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O:\04 工場立地法ライン\98_工場立地動向調査\工場立地動向調査（確認フォルダ）\221125_R3補足調査等公表について\★作業場所\元データ統計表（H14～R2）\★公表資料（統合版）\"/>
    </mc:Choice>
  </mc:AlternateContent>
  <xr:revisionPtr revIDLastSave="0" documentId="13_ncr:1_{79CDC6DB-3B26-4D1E-B712-50DD58EAB63F}" xr6:coauthVersionLast="47" xr6:coauthVersionMax="47" xr10:uidLastSave="{00000000-0000-0000-0000-000000000000}"/>
  <bookViews>
    <workbookView xWindow="-28920" yWindow="-120" windowWidth="29040" windowHeight="15840" xr2:uid="{00000000-000D-0000-FFFF-FFFF00000000}"/>
  </bookViews>
  <sheets>
    <sheet name="01" sheetId="2" r:id="rId1"/>
    <sheet name="02" sheetId="3" r:id="rId2"/>
    <sheet name="03" sheetId="4" r:id="rId3"/>
    <sheet name="04" sheetId="5" r:id="rId4"/>
    <sheet name="05" sheetId="6" r:id="rId5"/>
    <sheet name="06" sheetId="7" r:id="rId6"/>
    <sheet name="07-1" sheetId="8" r:id="rId7"/>
    <sheet name="07-2" sheetId="9" r:id="rId8"/>
    <sheet name="07-3" sheetId="10" r:id="rId9"/>
    <sheet name="07-4" sheetId="11" r:id="rId10"/>
    <sheet name="07-5" sheetId="12" r:id="rId11"/>
    <sheet name="07-6" sheetId="13" r:id="rId12"/>
    <sheet name="08-1" sheetId="14" r:id="rId13"/>
    <sheet name="08-2" sheetId="15" r:id="rId14"/>
    <sheet name="08-3" sheetId="16" r:id="rId15"/>
    <sheet name="08-4" sheetId="17" r:id="rId16"/>
    <sheet name="08-5" sheetId="18" r:id="rId17"/>
    <sheet name="08-6" sheetId="19" r:id="rId18"/>
    <sheet name="09-1" sheetId="20" r:id="rId19"/>
    <sheet name="09-2" sheetId="21" r:id="rId20"/>
    <sheet name="09-3" sheetId="22" r:id="rId21"/>
    <sheet name="10-1-1（1）" sheetId="23" r:id="rId22"/>
    <sheet name="10-1-1" sheetId="24" r:id="rId23"/>
    <sheet name="10-1-2（1）" sheetId="25" r:id="rId24"/>
    <sheet name="10-1-2" sheetId="26" r:id="rId25"/>
    <sheet name="10-1-3（1）" sheetId="27" r:id="rId26"/>
    <sheet name="10-1-3" sheetId="28" r:id="rId27"/>
    <sheet name="10-2-1" sheetId="29" r:id="rId28"/>
    <sheet name="10-2-2" sheetId="30" r:id="rId29"/>
    <sheet name="10-2-3" sheetId="31" r:id="rId30"/>
    <sheet name="10-2-4" sheetId="32" r:id="rId31"/>
    <sheet name="10-2-5" sheetId="33" r:id="rId32"/>
    <sheet name="10-2-6" sheetId="34" r:id="rId33"/>
    <sheet name="10-2-7" sheetId="35" r:id="rId34"/>
    <sheet name="10-2-8" sheetId="36" r:id="rId35"/>
    <sheet name="10-2-9" sheetId="37" r:id="rId36"/>
    <sheet name="10-2-10" sheetId="38" r:id="rId37"/>
    <sheet name="10-2-11" sheetId="39" r:id="rId38"/>
    <sheet name="10-2-12" sheetId="40" r:id="rId39"/>
    <sheet name="10-2-13" sheetId="41" r:id="rId40"/>
    <sheet name="10-2-14" sheetId="42" r:id="rId41"/>
    <sheet name="11" sheetId="110" r:id="rId42"/>
    <sheet name="12" sheetId="111" r:id="rId43"/>
    <sheet name="13" sheetId="45" r:id="rId44"/>
    <sheet name="14" sheetId="112" r:id="rId45"/>
    <sheet name="15" sheetId="113" r:id="rId46"/>
    <sheet name="16-1 " sheetId="48" r:id="rId47"/>
    <sheet name="16-2" sheetId="114" r:id="rId48"/>
    <sheet name="18" sheetId="115" r:id="rId49"/>
    <sheet name="19" sheetId="116" r:id="rId50"/>
    <sheet name="20" sheetId="117" r:id="rId51"/>
    <sheet name="21" sheetId="118" r:id="rId52"/>
    <sheet name="22" sheetId="119" r:id="rId53"/>
    <sheet name="23" sheetId="120" r:id="rId54"/>
    <sheet name="24" sheetId="121" r:id="rId55"/>
    <sheet name="25" sheetId="122" r:id="rId56"/>
    <sheet name="26" sheetId="123" r:id="rId57"/>
    <sheet name="27" sheetId="124" r:id="rId58"/>
    <sheet name="28" sheetId="60" r:id="rId59"/>
    <sheet name="29 " sheetId="61" r:id="rId60"/>
    <sheet name="30" sheetId="62" r:id="rId61"/>
    <sheet name="31" sheetId="63" r:id="rId62"/>
    <sheet name="32" sheetId="130" r:id="rId63"/>
    <sheet name="33" sheetId="125" r:id="rId64"/>
    <sheet name="34" sheetId="66" r:id="rId65"/>
    <sheet name="35" sheetId="126" r:id="rId66"/>
    <sheet name="38" sheetId="68" r:id="rId67"/>
    <sheet name="39" sheetId="69" r:id="rId68"/>
    <sheet name="40" sheetId="70" r:id="rId69"/>
    <sheet name="41" sheetId="71" r:id="rId70"/>
    <sheet name="42" sheetId="72" r:id="rId71"/>
    <sheet name="43" sheetId="127" r:id="rId72"/>
    <sheet name="44" sheetId="128" r:id="rId73"/>
    <sheet name="45" sheetId="129" r:id="rId74"/>
    <sheet name="46" sheetId="76" r:id="rId75"/>
    <sheet name="47" sheetId="77" r:id="rId76"/>
    <sheet name="48-1" sheetId="131" r:id="rId77"/>
    <sheet name="48-2" sheetId="132" r:id="rId78"/>
    <sheet name="48-3" sheetId="133" r:id="rId79"/>
    <sheet name="48-4" sheetId="134" r:id="rId80"/>
    <sheet name="49-1" sheetId="82" r:id="rId81"/>
    <sheet name="49-2" sheetId="135" r:id="rId82"/>
    <sheet name="49-3" sheetId="136" r:id="rId83"/>
    <sheet name="49-4" sheetId="137" r:id="rId84"/>
    <sheet name="49-5" sheetId="138" r:id="rId85"/>
    <sheet name="49-6" sheetId="139" r:id="rId86"/>
    <sheet name="49-7" sheetId="88" r:id="rId87"/>
    <sheet name="49-8" sheetId="140" r:id="rId88"/>
    <sheet name="49-9" sheetId="141" r:id="rId89"/>
    <sheet name="49-10" sheetId="142" r:id="rId90"/>
    <sheet name="49-11" sheetId="143" r:id="rId91"/>
    <sheet name="49-12" sheetId="144" r:id="rId92"/>
    <sheet name="53" sheetId="145" r:id="rId93"/>
    <sheet name="54-1" sheetId="146" r:id="rId94"/>
    <sheet name="54-2" sheetId="147" r:id="rId95"/>
    <sheet name="54-3" sheetId="148" r:id="rId96"/>
    <sheet name="54-4" sheetId="149" r:id="rId97"/>
    <sheet name="55" sheetId="99" r:id="rId98"/>
    <sheet name="56" sheetId="150" r:id="rId99"/>
    <sheet name="59" sheetId="101" r:id="rId100"/>
    <sheet name="60" sheetId="102" r:id="rId101"/>
    <sheet name="61" sheetId="151" r:id="rId102"/>
    <sheet name="62" sheetId="152" r:id="rId103"/>
    <sheet name="63" sheetId="153" r:id="rId104"/>
    <sheet name="64" sheetId="154" r:id="rId105"/>
    <sheet name="65" sheetId="107" r:id="rId106"/>
    <sheet name="66" sheetId="155" r:id="rId107"/>
    <sheet name="67" sheetId="156" r:id="rId108"/>
    <sheet name="図1～10-2" sheetId="1" r:id="rId109"/>
  </sheets>
  <definedNames>
    <definedName name="_xlnm._FilterDatabase" localSheetId="45" hidden="1">'15'!$A$4:$L$745</definedName>
    <definedName name="_xlnm._FilterDatabase" localSheetId="51" hidden="1">'21'!$A$4:$O$53</definedName>
    <definedName name="_xlnm._FilterDatabase" localSheetId="52" hidden="1">'22'!$D$4:$U$117</definedName>
    <definedName name="_xlnm._FilterDatabase" localSheetId="53" hidden="1">'23'!$D$4:$U$197</definedName>
    <definedName name="_xlnm._FilterDatabase" localSheetId="58" hidden="1">'28'!$D$3:$M$116</definedName>
    <definedName name="_xlnm._FilterDatabase" localSheetId="60" hidden="1">'30'!$D$3:$M$116</definedName>
    <definedName name="_xlnm._FilterDatabase" localSheetId="74" hidden="1">'46'!$E$4:$J$21</definedName>
    <definedName name="_xlnm._FilterDatabase" localSheetId="75" hidden="1">'47'!$E$4:$J$34</definedName>
    <definedName name="_xlnm.Print_Area" localSheetId="2">'03'!$A$1:$T$52</definedName>
    <definedName name="_xlnm.Print_Area" localSheetId="3">'04'!$A$1:$U$52</definedName>
    <definedName name="_xlnm.Print_Area" localSheetId="4">'05'!$A$1:$T$19</definedName>
    <definedName name="_xlnm.Print_Area" localSheetId="41">'11'!$A$1:$AG$32</definedName>
    <definedName name="_xlnm.Print_Area" localSheetId="42">'12'!$A$1:$CU$32</definedName>
    <definedName name="_xlnm.Print_Area" localSheetId="54">'24'!$A$1:$Q$197</definedName>
    <definedName name="_xlnm.Print_Area" localSheetId="55">'25'!$A$1:$Q$117</definedName>
    <definedName name="_xlnm.Print_Area" localSheetId="56">'26'!$A$1:$Q$53</definedName>
    <definedName name="_xlnm.Print_Area" localSheetId="57">'27'!$A:$Q</definedName>
    <definedName name="_xlnm.Print_Area" localSheetId="58">'28'!$A$1:$M$116</definedName>
    <definedName name="_xlnm.Print_Area" localSheetId="59">'29 '!$A$1:$M$32</definedName>
    <definedName name="_xlnm.Print_Area" localSheetId="60">'30'!$A$1:$M$116</definedName>
    <definedName name="_xlnm.Print_Area" localSheetId="61">'31'!$A$1:$M$32</definedName>
    <definedName name="_xlnm.Print_Area" localSheetId="108">'図1～10-2'!$B$3:$V$386</definedName>
    <definedName name="_xlnm.Print_Titles" localSheetId="0">'01'!$1:$4</definedName>
    <definedName name="_xlnm.Print_Titles" localSheetId="2">'03'!$1:$4</definedName>
    <definedName name="_xlnm.Print_Titles" localSheetId="3">'04'!$1:$4</definedName>
    <definedName name="_xlnm.Print_Titles" localSheetId="4">'05'!$1:$4</definedName>
    <definedName name="_xlnm.Print_Titles" localSheetId="6">'07-1'!$1:$4</definedName>
    <definedName name="_xlnm.Print_Titles" localSheetId="7">'07-2'!$1:$4</definedName>
    <definedName name="_xlnm.Print_Titles" localSheetId="10">'07-5'!$1:$4</definedName>
    <definedName name="_xlnm.Print_Titles" localSheetId="11">'07-6'!$1:$4</definedName>
    <definedName name="_xlnm.Print_Titles" localSheetId="18">'09-1'!$1:$4</definedName>
    <definedName name="_xlnm.Print_Titles" localSheetId="20">'09-3'!$1:$4</definedName>
    <definedName name="_xlnm.Print_Titles" localSheetId="26">'10-1-3'!$1:$6</definedName>
    <definedName name="_xlnm.Print_Titles" localSheetId="25">'10-1-3（1）'!$1:$6</definedName>
    <definedName name="_xlnm.Print_Titles" localSheetId="41">'11'!$A:$C</definedName>
    <definedName name="_xlnm.Print_Titles" localSheetId="42">'12'!$A:$C</definedName>
    <definedName name="_xlnm.Print_Titles" localSheetId="43">'13'!$1:$5</definedName>
    <definedName name="_xlnm.Print_Titles" localSheetId="44">'14'!$1:$5</definedName>
    <definedName name="_xlnm.Print_Titles" localSheetId="45">'15'!$1:$4</definedName>
    <definedName name="_xlnm.Print_Titles" localSheetId="46">'16-1 '!$1:$5</definedName>
    <definedName name="_xlnm.Print_Titles" localSheetId="47">'16-2'!$1:$5</definedName>
    <definedName name="_xlnm.Print_Titles" localSheetId="52">'22'!$1:$4</definedName>
    <definedName name="_xlnm.Print_Titles" localSheetId="53">'23'!$1:$4</definedName>
    <definedName name="_xlnm.Print_Titles" localSheetId="54">'24'!$1:$4</definedName>
    <definedName name="_xlnm.Print_Titles" localSheetId="55">'25'!$1:$4</definedName>
    <definedName name="_xlnm.Print_Titles" localSheetId="58">'28'!$1:$3</definedName>
    <definedName name="_xlnm.Print_Titles" localSheetId="60">'30'!$1:$3</definedName>
    <definedName name="_xlnm.Print_Titles" localSheetId="64">'34'!$4:$5</definedName>
    <definedName name="_xlnm.Print_Titles" localSheetId="65">'35'!$1:$5</definedName>
    <definedName name="_xlnm.Print_Titles" localSheetId="66">'38'!$A:$C</definedName>
    <definedName name="_xlnm.Print_Titles" localSheetId="67">'39'!$A:$C</definedName>
    <definedName name="_xlnm.Print_Titles" localSheetId="68">'40'!$A:$C</definedName>
    <definedName name="_xlnm.Print_Titles" localSheetId="69">'41'!$A:$C</definedName>
    <definedName name="_xlnm.Print_Titles" localSheetId="70">'42'!$A:$C</definedName>
    <definedName name="_xlnm.Print_Titles" localSheetId="71">'43'!$1:$5</definedName>
    <definedName name="_xlnm.Print_Titles" localSheetId="72">'44'!$A:$C,'44'!$1:$4</definedName>
    <definedName name="_xlnm.Print_Titles" localSheetId="73">'45'!$A:$C</definedName>
    <definedName name="_xlnm.Print_Titles" localSheetId="76">'48-1'!$A:$C</definedName>
    <definedName name="_xlnm.Print_Titles" localSheetId="77">'48-2'!$A:$D</definedName>
    <definedName name="_xlnm.Print_Titles" localSheetId="78">'48-3'!$A:$D</definedName>
    <definedName name="_xlnm.Print_Titles" localSheetId="79">'48-4'!$A:$D</definedName>
    <definedName name="_xlnm.Print_Titles" localSheetId="89">'49-10'!$A:$C</definedName>
    <definedName name="_xlnm.Print_Titles" localSheetId="90">'49-11'!$A:$C</definedName>
    <definedName name="_xlnm.Print_Titles" localSheetId="91">'49-12'!$A:$C</definedName>
    <definedName name="_xlnm.Print_Titles" localSheetId="86">'49-7'!$A:$C</definedName>
    <definedName name="_xlnm.Print_Titles" localSheetId="87">'49-8'!$A:$C</definedName>
    <definedName name="_xlnm.Print_Titles" localSheetId="88">'49-9'!$A:$C</definedName>
    <definedName name="_xlnm.Print_Titles" localSheetId="92">'53'!$A:$C</definedName>
    <definedName name="_xlnm.Print_Titles" localSheetId="93">'54-1'!$1:$5</definedName>
    <definedName name="_xlnm.Print_Titles" localSheetId="94">'54-2'!$1:$5</definedName>
    <definedName name="_xlnm.Print_Titles" localSheetId="97">'55'!$A:$C</definedName>
    <definedName name="_xlnm.Print_Titles" localSheetId="98">'56'!$A:$C</definedName>
    <definedName name="_xlnm.Print_Titles" localSheetId="101">'61'!$1:$5</definedName>
    <definedName name="_xlnm.Print_Titles" localSheetId="102">'62'!$1:$5</definedName>
    <definedName name="_xlnm.Print_Titles" localSheetId="105">'65'!$A:$C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537" i="1" l="1"/>
  <c r="AA537" i="1"/>
  <c r="AE536" i="1"/>
  <c r="AA536" i="1"/>
  <c r="AE535" i="1"/>
  <c r="AA535" i="1"/>
  <c r="AE534" i="1"/>
  <c r="AA534" i="1"/>
  <c r="AE533" i="1"/>
  <c r="AA533" i="1"/>
  <c r="AE532" i="1"/>
  <c r="AA532" i="1"/>
  <c r="AE531" i="1"/>
  <c r="AA531" i="1"/>
  <c r="AE530" i="1"/>
  <c r="AA530" i="1"/>
  <c r="AE529" i="1"/>
  <c r="AA529" i="1"/>
  <c r="AE528" i="1"/>
  <c r="AA528" i="1"/>
  <c r="AE527" i="1"/>
  <c r="AA527" i="1"/>
  <c r="AE526" i="1"/>
  <c r="AA526" i="1"/>
  <c r="AE525" i="1"/>
  <c r="AA525" i="1"/>
  <c r="AE524" i="1"/>
  <c r="AA524" i="1"/>
  <c r="AE523" i="1"/>
  <c r="AA523" i="1"/>
  <c r="AE522" i="1"/>
  <c r="AA522" i="1"/>
  <c r="AE521" i="1"/>
  <c r="AA521" i="1"/>
  <c r="AE520" i="1"/>
  <c r="AA520" i="1"/>
  <c r="AE519" i="1"/>
  <c r="AA519" i="1"/>
  <c r="AE518" i="1"/>
  <c r="AA518" i="1"/>
  <c r="AE517" i="1"/>
  <c r="AA517" i="1"/>
  <c r="AE516" i="1"/>
  <c r="AA516" i="1"/>
  <c r="AE515" i="1"/>
  <c r="AA515" i="1"/>
  <c r="AE514" i="1"/>
  <c r="AA514" i="1"/>
  <c r="AE513" i="1"/>
  <c r="AA513" i="1"/>
  <c r="AE512" i="1"/>
  <c r="AA512" i="1"/>
  <c r="AE511" i="1"/>
  <c r="AA511" i="1"/>
  <c r="AE510" i="1"/>
  <c r="AA510" i="1"/>
  <c r="AE509" i="1"/>
  <c r="AA509" i="1"/>
  <c r="AE508" i="1"/>
  <c r="AA508" i="1"/>
  <c r="AE507" i="1"/>
  <c r="AA507" i="1"/>
  <c r="AE506" i="1"/>
  <c r="AA506" i="1"/>
  <c r="AE505" i="1"/>
  <c r="AA505" i="1"/>
  <c r="AE504" i="1"/>
  <c r="AA504" i="1"/>
  <c r="AE503" i="1"/>
  <c r="AA503" i="1"/>
  <c r="AE502" i="1"/>
  <c r="AA502" i="1"/>
  <c r="AE501" i="1"/>
  <c r="AA501" i="1"/>
  <c r="AE500" i="1"/>
  <c r="AA500" i="1"/>
  <c r="AE499" i="1"/>
  <c r="AA499" i="1"/>
  <c r="AE498" i="1"/>
  <c r="AA498" i="1"/>
  <c r="AE497" i="1"/>
  <c r="AA497" i="1"/>
  <c r="AE496" i="1"/>
  <c r="AA496" i="1"/>
  <c r="AE495" i="1"/>
  <c r="AA495" i="1"/>
  <c r="AE494" i="1"/>
  <c r="AA494" i="1"/>
  <c r="AE493" i="1"/>
  <c r="AA493" i="1"/>
  <c r="AE492" i="1"/>
  <c r="AA492" i="1"/>
  <c r="AE491" i="1"/>
  <c r="AA491" i="1"/>
  <c r="AE490" i="1"/>
  <c r="AA490" i="1"/>
  <c r="AE489" i="1"/>
  <c r="AA489" i="1"/>
  <c r="AE488" i="1"/>
  <c r="AA488" i="1"/>
  <c r="AE487" i="1"/>
  <c r="AA487" i="1"/>
  <c r="AE486" i="1"/>
  <c r="AA486" i="1"/>
  <c r="AE485" i="1"/>
  <c r="AA485" i="1"/>
  <c r="AE484" i="1"/>
  <c r="AA484" i="1"/>
  <c r="AE483" i="1"/>
  <c r="AA483" i="1"/>
  <c r="AE482" i="1"/>
  <c r="AA482" i="1"/>
  <c r="AE481" i="1"/>
  <c r="AA481" i="1"/>
  <c r="AE480" i="1"/>
  <c r="AA480" i="1"/>
  <c r="AE479" i="1"/>
  <c r="AA479" i="1"/>
  <c r="AE478" i="1"/>
  <c r="AA478" i="1"/>
  <c r="AE477" i="1"/>
  <c r="AA477" i="1"/>
  <c r="AE476" i="1"/>
  <c r="AA476" i="1"/>
  <c r="AE475" i="1"/>
  <c r="AA475" i="1"/>
  <c r="AE474" i="1"/>
  <c r="AA474" i="1"/>
  <c r="AE473" i="1"/>
  <c r="AA473" i="1"/>
  <c r="AE472" i="1"/>
  <c r="AA472" i="1"/>
  <c r="AE471" i="1"/>
  <c r="AA471" i="1"/>
  <c r="AE470" i="1"/>
  <c r="AA470" i="1"/>
  <c r="AE469" i="1"/>
  <c r="AA469" i="1"/>
  <c r="AE468" i="1"/>
  <c r="AA468" i="1"/>
  <c r="AE467" i="1"/>
  <c r="AA467" i="1"/>
  <c r="AE466" i="1"/>
  <c r="AA466" i="1"/>
  <c r="AE465" i="1"/>
  <c r="AA465" i="1"/>
  <c r="AE464" i="1"/>
  <c r="AA464" i="1"/>
  <c r="AE463" i="1"/>
  <c r="AA463" i="1"/>
  <c r="AE462" i="1"/>
  <c r="AA462" i="1"/>
  <c r="AE461" i="1"/>
  <c r="AA461" i="1"/>
  <c r="AE460" i="1"/>
  <c r="AA460" i="1"/>
  <c r="AE459" i="1"/>
  <c r="AA459" i="1"/>
  <c r="AE458" i="1"/>
  <c r="AA458" i="1"/>
  <c r="AE457" i="1"/>
  <c r="AA457" i="1"/>
  <c r="AE456" i="1"/>
  <c r="AA456" i="1"/>
  <c r="AE455" i="1"/>
  <c r="AA455" i="1"/>
  <c r="AE454" i="1"/>
  <c r="AA454" i="1"/>
  <c r="AE453" i="1"/>
  <c r="AA453" i="1"/>
  <c r="AE452" i="1"/>
  <c r="AA452" i="1"/>
  <c r="AE451" i="1"/>
  <c r="AA451" i="1"/>
  <c r="AE450" i="1"/>
  <c r="AA450" i="1"/>
  <c r="AE449" i="1"/>
  <c r="AA449" i="1"/>
  <c r="AE448" i="1"/>
  <c r="AA448" i="1"/>
  <c r="AE447" i="1"/>
  <c r="AA447" i="1"/>
  <c r="AE446" i="1"/>
  <c r="AA446" i="1"/>
  <c r="AE445" i="1"/>
  <c r="AA445" i="1"/>
  <c r="AE444" i="1"/>
  <c r="AA444" i="1"/>
  <c r="AE443" i="1"/>
  <c r="AA443" i="1"/>
  <c r="AE442" i="1"/>
  <c r="AA442" i="1"/>
  <c r="AE441" i="1"/>
  <c r="AA441" i="1"/>
  <c r="AE440" i="1"/>
  <c r="AA440" i="1"/>
  <c r="AE439" i="1"/>
  <c r="AA439" i="1"/>
  <c r="AE438" i="1"/>
  <c r="AA438" i="1"/>
  <c r="AE437" i="1"/>
  <c r="AA437" i="1"/>
  <c r="AE436" i="1"/>
  <c r="AA436" i="1"/>
  <c r="AE435" i="1"/>
  <c r="AA435" i="1"/>
  <c r="AE434" i="1"/>
  <c r="AA434" i="1"/>
  <c r="AE433" i="1"/>
  <c r="AA433" i="1"/>
  <c r="AE432" i="1"/>
  <c r="AA432" i="1"/>
  <c r="AE431" i="1"/>
  <c r="AA431" i="1"/>
  <c r="AE430" i="1"/>
  <c r="AA430" i="1"/>
  <c r="AE429" i="1"/>
  <c r="AA429" i="1"/>
  <c r="AE428" i="1"/>
  <c r="AA428" i="1"/>
  <c r="AE427" i="1"/>
  <c r="AA427" i="1"/>
  <c r="AE426" i="1"/>
  <c r="AA426" i="1"/>
  <c r="AE425" i="1"/>
  <c r="AA425" i="1"/>
  <c r="AE424" i="1"/>
  <c r="AA424" i="1"/>
  <c r="AE423" i="1"/>
  <c r="AA423" i="1"/>
  <c r="AE422" i="1"/>
  <c r="AA422" i="1"/>
  <c r="AE421" i="1"/>
  <c r="AA421" i="1"/>
  <c r="AE420" i="1"/>
  <c r="AA420" i="1"/>
  <c r="AE419" i="1"/>
  <c r="AA419" i="1"/>
  <c r="AE418" i="1"/>
  <c r="AA418" i="1"/>
  <c r="AE417" i="1"/>
  <c r="AA417" i="1"/>
  <c r="AE416" i="1"/>
  <c r="AA416" i="1"/>
  <c r="AE415" i="1"/>
  <c r="AA415" i="1"/>
  <c r="AE414" i="1"/>
  <c r="AA414" i="1"/>
  <c r="AE413" i="1"/>
  <c r="AA413" i="1"/>
  <c r="AE412" i="1"/>
  <c r="AA412" i="1"/>
  <c r="AE411" i="1"/>
  <c r="AA411" i="1"/>
  <c r="AE410" i="1"/>
  <c r="AA410" i="1"/>
  <c r="AE409" i="1"/>
  <c r="AA409" i="1"/>
  <c r="AE408" i="1"/>
  <c r="AA408" i="1"/>
  <c r="AE407" i="1"/>
  <c r="AA407" i="1"/>
  <c r="AE406" i="1"/>
  <c r="AA406" i="1"/>
  <c r="AE405" i="1"/>
  <c r="AA405" i="1"/>
  <c r="AE404" i="1"/>
  <c r="AA404" i="1"/>
  <c r="AE403" i="1"/>
  <c r="AA403" i="1"/>
  <c r="AE402" i="1"/>
  <c r="AA402" i="1"/>
  <c r="AE401" i="1"/>
  <c r="AA401" i="1"/>
  <c r="AE400" i="1"/>
  <c r="AA400" i="1"/>
  <c r="AE399" i="1"/>
  <c r="AA399" i="1"/>
  <c r="AE398" i="1"/>
  <c r="AA398" i="1"/>
  <c r="AE397" i="1"/>
  <c r="AA397" i="1"/>
  <c r="AE396" i="1"/>
  <c r="AA396" i="1"/>
  <c r="AE395" i="1"/>
  <c r="AA395" i="1"/>
  <c r="AE394" i="1"/>
  <c r="AA394" i="1"/>
  <c r="AE393" i="1"/>
  <c r="AA393" i="1"/>
  <c r="AE392" i="1"/>
  <c r="AA392" i="1"/>
  <c r="AE391" i="1"/>
  <c r="AA391" i="1"/>
  <c r="AE390" i="1"/>
  <c r="AA390" i="1"/>
  <c r="AE389" i="1"/>
  <c r="AA389" i="1"/>
  <c r="AE388" i="1"/>
  <c r="AA388" i="1"/>
  <c r="AE387" i="1"/>
  <c r="AA387" i="1"/>
  <c r="AE386" i="1"/>
  <c r="AA386" i="1"/>
  <c r="AE385" i="1"/>
  <c r="AA385" i="1"/>
  <c r="AE384" i="1"/>
  <c r="AA384" i="1"/>
  <c r="AE383" i="1"/>
  <c r="AA383" i="1"/>
  <c r="AE382" i="1"/>
  <c r="AA382" i="1"/>
  <c r="AE381" i="1"/>
  <c r="AA381" i="1"/>
  <c r="AE380" i="1"/>
  <c r="AA380" i="1"/>
  <c r="AE379" i="1"/>
  <c r="AA379" i="1"/>
  <c r="AE378" i="1"/>
  <c r="AA378" i="1"/>
  <c r="AE377" i="1"/>
  <c r="AA377" i="1"/>
  <c r="AE376" i="1"/>
  <c r="AA376" i="1"/>
  <c r="AE375" i="1"/>
  <c r="AA375" i="1"/>
  <c r="AE374" i="1"/>
  <c r="AA374" i="1"/>
  <c r="AE373" i="1"/>
  <c r="AA373" i="1"/>
  <c r="AE372" i="1"/>
  <c r="AA372" i="1"/>
  <c r="AE371" i="1"/>
  <c r="AA371" i="1"/>
  <c r="AE370" i="1"/>
  <c r="AA370" i="1"/>
  <c r="AE369" i="1"/>
  <c r="AA369" i="1"/>
  <c r="AE368" i="1"/>
  <c r="AA368" i="1"/>
  <c r="AE367" i="1"/>
  <c r="AA367" i="1"/>
  <c r="AE366" i="1"/>
  <c r="AA366" i="1"/>
  <c r="AE365" i="1"/>
  <c r="AA365" i="1"/>
  <c r="AE364" i="1"/>
  <c r="AA364" i="1"/>
  <c r="AE363" i="1"/>
  <c r="AA363" i="1"/>
  <c r="AE362" i="1"/>
  <c r="AA362" i="1"/>
  <c r="AE361" i="1"/>
  <c r="AA361" i="1"/>
  <c r="AE360" i="1"/>
  <c r="AA360" i="1"/>
  <c r="AE359" i="1"/>
  <c r="AA359" i="1"/>
  <c r="AE358" i="1"/>
  <c r="AA358" i="1"/>
  <c r="AE357" i="1"/>
  <c r="AA357" i="1"/>
  <c r="AE356" i="1"/>
  <c r="AA356" i="1"/>
  <c r="AE355" i="1"/>
  <c r="AA355" i="1"/>
  <c r="AE354" i="1"/>
  <c r="AA354" i="1"/>
  <c r="AE353" i="1"/>
  <c r="AA353" i="1"/>
  <c r="AE352" i="1"/>
  <c r="AA352" i="1"/>
  <c r="AE351" i="1"/>
  <c r="AA351" i="1"/>
  <c r="AE350" i="1"/>
  <c r="AA350" i="1"/>
  <c r="AE349" i="1"/>
  <c r="AA349" i="1"/>
  <c r="AE348" i="1"/>
  <c r="AA348" i="1"/>
  <c r="AE347" i="1"/>
  <c r="AA347" i="1"/>
  <c r="AE346" i="1"/>
  <c r="AA346" i="1"/>
  <c r="AE345" i="1"/>
  <c r="AA345" i="1"/>
  <c r="AE344" i="1"/>
  <c r="AA344" i="1"/>
  <c r="AE343" i="1"/>
  <c r="AA343" i="1"/>
  <c r="AV342" i="1"/>
  <c r="AE342" i="1"/>
  <c r="AA342" i="1"/>
  <c r="Z320" i="1"/>
  <c r="Z319" i="1"/>
  <c r="Z318" i="1"/>
  <c r="Z317" i="1"/>
  <c r="Z316" i="1"/>
  <c r="Z315" i="1"/>
  <c r="Z314" i="1"/>
  <c r="Z313" i="1"/>
  <c r="Z312" i="1"/>
  <c r="Z311" i="1"/>
  <c r="Z310" i="1"/>
  <c r="Z309" i="1"/>
  <c r="Z308" i="1"/>
  <c r="AD307" i="1"/>
  <c r="Z307" i="1"/>
  <c r="AD306" i="1"/>
  <c r="Z306" i="1"/>
  <c r="AD305" i="1"/>
  <c r="Z305" i="1"/>
  <c r="AD304" i="1"/>
  <c r="Z304" i="1"/>
  <c r="AD303" i="1"/>
  <c r="Z303" i="1"/>
  <c r="AD302" i="1"/>
  <c r="Z302" i="1"/>
  <c r="AD301" i="1"/>
  <c r="Z301" i="1"/>
  <c r="AD300" i="1"/>
  <c r="Z300" i="1"/>
  <c r="AD299" i="1"/>
  <c r="Z299" i="1"/>
  <c r="AD298" i="1"/>
  <c r="Z298" i="1"/>
  <c r="AD297" i="1"/>
  <c r="Z297" i="1"/>
  <c r="AD296" i="1"/>
  <c r="Z296" i="1"/>
  <c r="AD295" i="1"/>
  <c r="Z295" i="1"/>
  <c r="AD294" i="1"/>
  <c r="Z294" i="1"/>
  <c r="AL293" i="1"/>
  <c r="AI293" i="1"/>
  <c r="AF259" i="1"/>
  <c r="AE259" i="1"/>
  <c r="AD259" i="1"/>
  <c r="AA259" i="1"/>
  <c r="Z259" i="1"/>
  <c r="Y259" i="1"/>
  <c r="AF258" i="1"/>
  <c r="AE258" i="1"/>
  <c r="AD258" i="1"/>
  <c r="AA258" i="1"/>
  <c r="Z258" i="1"/>
  <c r="Y258" i="1"/>
  <c r="AF257" i="1"/>
  <c r="AE257" i="1"/>
  <c r="AD257" i="1"/>
  <c r="AA257" i="1"/>
  <c r="Z257" i="1"/>
  <c r="Y257" i="1"/>
  <c r="AF256" i="1"/>
  <c r="AE256" i="1"/>
  <c r="AD256" i="1"/>
  <c r="AA256" i="1"/>
  <c r="Z256" i="1"/>
  <c r="Y256" i="1"/>
  <c r="AF255" i="1"/>
  <c r="AE255" i="1"/>
  <c r="AD255" i="1"/>
  <c r="AA255" i="1"/>
  <c r="Z255" i="1"/>
  <c r="Y255" i="1"/>
  <c r="AF254" i="1"/>
  <c r="AE254" i="1"/>
  <c r="AD254" i="1"/>
  <c r="AA254" i="1"/>
  <c r="Z254" i="1"/>
  <c r="Y254" i="1"/>
  <c r="AF253" i="1"/>
  <c r="AE253" i="1"/>
  <c r="AD253" i="1"/>
  <c r="AA253" i="1"/>
  <c r="Z253" i="1"/>
  <c r="Y253" i="1"/>
  <c r="AF252" i="1"/>
  <c r="AE252" i="1"/>
  <c r="AD252" i="1"/>
  <c r="AA252" i="1"/>
  <c r="Z252" i="1"/>
  <c r="Y252" i="1"/>
  <c r="AF251" i="1"/>
  <c r="AE251" i="1"/>
  <c r="AD251" i="1"/>
  <c r="AA251" i="1"/>
  <c r="Z251" i="1"/>
  <c r="Y251" i="1"/>
  <c r="AF250" i="1"/>
  <c r="AE250" i="1"/>
  <c r="AD250" i="1"/>
  <c r="AA250" i="1"/>
  <c r="Z250" i="1"/>
  <c r="Y250" i="1"/>
  <c r="AF249" i="1"/>
  <c r="AE249" i="1"/>
  <c r="AD249" i="1"/>
  <c r="AA249" i="1"/>
  <c r="Z249" i="1"/>
  <c r="Y249" i="1"/>
  <c r="AF248" i="1"/>
  <c r="AE248" i="1"/>
  <c r="AD248" i="1"/>
  <c r="AA248" i="1"/>
  <c r="Z248" i="1"/>
  <c r="Y248" i="1"/>
  <c r="AF247" i="1"/>
  <c r="AE247" i="1"/>
  <c r="AD247" i="1"/>
  <c r="AA247" i="1"/>
  <c r="Z247" i="1"/>
  <c r="Y247" i="1"/>
  <c r="AF246" i="1"/>
  <c r="AE246" i="1"/>
  <c r="AD246" i="1"/>
  <c r="AA246" i="1"/>
  <c r="Z246" i="1"/>
  <c r="Y246" i="1"/>
  <c r="Z224" i="1"/>
  <c r="Y224" i="1"/>
  <c r="Z223" i="1"/>
  <c r="Y223" i="1"/>
  <c r="Z222" i="1"/>
  <c r="Y222" i="1"/>
  <c r="Z221" i="1"/>
  <c r="Y221" i="1"/>
  <c r="Z220" i="1"/>
  <c r="Y220" i="1"/>
  <c r="Z219" i="1"/>
  <c r="Y219" i="1"/>
  <c r="Z218" i="1"/>
  <c r="Y218" i="1"/>
  <c r="Z217" i="1"/>
  <c r="Y217" i="1"/>
  <c r="Z216" i="1"/>
  <c r="Y216" i="1"/>
  <c r="Z215" i="1"/>
  <c r="Y215" i="1"/>
  <c r="Z214" i="1"/>
  <c r="Y214" i="1"/>
  <c r="Z213" i="1"/>
  <c r="Y213" i="1"/>
  <c r="Z212" i="1"/>
  <c r="Y212" i="1"/>
  <c r="AD211" i="1"/>
  <c r="AC211" i="1"/>
  <c r="AE211" i="1" s="1"/>
  <c r="Z211" i="1"/>
  <c r="Y211" i="1"/>
  <c r="AD210" i="1"/>
  <c r="AC210" i="1"/>
  <c r="AE210" i="1" s="1"/>
  <c r="Z210" i="1"/>
  <c r="Y210" i="1"/>
  <c r="AD209" i="1"/>
  <c r="AE209" i="1" s="1"/>
  <c r="AC209" i="1"/>
  <c r="Z209" i="1"/>
  <c r="Y209" i="1"/>
  <c r="AD208" i="1"/>
  <c r="AE208" i="1" s="1"/>
  <c r="AC208" i="1"/>
  <c r="Z208" i="1"/>
  <c r="Y208" i="1"/>
  <c r="AD207" i="1"/>
  <c r="AC207" i="1"/>
  <c r="AE207" i="1" s="1"/>
  <c r="Z207" i="1"/>
  <c r="Y207" i="1"/>
  <c r="AD206" i="1"/>
  <c r="AC206" i="1"/>
  <c r="AE206" i="1" s="1"/>
  <c r="Z206" i="1"/>
  <c r="Y206" i="1"/>
  <c r="AD205" i="1"/>
  <c r="AE205" i="1" s="1"/>
  <c r="AC205" i="1"/>
  <c r="Z205" i="1"/>
  <c r="Y205" i="1"/>
  <c r="AD204" i="1"/>
  <c r="AC204" i="1"/>
  <c r="AE204" i="1" s="1"/>
  <c r="Z204" i="1"/>
  <c r="Y204" i="1"/>
  <c r="AD203" i="1"/>
  <c r="AC203" i="1"/>
  <c r="AE203" i="1" s="1"/>
  <c r="Z203" i="1"/>
  <c r="Y203" i="1"/>
  <c r="AD202" i="1"/>
  <c r="AC202" i="1"/>
  <c r="Z202" i="1"/>
  <c r="Y202" i="1"/>
  <c r="AD201" i="1"/>
  <c r="AC201" i="1"/>
  <c r="Z201" i="1"/>
  <c r="Y201" i="1"/>
  <c r="AD200" i="1"/>
  <c r="AC200" i="1"/>
  <c r="AE200" i="1" s="1"/>
  <c r="Z200" i="1"/>
  <c r="Y200" i="1"/>
  <c r="AD199" i="1"/>
  <c r="AC199" i="1"/>
  <c r="AE199" i="1" s="1"/>
  <c r="Z199" i="1"/>
  <c r="Y199" i="1"/>
  <c r="AD198" i="1"/>
  <c r="AC198" i="1"/>
  <c r="Z198" i="1"/>
  <c r="Y198" i="1"/>
  <c r="AE162" i="1"/>
  <c r="AE161" i="1"/>
  <c r="AE160" i="1"/>
  <c r="AE159" i="1"/>
  <c r="AE158" i="1"/>
  <c r="AE157" i="1"/>
  <c r="AE156" i="1"/>
  <c r="AE155" i="1"/>
  <c r="AE154" i="1"/>
  <c r="AE153" i="1"/>
  <c r="AE152" i="1"/>
  <c r="AE151" i="1"/>
  <c r="AE150" i="1"/>
  <c r="AE149" i="1"/>
  <c r="AY128" i="1"/>
  <c r="AW128" i="1"/>
  <c r="AU128" i="1"/>
  <c r="AS128" i="1"/>
  <c r="AQ128" i="1"/>
  <c r="AO128" i="1"/>
  <c r="AM128" i="1"/>
  <c r="AK128" i="1"/>
  <c r="AI128" i="1"/>
  <c r="AG128" i="1"/>
  <c r="AE128" i="1"/>
  <c r="AC128" i="1"/>
  <c r="AA128" i="1"/>
  <c r="Y128" i="1"/>
  <c r="AY127" i="1"/>
  <c r="AW127" i="1"/>
  <c r="AU127" i="1"/>
  <c r="AS127" i="1"/>
  <c r="AQ127" i="1"/>
  <c r="AO127" i="1"/>
  <c r="AM127" i="1"/>
  <c r="AK127" i="1"/>
  <c r="AI127" i="1"/>
  <c r="AG127" i="1"/>
  <c r="AE127" i="1"/>
  <c r="AC127" i="1"/>
  <c r="AA127" i="1"/>
  <c r="Y127" i="1"/>
  <c r="AY126" i="1"/>
  <c r="AW126" i="1"/>
  <c r="AU126" i="1"/>
  <c r="AS126" i="1"/>
  <c r="AQ126" i="1"/>
  <c r="AO126" i="1"/>
  <c r="AM126" i="1"/>
  <c r="AK126" i="1"/>
  <c r="AI126" i="1"/>
  <c r="AG126" i="1"/>
  <c r="AE126" i="1"/>
  <c r="AC126" i="1"/>
  <c r="AA126" i="1"/>
  <c r="Y126" i="1"/>
  <c r="AY125" i="1"/>
  <c r="AW125" i="1"/>
  <c r="AU125" i="1"/>
  <c r="AS125" i="1"/>
  <c r="AQ125" i="1"/>
  <c r="AO125" i="1"/>
  <c r="AM125" i="1"/>
  <c r="AK125" i="1"/>
  <c r="AI125" i="1"/>
  <c r="AG125" i="1"/>
  <c r="AE125" i="1"/>
  <c r="AC125" i="1"/>
  <c r="AA125" i="1"/>
  <c r="Y125" i="1"/>
  <c r="AY124" i="1"/>
  <c r="AW124" i="1"/>
  <c r="AU124" i="1"/>
  <c r="AS124" i="1"/>
  <c r="AQ124" i="1"/>
  <c r="AO124" i="1"/>
  <c r="AM124" i="1"/>
  <c r="AK124" i="1"/>
  <c r="AI124" i="1"/>
  <c r="AG124" i="1"/>
  <c r="AE124" i="1"/>
  <c r="AC124" i="1"/>
  <c r="AA124" i="1"/>
  <c r="Y124" i="1"/>
  <c r="AY123" i="1"/>
  <c r="AW123" i="1"/>
  <c r="AU123" i="1"/>
  <c r="AS123" i="1"/>
  <c r="AQ123" i="1"/>
  <c r="AO123" i="1"/>
  <c r="AM123" i="1"/>
  <c r="AK123" i="1"/>
  <c r="AI123" i="1"/>
  <c r="AG123" i="1"/>
  <c r="AE123" i="1"/>
  <c r="AC123" i="1"/>
  <c r="AA123" i="1"/>
  <c r="Y123" i="1"/>
  <c r="AY122" i="1"/>
  <c r="AW122" i="1"/>
  <c r="AU122" i="1"/>
  <c r="AS122" i="1"/>
  <c r="AQ122" i="1"/>
  <c r="AO122" i="1"/>
  <c r="AM122" i="1"/>
  <c r="AK122" i="1"/>
  <c r="AI122" i="1"/>
  <c r="AG122" i="1"/>
  <c r="AE122" i="1"/>
  <c r="AC122" i="1"/>
  <c r="AA122" i="1"/>
  <c r="Y122" i="1"/>
  <c r="AY121" i="1"/>
  <c r="AW121" i="1"/>
  <c r="AU121" i="1"/>
  <c r="AS121" i="1"/>
  <c r="AQ121" i="1"/>
  <c r="AO121" i="1"/>
  <c r="AM121" i="1"/>
  <c r="AK121" i="1"/>
  <c r="AI121" i="1"/>
  <c r="AG121" i="1"/>
  <c r="AE121" i="1"/>
  <c r="AC121" i="1"/>
  <c r="AA121" i="1"/>
  <c r="Y121" i="1"/>
  <c r="AY120" i="1"/>
  <c r="AW120" i="1"/>
  <c r="AU120" i="1"/>
  <c r="AS120" i="1"/>
  <c r="AQ120" i="1"/>
  <c r="AO120" i="1"/>
  <c r="AM120" i="1"/>
  <c r="AK120" i="1"/>
  <c r="AI120" i="1"/>
  <c r="AG120" i="1"/>
  <c r="AE120" i="1"/>
  <c r="AC120" i="1"/>
  <c r="AA120" i="1"/>
  <c r="Y120" i="1"/>
  <c r="AY119" i="1"/>
  <c r="AW119" i="1"/>
  <c r="AU119" i="1"/>
  <c r="AS119" i="1"/>
  <c r="AQ119" i="1"/>
  <c r="AO119" i="1"/>
  <c r="AM119" i="1"/>
  <c r="AK119" i="1"/>
  <c r="AI119" i="1"/>
  <c r="AG119" i="1"/>
  <c r="AE119" i="1"/>
  <c r="AC119" i="1"/>
  <c r="AA119" i="1"/>
  <c r="Y119" i="1"/>
  <c r="AY118" i="1"/>
  <c r="AW118" i="1"/>
  <c r="AU118" i="1"/>
  <c r="AS118" i="1"/>
  <c r="AQ118" i="1"/>
  <c r="AO118" i="1"/>
  <c r="AM118" i="1"/>
  <c r="AK118" i="1"/>
  <c r="AI118" i="1"/>
  <c r="AG118" i="1"/>
  <c r="AE118" i="1"/>
  <c r="AC118" i="1"/>
  <c r="AA118" i="1"/>
  <c r="Y118" i="1"/>
  <c r="AY117" i="1"/>
  <c r="AW117" i="1"/>
  <c r="AU117" i="1"/>
  <c r="AS117" i="1"/>
  <c r="AQ117" i="1"/>
  <c r="AO117" i="1"/>
  <c r="AM117" i="1"/>
  <c r="AK117" i="1"/>
  <c r="AI117" i="1"/>
  <c r="AG117" i="1"/>
  <c r="AE117" i="1"/>
  <c r="AC117" i="1"/>
  <c r="AA117" i="1"/>
  <c r="Y117" i="1"/>
  <c r="AY116" i="1"/>
  <c r="AW116" i="1"/>
  <c r="AU116" i="1"/>
  <c r="AS116" i="1"/>
  <c r="AQ116" i="1"/>
  <c r="AO116" i="1"/>
  <c r="AM116" i="1"/>
  <c r="AK116" i="1"/>
  <c r="AI116" i="1"/>
  <c r="AG116" i="1"/>
  <c r="AE116" i="1"/>
  <c r="AC116" i="1"/>
  <c r="AA116" i="1"/>
  <c r="Y116" i="1"/>
  <c r="AY115" i="1"/>
  <c r="AW115" i="1"/>
  <c r="AU115" i="1"/>
  <c r="AS115" i="1"/>
  <c r="AQ115" i="1"/>
  <c r="AO115" i="1"/>
  <c r="AM115" i="1"/>
  <c r="AK115" i="1"/>
  <c r="AI115" i="1"/>
  <c r="AG115" i="1"/>
  <c r="AE115" i="1"/>
  <c r="AC115" i="1"/>
  <c r="AA115" i="1"/>
  <c r="Y115" i="1"/>
  <c r="AY114" i="1"/>
  <c r="AW114" i="1"/>
  <c r="AU114" i="1"/>
  <c r="AS114" i="1"/>
  <c r="AQ114" i="1"/>
  <c r="AO114" i="1"/>
  <c r="AM114" i="1"/>
  <c r="AK114" i="1"/>
  <c r="AI114" i="1"/>
  <c r="AG114" i="1"/>
  <c r="AE114" i="1"/>
  <c r="AC114" i="1"/>
  <c r="AA114" i="1"/>
  <c r="Y114" i="1"/>
  <c r="AY113" i="1"/>
  <c r="AW113" i="1"/>
  <c r="AU113" i="1"/>
  <c r="AS113" i="1"/>
  <c r="AQ113" i="1"/>
  <c r="AO113" i="1"/>
  <c r="AM113" i="1"/>
  <c r="AK113" i="1"/>
  <c r="AI113" i="1"/>
  <c r="AG113" i="1"/>
  <c r="AE113" i="1"/>
  <c r="AC113" i="1"/>
  <c r="AA113" i="1"/>
  <c r="Y113" i="1"/>
  <c r="AY112" i="1"/>
  <c r="AW112" i="1"/>
  <c r="AU112" i="1"/>
  <c r="AS112" i="1"/>
  <c r="AQ112" i="1"/>
  <c r="AO112" i="1"/>
  <c r="AM112" i="1"/>
  <c r="AK112" i="1"/>
  <c r="AI112" i="1"/>
  <c r="AG112" i="1"/>
  <c r="AE112" i="1"/>
  <c r="AC112" i="1"/>
  <c r="AA112" i="1"/>
  <c r="Y112" i="1"/>
  <c r="AY111" i="1"/>
  <c r="AW111" i="1"/>
  <c r="AU111" i="1"/>
  <c r="AS111" i="1"/>
  <c r="AQ111" i="1"/>
  <c r="AO111" i="1"/>
  <c r="AM111" i="1"/>
  <c r="AK111" i="1"/>
  <c r="AI111" i="1"/>
  <c r="AG111" i="1"/>
  <c r="AE111" i="1"/>
  <c r="AC111" i="1"/>
  <c r="AA111" i="1"/>
  <c r="Y111" i="1"/>
  <c r="AY110" i="1"/>
  <c r="AW110" i="1"/>
  <c r="AU110" i="1"/>
  <c r="AS110" i="1"/>
  <c r="AQ110" i="1"/>
  <c r="AO110" i="1"/>
  <c r="AM110" i="1"/>
  <c r="AK110" i="1"/>
  <c r="AI110" i="1"/>
  <c r="AG110" i="1"/>
  <c r="AE110" i="1"/>
  <c r="AC110" i="1"/>
  <c r="AA110" i="1"/>
  <c r="Y110" i="1"/>
  <c r="AY109" i="1"/>
  <c r="AW109" i="1"/>
  <c r="AU109" i="1"/>
  <c r="AS109" i="1"/>
  <c r="AQ109" i="1"/>
  <c r="AO109" i="1"/>
  <c r="AM109" i="1"/>
  <c r="AK109" i="1"/>
  <c r="AI109" i="1"/>
  <c r="AG109" i="1"/>
  <c r="AE109" i="1"/>
  <c r="AC109" i="1"/>
  <c r="AA109" i="1"/>
  <c r="Y109" i="1"/>
  <c r="AY108" i="1"/>
  <c r="AW108" i="1"/>
  <c r="AU108" i="1"/>
  <c r="AS108" i="1"/>
  <c r="AQ108" i="1"/>
  <c r="AO108" i="1"/>
  <c r="AM108" i="1"/>
  <c r="AK108" i="1"/>
  <c r="AI108" i="1"/>
  <c r="AG108" i="1"/>
  <c r="AE108" i="1"/>
  <c r="AC108" i="1"/>
  <c r="AA108" i="1"/>
  <c r="Y108" i="1"/>
  <c r="AY107" i="1"/>
  <c r="AW107" i="1"/>
  <c r="AU107" i="1"/>
  <c r="AS107" i="1"/>
  <c r="AQ107" i="1"/>
  <c r="AO107" i="1"/>
  <c r="AM107" i="1"/>
  <c r="AK107" i="1"/>
  <c r="AI107" i="1"/>
  <c r="AG107" i="1"/>
  <c r="AE107" i="1"/>
  <c r="AC107" i="1"/>
  <c r="AA107" i="1"/>
  <c r="Y107" i="1"/>
  <c r="AY106" i="1"/>
  <c r="AW106" i="1"/>
  <c r="AU106" i="1"/>
  <c r="AS106" i="1"/>
  <c r="AQ106" i="1"/>
  <c r="AO106" i="1"/>
  <c r="AM106" i="1"/>
  <c r="AK106" i="1"/>
  <c r="AI106" i="1"/>
  <c r="AG106" i="1"/>
  <c r="AE106" i="1"/>
  <c r="AC106" i="1"/>
  <c r="AA106" i="1"/>
  <c r="Y106" i="1"/>
  <c r="AY105" i="1"/>
  <c r="AW105" i="1"/>
  <c r="AU105" i="1"/>
  <c r="AS105" i="1"/>
  <c r="AQ105" i="1"/>
  <c r="AO105" i="1"/>
  <c r="AM105" i="1"/>
  <c r="AK105" i="1"/>
  <c r="AI105" i="1"/>
  <c r="AG105" i="1"/>
  <c r="AE105" i="1"/>
  <c r="AC105" i="1"/>
  <c r="AA105" i="1"/>
  <c r="Y105" i="1"/>
  <c r="AY104" i="1"/>
  <c r="AW104" i="1"/>
  <c r="AU104" i="1"/>
  <c r="AS104" i="1"/>
  <c r="AQ104" i="1"/>
  <c r="AO104" i="1"/>
  <c r="AM104" i="1"/>
  <c r="AK104" i="1"/>
  <c r="AI104" i="1"/>
  <c r="AG104" i="1"/>
  <c r="AE104" i="1"/>
  <c r="AC104" i="1"/>
  <c r="AA104" i="1"/>
  <c r="Y104" i="1"/>
  <c r="AY103" i="1"/>
  <c r="AW103" i="1"/>
  <c r="AU103" i="1"/>
  <c r="AS103" i="1"/>
  <c r="AQ103" i="1"/>
  <c r="AO103" i="1"/>
  <c r="AM103" i="1"/>
  <c r="AK103" i="1"/>
  <c r="AI103" i="1"/>
  <c r="AG103" i="1"/>
  <c r="AE103" i="1"/>
  <c r="AC103" i="1"/>
  <c r="AA103" i="1"/>
  <c r="Y103" i="1"/>
  <c r="AY102" i="1"/>
  <c r="AW102" i="1"/>
  <c r="AU102" i="1"/>
  <c r="AS102" i="1"/>
  <c r="AQ102" i="1"/>
  <c r="AO102" i="1"/>
  <c r="AM102" i="1"/>
  <c r="AK102" i="1"/>
  <c r="AK129" i="1" s="1"/>
  <c r="AK130" i="1" s="1"/>
  <c r="AI102" i="1"/>
  <c r="AG102" i="1"/>
  <c r="AE102" i="1"/>
  <c r="AC102" i="1"/>
  <c r="AA102" i="1"/>
  <c r="Y102" i="1"/>
  <c r="Y129" i="1" s="1"/>
  <c r="Y130" i="1" s="1"/>
  <c r="BB81" i="1"/>
  <c r="AY80" i="1"/>
  <c r="AW80" i="1"/>
  <c r="AU80" i="1"/>
  <c r="AS80" i="1"/>
  <c r="AQ80" i="1"/>
  <c r="AO80" i="1"/>
  <c r="AM80" i="1"/>
  <c r="AK80" i="1"/>
  <c r="AI80" i="1"/>
  <c r="AG80" i="1"/>
  <c r="AE80" i="1"/>
  <c r="AC80" i="1"/>
  <c r="AA80" i="1"/>
  <c r="Y80" i="1"/>
  <c r="AY79" i="1"/>
  <c r="AW79" i="1"/>
  <c r="AU79" i="1"/>
  <c r="AS79" i="1"/>
  <c r="AQ79" i="1"/>
  <c r="AO79" i="1"/>
  <c r="AM79" i="1"/>
  <c r="AK79" i="1"/>
  <c r="AI79" i="1"/>
  <c r="AG79" i="1"/>
  <c r="AE79" i="1"/>
  <c r="AC79" i="1"/>
  <c r="AA79" i="1"/>
  <c r="Y79" i="1"/>
  <c r="AY78" i="1"/>
  <c r="AW78" i="1"/>
  <c r="AU78" i="1"/>
  <c r="AS78" i="1"/>
  <c r="AQ78" i="1"/>
  <c r="AO78" i="1"/>
  <c r="AM78" i="1"/>
  <c r="AK78" i="1"/>
  <c r="AI78" i="1"/>
  <c r="AG78" i="1"/>
  <c r="AE78" i="1"/>
  <c r="AC78" i="1"/>
  <c r="AA78" i="1"/>
  <c r="Y78" i="1"/>
  <c r="AY77" i="1"/>
  <c r="AW77" i="1"/>
  <c r="AU77" i="1"/>
  <c r="AS77" i="1"/>
  <c r="AQ77" i="1"/>
  <c r="AO77" i="1"/>
  <c r="AM77" i="1"/>
  <c r="AK77" i="1"/>
  <c r="AI77" i="1"/>
  <c r="AG77" i="1"/>
  <c r="AE77" i="1"/>
  <c r="AC77" i="1"/>
  <c r="AA77" i="1"/>
  <c r="Y77" i="1"/>
  <c r="AY76" i="1"/>
  <c r="AW76" i="1"/>
  <c r="AU76" i="1"/>
  <c r="AS76" i="1"/>
  <c r="AQ76" i="1"/>
  <c r="AO76" i="1"/>
  <c r="AM76" i="1"/>
  <c r="AK76" i="1"/>
  <c r="AI76" i="1"/>
  <c r="AG76" i="1"/>
  <c r="AE76" i="1"/>
  <c r="AC76" i="1"/>
  <c r="AA76" i="1"/>
  <c r="Y76" i="1"/>
  <c r="AY75" i="1"/>
  <c r="AW75" i="1"/>
  <c r="AU75" i="1"/>
  <c r="AS75" i="1"/>
  <c r="AQ75" i="1"/>
  <c r="AO75" i="1"/>
  <c r="AM75" i="1"/>
  <c r="AK75" i="1"/>
  <c r="AI75" i="1"/>
  <c r="AG75" i="1"/>
  <c r="AE75" i="1"/>
  <c r="AC75" i="1"/>
  <c r="AA75" i="1"/>
  <c r="Y75" i="1"/>
  <c r="AY74" i="1"/>
  <c r="AW74" i="1"/>
  <c r="AU74" i="1"/>
  <c r="AS74" i="1"/>
  <c r="AQ74" i="1"/>
  <c r="AO74" i="1"/>
  <c r="AM74" i="1"/>
  <c r="AK74" i="1"/>
  <c r="AI74" i="1"/>
  <c r="AG74" i="1"/>
  <c r="AE74" i="1"/>
  <c r="AC74" i="1"/>
  <c r="AA74" i="1"/>
  <c r="Y74" i="1"/>
  <c r="AY73" i="1"/>
  <c r="AW73" i="1"/>
  <c r="AU73" i="1"/>
  <c r="AS73" i="1"/>
  <c r="AQ73" i="1"/>
  <c r="AO73" i="1"/>
  <c r="AM73" i="1"/>
  <c r="AK73" i="1"/>
  <c r="AI73" i="1"/>
  <c r="AG73" i="1"/>
  <c r="AE73" i="1"/>
  <c r="AC73" i="1"/>
  <c r="AA73" i="1"/>
  <c r="Y73" i="1"/>
  <c r="AY72" i="1"/>
  <c r="AW72" i="1"/>
  <c r="AU72" i="1"/>
  <c r="AS72" i="1"/>
  <c r="AQ72" i="1"/>
  <c r="AO72" i="1"/>
  <c r="AM72" i="1"/>
  <c r="AK72" i="1"/>
  <c r="AI72" i="1"/>
  <c r="AG72" i="1"/>
  <c r="AE72" i="1"/>
  <c r="AC72" i="1"/>
  <c r="AA72" i="1"/>
  <c r="Y72" i="1"/>
  <c r="AY71" i="1"/>
  <c r="AW71" i="1"/>
  <c r="AU71" i="1"/>
  <c r="AS71" i="1"/>
  <c r="AQ71" i="1"/>
  <c r="AO71" i="1"/>
  <c r="AM71" i="1"/>
  <c r="AK71" i="1"/>
  <c r="AI71" i="1"/>
  <c r="AG71" i="1"/>
  <c r="AE71" i="1"/>
  <c r="AC71" i="1"/>
  <c r="AA71" i="1"/>
  <c r="Y71" i="1"/>
  <c r="AY70" i="1"/>
  <c r="AW70" i="1"/>
  <c r="AU70" i="1"/>
  <c r="AS70" i="1"/>
  <c r="AQ70" i="1"/>
  <c r="AO70" i="1"/>
  <c r="AM70" i="1"/>
  <c r="AK70" i="1"/>
  <c r="AI70" i="1"/>
  <c r="AG70" i="1"/>
  <c r="AE70" i="1"/>
  <c r="AC70" i="1"/>
  <c r="AA70" i="1"/>
  <c r="Y70" i="1"/>
  <c r="AY69" i="1"/>
  <c r="AW69" i="1"/>
  <c r="AU69" i="1"/>
  <c r="AS69" i="1"/>
  <c r="AQ69" i="1"/>
  <c r="AO69" i="1"/>
  <c r="AM69" i="1"/>
  <c r="AK69" i="1"/>
  <c r="AI69" i="1"/>
  <c r="AG69" i="1"/>
  <c r="AE69" i="1"/>
  <c r="AC69" i="1"/>
  <c r="AA69" i="1"/>
  <c r="Y69" i="1"/>
  <c r="AY68" i="1"/>
  <c r="AW68" i="1"/>
  <c r="AU68" i="1"/>
  <c r="AS68" i="1"/>
  <c r="AQ68" i="1"/>
  <c r="AO68" i="1"/>
  <c r="AM68" i="1"/>
  <c r="AK68" i="1"/>
  <c r="AI68" i="1"/>
  <c r="AG68" i="1"/>
  <c r="AE68" i="1"/>
  <c r="AC68" i="1"/>
  <c r="AA68" i="1"/>
  <c r="Y68" i="1"/>
  <c r="AY67" i="1"/>
  <c r="AW67" i="1"/>
  <c r="AU67" i="1"/>
  <c r="AS67" i="1"/>
  <c r="AQ67" i="1"/>
  <c r="AO67" i="1"/>
  <c r="AM67" i="1"/>
  <c r="AK67" i="1"/>
  <c r="AI67" i="1"/>
  <c r="AG67" i="1"/>
  <c r="AE67" i="1"/>
  <c r="AC67" i="1"/>
  <c r="AA67" i="1"/>
  <c r="Y67" i="1"/>
  <c r="AY66" i="1"/>
  <c r="AW66" i="1"/>
  <c r="AU66" i="1"/>
  <c r="AS66" i="1"/>
  <c r="AQ66" i="1"/>
  <c r="AO66" i="1"/>
  <c r="AM66" i="1"/>
  <c r="AK66" i="1"/>
  <c r="AI66" i="1"/>
  <c r="AG66" i="1"/>
  <c r="AE66" i="1"/>
  <c r="AC66" i="1"/>
  <c r="AA66" i="1"/>
  <c r="Y66" i="1"/>
  <c r="AY65" i="1"/>
  <c r="AW65" i="1"/>
  <c r="AU65" i="1"/>
  <c r="AS65" i="1"/>
  <c r="AQ65" i="1"/>
  <c r="AO65" i="1"/>
  <c r="AM65" i="1"/>
  <c r="AK65" i="1"/>
  <c r="AI65" i="1"/>
  <c r="AG65" i="1"/>
  <c r="AE65" i="1"/>
  <c r="AC65" i="1"/>
  <c r="AA65" i="1"/>
  <c r="Y65" i="1"/>
  <c r="AY64" i="1"/>
  <c r="AW64" i="1"/>
  <c r="AU64" i="1"/>
  <c r="AS64" i="1"/>
  <c r="AQ64" i="1"/>
  <c r="AO64" i="1"/>
  <c r="AM64" i="1"/>
  <c r="AK64" i="1"/>
  <c r="AI64" i="1"/>
  <c r="AG64" i="1"/>
  <c r="AE64" i="1"/>
  <c r="AC64" i="1"/>
  <c r="AA64" i="1"/>
  <c r="Y64" i="1"/>
  <c r="AY63" i="1"/>
  <c r="AW63" i="1"/>
  <c r="AU63" i="1"/>
  <c r="AS63" i="1"/>
  <c r="AQ63" i="1"/>
  <c r="AO63" i="1"/>
  <c r="AM63" i="1"/>
  <c r="AK63" i="1"/>
  <c r="AI63" i="1"/>
  <c r="AG63" i="1"/>
  <c r="AE63" i="1"/>
  <c r="AC63" i="1"/>
  <c r="AA63" i="1"/>
  <c r="Y63" i="1"/>
  <c r="AY62" i="1"/>
  <c r="AW62" i="1"/>
  <c r="AU62" i="1"/>
  <c r="AS62" i="1"/>
  <c r="AQ62" i="1"/>
  <c r="AO62" i="1"/>
  <c r="AM62" i="1"/>
  <c r="AK62" i="1"/>
  <c r="AI62" i="1"/>
  <c r="AG62" i="1"/>
  <c r="AE62" i="1"/>
  <c r="AC62" i="1"/>
  <c r="AA62" i="1"/>
  <c r="Y62" i="1"/>
  <c r="AY61" i="1"/>
  <c r="AW61" i="1"/>
  <c r="AU61" i="1"/>
  <c r="AS61" i="1"/>
  <c r="AQ61" i="1"/>
  <c r="AO61" i="1"/>
  <c r="AM61" i="1"/>
  <c r="AK61" i="1"/>
  <c r="AI61" i="1"/>
  <c r="AG61" i="1"/>
  <c r="AE61" i="1"/>
  <c r="AC61" i="1"/>
  <c r="AA61" i="1"/>
  <c r="Y61" i="1"/>
  <c r="AY60" i="1"/>
  <c r="AW60" i="1"/>
  <c r="AU60" i="1"/>
  <c r="AS60" i="1"/>
  <c r="AQ60" i="1"/>
  <c r="AO60" i="1"/>
  <c r="AM60" i="1"/>
  <c r="AK60" i="1"/>
  <c r="AI60" i="1"/>
  <c r="AG60" i="1"/>
  <c r="AE60" i="1"/>
  <c r="AC60" i="1"/>
  <c r="AA60" i="1"/>
  <c r="Y60" i="1"/>
  <c r="AY59" i="1"/>
  <c r="AW59" i="1"/>
  <c r="AU59" i="1"/>
  <c r="AS59" i="1"/>
  <c r="AQ59" i="1"/>
  <c r="AO59" i="1"/>
  <c r="AM59" i="1"/>
  <c r="AK59" i="1"/>
  <c r="AI59" i="1"/>
  <c r="AG59" i="1"/>
  <c r="AE59" i="1"/>
  <c r="AC59" i="1"/>
  <c r="AA59" i="1"/>
  <c r="Y59" i="1"/>
  <c r="AY58" i="1"/>
  <c r="AW58" i="1"/>
  <c r="AU58" i="1"/>
  <c r="AS58" i="1"/>
  <c r="AQ58" i="1"/>
  <c r="AO58" i="1"/>
  <c r="AM58" i="1"/>
  <c r="AK58" i="1"/>
  <c r="AI58" i="1"/>
  <c r="AG58" i="1"/>
  <c r="AE58" i="1"/>
  <c r="AC58" i="1"/>
  <c r="AA58" i="1"/>
  <c r="Y58" i="1"/>
  <c r="AY57" i="1"/>
  <c r="AW57" i="1"/>
  <c r="AU57" i="1"/>
  <c r="AS57" i="1"/>
  <c r="AQ57" i="1"/>
  <c r="AO57" i="1"/>
  <c r="AM57" i="1"/>
  <c r="AK57" i="1"/>
  <c r="AI57" i="1"/>
  <c r="AG57" i="1"/>
  <c r="AE57" i="1"/>
  <c r="AC57" i="1"/>
  <c r="AA57" i="1"/>
  <c r="Y57" i="1"/>
  <c r="AY56" i="1"/>
  <c r="AW56" i="1"/>
  <c r="AU56" i="1"/>
  <c r="AS56" i="1"/>
  <c r="AQ56" i="1"/>
  <c r="AO56" i="1"/>
  <c r="AM56" i="1"/>
  <c r="AK56" i="1"/>
  <c r="AI56" i="1"/>
  <c r="AG56" i="1"/>
  <c r="AE56" i="1"/>
  <c r="AC56" i="1"/>
  <c r="AA56" i="1"/>
  <c r="Y56" i="1"/>
  <c r="AY55" i="1"/>
  <c r="AW55" i="1"/>
  <c r="AU55" i="1"/>
  <c r="AS55" i="1"/>
  <c r="AQ55" i="1"/>
  <c r="AO55" i="1"/>
  <c r="AM55" i="1"/>
  <c r="AK55" i="1"/>
  <c r="AI55" i="1"/>
  <c r="AG55" i="1"/>
  <c r="AE55" i="1"/>
  <c r="AC55" i="1"/>
  <c r="AA55" i="1"/>
  <c r="Y55" i="1"/>
  <c r="AY54" i="1"/>
  <c r="AW54" i="1"/>
  <c r="AU54" i="1"/>
  <c r="AS54" i="1"/>
  <c r="AQ54" i="1"/>
  <c r="AO54" i="1"/>
  <c r="AM54" i="1"/>
  <c r="AK54" i="1"/>
  <c r="AI54" i="1"/>
  <c r="AG54" i="1"/>
  <c r="AE54" i="1"/>
  <c r="AC54" i="1"/>
  <c r="AA54" i="1"/>
  <c r="AA81" i="1" s="1"/>
  <c r="AA82" i="1" s="1"/>
  <c r="AB72" i="1" s="1"/>
  <c r="Y54" i="1"/>
  <c r="AR19" i="1"/>
  <c r="AQ19" i="1"/>
  <c r="AP19" i="1"/>
  <c r="AO19" i="1"/>
  <c r="AN19" i="1"/>
  <c r="AM19" i="1"/>
  <c r="AL19" i="1"/>
  <c r="AK19" i="1"/>
  <c r="AE201" i="1" l="1"/>
  <c r="AE163" i="1"/>
  <c r="AU81" i="1"/>
  <c r="AU82" i="1" s="1"/>
  <c r="AM81" i="1"/>
  <c r="AM82" i="1" s="1"/>
  <c r="AN76" i="1" s="1"/>
  <c r="AE81" i="1"/>
  <c r="AE82" i="1" s="1"/>
  <c r="AF76" i="1" s="1"/>
  <c r="AQ81" i="1"/>
  <c r="AQ82" i="1" s="1"/>
  <c r="AR76" i="1" s="1"/>
  <c r="AU129" i="1"/>
  <c r="AU130" i="1" s="1"/>
  <c r="AE129" i="1"/>
  <c r="AE130" i="1" s="1"/>
  <c r="AF108" i="1" s="1"/>
  <c r="AE202" i="1"/>
  <c r="AE198" i="1"/>
  <c r="AN79" i="1"/>
  <c r="AN80" i="1"/>
  <c r="AN65" i="1"/>
  <c r="AN61" i="1"/>
  <c r="AN70" i="1"/>
  <c r="AN66" i="1"/>
  <c r="AN71" i="1"/>
  <c r="AN63" i="1"/>
  <c r="AN64" i="1"/>
  <c r="AN60" i="1"/>
  <c r="AF128" i="1"/>
  <c r="AF124" i="1"/>
  <c r="AF120" i="1"/>
  <c r="AF116" i="1"/>
  <c r="AF112" i="1"/>
  <c r="AF127" i="1"/>
  <c r="AF123" i="1"/>
  <c r="AF119" i="1"/>
  <c r="AF115" i="1"/>
  <c r="AF111" i="1"/>
  <c r="AF103" i="1"/>
  <c r="AF126" i="1"/>
  <c r="AF125" i="1"/>
  <c r="AF118" i="1"/>
  <c r="AF117" i="1"/>
  <c r="AF109" i="1"/>
  <c r="AF104" i="1"/>
  <c r="AF121" i="1"/>
  <c r="AF114" i="1"/>
  <c r="AF106" i="1"/>
  <c r="AF113" i="1"/>
  <c r="AF102" i="1"/>
  <c r="AF122" i="1"/>
  <c r="AR80" i="1"/>
  <c r="AR61" i="1"/>
  <c r="AR63" i="1"/>
  <c r="AR54" i="1"/>
  <c r="AB64" i="1"/>
  <c r="AF68" i="1"/>
  <c r="AV68" i="1"/>
  <c r="Z126" i="1"/>
  <c r="Z122" i="1"/>
  <c r="Z118" i="1"/>
  <c r="Z114" i="1"/>
  <c r="Z110" i="1"/>
  <c r="Z125" i="1"/>
  <c r="Z121" i="1"/>
  <c r="Z117" i="1"/>
  <c r="Z113" i="1"/>
  <c r="Z109" i="1"/>
  <c r="Z128" i="1"/>
  <c r="Z120" i="1"/>
  <c r="Z112" i="1"/>
  <c r="Z105" i="1"/>
  <c r="Z127" i="1"/>
  <c r="Z119" i="1"/>
  <c r="Z111" i="1"/>
  <c r="Z106" i="1"/>
  <c r="Z102" i="1"/>
  <c r="Z123" i="1"/>
  <c r="Z107" i="1"/>
  <c r="Z103" i="1"/>
  <c r="Z116" i="1"/>
  <c r="Z104" i="1"/>
  <c r="Z115" i="1"/>
  <c r="AB55" i="1"/>
  <c r="AB56" i="1"/>
  <c r="AR56" i="1"/>
  <c r="AB68" i="1"/>
  <c r="AV72" i="1"/>
  <c r="AV78" i="1"/>
  <c r="AO129" i="1"/>
  <c r="AO130" i="1" s="1"/>
  <c r="AI81" i="1"/>
  <c r="AI82" i="1" s="1"/>
  <c r="AY81" i="1"/>
  <c r="AY82" i="1" s="1"/>
  <c r="AC81" i="1"/>
  <c r="AC82" i="1" s="1"/>
  <c r="AS81" i="1"/>
  <c r="AS82" i="1" s="1"/>
  <c r="AF59" i="1"/>
  <c r="AV59" i="1"/>
  <c r="Z108" i="1"/>
  <c r="AB79" i="1"/>
  <c r="AB80" i="1"/>
  <c r="AB77" i="1"/>
  <c r="AB73" i="1"/>
  <c r="AB69" i="1"/>
  <c r="AB65" i="1"/>
  <c r="AB61" i="1"/>
  <c r="AB57" i="1"/>
  <c r="AB78" i="1"/>
  <c r="AB75" i="1"/>
  <c r="AB71" i="1"/>
  <c r="AB63" i="1"/>
  <c r="AB74" i="1"/>
  <c r="AB70" i="1"/>
  <c r="AB66" i="1"/>
  <c r="AB62" i="1"/>
  <c r="AB58" i="1"/>
  <c r="AB54" i="1"/>
  <c r="AB67" i="1"/>
  <c r="AF79" i="1"/>
  <c r="AF80" i="1"/>
  <c r="AF61" i="1"/>
  <c r="AF57" i="1"/>
  <c r="AF62" i="1"/>
  <c r="AF58" i="1"/>
  <c r="AK81" i="1"/>
  <c r="AK82" i="1" s="1"/>
  <c r="AV79" i="1"/>
  <c r="AV76" i="1"/>
  <c r="AV77" i="1"/>
  <c r="AV73" i="1"/>
  <c r="AV69" i="1"/>
  <c r="AV65" i="1"/>
  <c r="AV57" i="1"/>
  <c r="AV74" i="1"/>
  <c r="AV70" i="1"/>
  <c r="AV66" i="1"/>
  <c r="AV62" i="1"/>
  <c r="AV54" i="1"/>
  <c r="AV75" i="1"/>
  <c r="AV71" i="1"/>
  <c r="AV67" i="1"/>
  <c r="AV63" i="1"/>
  <c r="AB59" i="1"/>
  <c r="AB60" i="1"/>
  <c r="AF64" i="1"/>
  <c r="AV64" i="1"/>
  <c r="AB76" i="1"/>
  <c r="AL126" i="1"/>
  <c r="AL122" i="1"/>
  <c r="AL118" i="1"/>
  <c r="AL114" i="1"/>
  <c r="AL110" i="1"/>
  <c r="AL125" i="1"/>
  <c r="AL121" i="1"/>
  <c r="AL117" i="1"/>
  <c r="AL113" i="1"/>
  <c r="AL109" i="1"/>
  <c r="AL127" i="1"/>
  <c r="AL119" i="1"/>
  <c r="AL111" i="1"/>
  <c r="AL105" i="1"/>
  <c r="AL124" i="1"/>
  <c r="AL116" i="1"/>
  <c r="AL108" i="1"/>
  <c r="AL106" i="1"/>
  <c r="AL102" i="1"/>
  <c r="AL128" i="1"/>
  <c r="AL112" i="1"/>
  <c r="AL104" i="1"/>
  <c r="AL123" i="1"/>
  <c r="AL107" i="1"/>
  <c r="AL103" i="1"/>
  <c r="AL120" i="1"/>
  <c r="AV128" i="1"/>
  <c r="AV124" i="1"/>
  <c r="AV120" i="1"/>
  <c r="AV116" i="1"/>
  <c r="AV112" i="1"/>
  <c r="AV108" i="1"/>
  <c r="AV127" i="1"/>
  <c r="AV123" i="1"/>
  <c r="AV119" i="1"/>
  <c r="AV115" i="1"/>
  <c r="AV111" i="1"/>
  <c r="AV107" i="1"/>
  <c r="AV103" i="1"/>
  <c r="AV126" i="1"/>
  <c r="AV125" i="1"/>
  <c r="AV118" i="1"/>
  <c r="AV117" i="1"/>
  <c r="AV110" i="1"/>
  <c r="AV109" i="1"/>
  <c r="AV104" i="1"/>
  <c r="AV122" i="1"/>
  <c r="AV113" i="1"/>
  <c r="AV106" i="1"/>
  <c r="AV105" i="1"/>
  <c r="AV121" i="1"/>
  <c r="AV114" i="1"/>
  <c r="AV102" i="1"/>
  <c r="AL115" i="1"/>
  <c r="Z124" i="1"/>
  <c r="AG129" i="1"/>
  <c r="AG130" i="1" s="1"/>
  <c r="AM129" i="1"/>
  <c r="AM130" i="1" s="1"/>
  <c r="AW129" i="1"/>
  <c r="AW130" i="1" s="1"/>
  <c r="Y81" i="1"/>
  <c r="Y82" i="1" s="1"/>
  <c r="AG81" i="1"/>
  <c r="AG82" i="1" s="1"/>
  <c r="AO81" i="1"/>
  <c r="AO82" i="1" s="1"/>
  <c r="AW81" i="1"/>
  <c r="AW82" i="1" s="1"/>
  <c r="AC129" i="1"/>
  <c r="AC130" i="1" s="1"/>
  <c r="AS129" i="1"/>
  <c r="AS130" i="1" s="1"/>
  <c r="AE212" i="1"/>
  <c r="AA129" i="1"/>
  <c r="AA130" i="1" s="1"/>
  <c r="AI129" i="1"/>
  <c r="AI130" i="1" s="1"/>
  <c r="AQ129" i="1"/>
  <c r="AQ130" i="1" s="1"/>
  <c r="AY129" i="1"/>
  <c r="AY130" i="1" s="1"/>
  <c r="AR75" i="1" l="1"/>
  <c r="AN56" i="1"/>
  <c r="AN54" i="1"/>
  <c r="AN78" i="1"/>
  <c r="AN73" i="1"/>
  <c r="AV60" i="1"/>
  <c r="AV56" i="1"/>
  <c r="AV55" i="1"/>
  <c r="AR67" i="1"/>
  <c r="AR79" i="1"/>
  <c r="AF66" i="1"/>
  <c r="AF65" i="1"/>
  <c r="AR64" i="1"/>
  <c r="AR71" i="1"/>
  <c r="AR69" i="1"/>
  <c r="AF70" i="1"/>
  <c r="AR73" i="1"/>
  <c r="AF74" i="1"/>
  <c r="AF73" i="1"/>
  <c r="AR72" i="1"/>
  <c r="AR68" i="1"/>
  <c r="AF56" i="1"/>
  <c r="AR70" i="1"/>
  <c r="AR78" i="1"/>
  <c r="AR77" i="1"/>
  <c r="AN68" i="1"/>
  <c r="AN58" i="1"/>
  <c r="AN67" i="1"/>
  <c r="AN77" i="1"/>
  <c r="AR58" i="1"/>
  <c r="AR65" i="1"/>
  <c r="AR60" i="1"/>
  <c r="AF63" i="1"/>
  <c r="AR55" i="1"/>
  <c r="AR62" i="1"/>
  <c r="AN55" i="1"/>
  <c r="AN75" i="1"/>
  <c r="AN74" i="1"/>
  <c r="AN69" i="1"/>
  <c r="AF71" i="1"/>
  <c r="AF69" i="1"/>
  <c r="AF72" i="1"/>
  <c r="AR66" i="1"/>
  <c r="AR59" i="1"/>
  <c r="AF75" i="1"/>
  <c r="AV58" i="1"/>
  <c r="AV61" i="1"/>
  <c r="AV80" i="1"/>
  <c r="AF54" i="1"/>
  <c r="AF67" i="1"/>
  <c r="AF77" i="1"/>
  <c r="AF60" i="1"/>
  <c r="AF78" i="1"/>
  <c r="AF55" i="1"/>
  <c r="AR74" i="1"/>
  <c r="AR57" i="1"/>
  <c r="AF105" i="1"/>
  <c r="AF110" i="1"/>
  <c r="AF107" i="1"/>
  <c r="AN59" i="1"/>
  <c r="AN72" i="1"/>
  <c r="AN62" i="1"/>
  <c r="AN57" i="1"/>
  <c r="AX126" i="1"/>
  <c r="AX122" i="1"/>
  <c r="AX118" i="1"/>
  <c r="AX114" i="1"/>
  <c r="AX110" i="1"/>
  <c r="AX106" i="1"/>
  <c r="AX125" i="1"/>
  <c r="AX121" i="1"/>
  <c r="AX117" i="1"/>
  <c r="AX113" i="1"/>
  <c r="AX109" i="1"/>
  <c r="AX124" i="1"/>
  <c r="AX116" i="1"/>
  <c r="AX108" i="1"/>
  <c r="AX105" i="1"/>
  <c r="AX123" i="1"/>
  <c r="AX115" i="1"/>
  <c r="AX107" i="1"/>
  <c r="AX102" i="1"/>
  <c r="AX119" i="1"/>
  <c r="AX103" i="1"/>
  <c r="AX128" i="1"/>
  <c r="AX112" i="1"/>
  <c r="AX127" i="1"/>
  <c r="AX111" i="1"/>
  <c r="AX104" i="1"/>
  <c r="AX120" i="1"/>
  <c r="AL78" i="1"/>
  <c r="AL75" i="1"/>
  <c r="AL71" i="1"/>
  <c r="AL67" i="1"/>
  <c r="AL63" i="1"/>
  <c r="AL59" i="1"/>
  <c r="AL55" i="1"/>
  <c r="AL77" i="1"/>
  <c r="AL76" i="1"/>
  <c r="AL73" i="1"/>
  <c r="AL80" i="1"/>
  <c r="AL72" i="1"/>
  <c r="AL68" i="1"/>
  <c r="AL64" i="1"/>
  <c r="AL60" i="1"/>
  <c r="AL56" i="1"/>
  <c r="AL79" i="1"/>
  <c r="AL69" i="1"/>
  <c r="AL65" i="1"/>
  <c r="AL70" i="1"/>
  <c r="AL61" i="1"/>
  <c r="AL54" i="1"/>
  <c r="AL66" i="1"/>
  <c r="AL58" i="1"/>
  <c r="AL62" i="1"/>
  <c r="AL57" i="1"/>
  <c r="AL74" i="1"/>
  <c r="AD78" i="1"/>
  <c r="AD79" i="1"/>
  <c r="AD75" i="1"/>
  <c r="AD71" i="1"/>
  <c r="AD67" i="1"/>
  <c r="AD63" i="1"/>
  <c r="AD59" i="1"/>
  <c r="AD55" i="1"/>
  <c r="AD77" i="1"/>
  <c r="AD73" i="1"/>
  <c r="AD76" i="1"/>
  <c r="AD72" i="1"/>
  <c r="AD68" i="1"/>
  <c r="AD64" i="1"/>
  <c r="AD60" i="1"/>
  <c r="AD56" i="1"/>
  <c r="AD69" i="1"/>
  <c r="AD65" i="1"/>
  <c r="AD80" i="1"/>
  <c r="AD62" i="1"/>
  <c r="AD57" i="1"/>
  <c r="AD74" i="1"/>
  <c r="AD54" i="1"/>
  <c r="AD70" i="1"/>
  <c r="AD61" i="1"/>
  <c r="AD66" i="1"/>
  <c r="AD58" i="1"/>
  <c r="AP78" i="1"/>
  <c r="AP75" i="1"/>
  <c r="AP71" i="1"/>
  <c r="AP67" i="1"/>
  <c r="AP63" i="1"/>
  <c r="AP59" i="1"/>
  <c r="AP55" i="1"/>
  <c r="AP80" i="1"/>
  <c r="AP69" i="1"/>
  <c r="AP65" i="1"/>
  <c r="AP72" i="1"/>
  <c r="AP68" i="1"/>
  <c r="AP64" i="1"/>
  <c r="AP60" i="1"/>
  <c r="AP56" i="1"/>
  <c r="AP77" i="1"/>
  <c r="AP73" i="1"/>
  <c r="AP61" i="1"/>
  <c r="AP74" i="1"/>
  <c r="AP54" i="1"/>
  <c r="AP79" i="1"/>
  <c r="AP70" i="1"/>
  <c r="AP66" i="1"/>
  <c r="AP58" i="1"/>
  <c r="AP76" i="1"/>
  <c r="AP62" i="1"/>
  <c r="AP57" i="1"/>
  <c r="AN128" i="1"/>
  <c r="AN124" i="1"/>
  <c r="AN120" i="1"/>
  <c r="AN116" i="1"/>
  <c r="AN112" i="1"/>
  <c r="AN108" i="1"/>
  <c r="AN127" i="1"/>
  <c r="AN123" i="1"/>
  <c r="AN119" i="1"/>
  <c r="AN115" i="1"/>
  <c r="AN111" i="1"/>
  <c r="AN107" i="1"/>
  <c r="AN103" i="1"/>
  <c r="AN122" i="1"/>
  <c r="AN121" i="1"/>
  <c r="AN114" i="1"/>
  <c r="AN113" i="1"/>
  <c r="AN104" i="1"/>
  <c r="AN102" i="1"/>
  <c r="AN126" i="1"/>
  <c r="AN125" i="1"/>
  <c r="AN110" i="1"/>
  <c r="AN109" i="1"/>
  <c r="AN106" i="1"/>
  <c r="AN105" i="1"/>
  <c r="AN117" i="1"/>
  <c r="AN118" i="1"/>
  <c r="AR128" i="1"/>
  <c r="AR124" i="1"/>
  <c r="AR120" i="1"/>
  <c r="AR116" i="1"/>
  <c r="AR112" i="1"/>
  <c r="AR108" i="1"/>
  <c r="AR127" i="1"/>
  <c r="AR123" i="1"/>
  <c r="AR119" i="1"/>
  <c r="AR115" i="1"/>
  <c r="AR111" i="1"/>
  <c r="AR107" i="1"/>
  <c r="AR126" i="1"/>
  <c r="AR125" i="1"/>
  <c r="AR118" i="1"/>
  <c r="AR117" i="1"/>
  <c r="AR110" i="1"/>
  <c r="AR109" i="1"/>
  <c r="AR103" i="1"/>
  <c r="AR104" i="1"/>
  <c r="AR121" i="1"/>
  <c r="AR114" i="1"/>
  <c r="AR102" i="1"/>
  <c r="AR122" i="1"/>
  <c r="AR106" i="1"/>
  <c r="AR105" i="1"/>
  <c r="AR113" i="1"/>
  <c r="AT126" i="1"/>
  <c r="AT122" i="1"/>
  <c r="AT118" i="1"/>
  <c r="AT114" i="1"/>
  <c r="AT110" i="1"/>
  <c r="AT125" i="1"/>
  <c r="AT121" i="1"/>
  <c r="AT117" i="1"/>
  <c r="AT113" i="1"/>
  <c r="AT109" i="1"/>
  <c r="AT123" i="1"/>
  <c r="AT115" i="1"/>
  <c r="AT107" i="1"/>
  <c r="AT105" i="1"/>
  <c r="AT128" i="1"/>
  <c r="AT120" i="1"/>
  <c r="AT112" i="1"/>
  <c r="AT106" i="1"/>
  <c r="AT102" i="1"/>
  <c r="AT116" i="1"/>
  <c r="AT104" i="1"/>
  <c r="AT127" i="1"/>
  <c r="AT111" i="1"/>
  <c r="AT124" i="1"/>
  <c r="AT108" i="1"/>
  <c r="AT119" i="1"/>
  <c r="AT103" i="1"/>
  <c r="AH78" i="1"/>
  <c r="AH80" i="1"/>
  <c r="AH75" i="1"/>
  <c r="AH71" i="1"/>
  <c r="AH67" i="1"/>
  <c r="AH63" i="1"/>
  <c r="AH59" i="1"/>
  <c r="AH55" i="1"/>
  <c r="AH69" i="1"/>
  <c r="AH65" i="1"/>
  <c r="AH79" i="1"/>
  <c r="AH76" i="1"/>
  <c r="AH72" i="1"/>
  <c r="AH68" i="1"/>
  <c r="AH64" i="1"/>
  <c r="AH60" i="1"/>
  <c r="AH56" i="1"/>
  <c r="AH77" i="1"/>
  <c r="AH73" i="1"/>
  <c r="AH66" i="1"/>
  <c r="AH58" i="1"/>
  <c r="AH62" i="1"/>
  <c r="AH57" i="1"/>
  <c r="AH74" i="1"/>
  <c r="AH54" i="1"/>
  <c r="AH70" i="1"/>
  <c r="AH61" i="1"/>
  <c r="AH126" i="1"/>
  <c r="AH122" i="1"/>
  <c r="AH118" i="1"/>
  <c r="AH114" i="1"/>
  <c r="AH110" i="1"/>
  <c r="AH125" i="1"/>
  <c r="AH121" i="1"/>
  <c r="AH117" i="1"/>
  <c r="AH113" i="1"/>
  <c r="AH109" i="1"/>
  <c r="AH124" i="1"/>
  <c r="AH116" i="1"/>
  <c r="AH108" i="1"/>
  <c r="AH105" i="1"/>
  <c r="AH123" i="1"/>
  <c r="AH115" i="1"/>
  <c r="AH107" i="1"/>
  <c r="AH106" i="1"/>
  <c r="AH102" i="1"/>
  <c r="AH127" i="1"/>
  <c r="AH111" i="1"/>
  <c r="AH103" i="1"/>
  <c r="AH120" i="1"/>
  <c r="AH119" i="1"/>
  <c r="AH128" i="1"/>
  <c r="AH112" i="1"/>
  <c r="AH104" i="1"/>
  <c r="AJ79" i="1"/>
  <c r="AJ80" i="1"/>
  <c r="AJ76" i="1"/>
  <c r="AJ78" i="1"/>
  <c r="AJ77" i="1"/>
  <c r="AJ73" i="1"/>
  <c r="AJ69" i="1"/>
  <c r="AJ65" i="1"/>
  <c r="AJ61" i="1"/>
  <c r="AJ57" i="1"/>
  <c r="AJ75" i="1"/>
  <c r="AJ71" i="1"/>
  <c r="AJ63" i="1"/>
  <c r="AJ74" i="1"/>
  <c r="AJ70" i="1"/>
  <c r="AJ66" i="1"/>
  <c r="AJ62" i="1"/>
  <c r="AJ58" i="1"/>
  <c r="AJ54" i="1"/>
  <c r="AJ67" i="1"/>
  <c r="AJ68" i="1"/>
  <c r="AJ56" i="1"/>
  <c r="AJ55" i="1"/>
  <c r="AJ64" i="1"/>
  <c r="AJ60" i="1"/>
  <c r="AJ59" i="1"/>
  <c r="AJ72" i="1"/>
  <c r="AB128" i="1"/>
  <c r="AB124" i="1"/>
  <c r="AB120" i="1"/>
  <c r="AB116" i="1"/>
  <c r="AB112" i="1"/>
  <c r="AB108" i="1"/>
  <c r="AB127" i="1"/>
  <c r="AB123" i="1"/>
  <c r="AB119" i="1"/>
  <c r="AB115" i="1"/>
  <c r="AB111" i="1"/>
  <c r="AB107" i="1"/>
  <c r="AB126" i="1"/>
  <c r="AB125" i="1"/>
  <c r="AB118" i="1"/>
  <c r="AB117" i="1"/>
  <c r="AB110" i="1"/>
  <c r="AB109" i="1"/>
  <c r="AB103" i="1"/>
  <c r="AB104" i="1"/>
  <c r="AB122" i="1"/>
  <c r="AB113" i="1"/>
  <c r="AB102" i="1"/>
  <c r="AB114" i="1"/>
  <c r="AB106" i="1"/>
  <c r="AB105" i="1"/>
  <c r="AB121" i="1"/>
  <c r="AX78" i="1"/>
  <c r="AX80" i="1"/>
  <c r="AX75" i="1"/>
  <c r="AX71" i="1"/>
  <c r="AX67" i="1"/>
  <c r="AX63" i="1"/>
  <c r="AX59" i="1"/>
  <c r="AX55" i="1"/>
  <c r="AX73" i="1"/>
  <c r="AX65" i="1"/>
  <c r="AX79" i="1"/>
  <c r="AX76" i="1"/>
  <c r="AX72" i="1"/>
  <c r="AX68" i="1"/>
  <c r="AX64" i="1"/>
  <c r="AX60" i="1"/>
  <c r="AX56" i="1"/>
  <c r="AX77" i="1"/>
  <c r="AX69" i="1"/>
  <c r="AX61" i="1"/>
  <c r="AX66" i="1"/>
  <c r="AX58" i="1"/>
  <c r="AX62" i="1"/>
  <c r="AX57" i="1"/>
  <c r="AX74" i="1"/>
  <c r="AX54" i="1"/>
  <c r="AX70" i="1"/>
  <c r="AJ128" i="1"/>
  <c r="AJ124" i="1"/>
  <c r="AJ120" i="1"/>
  <c r="AJ116" i="1"/>
  <c r="AJ112" i="1"/>
  <c r="AJ108" i="1"/>
  <c r="AJ127" i="1"/>
  <c r="AJ123" i="1"/>
  <c r="AJ119" i="1"/>
  <c r="AJ115" i="1"/>
  <c r="AJ111" i="1"/>
  <c r="AJ107" i="1"/>
  <c r="AJ122" i="1"/>
  <c r="AJ121" i="1"/>
  <c r="AJ114" i="1"/>
  <c r="AJ113" i="1"/>
  <c r="AJ103" i="1"/>
  <c r="AJ104" i="1"/>
  <c r="AJ126" i="1"/>
  <c r="AJ125" i="1"/>
  <c r="AJ110" i="1"/>
  <c r="AJ109" i="1"/>
  <c r="AJ106" i="1"/>
  <c r="AJ105" i="1"/>
  <c r="AJ118" i="1"/>
  <c r="AJ117" i="1"/>
  <c r="AJ102" i="1"/>
  <c r="AD126" i="1"/>
  <c r="AD122" i="1"/>
  <c r="AD118" i="1"/>
  <c r="AD114" i="1"/>
  <c r="AD110" i="1"/>
  <c r="AD125" i="1"/>
  <c r="AD121" i="1"/>
  <c r="AD117" i="1"/>
  <c r="AD113" i="1"/>
  <c r="AD109" i="1"/>
  <c r="AD123" i="1"/>
  <c r="AD115" i="1"/>
  <c r="AD107" i="1"/>
  <c r="AD105" i="1"/>
  <c r="AD128" i="1"/>
  <c r="AD120" i="1"/>
  <c r="AD112" i="1"/>
  <c r="AD106" i="1"/>
  <c r="AD102" i="1"/>
  <c r="AD124" i="1"/>
  <c r="AD108" i="1"/>
  <c r="AD119" i="1"/>
  <c r="AD116" i="1"/>
  <c r="AD104" i="1"/>
  <c r="AD111" i="1"/>
  <c r="AD103" i="1"/>
  <c r="AD127" i="1"/>
  <c r="Z78" i="1"/>
  <c r="Z75" i="1"/>
  <c r="Z71" i="1"/>
  <c r="Z67" i="1"/>
  <c r="Z63" i="1"/>
  <c r="Z59" i="1"/>
  <c r="Z55" i="1"/>
  <c r="Z69" i="1"/>
  <c r="Z65" i="1"/>
  <c r="Z76" i="1"/>
  <c r="Z72" i="1"/>
  <c r="Z68" i="1"/>
  <c r="Z64" i="1"/>
  <c r="Z60" i="1"/>
  <c r="Z56" i="1"/>
  <c r="Z80" i="1"/>
  <c r="Z77" i="1"/>
  <c r="Z73" i="1"/>
  <c r="Z74" i="1"/>
  <c r="Z54" i="1"/>
  <c r="X82" i="1"/>
  <c r="X52" i="1" s="1"/>
  <c r="Z70" i="1"/>
  <c r="Z61" i="1"/>
  <c r="Z79" i="1"/>
  <c r="Z66" i="1"/>
  <c r="Z58" i="1"/>
  <c r="Z62" i="1"/>
  <c r="Z57" i="1"/>
  <c r="AT78" i="1"/>
  <c r="AT79" i="1"/>
  <c r="AT76" i="1"/>
  <c r="AT75" i="1"/>
  <c r="AT71" i="1"/>
  <c r="AT67" i="1"/>
  <c r="AT63" i="1"/>
  <c r="AT59" i="1"/>
  <c r="AT55" i="1"/>
  <c r="AT77" i="1"/>
  <c r="AT61" i="1"/>
  <c r="AT72" i="1"/>
  <c r="AT68" i="1"/>
  <c r="AT64" i="1"/>
  <c r="AT60" i="1"/>
  <c r="AT56" i="1"/>
  <c r="AT73" i="1"/>
  <c r="AT69" i="1"/>
  <c r="AT65" i="1"/>
  <c r="AT62" i="1"/>
  <c r="AT57" i="1"/>
  <c r="AT74" i="1"/>
  <c r="AT54" i="1"/>
  <c r="AT70" i="1"/>
  <c r="AT80" i="1"/>
  <c r="AT66" i="1"/>
  <c r="AT58" i="1"/>
  <c r="AP126" i="1"/>
  <c r="AP122" i="1"/>
  <c r="AP118" i="1"/>
  <c r="AP114" i="1"/>
  <c r="AP110" i="1"/>
  <c r="AP125" i="1"/>
  <c r="AP121" i="1"/>
  <c r="AP117" i="1"/>
  <c r="AP113" i="1"/>
  <c r="AP109" i="1"/>
  <c r="AP128" i="1"/>
  <c r="AP120" i="1"/>
  <c r="AP112" i="1"/>
  <c r="AP105" i="1"/>
  <c r="AP127" i="1"/>
  <c r="AP119" i="1"/>
  <c r="AP111" i="1"/>
  <c r="AP106" i="1"/>
  <c r="AP102" i="1"/>
  <c r="AP115" i="1"/>
  <c r="AP107" i="1"/>
  <c r="AP103" i="1"/>
  <c r="AP124" i="1"/>
  <c r="AP108" i="1"/>
  <c r="AP104" i="1"/>
  <c r="AP123" i="1"/>
  <c r="AP116" i="1"/>
  <c r="X130" i="1"/>
  <c r="X100" i="1" s="1"/>
</calcChain>
</file>

<file path=xl/sharedStrings.xml><?xml version="1.0" encoding="utf-8"?>
<sst xmlns="http://schemas.openxmlformats.org/spreadsheetml/2006/main" count="17674" uniqueCount="1290">
  <si>
    <t>第２表　立地件数［平成７年～平成26年］（地　域　別）</t>
    <phoneticPr fontId="4"/>
  </si>
  <si>
    <t>グラフ化データ類</t>
    <rPh sb="3" eb="4">
      <t>カ</t>
    </rPh>
    <rPh sb="7" eb="8">
      <t>ルイ</t>
    </rPh>
    <phoneticPr fontId="4"/>
  </si>
  <si>
    <t>【参考図】</t>
    <rPh sb="1" eb="3">
      <t>サンコウ</t>
    </rPh>
    <rPh sb="3" eb="4">
      <t>ズ</t>
    </rPh>
    <phoneticPr fontId="4"/>
  </si>
  <si>
    <t>参考　第１図　全業種の立地件数、敷地面積の推移</t>
    <rPh sb="0" eb="2">
      <t>サンコウ</t>
    </rPh>
    <rPh sb="3" eb="4">
      <t>ダイ</t>
    </rPh>
    <rPh sb="5" eb="6">
      <t>ズ</t>
    </rPh>
    <rPh sb="7" eb="10">
      <t>ゼンギョウシュ</t>
    </rPh>
    <rPh sb="11" eb="13">
      <t>リッチ</t>
    </rPh>
    <rPh sb="13" eb="15">
      <t>ケンスウ</t>
    </rPh>
    <rPh sb="16" eb="18">
      <t>シキチ</t>
    </rPh>
    <rPh sb="18" eb="20">
      <t>メンセキ</t>
    </rPh>
    <rPh sb="21" eb="23">
      <t>スイイ</t>
    </rPh>
    <phoneticPr fontId="4"/>
  </si>
  <si>
    <t>参考　第２図　全業種の工業団内立地件数、敷地面積の推移</t>
    <rPh sb="0" eb="2">
      <t>サンコウ</t>
    </rPh>
    <rPh sb="3" eb="4">
      <t>ダイ</t>
    </rPh>
    <rPh sb="5" eb="6">
      <t>ズ</t>
    </rPh>
    <rPh sb="7" eb="10">
      <t>ゼンギョウシュ</t>
    </rPh>
    <rPh sb="11" eb="13">
      <t>コウギョウ</t>
    </rPh>
    <rPh sb="13" eb="14">
      <t>ダン</t>
    </rPh>
    <rPh sb="14" eb="15">
      <t>ナイ</t>
    </rPh>
    <rPh sb="15" eb="17">
      <t>リッチ</t>
    </rPh>
    <rPh sb="17" eb="19">
      <t>ケンスウ</t>
    </rPh>
    <rPh sb="20" eb="22">
      <t>シキチ</t>
    </rPh>
    <rPh sb="22" eb="24">
      <t>メンセキ</t>
    </rPh>
    <rPh sb="25" eb="27">
      <t>スイイ</t>
    </rPh>
    <phoneticPr fontId="4"/>
  </si>
  <si>
    <t>７年</t>
  </si>
  <si>
    <t>８年</t>
  </si>
  <si>
    <t>９年</t>
  </si>
  <si>
    <t>10年</t>
  </si>
  <si>
    <t>11年</t>
  </si>
  <si>
    <t>12年</t>
  </si>
  <si>
    <t>13年</t>
  </si>
  <si>
    <t>14年</t>
  </si>
  <si>
    <t>15年</t>
  </si>
  <si>
    <t>16年</t>
  </si>
  <si>
    <t>17年</t>
  </si>
  <si>
    <t>18年</t>
  </si>
  <si>
    <t>19年</t>
    <phoneticPr fontId="4"/>
  </si>
  <si>
    <t>20年</t>
  </si>
  <si>
    <t>21年</t>
    <phoneticPr fontId="4"/>
  </si>
  <si>
    <t>22年</t>
  </si>
  <si>
    <t>23年</t>
    <rPh sb="2" eb="3">
      <t>ネン</t>
    </rPh>
    <phoneticPr fontId="3"/>
  </si>
  <si>
    <t>24年</t>
    <rPh sb="2" eb="3">
      <t>ネン</t>
    </rPh>
    <phoneticPr fontId="3"/>
  </si>
  <si>
    <t>25年</t>
    <rPh sb="2" eb="3">
      <t>ネン</t>
    </rPh>
    <phoneticPr fontId="4"/>
  </si>
  <si>
    <t>26年</t>
    <rPh sb="2" eb="3">
      <t>ネン</t>
    </rPh>
    <phoneticPr fontId="4"/>
  </si>
  <si>
    <t>立地件数</t>
    <rPh sb="0" eb="2">
      <t>リッチ</t>
    </rPh>
    <rPh sb="2" eb="4">
      <t>ケンスウ</t>
    </rPh>
    <phoneticPr fontId="4"/>
  </si>
  <si>
    <t>敷地面積</t>
    <rPh sb="0" eb="2">
      <t>シキチ</t>
    </rPh>
    <rPh sb="2" eb="4">
      <t>メンセキ</t>
    </rPh>
    <phoneticPr fontId="4"/>
  </si>
  <si>
    <t>＊第１表・第５表より抜粋</t>
    <rPh sb="1" eb="2">
      <t>ダイ</t>
    </rPh>
    <rPh sb="3" eb="4">
      <t>ヒョウ</t>
    </rPh>
    <rPh sb="5" eb="6">
      <t>ダイ</t>
    </rPh>
    <rPh sb="7" eb="8">
      <t>ヒョウ</t>
    </rPh>
    <rPh sb="10" eb="12">
      <t>バッスイ</t>
    </rPh>
    <phoneticPr fontId="4"/>
  </si>
  <si>
    <t>19年</t>
  </si>
  <si>
    <t>＊第７－１表・第７－２表より抜粋</t>
    <rPh sb="1" eb="2">
      <t>ダイ</t>
    </rPh>
    <rPh sb="5" eb="6">
      <t>ヒョウ</t>
    </rPh>
    <rPh sb="7" eb="8">
      <t>ダイ</t>
    </rPh>
    <rPh sb="11" eb="12">
      <t>ヒョウ</t>
    </rPh>
    <rPh sb="14" eb="16">
      <t>バッスイ</t>
    </rPh>
    <phoneticPr fontId="4"/>
  </si>
  <si>
    <t>＊第８－１表・第８－２表より抜粋</t>
    <rPh sb="1" eb="2">
      <t>ダイ</t>
    </rPh>
    <rPh sb="5" eb="6">
      <t>ヒョウ</t>
    </rPh>
    <rPh sb="7" eb="8">
      <t>ダイ</t>
    </rPh>
    <rPh sb="11" eb="12">
      <t>ヒョウ</t>
    </rPh>
    <rPh sb="14" eb="16">
      <t>バッスイ</t>
    </rPh>
    <phoneticPr fontId="4"/>
  </si>
  <si>
    <t>雇用予定従業者数</t>
    <rPh sb="0" eb="2">
      <t>コヨウ</t>
    </rPh>
    <rPh sb="2" eb="4">
      <t>ヨテイ</t>
    </rPh>
    <rPh sb="4" eb="7">
      <t>ジュウギョウシャ</t>
    </rPh>
    <rPh sb="7" eb="8">
      <t>スウ</t>
    </rPh>
    <phoneticPr fontId="4"/>
  </si>
  <si>
    <t>１事業所当たり</t>
    <rPh sb="1" eb="4">
      <t>ジギョウショ</t>
    </rPh>
    <rPh sb="4" eb="5">
      <t>ア</t>
    </rPh>
    <phoneticPr fontId="4"/>
  </si>
  <si>
    <t>＊第10－１－１表（その１）より抜粋</t>
    <rPh sb="1" eb="2">
      <t>ダイ</t>
    </rPh>
    <rPh sb="8" eb="9">
      <t>ヒョウ</t>
    </rPh>
    <rPh sb="16" eb="18">
      <t>バッスイ</t>
    </rPh>
    <phoneticPr fontId="4"/>
  </si>
  <si>
    <t>注）研究所を含まない</t>
    <phoneticPr fontId="4"/>
  </si>
  <si>
    <t>参考　第３図　全業種の立地件数、敷地面積の工業団地内立地率の推移</t>
    <rPh sb="0" eb="2">
      <t>サンコウ</t>
    </rPh>
    <rPh sb="3" eb="4">
      <t>ダイ</t>
    </rPh>
    <rPh sb="5" eb="6">
      <t>ズ</t>
    </rPh>
    <rPh sb="7" eb="10">
      <t>ゼンギョウシュ</t>
    </rPh>
    <rPh sb="11" eb="13">
      <t>リッチ</t>
    </rPh>
    <rPh sb="13" eb="15">
      <t>ケンスウ</t>
    </rPh>
    <rPh sb="16" eb="18">
      <t>シキチ</t>
    </rPh>
    <rPh sb="18" eb="20">
      <t>メンセキ</t>
    </rPh>
    <rPh sb="21" eb="23">
      <t>コウギョウ</t>
    </rPh>
    <rPh sb="23" eb="26">
      <t>ダンチナイ</t>
    </rPh>
    <rPh sb="26" eb="28">
      <t>リッチ</t>
    </rPh>
    <rPh sb="28" eb="29">
      <t>リツ</t>
    </rPh>
    <rPh sb="30" eb="32">
      <t>スイイ</t>
    </rPh>
    <phoneticPr fontId="4"/>
  </si>
  <si>
    <t>参考　第４図　全業種の雇用予定従業者数の推移</t>
    <rPh sb="0" eb="2">
      <t>サンコウ</t>
    </rPh>
    <rPh sb="3" eb="4">
      <t>ダイ</t>
    </rPh>
    <rPh sb="5" eb="6">
      <t>ズ</t>
    </rPh>
    <rPh sb="7" eb="10">
      <t>ゼンギョウシュ</t>
    </rPh>
    <rPh sb="11" eb="13">
      <t>コヨウ</t>
    </rPh>
    <rPh sb="13" eb="15">
      <t>ヨテイ</t>
    </rPh>
    <rPh sb="15" eb="18">
      <t>ジュウギョウシャ</t>
    </rPh>
    <rPh sb="18" eb="19">
      <t>スウ</t>
    </rPh>
    <rPh sb="20" eb="22">
      <t>スイイ</t>
    </rPh>
    <phoneticPr fontId="4"/>
  </si>
  <si>
    <t>＊第１１表より抜粋</t>
    <rPh sb="1" eb="2">
      <t>ダイ</t>
    </rPh>
    <rPh sb="4" eb="5">
      <t>ヒョウ</t>
    </rPh>
    <rPh sb="7" eb="9">
      <t>バッスイ</t>
    </rPh>
    <phoneticPr fontId="4"/>
  </si>
  <si>
    <t>北　　海　　道</t>
    <rPh sb="0" eb="7">
      <t>ホッカイドウ</t>
    </rPh>
    <phoneticPr fontId="4"/>
  </si>
  <si>
    <t>北　　東　　北</t>
    <rPh sb="0" eb="7">
      <t>ホッカイドウ</t>
    </rPh>
    <phoneticPr fontId="4"/>
  </si>
  <si>
    <t>南　　東　　北</t>
    <rPh sb="0" eb="1">
      <t>ミナミ</t>
    </rPh>
    <rPh sb="1" eb="7">
      <t>ホッカイドウ</t>
    </rPh>
    <phoneticPr fontId="4"/>
  </si>
  <si>
    <t>関　東　内　陸</t>
    <rPh sb="0" eb="3">
      <t>カントウ</t>
    </rPh>
    <rPh sb="4" eb="7">
      <t>ナイリク</t>
    </rPh>
    <phoneticPr fontId="4"/>
  </si>
  <si>
    <t>関　東　臨　海</t>
    <rPh sb="0" eb="3">
      <t>カントウ</t>
    </rPh>
    <rPh sb="4" eb="7">
      <t>リンカイ</t>
    </rPh>
    <phoneticPr fontId="4"/>
  </si>
  <si>
    <t>東　　　　　海</t>
    <rPh sb="0" eb="1">
      <t>カントウ</t>
    </rPh>
    <rPh sb="6" eb="7">
      <t>ウミ</t>
    </rPh>
    <phoneticPr fontId="4"/>
  </si>
  <si>
    <t>北　　　　　陸</t>
    <rPh sb="0" eb="1">
      <t>ホク</t>
    </rPh>
    <rPh sb="6" eb="7">
      <t>リク</t>
    </rPh>
    <phoneticPr fontId="4"/>
  </si>
  <si>
    <t>参考　第５－１図　地域ごとの業種別立地件数</t>
    <rPh sb="0" eb="2">
      <t>サンコウ</t>
    </rPh>
    <rPh sb="3" eb="4">
      <t>ダイ</t>
    </rPh>
    <rPh sb="7" eb="8">
      <t>ズ</t>
    </rPh>
    <rPh sb="9" eb="11">
      <t>チイキ</t>
    </rPh>
    <rPh sb="14" eb="17">
      <t>ギョウシュベツ</t>
    </rPh>
    <rPh sb="17" eb="19">
      <t>リッチ</t>
    </rPh>
    <rPh sb="19" eb="21">
      <t>ケンスウ</t>
    </rPh>
    <phoneticPr fontId="4"/>
  </si>
  <si>
    <t>北 海 道</t>
  </si>
  <si>
    <t>北 東 北</t>
  </si>
  <si>
    <t>南 東 北</t>
  </si>
  <si>
    <t>関東内陸</t>
  </si>
  <si>
    <t>関東臨海</t>
  </si>
  <si>
    <t>東　　海</t>
  </si>
  <si>
    <t>北　　陸</t>
  </si>
  <si>
    <t>近畿内陸</t>
  </si>
  <si>
    <t>近畿臨海</t>
  </si>
  <si>
    <t>山　　陰</t>
  </si>
  <si>
    <t>山　　陽</t>
  </si>
  <si>
    <t>四　　国</t>
  </si>
  <si>
    <t>北 九 州</t>
  </si>
  <si>
    <t>南 九 州</t>
  </si>
  <si>
    <t>件数</t>
    <rPh sb="0" eb="2">
      <t>ケンスウ</t>
    </rPh>
    <phoneticPr fontId="4"/>
  </si>
  <si>
    <t>面積</t>
    <rPh sb="0" eb="2">
      <t>メンセキ</t>
    </rPh>
    <phoneticPr fontId="4"/>
  </si>
  <si>
    <t xml:space="preserve">食　料　品　　　 </t>
    <rPh sb="0" eb="1">
      <t>ショク</t>
    </rPh>
    <rPh sb="2" eb="3">
      <t>リョウ</t>
    </rPh>
    <rPh sb="4" eb="5">
      <t>シナ</t>
    </rPh>
    <phoneticPr fontId="7"/>
  </si>
  <si>
    <t xml:space="preserve">飲料･たばこ･飼料 </t>
    <rPh sb="0" eb="2">
      <t>インリョウ</t>
    </rPh>
    <rPh sb="7" eb="9">
      <t>シリョウ</t>
    </rPh>
    <phoneticPr fontId="7"/>
  </si>
  <si>
    <t xml:space="preserve">繊　維　工　業　 </t>
    <rPh sb="0" eb="1">
      <t>セン</t>
    </rPh>
    <rPh sb="2" eb="3">
      <t>ユイ</t>
    </rPh>
    <rPh sb="4" eb="5">
      <t>コウ</t>
    </rPh>
    <rPh sb="6" eb="7">
      <t>ギョウ</t>
    </rPh>
    <phoneticPr fontId="7"/>
  </si>
  <si>
    <t xml:space="preserve">木　材・木製品　 </t>
    <rPh sb="0" eb="1">
      <t>キ</t>
    </rPh>
    <rPh sb="2" eb="3">
      <t>ザイ</t>
    </rPh>
    <rPh sb="4" eb="5">
      <t>キ</t>
    </rPh>
    <rPh sb="5" eb="7">
      <t>セイヒン</t>
    </rPh>
    <phoneticPr fontId="7"/>
  </si>
  <si>
    <t xml:space="preserve">家　具・装備品　 </t>
    <rPh sb="0" eb="1">
      <t>イエ</t>
    </rPh>
    <rPh sb="2" eb="3">
      <t>グ</t>
    </rPh>
    <rPh sb="4" eb="7">
      <t>ソウビヒン</t>
    </rPh>
    <phoneticPr fontId="7"/>
  </si>
  <si>
    <t xml:space="preserve">パルプ・紙加工品 </t>
    <rPh sb="4" eb="5">
      <t>カミ</t>
    </rPh>
    <rPh sb="5" eb="7">
      <t>カコウ</t>
    </rPh>
    <rPh sb="7" eb="8">
      <t>ヒン</t>
    </rPh>
    <phoneticPr fontId="7"/>
  </si>
  <si>
    <t xml:space="preserve">印　刷・同関連　 </t>
    <rPh sb="0" eb="1">
      <t>イン</t>
    </rPh>
    <rPh sb="2" eb="3">
      <t>サツ</t>
    </rPh>
    <rPh sb="4" eb="5">
      <t>オナ</t>
    </rPh>
    <rPh sb="5" eb="7">
      <t>カンレン</t>
    </rPh>
    <phoneticPr fontId="7"/>
  </si>
  <si>
    <t xml:space="preserve">化　　　学　　　 </t>
    <rPh sb="0" eb="1">
      <t>カ</t>
    </rPh>
    <rPh sb="4" eb="5">
      <t>ガク</t>
    </rPh>
    <phoneticPr fontId="7"/>
  </si>
  <si>
    <t xml:space="preserve">石　油・石炭製品 </t>
    <rPh sb="0" eb="1">
      <t>イシ</t>
    </rPh>
    <rPh sb="2" eb="3">
      <t>アブラ</t>
    </rPh>
    <rPh sb="4" eb="6">
      <t>セキタン</t>
    </rPh>
    <rPh sb="6" eb="8">
      <t>セイヒン</t>
    </rPh>
    <phoneticPr fontId="7"/>
  </si>
  <si>
    <t xml:space="preserve">プラスチック製品 </t>
    <rPh sb="6" eb="8">
      <t>セイヒン</t>
    </rPh>
    <phoneticPr fontId="7"/>
  </si>
  <si>
    <t xml:space="preserve">ゴ　ム　製　品　 </t>
    <rPh sb="4" eb="5">
      <t>セイ</t>
    </rPh>
    <rPh sb="6" eb="7">
      <t>シナ</t>
    </rPh>
    <phoneticPr fontId="7"/>
  </si>
  <si>
    <t xml:space="preserve">皮　革・同製品　 </t>
    <rPh sb="0" eb="1">
      <t>カワ</t>
    </rPh>
    <rPh sb="2" eb="3">
      <t>カワ</t>
    </rPh>
    <rPh sb="4" eb="5">
      <t>オナ</t>
    </rPh>
    <rPh sb="5" eb="7">
      <t>セイヒン</t>
    </rPh>
    <phoneticPr fontId="7"/>
  </si>
  <si>
    <t xml:space="preserve">窯　業・土　石　 </t>
    <rPh sb="0" eb="1">
      <t>カマ</t>
    </rPh>
    <rPh sb="2" eb="3">
      <t>ギョウ</t>
    </rPh>
    <rPh sb="4" eb="5">
      <t>ツチ</t>
    </rPh>
    <rPh sb="6" eb="7">
      <t>イシ</t>
    </rPh>
    <phoneticPr fontId="7"/>
  </si>
  <si>
    <t xml:space="preserve">鉄　　　鋼　　　 </t>
    <rPh sb="0" eb="1">
      <t>テツ</t>
    </rPh>
    <rPh sb="4" eb="5">
      <t>コウ</t>
    </rPh>
    <phoneticPr fontId="7"/>
  </si>
  <si>
    <t xml:space="preserve">非　鉄　金　属　 </t>
    <rPh sb="0" eb="1">
      <t>ヒ</t>
    </rPh>
    <rPh sb="2" eb="3">
      <t>テッキン</t>
    </rPh>
    <rPh sb="4" eb="5">
      <t>キン</t>
    </rPh>
    <rPh sb="6" eb="7">
      <t>ゾク</t>
    </rPh>
    <phoneticPr fontId="7"/>
  </si>
  <si>
    <t xml:space="preserve">金　属　製　品　 </t>
    <rPh sb="0" eb="1">
      <t>キン</t>
    </rPh>
    <rPh sb="2" eb="3">
      <t>ゾク</t>
    </rPh>
    <rPh sb="4" eb="5">
      <t>セイ</t>
    </rPh>
    <rPh sb="6" eb="7">
      <t>シナ</t>
    </rPh>
    <phoneticPr fontId="7"/>
  </si>
  <si>
    <t xml:space="preserve">は ん 用 機 械　 </t>
    <rPh sb="4" eb="5">
      <t>ヨウ</t>
    </rPh>
    <rPh sb="6" eb="7">
      <t>キ</t>
    </rPh>
    <rPh sb="8" eb="9">
      <t>カイ</t>
    </rPh>
    <phoneticPr fontId="7"/>
  </si>
  <si>
    <t xml:space="preserve">生 産 用 機 械　 </t>
    <rPh sb="0" eb="1">
      <t>ショウ</t>
    </rPh>
    <rPh sb="2" eb="3">
      <t>サン</t>
    </rPh>
    <rPh sb="4" eb="5">
      <t>ヨウ</t>
    </rPh>
    <rPh sb="6" eb="7">
      <t>キ</t>
    </rPh>
    <rPh sb="8" eb="9">
      <t>カイ</t>
    </rPh>
    <phoneticPr fontId="7"/>
  </si>
  <si>
    <t xml:space="preserve">業 務 用 機 械　 </t>
    <rPh sb="0" eb="1">
      <t>ギョウ</t>
    </rPh>
    <rPh sb="2" eb="3">
      <t>ツトム</t>
    </rPh>
    <rPh sb="4" eb="5">
      <t>ヨウ</t>
    </rPh>
    <rPh sb="6" eb="7">
      <t>キ</t>
    </rPh>
    <rPh sb="8" eb="9">
      <t>カイ</t>
    </rPh>
    <phoneticPr fontId="7"/>
  </si>
  <si>
    <t>電子部品･デバイス</t>
    <rPh sb="0" eb="2">
      <t>デンシ</t>
    </rPh>
    <rPh sb="2" eb="4">
      <t>ブヒン</t>
    </rPh>
    <phoneticPr fontId="8"/>
  </si>
  <si>
    <t xml:space="preserve">電　気　機　械　 </t>
    <rPh sb="0" eb="1">
      <t>デン</t>
    </rPh>
    <rPh sb="2" eb="3">
      <t>キ</t>
    </rPh>
    <rPh sb="4" eb="5">
      <t>キ</t>
    </rPh>
    <rPh sb="6" eb="7">
      <t>カイ</t>
    </rPh>
    <phoneticPr fontId="8"/>
  </si>
  <si>
    <t xml:space="preserve">情報通信機械　　 </t>
    <rPh sb="0" eb="2">
      <t>ジョウホウ</t>
    </rPh>
    <rPh sb="2" eb="4">
      <t>ツウシン</t>
    </rPh>
    <rPh sb="4" eb="6">
      <t>キカイ</t>
    </rPh>
    <phoneticPr fontId="8"/>
  </si>
  <si>
    <t xml:space="preserve">輸 送 用 機 械　 </t>
    <rPh sb="0" eb="1">
      <t>ユ</t>
    </rPh>
    <rPh sb="2" eb="3">
      <t>ソウ</t>
    </rPh>
    <rPh sb="4" eb="5">
      <t>ヨウ</t>
    </rPh>
    <rPh sb="6" eb="7">
      <t>キ</t>
    </rPh>
    <rPh sb="8" eb="9">
      <t>カイ</t>
    </rPh>
    <phoneticPr fontId="7"/>
  </si>
  <si>
    <t xml:space="preserve">その他の製造業　 </t>
    <rPh sb="0" eb="3">
      <t>ソノタ</t>
    </rPh>
    <rPh sb="4" eb="7">
      <t>セイゾウギョウ</t>
    </rPh>
    <phoneticPr fontId="7"/>
  </si>
  <si>
    <t xml:space="preserve">電　気　業　　　 </t>
    <rPh sb="0" eb="1">
      <t>デン</t>
    </rPh>
    <rPh sb="2" eb="3">
      <t>キ</t>
    </rPh>
    <rPh sb="4" eb="5">
      <t>ギョウ</t>
    </rPh>
    <phoneticPr fontId="7"/>
  </si>
  <si>
    <t xml:space="preserve">ガ　ス　業　　　 </t>
    <rPh sb="4" eb="5">
      <t>ギョウ</t>
    </rPh>
    <phoneticPr fontId="7"/>
  </si>
  <si>
    <t xml:space="preserve">熱　供　給　業　 </t>
    <rPh sb="0" eb="1">
      <t>ネツ</t>
    </rPh>
    <rPh sb="2" eb="3">
      <t>トモ</t>
    </rPh>
    <rPh sb="4" eb="5">
      <t>キュウ</t>
    </rPh>
    <rPh sb="6" eb="7">
      <t>ギョウ</t>
    </rPh>
    <phoneticPr fontId="7"/>
  </si>
  <si>
    <t>近　畿　内　陸</t>
    <rPh sb="0" eb="3">
      <t>キンキ</t>
    </rPh>
    <rPh sb="4" eb="7">
      <t>ナイリク</t>
    </rPh>
    <phoneticPr fontId="4"/>
  </si>
  <si>
    <t>近　畿　臨　海</t>
    <rPh sb="0" eb="3">
      <t>キンキ</t>
    </rPh>
    <rPh sb="4" eb="7">
      <t>リンカイ</t>
    </rPh>
    <phoneticPr fontId="4"/>
  </si>
  <si>
    <t>山　　　　　陰</t>
    <rPh sb="0" eb="1">
      <t>ヤマ</t>
    </rPh>
    <rPh sb="6" eb="7">
      <t>イン</t>
    </rPh>
    <phoneticPr fontId="4"/>
  </si>
  <si>
    <t>山　　　　　陽</t>
    <rPh sb="0" eb="1">
      <t>ヤマ</t>
    </rPh>
    <rPh sb="6" eb="7">
      <t>ヨウ</t>
    </rPh>
    <phoneticPr fontId="4"/>
  </si>
  <si>
    <t>四　　　　　国</t>
    <rPh sb="0" eb="1">
      <t>ヨン</t>
    </rPh>
    <rPh sb="6" eb="7">
      <t>クニ</t>
    </rPh>
    <phoneticPr fontId="4"/>
  </si>
  <si>
    <t>北　　九　　州</t>
    <rPh sb="0" eb="7">
      <t>ホッカイドウ</t>
    </rPh>
    <phoneticPr fontId="4"/>
  </si>
  <si>
    <t>南　　九　　州</t>
    <rPh sb="0" eb="1">
      <t>ミナミ</t>
    </rPh>
    <rPh sb="1" eb="7">
      <t>ホッカイドウ</t>
    </rPh>
    <phoneticPr fontId="4"/>
  </si>
  <si>
    <t>参考　第５－２図　地域ごとの業種別敷地面積</t>
    <rPh sb="0" eb="2">
      <t>サンコウ</t>
    </rPh>
    <rPh sb="3" eb="4">
      <t>ダイ</t>
    </rPh>
    <rPh sb="7" eb="8">
      <t>ズ</t>
    </rPh>
    <rPh sb="9" eb="11">
      <t>チイキ</t>
    </rPh>
    <rPh sb="14" eb="17">
      <t>ギョウシュベツ</t>
    </rPh>
    <rPh sb="17" eb="19">
      <t>シキチ</t>
    </rPh>
    <rPh sb="19" eb="21">
      <t>メンセキ</t>
    </rPh>
    <phoneticPr fontId="4"/>
  </si>
  <si>
    <t>＊第10－１－２表（その１）より抜粋</t>
    <rPh sb="1" eb="2">
      <t>ダイ</t>
    </rPh>
    <rPh sb="8" eb="9">
      <t>ヒョウ</t>
    </rPh>
    <rPh sb="16" eb="18">
      <t>バッスイ</t>
    </rPh>
    <phoneticPr fontId="4"/>
  </si>
  <si>
    <t>新　設</t>
    <rPh sb="0" eb="1">
      <t>シン</t>
    </rPh>
    <rPh sb="2" eb="3">
      <t>セツ</t>
    </rPh>
    <phoneticPr fontId="7"/>
  </si>
  <si>
    <t>増　設</t>
    <rPh sb="0" eb="1">
      <t>ゾウ</t>
    </rPh>
    <rPh sb="2" eb="3">
      <t>セツ</t>
    </rPh>
    <phoneticPr fontId="7"/>
  </si>
  <si>
    <t>参考　第６－２図　業種別立地件数（新設・増設別）</t>
    <rPh sb="0" eb="2">
      <t>サンコウ</t>
    </rPh>
    <rPh sb="3" eb="4">
      <t>ダイ</t>
    </rPh>
    <rPh sb="7" eb="8">
      <t>ズ</t>
    </rPh>
    <rPh sb="9" eb="12">
      <t>ギョウシュベツ</t>
    </rPh>
    <rPh sb="12" eb="14">
      <t>リッチ</t>
    </rPh>
    <rPh sb="14" eb="16">
      <t>ケンスウ</t>
    </rPh>
    <rPh sb="17" eb="19">
      <t>シンセツ</t>
    </rPh>
    <rPh sb="20" eb="22">
      <t>ゾウセツ</t>
    </rPh>
    <rPh sb="22" eb="23">
      <t>ベツ</t>
    </rPh>
    <phoneticPr fontId="4"/>
  </si>
  <si>
    <t>参考　第６－２図　地域別立地件数（新設・増設別）</t>
    <rPh sb="0" eb="2">
      <t>サンコウ</t>
    </rPh>
    <rPh sb="3" eb="4">
      <t>ダイ</t>
    </rPh>
    <rPh sb="7" eb="8">
      <t>ズ</t>
    </rPh>
    <rPh sb="9" eb="11">
      <t>チイキ</t>
    </rPh>
    <rPh sb="11" eb="12">
      <t>ベツ</t>
    </rPh>
    <rPh sb="12" eb="14">
      <t>リッチ</t>
    </rPh>
    <rPh sb="14" eb="16">
      <t>ケンスウ</t>
    </rPh>
    <rPh sb="17" eb="19">
      <t>シンセツ</t>
    </rPh>
    <rPh sb="20" eb="22">
      <t>ゾウセツ</t>
    </rPh>
    <rPh sb="22" eb="23">
      <t>ベツ</t>
    </rPh>
    <phoneticPr fontId="4"/>
  </si>
  <si>
    <t>北 海 道</t>
    <phoneticPr fontId="4"/>
  </si>
  <si>
    <t>北 東 北</t>
    <phoneticPr fontId="4"/>
  </si>
  <si>
    <t>南 東 北</t>
    <phoneticPr fontId="4"/>
  </si>
  <si>
    <t>東　　海</t>
    <phoneticPr fontId="4"/>
  </si>
  <si>
    <t>北　　陸</t>
    <phoneticPr fontId="4"/>
  </si>
  <si>
    <t>山　　陰</t>
    <phoneticPr fontId="4"/>
  </si>
  <si>
    <t>山　　陽</t>
    <phoneticPr fontId="4"/>
  </si>
  <si>
    <t>四　　国</t>
    <phoneticPr fontId="4"/>
  </si>
  <si>
    <t>北 九 州</t>
    <phoneticPr fontId="4"/>
  </si>
  <si>
    <t>南 九 州</t>
    <phoneticPr fontId="4"/>
  </si>
  <si>
    <t>参考　第７－２図　業種別敷地面積（新設・増設別）</t>
    <rPh sb="0" eb="2">
      <t>サンコウ</t>
    </rPh>
    <rPh sb="3" eb="4">
      <t>ダイ</t>
    </rPh>
    <rPh sb="7" eb="8">
      <t>ズ</t>
    </rPh>
    <rPh sb="9" eb="12">
      <t>ギョウシュベツ</t>
    </rPh>
    <rPh sb="12" eb="14">
      <t>シキチ</t>
    </rPh>
    <rPh sb="14" eb="16">
      <t>メンセキ</t>
    </rPh>
    <rPh sb="17" eb="19">
      <t>シンセツ</t>
    </rPh>
    <rPh sb="20" eb="22">
      <t>ゾウセツ</t>
    </rPh>
    <rPh sb="22" eb="23">
      <t>ベツ</t>
    </rPh>
    <phoneticPr fontId="4"/>
  </si>
  <si>
    <t>参考　第７－２図　地域別敷地面積（新設・増設別）</t>
    <rPh sb="0" eb="2">
      <t>サンコウ</t>
    </rPh>
    <rPh sb="3" eb="4">
      <t>ダイ</t>
    </rPh>
    <rPh sb="7" eb="8">
      <t>ズ</t>
    </rPh>
    <rPh sb="9" eb="11">
      <t>チイキ</t>
    </rPh>
    <rPh sb="11" eb="12">
      <t>ベツ</t>
    </rPh>
    <rPh sb="12" eb="14">
      <t>シキチ</t>
    </rPh>
    <rPh sb="14" eb="16">
      <t>メンセキ</t>
    </rPh>
    <rPh sb="17" eb="19">
      <t>シンセツ</t>
    </rPh>
    <rPh sb="20" eb="22">
      <t>ゾウセツ</t>
    </rPh>
    <rPh sb="22" eb="23">
      <t>ベツ</t>
    </rPh>
    <phoneticPr fontId="4"/>
  </si>
  <si>
    <t>＊第１３表・第１４表より抜粋</t>
    <rPh sb="1" eb="2">
      <t>ダイ</t>
    </rPh>
    <rPh sb="4" eb="5">
      <t>ヒョウ</t>
    </rPh>
    <rPh sb="6" eb="7">
      <t>ダイ</t>
    </rPh>
    <rPh sb="9" eb="10">
      <t>ヒョウ</t>
    </rPh>
    <rPh sb="12" eb="14">
      <t>バッスイ</t>
    </rPh>
    <phoneticPr fontId="4"/>
  </si>
  <si>
    <t>参考　第８－１図　地域別立地件数（内陸・準臨海・臨海別）</t>
    <rPh sb="0" eb="2">
      <t>サンコウ</t>
    </rPh>
    <rPh sb="3" eb="4">
      <t>ダイ</t>
    </rPh>
    <rPh sb="7" eb="8">
      <t>ズ</t>
    </rPh>
    <rPh sb="9" eb="11">
      <t>チイキ</t>
    </rPh>
    <rPh sb="11" eb="12">
      <t>ベツ</t>
    </rPh>
    <rPh sb="12" eb="14">
      <t>リッチ</t>
    </rPh>
    <rPh sb="14" eb="16">
      <t>ケンスウ</t>
    </rPh>
    <rPh sb="17" eb="19">
      <t>ナイリク</t>
    </rPh>
    <rPh sb="20" eb="21">
      <t>ジュン</t>
    </rPh>
    <rPh sb="21" eb="23">
      <t>リンカイ</t>
    </rPh>
    <rPh sb="24" eb="26">
      <t>リンカイ</t>
    </rPh>
    <rPh sb="26" eb="27">
      <t>ベツ</t>
    </rPh>
    <phoneticPr fontId="4"/>
  </si>
  <si>
    <t>参考　第８－２図　地域別敷地面積（内陸・準臨海・臨海別）</t>
    <rPh sb="0" eb="2">
      <t>サンコウ</t>
    </rPh>
    <rPh sb="3" eb="4">
      <t>ダイ</t>
    </rPh>
    <rPh sb="7" eb="8">
      <t>ズ</t>
    </rPh>
    <rPh sb="9" eb="11">
      <t>チイキ</t>
    </rPh>
    <rPh sb="11" eb="12">
      <t>ベツ</t>
    </rPh>
    <rPh sb="12" eb="14">
      <t>シキチ</t>
    </rPh>
    <rPh sb="14" eb="16">
      <t>メンセキ</t>
    </rPh>
    <rPh sb="17" eb="19">
      <t>ナイリク</t>
    </rPh>
    <rPh sb="20" eb="21">
      <t>ジュン</t>
    </rPh>
    <rPh sb="21" eb="23">
      <t>リンカイ</t>
    </rPh>
    <rPh sb="24" eb="26">
      <t>リンカイ</t>
    </rPh>
    <rPh sb="26" eb="27">
      <t>ベツ</t>
    </rPh>
    <phoneticPr fontId="4"/>
  </si>
  <si>
    <t>内　陸</t>
    <rPh sb="0" eb="1">
      <t>ナイ</t>
    </rPh>
    <rPh sb="2" eb="3">
      <t>リク</t>
    </rPh>
    <phoneticPr fontId="4"/>
  </si>
  <si>
    <t>準臨海</t>
    <rPh sb="0" eb="1">
      <t>ジュン</t>
    </rPh>
    <rPh sb="1" eb="3">
      <t>リンカイ</t>
    </rPh>
    <phoneticPr fontId="4"/>
  </si>
  <si>
    <t>臨　海</t>
    <rPh sb="0" eb="1">
      <t>ノゾム</t>
    </rPh>
    <rPh sb="2" eb="3">
      <t>ウミ</t>
    </rPh>
    <phoneticPr fontId="4"/>
  </si>
  <si>
    <t>北海道</t>
    <rPh sb="0" eb="3">
      <t>ホッカイドウ</t>
    </rPh>
    <phoneticPr fontId="7"/>
  </si>
  <si>
    <t>青森</t>
    <rPh sb="0" eb="2">
      <t>アオモリ</t>
    </rPh>
    <phoneticPr fontId="7"/>
  </si>
  <si>
    <t>岩手</t>
    <rPh sb="0" eb="2">
      <t>イワテ</t>
    </rPh>
    <phoneticPr fontId="7"/>
  </si>
  <si>
    <t>宮城</t>
    <rPh sb="0" eb="2">
      <t>ミヤギ</t>
    </rPh>
    <phoneticPr fontId="7"/>
  </si>
  <si>
    <t>秋田</t>
    <rPh sb="0" eb="2">
      <t>アキタ</t>
    </rPh>
    <phoneticPr fontId="7"/>
  </si>
  <si>
    <t>山形</t>
    <rPh sb="0" eb="2">
      <t>ヤマガタ</t>
    </rPh>
    <phoneticPr fontId="7"/>
  </si>
  <si>
    <t>福島</t>
    <rPh sb="0" eb="2">
      <t>フクシマ</t>
    </rPh>
    <phoneticPr fontId="7"/>
  </si>
  <si>
    <t>茨城</t>
    <rPh sb="0" eb="2">
      <t>イバラキ</t>
    </rPh>
    <phoneticPr fontId="7"/>
  </si>
  <si>
    <t>栃木</t>
    <rPh sb="0" eb="2">
      <t>トチギ</t>
    </rPh>
    <phoneticPr fontId="7"/>
  </si>
  <si>
    <t>群馬</t>
    <rPh sb="0" eb="2">
      <t>グンマ</t>
    </rPh>
    <phoneticPr fontId="7"/>
  </si>
  <si>
    <t>埼玉</t>
    <rPh sb="0" eb="2">
      <t>サイタマ</t>
    </rPh>
    <phoneticPr fontId="7"/>
  </si>
  <si>
    <t>千葉</t>
    <rPh sb="0" eb="2">
      <t>チバ</t>
    </rPh>
    <phoneticPr fontId="7"/>
  </si>
  <si>
    <t>東京</t>
    <rPh sb="0" eb="2">
      <t>トウキョウ</t>
    </rPh>
    <phoneticPr fontId="7"/>
  </si>
  <si>
    <t>神奈川</t>
    <rPh sb="0" eb="3">
      <t>カナガワ</t>
    </rPh>
    <phoneticPr fontId="7"/>
  </si>
  <si>
    <t>新潟</t>
    <rPh sb="0" eb="2">
      <t>ニイガタ</t>
    </rPh>
    <phoneticPr fontId="7"/>
  </si>
  <si>
    <t>富山</t>
    <rPh sb="0" eb="2">
      <t>トヤマ</t>
    </rPh>
    <phoneticPr fontId="7"/>
  </si>
  <si>
    <t>石川</t>
    <rPh sb="0" eb="2">
      <t>イシカワ</t>
    </rPh>
    <phoneticPr fontId="7"/>
  </si>
  <si>
    <t>福井</t>
    <rPh sb="0" eb="2">
      <t>フクイ</t>
    </rPh>
    <phoneticPr fontId="7"/>
  </si>
  <si>
    <t>山梨</t>
    <rPh sb="0" eb="2">
      <t>ヤマナシ</t>
    </rPh>
    <phoneticPr fontId="7"/>
  </si>
  <si>
    <t>長野</t>
    <rPh sb="0" eb="2">
      <t>ナガノ</t>
    </rPh>
    <phoneticPr fontId="7"/>
  </si>
  <si>
    <t>岐阜</t>
    <rPh sb="0" eb="2">
      <t>ギフ</t>
    </rPh>
    <phoneticPr fontId="7"/>
  </si>
  <si>
    <t>静岡</t>
    <rPh sb="0" eb="2">
      <t>シズオカ</t>
    </rPh>
    <phoneticPr fontId="7"/>
  </si>
  <si>
    <t>愛知</t>
    <rPh sb="0" eb="2">
      <t>アイチ</t>
    </rPh>
    <phoneticPr fontId="7"/>
  </si>
  <si>
    <t>三重</t>
    <rPh sb="0" eb="2">
      <t>ミエ</t>
    </rPh>
    <phoneticPr fontId="7"/>
  </si>
  <si>
    <t>滋賀</t>
    <rPh sb="0" eb="2">
      <t>シガ</t>
    </rPh>
    <phoneticPr fontId="7"/>
  </si>
  <si>
    <t>京都</t>
    <rPh sb="0" eb="2">
      <t>キョウト</t>
    </rPh>
    <phoneticPr fontId="7"/>
  </si>
  <si>
    <t>大阪</t>
    <rPh sb="0" eb="2">
      <t>オオサカ</t>
    </rPh>
    <phoneticPr fontId="7"/>
  </si>
  <si>
    <t>兵庫</t>
    <rPh sb="0" eb="2">
      <t>ヒョウゴ</t>
    </rPh>
    <phoneticPr fontId="7"/>
  </si>
  <si>
    <t>奈良</t>
    <rPh sb="0" eb="2">
      <t>ナラ</t>
    </rPh>
    <phoneticPr fontId="7"/>
  </si>
  <si>
    <t>和歌山</t>
    <rPh sb="0" eb="3">
      <t>ワカヤマ</t>
    </rPh>
    <phoneticPr fontId="7"/>
  </si>
  <si>
    <t>鳥取</t>
    <rPh sb="0" eb="2">
      <t>トットリ</t>
    </rPh>
    <phoneticPr fontId="7"/>
  </si>
  <si>
    <t>島根</t>
    <rPh sb="0" eb="2">
      <t>シマネ</t>
    </rPh>
    <phoneticPr fontId="7"/>
  </si>
  <si>
    <t>岡山</t>
    <rPh sb="0" eb="2">
      <t>オカヤマ</t>
    </rPh>
    <phoneticPr fontId="7"/>
  </si>
  <si>
    <t>広島</t>
    <rPh sb="0" eb="2">
      <t>ヒロシマ</t>
    </rPh>
    <phoneticPr fontId="7"/>
  </si>
  <si>
    <t>山口</t>
    <rPh sb="0" eb="2">
      <t>ヤマグチ</t>
    </rPh>
    <phoneticPr fontId="7"/>
  </si>
  <si>
    <t>徳島</t>
    <rPh sb="0" eb="2">
      <t>トクシマ</t>
    </rPh>
    <phoneticPr fontId="7"/>
  </si>
  <si>
    <t>香川</t>
    <rPh sb="0" eb="2">
      <t>カガワ</t>
    </rPh>
    <phoneticPr fontId="7"/>
  </si>
  <si>
    <t>愛媛</t>
    <rPh sb="0" eb="2">
      <t>エヒメ</t>
    </rPh>
    <phoneticPr fontId="7"/>
  </si>
  <si>
    <t>高知</t>
    <rPh sb="0" eb="2">
      <t>コウチ</t>
    </rPh>
    <phoneticPr fontId="7"/>
  </si>
  <si>
    <t>福岡</t>
    <rPh sb="0" eb="2">
      <t>フクオカ</t>
    </rPh>
    <phoneticPr fontId="7"/>
  </si>
  <si>
    <t>佐賀</t>
    <rPh sb="0" eb="2">
      <t>サガ</t>
    </rPh>
    <phoneticPr fontId="7"/>
  </si>
  <si>
    <t>長崎</t>
    <rPh sb="0" eb="2">
      <t>ナガサキ</t>
    </rPh>
    <phoneticPr fontId="7"/>
  </si>
  <si>
    <t>熊本</t>
    <rPh sb="0" eb="2">
      <t>クマモト</t>
    </rPh>
    <phoneticPr fontId="7"/>
  </si>
  <si>
    <t>大分</t>
    <rPh sb="0" eb="2">
      <t>オオイタ</t>
    </rPh>
    <phoneticPr fontId="7"/>
  </si>
  <si>
    <t>宮崎</t>
    <rPh sb="0" eb="2">
      <t>ミヤザキ</t>
    </rPh>
    <phoneticPr fontId="7"/>
  </si>
  <si>
    <t>鹿児島</t>
    <rPh sb="0" eb="3">
      <t>カゴシマ</t>
    </rPh>
    <phoneticPr fontId="7"/>
  </si>
  <si>
    <t>＊第７－３表・第７－４表より抜粋</t>
    <rPh sb="1" eb="2">
      <t>ダイ</t>
    </rPh>
    <rPh sb="5" eb="6">
      <t>ヒョウ</t>
    </rPh>
    <rPh sb="7" eb="8">
      <t>ダイ</t>
    </rPh>
    <rPh sb="11" eb="12">
      <t>ヒョウ</t>
    </rPh>
    <rPh sb="14" eb="16">
      <t>バッスイ</t>
    </rPh>
    <phoneticPr fontId="4"/>
  </si>
  <si>
    <t>沖縄</t>
    <rPh sb="0" eb="2">
      <t>オキナワ</t>
    </rPh>
    <phoneticPr fontId="7"/>
  </si>
  <si>
    <t>参考　第９－１図　業種別工業団地内立地件数、敷地面積</t>
    <rPh sb="0" eb="2">
      <t>サンコウ</t>
    </rPh>
    <rPh sb="3" eb="4">
      <t>ダイ</t>
    </rPh>
    <rPh sb="7" eb="8">
      <t>ズ</t>
    </rPh>
    <rPh sb="9" eb="12">
      <t>ギョウシュベツ</t>
    </rPh>
    <rPh sb="12" eb="14">
      <t>コウギョウ</t>
    </rPh>
    <rPh sb="14" eb="17">
      <t>ダンチナイ</t>
    </rPh>
    <rPh sb="17" eb="19">
      <t>リッチ</t>
    </rPh>
    <rPh sb="19" eb="21">
      <t>ケンスウ</t>
    </rPh>
    <rPh sb="22" eb="24">
      <t>シキチ</t>
    </rPh>
    <rPh sb="24" eb="26">
      <t>メンセキ</t>
    </rPh>
    <phoneticPr fontId="4"/>
  </si>
  <si>
    <t>参考　第９－２図　地域別工業団地内立地件数、敷地面積</t>
    <rPh sb="0" eb="2">
      <t>サンコウ</t>
    </rPh>
    <rPh sb="3" eb="4">
      <t>ダイ</t>
    </rPh>
    <rPh sb="7" eb="8">
      <t>ズ</t>
    </rPh>
    <rPh sb="9" eb="11">
      <t>チイキ</t>
    </rPh>
    <rPh sb="11" eb="12">
      <t>ベツ</t>
    </rPh>
    <rPh sb="12" eb="14">
      <t>コウギョウ</t>
    </rPh>
    <rPh sb="14" eb="17">
      <t>ダンチナイ</t>
    </rPh>
    <rPh sb="17" eb="19">
      <t>リッチ</t>
    </rPh>
    <rPh sb="19" eb="21">
      <t>ケンスウ</t>
    </rPh>
    <rPh sb="22" eb="24">
      <t>シキチ</t>
    </rPh>
    <rPh sb="24" eb="26">
      <t>メンセキ</t>
    </rPh>
    <phoneticPr fontId="4"/>
  </si>
  <si>
    <t>立地件数</t>
    <rPh sb="0" eb="2">
      <t>リッチ</t>
    </rPh>
    <rPh sb="2" eb="4">
      <t>ケンスウ</t>
    </rPh>
    <phoneticPr fontId="7"/>
  </si>
  <si>
    <t>敷地面積</t>
    <rPh sb="0" eb="2">
      <t>シキチ</t>
    </rPh>
    <rPh sb="2" eb="4">
      <t>メンセキ</t>
    </rPh>
    <phoneticPr fontId="7"/>
  </si>
  <si>
    <t>＊第４９－４表より抜粋</t>
    <rPh sb="1" eb="2">
      <t>ダイ</t>
    </rPh>
    <rPh sb="6" eb="7">
      <t>ヒョウ</t>
    </rPh>
    <rPh sb="9" eb="11">
      <t>バッスイ</t>
    </rPh>
    <phoneticPr fontId="4"/>
  </si>
  <si>
    <t>参考　第10－１図　移転立地企業の移転元・移転先地域別移転件数［新設・増設］</t>
    <rPh sb="0" eb="2">
      <t>サンコウ</t>
    </rPh>
    <rPh sb="3" eb="4">
      <t>ダイ</t>
    </rPh>
    <rPh sb="8" eb="9">
      <t>ズ</t>
    </rPh>
    <phoneticPr fontId="4"/>
  </si>
  <si>
    <t>参考　第10－２図　移転立地企業の移転元・移転先地域別移転面積［新設・増設］</t>
    <rPh sb="0" eb="2">
      <t>サンコウ</t>
    </rPh>
    <rPh sb="3" eb="4">
      <t>ダイ</t>
    </rPh>
    <rPh sb="8" eb="9">
      <t>ズ</t>
    </rPh>
    <rPh sb="29" eb="31">
      <t>メンセキ</t>
    </rPh>
    <phoneticPr fontId="4"/>
  </si>
  <si>
    <t>移転件数</t>
    <rPh sb="0" eb="2">
      <t>イテン</t>
    </rPh>
    <rPh sb="2" eb="4">
      <t>ケンスウ</t>
    </rPh>
    <phoneticPr fontId="4"/>
  </si>
  <si>
    <t>移転面積</t>
    <rPh sb="0" eb="2">
      <t>イテン</t>
    </rPh>
    <rPh sb="2" eb="4">
      <t>メンセキ</t>
    </rPh>
    <phoneticPr fontId="4"/>
  </si>
  <si>
    <t>＊第４９－５表より抜粋</t>
    <rPh sb="1" eb="2">
      <t>ダイ</t>
    </rPh>
    <rPh sb="6" eb="7">
      <t>ヒョウ</t>
    </rPh>
    <rPh sb="9" eb="11">
      <t>バッスイ</t>
    </rPh>
    <phoneticPr fontId="4"/>
  </si>
  <si>
    <t>注）図中の数値は、移転件数（件）</t>
    <rPh sb="0" eb="1">
      <t>チュウ</t>
    </rPh>
    <rPh sb="2" eb="3">
      <t>ズ</t>
    </rPh>
    <rPh sb="3" eb="4">
      <t>ナカ</t>
    </rPh>
    <rPh sb="5" eb="7">
      <t>スウチ</t>
    </rPh>
    <rPh sb="9" eb="11">
      <t>イテン</t>
    </rPh>
    <rPh sb="11" eb="13">
      <t>ケンスウ</t>
    </rPh>
    <rPh sb="14" eb="15">
      <t>ケン</t>
    </rPh>
    <phoneticPr fontId="4"/>
  </si>
  <si>
    <t>注）図中の数値は、移転先の敷地面積（ha）</t>
    <rPh sb="0" eb="1">
      <t>チュウ</t>
    </rPh>
    <rPh sb="2" eb="3">
      <t>ズ</t>
    </rPh>
    <rPh sb="3" eb="4">
      <t>ナカ</t>
    </rPh>
    <rPh sb="5" eb="7">
      <t>スウチ</t>
    </rPh>
    <rPh sb="9" eb="11">
      <t>イテン</t>
    </rPh>
    <rPh sb="11" eb="12">
      <t>サキ</t>
    </rPh>
    <rPh sb="13" eb="15">
      <t>シキチ</t>
    </rPh>
    <rPh sb="15" eb="17">
      <t>メンセキ</t>
    </rPh>
    <phoneticPr fontId="4"/>
  </si>
  <si>
    <t>全業種合計は、研究所を含まない．</t>
    <phoneticPr fontId="4"/>
  </si>
  <si>
    <t>※</t>
  </si>
  <si>
    <t>「武器製造業」については、新日本標準産業分類上で「業務用機械」に分類されるため、旧分類上のデータを併記することとする。</t>
    <phoneticPr fontId="4"/>
  </si>
  <si>
    <t>※１２</t>
  </si>
  <si>
    <t>「眼鏡製造業」「時計・同部分品製造業」については「その他の製造業」に含む。</t>
    <rPh sb="1" eb="3">
      <t>メガネ</t>
    </rPh>
    <rPh sb="3" eb="6">
      <t>セイゾウギョウ</t>
    </rPh>
    <rPh sb="8" eb="10">
      <t>トケイ</t>
    </rPh>
    <rPh sb="11" eb="12">
      <t>ドウ</t>
    </rPh>
    <rPh sb="12" eb="15">
      <t>ブブンヒン</t>
    </rPh>
    <rPh sb="15" eb="18">
      <t>セイゾウギョウ</t>
    </rPh>
    <rPh sb="27" eb="28">
      <t>タ</t>
    </rPh>
    <rPh sb="29" eb="32">
      <t>セイゾウギョウ</t>
    </rPh>
    <rPh sb="34" eb="35">
      <t>フク</t>
    </rPh>
    <phoneticPr fontId="11"/>
  </si>
  <si>
    <t>※１１</t>
  </si>
  <si>
    <t>旧日本標準産業分類上の「精密機械」から「眼鏡製造業」「時計・同部分品製造業」を除いたものを併記することとする。</t>
    <rPh sb="0" eb="1">
      <t>キュウ</t>
    </rPh>
    <rPh sb="1" eb="3">
      <t>ニホン</t>
    </rPh>
    <rPh sb="3" eb="5">
      <t>ヒョウジュン</t>
    </rPh>
    <rPh sb="5" eb="7">
      <t>サンギョウ</t>
    </rPh>
    <rPh sb="7" eb="9">
      <t>ブンルイ</t>
    </rPh>
    <rPh sb="9" eb="10">
      <t>ウエ</t>
    </rPh>
    <rPh sb="12" eb="14">
      <t>セイミツ</t>
    </rPh>
    <rPh sb="14" eb="16">
      <t>キカイ</t>
    </rPh>
    <rPh sb="39" eb="40">
      <t>ノゾ</t>
    </rPh>
    <rPh sb="45" eb="47">
      <t>ヘイキ</t>
    </rPh>
    <phoneticPr fontId="11"/>
  </si>
  <si>
    <t>※１０</t>
  </si>
  <si>
    <t>「ビデオ機器製造業」「デジタルカメラ製造業」は「電気機械器具製造業」から「情報通信機械器具製造業」に移動したため、平成１４年から平成１９年までのデータについては「電気機械器具製造業」に含み、平成２０年については「情報通信機械器具製造業」に含む。</t>
    <phoneticPr fontId="4"/>
  </si>
  <si>
    <t>※９</t>
  </si>
  <si>
    <t>「光ディスク・磁気ディスク・磁気テープ製造業」は「電気機械器具製造業」から「電子部品デバイス」に移動したため、平成１４年から平成１９年までのデータについては「電気機械器具製造業」に含み、平成２０年については「電子部品デバイス電子回路製造業」に含む。</t>
    <phoneticPr fontId="4"/>
  </si>
  <si>
    <t>※８</t>
  </si>
  <si>
    <t>「武器製造業」「計量器・測定器・分析機器・試験器製造業」「測量器械器具製造業」「医療用機械器具・医療用品製造業」「理化学機械器具製造業」「光学機械器具・レンズ製造業」については「業務用機械器具製造業」に含む。</t>
    <phoneticPr fontId="4"/>
  </si>
  <si>
    <t>※６</t>
  </si>
  <si>
    <t>旧日本標準産業分類においては「一般機械器具製造業」と分類しており、今回の改正により「はん用機械器具製造業」「生産用機械器具製造業」「業務用機械器具製造業」に分かれたので併記することとする。</t>
    <phoneticPr fontId="4"/>
  </si>
  <si>
    <t>※４～７</t>
  </si>
  <si>
    <t>「化学繊維製造業」については平成５年から平成１９年までのデータについて「化学工業」から除き、「繊維工業」に含めている。</t>
    <rPh sb="1" eb="3">
      <t>カガク</t>
    </rPh>
    <rPh sb="3" eb="5">
      <t>センイ</t>
    </rPh>
    <rPh sb="5" eb="8">
      <t>セイゾウギョウ</t>
    </rPh>
    <rPh sb="36" eb="38">
      <t>カガク</t>
    </rPh>
    <rPh sb="38" eb="40">
      <t>コウギョウ</t>
    </rPh>
    <rPh sb="43" eb="44">
      <t>ノゾ</t>
    </rPh>
    <rPh sb="47" eb="49">
      <t>センイ</t>
    </rPh>
    <rPh sb="49" eb="51">
      <t>コウギョウ</t>
    </rPh>
    <rPh sb="53" eb="54">
      <t>フク</t>
    </rPh>
    <phoneticPr fontId="12"/>
  </si>
  <si>
    <t>※３</t>
  </si>
  <si>
    <t>「炭素繊維製造業」は「窯業土石」から「繊維工業」に移動したため平成１４年から平成１９年までのデータについては「窯業土石」に含み、平成２０年については「繊維工業」に含んでいる。</t>
    <phoneticPr fontId="4"/>
  </si>
  <si>
    <t>※２</t>
  </si>
  <si>
    <t>旧日本標準産業分類上の「繊維工業（衣服その他の繊維製品を除く）」「衣服・その他の繊維製品製造業」については「繊維工業」に編入となったため、平成５年から平成１９年までの値については「繊維工業」に合算している。</t>
    <phoneticPr fontId="4"/>
  </si>
  <si>
    <t>※１</t>
  </si>
  <si>
    <t>平成20年の日本標準産業分類改訂に伴い、以下の調整を実施。</t>
    <rPh sb="0" eb="2">
      <t>ヘイセイ</t>
    </rPh>
    <rPh sb="4" eb="5">
      <t>ネン</t>
    </rPh>
    <rPh sb="6" eb="8">
      <t>ニホン</t>
    </rPh>
    <rPh sb="8" eb="10">
      <t>ヒョウジュン</t>
    </rPh>
    <rPh sb="10" eb="12">
      <t>サンギョウ</t>
    </rPh>
    <rPh sb="12" eb="14">
      <t>ブンルイ</t>
    </rPh>
    <rPh sb="14" eb="16">
      <t>カイテイ</t>
    </rPh>
    <rPh sb="17" eb="18">
      <t>トモナ</t>
    </rPh>
    <rPh sb="20" eb="22">
      <t>イカ</t>
    </rPh>
    <rPh sb="23" eb="25">
      <t>チョウセイ</t>
    </rPh>
    <rPh sb="26" eb="28">
      <t>ジッシ</t>
    </rPh>
    <phoneticPr fontId="12"/>
  </si>
  <si>
    <t>注）</t>
    <rPh sb="0" eb="1">
      <t>チュウ</t>
    </rPh>
    <phoneticPr fontId="12"/>
  </si>
  <si>
    <t>研究所</t>
    <rPh sb="0" eb="3">
      <t>ケンキュウジョ</t>
    </rPh>
    <phoneticPr fontId="4"/>
  </si>
  <si>
    <t>熱供給業</t>
    <rPh sb="0" eb="1">
      <t>ネツ</t>
    </rPh>
    <rPh sb="1" eb="3">
      <t>キョウキュウ</t>
    </rPh>
    <rPh sb="3" eb="4">
      <t>ギョウ</t>
    </rPh>
    <phoneticPr fontId="7"/>
  </si>
  <si>
    <t>ガス業</t>
    <rPh sb="2" eb="3">
      <t>ギョウ</t>
    </rPh>
    <phoneticPr fontId="7"/>
  </si>
  <si>
    <t>電気業</t>
    <rPh sb="0" eb="2">
      <t>デンキ</t>
    </rPh>
    <rPh sb="2" eb="3">
      <t>ギョウ</t>
    </rPh>
    <phoneticPr fontId="7"/>
  </si>
  <si>
    <t>-</t>
    <phoneticPr fontId="4"/>
  </si>
  <si>
    <r>
      <t xml:space="preserve"> (旧)武器製造業</t>
    </r>
    <r>
      <rPr>
        <sz val="10"/>
        <rFont val="ＭＳ 明朝"/>
        <family val="1"/>
        <charset val="128"/>
      </rPr>
      <t>(※12)</t>
    </r>
    <rPh sb="4" eb="6">
      <t>ブキ</t>
    </rPh>
    <rPh sb="6" eb="9">
      <t>セイゾウギョウ</t>
    </rPh>
    <phoneticPr fontId="7"/>
  </si>
  <si>
    <r>
      <t>その他の製造業(※</t>
    </r>
    <r>
      <rPr>
        <sz val="11"/>
        <rFont val="ＭＳ 明朝"/>
        <family val="1"/>
        <charset val="128"/>
      </rPr>
      <t>11</t>
    </r>
    <r>
      <rPr>
        <sz val="11"/>
        <rFont val="ＭＳ 明朝"/>
        <family val="1"/>
        <charset val="128"/>
      </rPr>
      <t>)</t>
    </r>
    <rPh sb="0" eb="3">
      <t>ソノタ</t>
    </rPh>
    <rPh sb="4" eb="7">
      <t>セイゾウギョウ</t>
    </rPh>
    <phoneticPr fontId="7"/>
  </si>
  <si>
    <r>
      <t xml:space="preserve"> (旧)精密機械</t>
    </r>
    <r>
      <rPr>
        <sz val="11"/>
        <rFont val="ＭＳ 明朝"/>
        <family val="1"/>
        <charset val="128"/>
      </rPr>
      <t>(※10)</t>
    </r>
    <rPh sb="4" eb="6">
      <t>セイミツ</t>
    </rPh>
    <rPh sb="6" eb="8">
      <t>キカイ</t>
    </rPh>
    <phoneticPr fontId="7"/>
  </si>
  <si>
    <t>輸送用機械</t>
    <rPh sb="0" eb="3">
      <t>ユソウヨウ</t>
    </rPh>
    <rPh sb="3" eb="5">
      <t>キカイ</t>
    </rPh>
    <phoneticPr fontId="7"/>
  </si>
  <si>
    <t>情報通信機械(※９)</t>
    <rPh sb="0" eb="2">
      <t>ジョウホウ</t>
    </rPh>
    <rPh sb="2" eb="4">
      <t>ツウシン</t>
    </rPh>
    <rPh sb="4" eb="6">
      <t>キカイ</t>
    </rPh>
    <phoneticPr fontId="8"/>
  </si>
  <si>
    <t>電気機械</t>
    <rPh sb="0" eb="2">
      <t>デンキ</t>
    </rPh>
    <rPh sb="2" eb="4">
      <t>キカイ</t>
    </rPh>
    <phoneticPr fontId="7"/>
  </si>
  <si>
    <r>
      <t>電子･デバイス</t>
    </r>
    <r>
      <rPr>
        <sz val="11"/>
        <rFont val="ＭＳ 明朝"/>
        <family val="1"/>
        <charset val="128"/>
      </rPr>
      <t>(※８)</t>
    </r>
    <rPh sb="0" eb="2">
      <t>デンシ</t>
    </rPh>
    <phoneticPr fontId="8"/>
  </si>
  <si>
    <r>
      <t xml:space="preserve"> (</t>
    </r>
    <r>
      <rPr>
        <sz val="11"/>
        <rFont val="ＭＳ 明朝"/>
        <family val="1"/>
        <charset val="128"/>
      </rPr>
      <t>旧</t>
    </r>
    <r>
      <rPr>
        <sz val="11"/>
        <rFont val="ＭＳ 明朝"/>
        <family val="1"/>
        <charset val="128"/>
      </rPr>
      <t>)</t>
    </r>
    <r>
      <rPr>
        <sz val="11"/>
        <rFont val="ＭＳ 明朝"/>
        <family val="1"/>
        <charset val="128"/>
      </rPr>
      <t>一般機械(※７</t>
    </r>
    <r>
      <rPr>
        <sz val="11"/>
        <rFont val="ＭＳ 明朝"/>
        <family val="1"/>
        <charset val="128"/>
      </rPr>
      <t>)</t>
    </r>
    <rPh sb="2" eb="3">
      <t>キュウ</t>
    </rPh>
    <rPh sb="4" eb="6">
      <t>イッパン</t>
    </rPh>
    <rPh sb="6" eb="8">
      <t>キカイ</t>
    </rPh>
    <phoneticPr fontId="7"/>
  </si>
  <si>
    <r>
      <t>業務用機械(※６</t>
    </r>
    <r>
      <rPr>
        <sz val="11"/>
        <rFont val="ＭＳ 明朝"/>
        <family val="1"/>
        <charset val="128"/>
      </rPr>
      <t>)</t>
    </r>
    <rPh sb="0" eb="2">
      <t>ギョウム</t>
    </rPh>
    <rPh sb="2" eb="5">
      <t>ヨウキカイ</t>
    </rPh>
    <phoneticPr fontId="4"/>
  </si>
  <si>
    <r>
      <t>生産用機械(※５</t>
    </r>
    <r>
      <rPr>
        <sz val="11"/>
        <rFont val="ＭＳ 明朝"/>
        <family val="1"/>
        <charset val="128"/>
      </rPr>
      <t>)</t>
    </r>
    <rPh sb="0" eb="2">
      <t>セイサン</t>
    </rPh>
    <rPh sb="2" eb="5">
      <t>ヨウキカイ</t>
    </rPh>
    <phoneticPr fontId="4"/>
  </si>
  <si>
    <r>
      <t>はん用機械(※４</t>
    </r>
    <r>
      <rPr>
        <sz val="11"/>
        <rFont val="ＭＳ 明朝"/>
        <family val="1"/>
        <charset val="128"/>
      </rPr>
      <t>)</t>
    </r>
    <rPh sb="2" eb="3">
      <t>ヨウ</t>
    </rPh>
    <rPh sb="3" eb="5">
      <t>キカイ</t>
    </rPh>
    <phoneticPr fontId="4"/>
  </si>
  <si>
    <t>金属製品</t>
    <rPh sb="0" eb="2">
      <t>キンゾク</t>
    </rPh>
    <rPh sb="2" eb="4">
      <t>セイヒン</t>
    </rPh>
    <phoneticPr fontId="7"/>
  </si>
  <si>
    <t>非鉄金属</t>
    <rPh sb="0" eb="1">
      <t>ヒ</t>
    </rPh>
    <rPh sb="1" eb="2">
      <t>テッキン</t>
    </rPh>
    <rPh sb="2" eb="3">
      <t>キン</t>
    </rPh>
    <rPh sb="3" eb="4">
      <t>ゾク</t>
    </rPh>
    <phoneticPr fontId="7"/>
  </si>
  <si>
    <t>鉄　鋼</t>
    <rPh sb="0" eb="3">
      <t>テッコウ</t>
    </rPh>
    <phoneticPr fontId="7"/>
  </si>
  <si>
    <t>窯業・土石</t>
    <rPh sb="0" eb="1">
      <t>カマ</t>
    </rPh>
    <rPh sb="1" eb="2">
      <t>ギョウ</t>
    </rPh>
    <rPh sb="3" eb="5">
      <t>ドセキ</t>
    </rPh>
    <phoneticPr fontId="7"/>
  </si>
  <si>
    <t>皮革・同製品</t>
    <rPh sb="0" eb="1">
      <t>カワ</t>
    </rPh>
    <rPh sb="1" eb="2">
      <t>カワ</t>
    </rPh>
    <rPh sb="3" eb="4">
      <t>オナ</t>
    </rPh>
    <rPh sb="4" eb="6">
      <t>セイヒン</t>
    </rPh>
    <phoneticPr fontId="7"/>
  </si>
  <si>
    <t>ゴム製品</t>
    <rPh sb="2" eb="4">
      <t>セイヒン</t>
    </rPh>
    <phoneticPr fontId="4"/>
  </si>
  <si>
    <t>ゴム製品</t>
    <rPh sb="2" eb="4">
      <t>セイヒン</t>
    </rPh>
    <phoneticPr fontId="7"/>
  </si>
  <si>
    <t>プラスチック製品</t>
    <rPh sb="6" eb="8">
      <t>セイヒン</t>
    </rPh>
    <phoneticPr fontId="7"/>
  </si>
  <si>
    <t>石油・石炭製品</t>
    <rPh sb="0" eb="2">
      <t>セキユ</t>
    </rPh>
    <rPh sb="3" eb="5">
      <t>セキタン</t>
    </rPh>
    <rPh sb="5" eb="7">
      <t>セイヒン</t>
    </rPh>
    <phoneticPr fontId="7"/>
  </si>
  <si>
    <t>化　学</t>
    <rPh sb="0" eb="3">
      <t>カガク</t>
    </rPh>
    <phoneticPr fontId="7"/>
  </si>
  <si>
    <t>印刷・同関連</t>
    <rPh sb="0" eb="2">
      <t>インサツ</t>
    </rPh>
    <rPh sb="3" eb="4">
      <t>オナ</t>
    </rPh>
    <rPh sb="4" eb="6">
      <t>カンレン</t>
    </rPh>
    <phoneticPr fontId="7"/>
  </si>
  <si>
    <t>パルプ･紙加工品</t>
    <rPh sb="4" eb="5">
      <t>カミ</t>
    </rPh>
    <rPh sb="5" eb="7">
      <t>カコウ</t>
    </rPh>
    <rPh sb="7" eb="8">
      <t>ヒン</t>
    </rPh>
    <phoneticPr fontId="7"/>
  </si>
  <si>
    <t>家具・装備品</t>
    <rPh sb="0" eb="2">
      <t>カグ</t>
    </rPh>
    <rPh sb="3" eb="6">
      <t>ソウビヒン</t>
    </rPh>
    <phoneticPr fontId="7"/>
  </si>
  <si>
    <t>木材・木製品</t>
    <rPh sb="0" eb="2">
      <t>モクザイ</t>
    </rPh>
    <rPh sb="3" eb="4">
      <t>キ</t>
    </rPh>
    <rPh sb="4" eb="6">
      <t>セイヒン</t>
    </rPh>
    <phoneticPr fontId="7"/>
  </si>
  <si>
    <r>
      <t>繊維工業</t>
    </r>
    <r>
      <rPr>
        <sz val="8"/>
        <rFont val="ＭＳ 明朝"/>
        <family val="1"/>
        <charset val="128"/>
      </rPr>
      <t>(※１)(※２)(※３)</t>
    </r>
    <rPh sb="0" eb="2">
      <t>センイ</t>
    </rPh>
    <rPh sb="2" eb="4">
      <t>コウギョウ</t>
    </rPh>
    <phoneticPr fontId="7"/>
  </si>
  <si>
    <t>飲料･たばこ･飼料</t>
    <rPh sb="0" eb="2">
      <t>インリョウ</t>
    </rPh>
    <rPh sb="7" eb="9">
      <t>シリョウ</t>
    </rPh>
    <phoneticPr fontId="7"/>
  </si>
  <si>
    <t>食料品</t>
    <rPh sb="0" eb="3">
      <t>ショクリョウヒン</t>
    </rPh>
    <phoneticPr fontId="7"/>
  </si>
  <si>
    <t>全　業　種　合　計</t>
    <phoneticPr fontId="4"/>
  </si>
  <si>
    <t>24年</t>
    <rPh sb="2" eb="3">
      <t>ネン</t>
    </rPh>
    <phoneticPr fontId="4"/>
  </si>
  <si>
    <t>23年</t>
    <rPh sb="2" eb="3">
      <t>ネン</t>
    </rPh>
    <phoneticPr fontId="4"/>
  </si>
  <si>
    <r>
      <t>22年</t>
    </r>
    <r>
      <rPr>
        <sz val="11"/>
        <rFont val="ＭＳ 明朝"/>
        <family val="1"/>
        <charset val="128"/>
      </rPr>
      <t/>
    </r>
  </si>
  <si>
    <r>
      <t>2</t>
    </r>
    <r>
      <rPr>
        <sz val="11"/>
        <rFont val="ＭＳ 明朝"/>
        <family val="1"/>
        <charset val="128"/>
      </rPr>
      <t>1</t>
    </r>
    <r>
      <rPr>
        <sz val="11"/>
        <rFont val="ＭＳ 明朝"/>
        <family val="1"/>
        <charset val="128"/>
      </rPr>
      <t>年</t>
    </r>
    <phoneticPr fontId="4"/>
  </si>
  <si>
    <t>20年</t>
    <phoneticPr fontId="4"/>
  </si>
  <si>
    <r>
      <t>1</t>
    </r>
    <r>
      <rPr>
        <sz val="11"/>
        <rFont val="ＭＳ 明朝"/>
        <family val="1"/>
        <charset val="128"/>
      </rPr>
      <t>8</t>
    </r>
    <r>
      <rPr>
        <sz val="11"/>
        <rFont val="ＭＳ 明朝"/>
        <family val="1"/>
        <charset val="128"/>
      </rPr>
      <t>年</t>
    </r>
    <phoneticPr fontId="4"/>
  </si>
  <si>
    <t>年</t>
    <phoneticPr fontId="4"/>
  </si>
  <si>
    <t>業種</t>
    <phoneticPr fontId="4"/>
  </si>
  <si>
    <t>(件)</t>
  </si>
  <si>
    <t>第１表　立地件数［平成７年～平成26年］（業　種　別）</t>
    <rPh sb="21" eb="22">
      <t>ギョウ</t>
    </rPh>
    <rPh sb="23" eb="24">
      <t>タネ</t>
    </rPh>
    <phoneticPr fontId="4"/>
  </si>
  <si>
    <t>注）研究所を含まない．</t>
    <phoneticPr fontId="4"/>
  </si>
  <si>
    <t>南九州</t>
  </si>
  <si>
    <t>14</t>
  </si>
  <si>
    <t>北九州</t>
  </si>
  <si>
    <t>13</t>
  </si>
  <si>
    <t>四　国</t>
  </si>
  <si>
    <t>12</t>
  </si>
  <si>
    <t>山　陽</t>
  </si>
  <si>
    <t>11</t>
  </si>
  <si>
    <t>山　陰</t>
  </si>
  <si>
    <t>10</t>
  </si>
  <si>
    <t>09</t>
  </si>
  <si>
    <t>08</t>
  </si>
  <si>
    <t>北　陸</t>
  </si>
  <si>
    <t>07</t>
  </si>
  <si>
    <t>東　海</t>
  </si>
  <si>
    <t>06</t>
  </si>
  <si>
    <t>05</t>
  </si>
  <si>
    <t>04</t>
  </si>
  <si>
    <t>南東北</t>
  </si>
  <si>
    <t>03</t>
  </si>
  <si>
    <t>北東北</t>
  </si>
  <si>
    <t>02</t>
  </si>
  <si>
    <t>北海道</t>
  </si>
  <si>
    <t>01</t>
    <phoneticPr fontId="7"/>
  </si>
  <si>
    <t>全地域合計</t>
    <rPh sb="0" eb="3">
      <t>ゼンチイキ</t>
    </rPh>
    <rPh sb="3" eb="5">
      <t>ゴウケイ</t>
    </rPh>
    <phoneticPr fontId="7"/>
  </si>
  <si>
    <r>
      <t>1</t>
    </r>
    <r>
      <rPr>
        <sz val="11"/>
        <rFont val="ＭＳ 明朝"/>
        <family val="1"/>
        <charset val="128"/>
      </rPr>
      <t>9</t>
    </r>
    <r>
      <rPr>
        <sz val="11"/>
        <rFont val="ＭＳ 明朝"/>
        <family val="1"/>
        <charset val="128"/>
      </rPr>
      <t>年</t>
    </r>
    <phoneticPr fontId="4"/>
  </si>
  <si>
    <t>年</t>
  </si>
  <si>
    <t>地域</t>
    <rPh sb="0" eb="2">
      <t>チイキ</t>
    </rPh>
    <phoneticPr fontId="7"/>
  </si>
  <si>
    <t>47</t>
  </si>
  <si>
    <t>46</t>
  </si>
  <si>
    <t>45</t>
  </si>
  <si>
    <t>44</t>
  </si>
  <si>
    <t>43</t>
  </si>
  <si>
    <t>42</t>
  </si>
  <si>
    <t>41</t>
  </si>
  <si>
    <t>40</t>
  </si>
  <si>
    <t>39</t>
  </si>
  <si>
    <t>38</t>
  </si>
  <si>
    <t>37</t>
  </si>
  <si>
    <t>36</t>
  </si>
  <si>
    <t>35</t>
  </si>
  <si>
    <t>34</t>
  </si>
  <si>
    <t>33</t>
  </si>
  <si>
    <t>32</t>
    <phoneticPr fontId="12"/>
  </si>
  <si>
    <t>鳥取</t>
    <rPh sb="0" eb="2">
      <t>トットリ</t>
    </rPh>
    <phoneticPr fontId="4"/>
  </si>
  <si>
    <t>31</t>
  </si>
  <si>
    <t>30</t>
  </si>
  <si>
    <t>29</t>
  </si>
  <si>
    <t>28</t>
  </si>
  <si>
    <t>27</t>
  </si>
  <si>
    <t>26</t>
  </si>
  <si>
    <t>25</t>
  </si>
  <si>
    <t>24</t>
  </si>
  <si>
    <t>愛知</t>
    <rPh sb="0" eb="2">
      <t>アイチ</t>
    </rPh>
    <phoneticPr fontId="8"/>
  </si>
  <si>
    <t>23</t>
  </si>
  <si>
    <t>22</t>
  </si>
  <si>
    <t>岐阜</t>
    <rPh sb="0" eb="2">
      <t>ギフ</t>
    </rPh>
    <phoneticPr fontId="8"/>
  </si>
  <si>
    <t>21</t>
  </si>
  <si>
    <t>20</t>
  </si>
  <si>
    <t>山梨</t>
    <rPh sb="0" eb="2">
      <t>ヤマナシ</t>
    </rPh>
    <phoneticPr fontId="4"/>
  </si>
  <si>
    <t>19</t>
  </si>
  <si>
    <t>福井</t>
    <rPh sb="0" eb="2">
      <t>フクイ</t>
    </rPh>
    <phoneticPr fontId="4"/>
  </si>
  <si>
    <t>18</t>
  </si>
  <si>
    <t>石川</t>
    <rPh sb="0" eb="2">
      <t>イシカワ</t>
    </rPh>
    <phoneticPr fontId="4"/>
  </si>
  <si>
    <t>17</t>
  </si>
  <si>
    <t>16</t>
  </si>
  <si>
    <t>15</t>
  </si>
  <si>
    <t>全国合計</t>
    <phoneticPr fontId="4"/>
  </si>
  <si>
    <t>18年</t>
    <phoneticPr fontId="4"/>
  </si>
  <si>
    <t>都道府県</t>
    <phoneticPr fontId="4"/>
  </si>
  <si>
    <t>第３表　立地件数［平成７年～平成26年］（都道府県別）</t>
    <phoneticPr fontId="4"/>
  </si>
  <si>
    <t>(千㎡)</t>
  </si>
  <si>
    <t>第４表　敷地面積［平成７年～平成26年］（業　種　別）</t>
    <phoneticPr fontId="4"/>
  </si>
  <si>
    <r>
      <t>22年</t>
    </r>
    <r>
      <rPr>
        <sz val="11"/>
        <rFont val="ＭＳ 明朝"/>
        <family val="1"/>
        <charset val="128"/>
      </rPr>
      <t/>
    </r>
    <rPh sb="2" eb="3">
      <t>ネン</t>
    </rPh>
    <phoneticPr fontId="4"/>
  </si>
  <si>
    <r>
      <t>2</t>
    </r>
    <r>
      <rPr>
        <sz val="11"/>
        <rFont val="ＭＳ 明朝"/>
        <family val="1"/>
        <charset val="128"/>
      </rPr>
      <t>1</t>
    </r>
    <r>
      <rPr>
        <sz val="11"/>
        <rFont val="ＭＳ 明朝"/>
        <family val="1"/>
        <charset val="128"/>
      </rPr>
      <t>年</t>
    </r>
    <rPh sb="2" eb="3">
      <t>ネン</t>
    </rPh>
    <phoneticPr fontId="4"/>
  </si>
  <si>
    <t>20年</t>
    <rPh sb="2" eb="3">
      <t>ネン</t>
    </rPh>
    <phoneticPr fontId="4"/>
  </si>
  <si>
    <t>19年</t>
    <rPh sb="2" eb="3">
      <t>ネン</t>
    </rPh>
    <phoneticPr fontId="4"/>
  </si>
  <si>
    <t>18年</t>
    <rPh sb="2" eb="3">
      <t>ネン</t>
    </rPh>
    <phoneticPr fontId="4"/>
  </si>
  <si>
    <t>第５表　敷地面積［平成７年～平成26年］（地　域　別）</t>
    <phoneticPr fontId="4"/>
  </si>
  <si>
    <t>(千㎡)</t>
    <phoneticPr fontId="4"/>
  </si>
  <si>
    <t>第６表　敷地面積［平成７年～平成26年］（都道府県別）</t>
    <phoneticPr fontId="4"/>
  </si>
  <si>
    <t>工業団地：地方公共団体、公団、事業団、地方開発公社、第三セクター、民間デベロッパー、立地予定企業の組合などにより主として工場を設置させる目的で先行的につくられる、いわゆる先行造成工業団地．</t>
    <phoneticPr fontId="4"/>
  </si>
  <si>
    <t>※</t>
    <phoneticPr fontId="4"/>
  </si>
  <si>
    <r>
      <t>2</t>
    </r>
    <r>
      <rPr>
        <sz val="11"/>
        <rFont val="ＭＳ 明朝"/>
        <family val="1"/>
        <charset val="128"/>
      </rPr>
      <t>0</t>
    </r>
    <r>
      <rPr>
        <sz val="11"/>
        <rFont val="ＭＳ 明朝"/>
        <family val="1"/>
        <charset val="128"/>
      </rPr>
      <t>年</t>
    </r>
    <phoneticPr fontId="4"/>
  </si>
  <si>
    <t>第７－１表　工業団地内立地件数［平成７年～平成26年］（業　種　別）</t>
    <phoneticPr fontId="4"/>
  </si>
  <si>
    <t>「眼鏡製造業」「時計・同部分品製造業」については「その他の製造業」に含む。</t>
    <rPh sb="1" eb="3">
      <t>メガネ</t>
    </rPh>
    <rPh sb="3" eb="6">
      <t>セイゾウギョウ</t>
    </rPh>
    <rPh sb="8" eb="10">
      <t>トケイ</t>
    </rPh>
    <rPh sb="11" eb="12">
      <t>ドウ</t>
    </rPh>
    <rPh sb="12" eb="15">
      <t>ブブンヒン</t>
    </rPh>
    <rPh sb="15" eb="18">
      <t>セイゾウギョウ</t>
    </rPh>
    <rPh sb="27" eb="28">
      <t>タ</t>
    </rPh>
    <rPh sb="29" eb="32">
      <t>セイゾウギョウ</t>
    </rPh>
    <rPh sb="34" eb="35">
      <t>フク</t>
    </rPh>
    <phoneticPr fontId="12"/>
  </si>
  <si>
    <t>第７－２表　工業団地内敷地面積［平成７年～平成26年］（業　種　別）</t>
    <phoneticPr fontId="4"/>
  </si>
  <si>
    <t>　　研究所を含まない．</t>
    <phoneticPr fontId="4"/>
  </si>
  <si>
    <t>注）工業団地：地方公共団体、公団、事業団、地方開発公社、第三セクター、民間デベロッパー、立地予定企業の組合などにより主として工場を設置させる目的で先行的につくられる、いわゆる先行造成工業団地．</t>
    <phoneticPr fontId="4"/>
  </si>
  <si>
    <t>第７－３表　工業団地内立地件数［平成７年～平成26年］（地　域　別）</t>
    <phoneticPr fontId="4"/>
  </si>
  <si>
    <t>第７－４表　工業団地内敷地面積［平成7年～平成26年］（地　域　別）</t>
    <phoneticPr fontId="4"/>
  </si>
  <si>
    <t>32</t>
  </si>
  <si>
    <t>全国合計</t>
  </si>
  <si>
    <t>都道府県</t>
    <phoneticPr fontId="8"/>
  </si>
  <si>
    <t>第７－５表　工業団地内立地件数［平成７年～平成26年］（都道府県別）</t>
    <phoneticPr fontId="4"/>
  </si>
  <si>
    <r>
      <t>2</t>
    </r>
    <r>
      <rPr>
        <sz val="11"/>
        <rFont val="ＭＳ 明朝"/>
        <family val="1"/>
        <charset val="128"/>
      </rPr>
      <t>1年</t>
    </r>
    <phoneticPr fontId="4"/>
  </si>
  <si>
    <r>
      <t>1</t>
    </r>
    <r>
      <rPr>
        <sz val="11"/>
        <rFont val="ＭＳ 明朝"/>
        <family val="1"/>
        <charset val="128"/>
      </rPr>
      <t>9年</t>
    </r>
    <phoneticPr fontId="4"/>
  </si>
  <si>
    <r>
      <t>1</t>
    </r>
    <r>
      <rPr>
        <sz val="11"/>
        <rFont val="ＭＳ 明朝"/>
        <family val="1"/>
        <charset val="128"/>
      </rPr>
      <t>8年</t>
    </r>
    <rPh sb="2" eb="3">
      <t>ネン</t>
    </rPh>
    <phoneticPr fontId="4"/>
  </si>
  <si>
    <t>第７－６表　工業団地内敷地面積［平成７年～平成26年］（都道府県別）</t>
    <phoneticPr fontId="4"/>
  </si>
  <si>
    <t>平成20年の日本標準産業分類改訂に伴い、実数値の調整を実施。調整内容は第７－１表を参照。</t>
    <rPh sb="0" eb="2">
      <t>ヘイセイ</t>
    </rPh>
    <rPh sb="4" eb="5">
      <t>ネン</t>
    </rPh>
    <rPh sb="6" eb="8">
      <t>ニホン</t>
    </rPh>
    <rPh sb="8" eb="10">
      <t>ヒョウジュン</t>
    </rPh>
    <rPh sb="10" eb="12">
      <t>サンギョウ</t>
    </rPh>
    <rPh sb="12" eb="14">
      <t>ブンルイ</t>
    </rPh>
    <rPh sb="14" eb="16">
      <t>カイテイ</t>
    </rPh>
    <rPh sb="17" eb="18">
      <t>トモナ</t>
    </rPh>
    <rPh sb="20" eb="23">
      <t>ジッスウチ</t>
    </rPh>
    <rPh sb="24" eb="26">
      <t>チョウセイ</t>
    </rPh>
    <rPh sb="27" eb="29">
      <t>ジッシ</t>
    </rPh>
    <rPh sb="30" eb="32">
      <t>チョウセイ</t>
    </rPh>
    <rPh sb="32" eb="34">
      <t>ナイヨウ</t>
    </rPh>
    <rPh sb="41" eb="43">
      <t>サンショウ</t>
    </rPh>
    <phoneticPr fontId="12"/>
  </si>
  <si>
    <t>注）※１～※12</t>
    <rPh sb="0" eb="1">
      <t>チュウ</t>
    </rPh>
    <phoneticPr fontId="12"/>
  </si>
  <si>
    <t>全　業　種　平　均</t>
    <rPh sb="6" eb="9">
      <t>ヘイキン</t>
    </rPh>
    <phoneticPr fontId="4"/>
  </si>
  <si>
    <t>(％)</t>
  </si>
  <si>
    <t>第８－１表　工業団地内立地率（立地件数）［平成７年～平成26年］（業　種　別）</t>
    <phoneticPr fontId="4"/>
  </si>
  <si>
    <t>平成20年の日本標準産業分類改訂に伴い、実数値の調整を実施。調整内容は第７－２表を参照。</t>
    <rPh sb="0" eb="2">
      <t>ヘイセイ</t>
    </rPh>
    <rPh sb="4" eb="5">
      <t>ネン</t>
    </rPh>
    <rPh sb="6" eb="8">
      <t>ニホン</t>
    </rPh>
    <rPh sb="8" eb="10">
      <t>ヒョウジュン</t>
    </rPh>
    <rPh sb="10" eb="12">
      <t>サンギョウ</t>
    </rPh>
    <rPh sb="12" eb="14">
      <t>ブンルイ</t>
    </rPh>
    <rPh sb="14" eb="16">
      <t>カイテイ</t>
    </rPh>
    <rPh sb="17" eb="18">
      <t>トモナ</t>
    </rPh>
    <rPh sb="20" eb="23">
      <t>ジッスウチ</t>
    </rPh>
    <rPh sb="24" eb="26">
      <t>チョウセイ</t>
    </rPh>
    <rPh sb="27" eb="29">
      <t>ジッシ</t>
    </rPh>
    <rPh sb="30" eb="32">
      <t>チョウセイ</t>
    </rPh>
    <rPh sb="32" eb="34">
      <t>ナイヨウ</t>
    </rPh>
    <rPh sb="41" eb="43">
      <t>サンショウ</t>
    </rPh>
    <phoneticPr fontId="12"/>
  </si>
  <si>
    <t>第８－２表　工業団地内立地率（敷地面積）［平成７年～平成26年］（業　種　別）</t>
    <phoneticPr fontId="4"/>
  </si>
  <si>
    <t>全地域平均</t>
    <rPh sb="0" eb="3">
      <t>ゼンチイキ</t>
    </rPh>
    <rPh sb="3" eb="5">
      <t>ヘイキン</t>
    </rPh>
    <phoneticPr fontId="7"/>
  </si>
  <si>
    <t>第８－３表　工業団地内立地率（立地件数）［平成７年～平成26年］（地　域　別）</t>
    <phoneticPr fontId="4"/>
  </si>
  <si>
    <t>第８－４表　工業団地内立地率（敷地面積）［平成７年～平成26年］（地　域　別）</t>
    <phoneticPr fontId="4"/>
  </si>
  <si>
    <t>全国平均</t>
    <rPh sb="2" eb="4">
      <t>ヘイキン</t>
    </rPh>
    <phoneticPr fontId="4"/>
  </si>
  <si>
    <t>26年</t>
    <rPh sb="2" eb="3">
      <t>ネン</t>
    </rPh>
    <phoneticPr fontId="3"/>
  </si>
  <si>
    <t>25年</t>
    <rPh sb="2" eb="3">
      <t>ネン</t>
    </rPh>
    <phoneticPr fontId="3"/>
  </si>
  <si>
    <t>第８－５表　工業団地内立地率（立地件数）［平成７年～平成26年］（都道府県別）</t>
    <phoneticPr fontId="4"/>
  </si>
  <si>
    <t>第８－６表　工業団地内立地率（敷地面積）［平成７年～平成26年］（都道府県別）</t>
    <phoneticPr fontId="4"/>
  </si>
  <si>
    <t>その他の製造業(※11)</t>
    <rPh sb="0" eb="3">
      <t>ソノタ</t>
    </rPh>
    <rPh sb="4" eb="7">
      <t>セイゾウギョウ</t>
    </rPh>
    <phoneticPr fontId="7"/>
  </si>
  <si>
    <t xml:space="preserve"> (旧)精密機械(※10)</t>
    <rPh sb="4" eb="6">
      <t>セイミツ</t>
    </rPh>
    <rPh sb="6" eb="8">
      <t>キカイ</t>
    </rPh>
    <phoneticPr fontId="7"/>
  </si>
  <si>
    <t>電子･デバイス(※８)</t>
    <rPh sb="0" eb="2">
      <t>デンシ</t>
    </rPh>
    <phoneticPr fontId="8"/>
  </si>
  <si>
    <r>
      <t xml:space="preserve"> (</t>
    </r>
    <r>
      <rPr>
        <sz val="11"/>
        <rFont val="ＭＳ 明朝"/>
        <family val="1"/>
        <charset val="128"/>
      </rPr>
      <t>旧)一般機械(※７)</t>
    </r>
    <rPh sb="2" eb="3">
      <t>キュウ</t>
    </rPh>
    <rPh sb="4" eb="6">
      <t>イッパン</t>
    </rPh>
    <rPh sb="6" eb="8">
      <t>キカイ</t>
    </rPh>
    <phoneticPr fontId="7"/>
  </si>
  <si>
    <t>業務用機械(※６)</t>
    <rPh sb="0" eb="2">
      <t>ギョウム</t>
    </rPh>
    <rPh sb="2" eb="5">
      <t>ヨウキカイ</t>
    </rPh>
    <phoneticPr fontId="4"/>
  </si>
  <si>
    <t>生産用機械(※５)</t>
    <rPh sb="0" eb="2">
      <t>セイサン</t>
    </rPh>
    <rPh sb="2" eb="5">
      <t>ヨウキカイ</t>
    </rPh>
    <phoneticPr fontId="4"/>
  </si>
  <si>
    <t>はん用機械(※４)</t>
    <rPh sb="2" eb="3">
      <t>ヨウ</t>
    </rPh>
    <rPh sb="3" eb="5">
      <t>キカイ</t>
    </rPh>
    <phoneticPr fontId="4"/>
  </si>
  <si>
    <t>26年</t>
    <phoneticPr fontId="4"/>
  </si>
  <si>
    <r>
      <t>2</t>
    </r>
    <r>
      <rPr>
        <sz val="11"/>
        <rFont val="ＭＳ 明朝"/>
        <family val="1"/>
        <charset val="128"/>
      </rPr>
      <t>5</t>
    </r>
    <r>
      <rPr>
        <sz val="11"/>
        <rFont val="ＭＳ 明朝"/>
        <family val="1"/>
        <charset val="128"/>
      </rPr>
      <t>年</t>
    </r>
    <r>
      <rPr>
        <sz val="11"/>
        <rFont val="ＭＳ 明朝"/>
        <family val="1"/>
        <charset val="128"/>
      </rPr>
      <t/>
    </r>
    <phoneticPr fontId="4"/>
  </si>
  <si>
    <r>
      <t>24年</t>
    </r>
    <r>
      <rPr>
        <sz val="11"/>
        <rFont val="ＭＳ 明朝"/>
        <family val="1"/>
        <charset val="128"/>
      </rPr>
      <t/>
    </r>
  </si>
  <si>
    <r>
      <t>23年</t>
    </r>
    <r>
      <rPr>
        <sz val="11"/>
        <rFont val="ＭＳ 明朝"/>
        <family val="1"/>
        <charset val="128"/>
      </rPr>
      <t/>
    </r>
  </si>
  <si>
    <r>
      <t>21年</t>
    </r>
    <r>
      <rPr>
        <sz val="11"/>
        <rFont val="ＭＳ 明朝"/>
        <family val="1"/>
        <charset val="128"/>
      </rPr>
      <t/>
    </r>
  </si>
  <si>
    <r>
      <t>20年</t>
    </r>
    <r>
      <rPr>
        <sz val="11"/>
        <rFont val="ＭＳ 明朝"/>
        <family val="1"/>
        <charset val="128"/>
      </rPr>
      <t/>
    </r>
  </si>
  <si>
    <t>(人)</t>
  </si>
  <si>
    <t>第９－１表　雇用予定従業者数［平成７年～平成26年］（業　種　別）</t>
    <phoneticPr fontId="4"/>
  </si>
  <si>
    <r>
      <t>2</t>
    </r>
    <r>
      <rPr>
        <sz val="11"/>
        <rFont val="ＭＳ 明朝"/>
        <family val="1"/>
        <charset val="128"/>
      </rPr>
      <t>5</t>
    </r>
    <r>
      <rPr>
        <sz val="11"/>
        <rFont val="ＭＳ 明朝"/>
        <family val="1"/>
        <charset val="128"/>
      </rPr>
      <t>年</t>
    </r>
    <phoneticPr fontId="4"/>
  </si>
  <si>
    <t>24年</t>
  </si>
  <si>
    <t>23年</t>
  </si>
  <si>
    <t>21年</t>
  </si>
  <si>
    <t>第９－２表　雇用予定従業者数［平成７年～平成26年］（地　域　別）</t>
    <phoneticPr fontId="4"/>
  </si>
  <si>
    <t>第９－３表　雇用予定従業者数［平成７年～平成26年］（都道府県別）</t>
    <phoneticPr fontId="4"/>
  </si>
  <si>
    <t>注）有効回答分による集計結果．</t>
    <rPh sb="0" eb="1">
      <t>チュウ</t>
    </rPh>
    <rPh sb="2" eb="4">
      <t>ユウコウ</t>
    </rPh>
    <rPh sb="4" eb="6">
      <t>カイトウ</t>
    </rPh>
    <rPh sb="6" eb="7">
      <t>ブン</t>
    </rPh>
    <rPh sb="10" eb="12">
      <t>シュウケイ</t>
    </rPh>
    <rPh sb="12" eb="14">
      <t>ケッカ</t>
    </rPh>
    <phoneticPr fontId="4"/>
  </si>
  <si>
    <t>その他の製造業</t>
    <rPh sb="0" eb="3">
      <t>ソノタ</t>
    </rPh>
    <rPh sb="4" eb="7">
      <t>セイゾウギョウ</t>
    </rPh>
    <phoneticPr fontId="7"/>
  </si>
  <si>
    <t>情報通信機械</t>
    <rPh sb="0" eb="2">
      <t>ジョウホウ</t>
    </rPh>
    <rPh sb="2" eb="4">
      <t>ツウシン</t>
    </rPh>
    <rPh sb="4" eb="6">
      <t>キカイ</t>
    </rPh>
    <phoneticPr fontId="7"/>
  </si>
  <si>
    <t>情報通信機械</t>
    <rPh sb="0" eb="2">
      <t>ジョウホウ</t>
    </rPh>
    <rPh sb="2" eb="4">
      <t>ツウシン</t>
    </rPh>
    <rPh sb="4" eb="6">
      <t>キカイ</t>
    </rPh>
    <phoneticPr fontId="8"/>
  </si>
  <si>
    <t>業務用機械</t>
    <rPh sb="0" eb="2">
      <t>ギョウム</t>
    </rPh>
    <rPh sb="2" eb="5">
      <t>ヨウキカイ</t>
    </rPh>
    <phoneticPr fontId="4"/>
  </si>
  <si>
    <t>生産用機械</t>
    <rPh sb="0" eb="2">
      <t>セイサン</t>
    </rPh>
    <rPh sb="2" eb="5">
      <t>ヨウキカイ</t>
    </rPh>
    <phoneticPr fontId="4"/>
  </si>
  <si>
    <t>はん用機械</t>
    <rPh sb="2" eb="3">
      <t>ヨウ</t>
    </rPh>
    <rPh sb="3" eb="5">
      <t>キカイ</t>
    </rPh>
    <phoneticPr fontId="4"/>
  </si>
  <si>
    <t>繊維工業</t>
    <rPh sb="0" eb="2">
      <t>センイ</t>
    </rPh>
    <rPh sb="2" eb="4">
      <t>コウギョウ</t>
    </rPh>
    <phoneticPr fontId="7"/>
  </si>
  <si>
    <t>（％）</t>
    <phoneticPr fontId="7"/>
  </si>
  <si>
    <t>増設</t>
    <rPh sb="0" eb="2">
      <t>ゾウセツ</t>
    </rPh>
    <phoneticPr fontId="7"/>
  </si>
  <si>
    <t>新設</t>
    <rPh sb="0" eb="2">
      <t>シンセツ</t>
    </rPh>
    <phoneticPr fontId="7"/>
  </si>
  <si>
    <t>合計</t>
    <rPh sb="0" eb="2">
      <t>ゴウケイ</t>
    </rPh>
    <phoneticPr fontId="7"/>
  </si>
  <si>
    <t>（％）</t>
    <phoneticPr fontId="4"/>
  </si>
  <si>
    <t>うち土地
購入費</t>
    <rPh sb="2" eb="4">
      <t>トチ</t>
    </rPh>
    <rPh sb="5" eb="8">
      <t>コウニュウヒ</t>
    </rPh>
    <phoneticPr fontId="7"/>
  </si>
  <si>
    <t>設備投資
総額</t>
    <rPh sb="0" eb="2">
      <t>セツビ</t>
    </rPh>
    <rPh sb="2" eb="4">
      <t>トウシ</t>
    </rPh>
    <rPh sb="5" eb="7">
      <t>ソウガク</t>
    </rPh>
    <phoneticPr fontId="7"/>
  </si>
  <si>
    <t>雇用予定
従業者数　　　</t>
    <rPh sb="0" eb="2">
      <t>コヨウ</t>
    </rPh>
    <rPh sb="2" eb="4">
      <t>ヨテイ</t>
    </rPh>
    <phoneticPr fontId="7"/>
  </si>
  <si>
    <t>建築予定面積</t>
    <rPh sb="0" eb="2">
      <t>ケンチク</t>
    </rPh>
    <rPh sb="2" eb="4">
      <t>ヨテイ</t>
    </rPh>
    <rPh sb="4" eb="6">
      <t>メンセキ</t>
    </rPh>
    <phoneticPr fontId="4"/>
  </si>
  <si>
    <t>件　数</t>
    <rPh sb="0" eb="3">
      <t>ケンスウ</t>
    </rPh>
    <phoneticPr fontId="4"/>
  </si>
  <si>
    <t>(その２)</t>
    <phoneticPr fontId="4"/>
  </si>
  <si>
    <t>第10－１－１表　総　括　表（業　種　別）－構成比－</t>
    <phoneticPr fontId="4"/>
  </si>
  <si>
    <t>（百万円）</t>
    <rPh sb="1" eb="3">
      <t>ヒャクマン</t>
    </rPh>
    <rPh sb="3" eb="4">
      <t>エン</t>
    </rPh>
    <phoneticPr fontId="7"/>
  </si>
  <si>
    <t>（人）</t>
    <rPh sb="1" eb="2">
      <t>ヒト</t>
    </rPh>
    <phoneticPr fontId="7"/>
  </si>
  <si>
    <t>（千㎡）</t>
    <rPh sb="1" eb="2">
      <t>セン</t>
    </rPh>
    <phoneticPr fontId="4"/>
  </si>
  <si>
    <t>（件）</t>
    <rPh sb="1" eb="2">
      <t>ケン</t>
    </rPh>
    <phoneticPr fontId="4"/>
  </si>
  <si>
    <t>うち用地
取得費</t>
    <rPh sb="2" eb="4">
      <t>ヨウチ</t>
    </rPh>
    <rPh sb="5" eb="7">
      <t>シュトク</t>
    </rPh>
    <rPh sb="7" eb="8">
      <t>ヒ</t>
    </rPh>
    <phoneticPr fontId="7"/>
  </si>
  <si>
    <t>(その１)</t>
    <phoneticPr fontId="4"/>
  </si>
  <si>
    <t>第10－１－１表　総　括　表（業　種　別）</t>
    <phoneticPr fontId="4"/>
  </si>
  <si>
    <t>注）有効回答分による集計結果．研究所を含まない．</t>
    <rPh sb="0" eb="1">
      <t>チュウ</t>
    </rPh>
    <rPh sb="2" eb="4">
      <t>ユウコウ</t>
    </rPh>
    <rPh sb="4" eb="6">
      <t>カイトウ</t>
    </rPh>
    <rPh sb="6" eb="7">
      <t>ブン</t>
    </rPh>
    <rPh sb="10" eb="12">
      <t>シュウケイ</t>
    </rPh>
    <rPh sb="12" eb="14">
      <t>ケッカ</t>
    </rPh>
    <phoneticPr fontId="4"/>
  </si>
  <si>
    <t>第10－１－２表　総　括　表（地　域　別）－構成比－</t>
    <phoneticPr fontId="4"/>
  </si>
  <si>
    <t>第10－１－２表　総　括　表（地　域　別）</t>
    <phoneticPr fontId="4"/>
  </si>
  <si>
    <t>第10－１－３表　総　括　表（都道府県別）－構成比－</t>
    <phoneticPr fontId="4"/>
  </si>
  <si>
    <t>第10－１－３表　総　括　表（都道府県別）</t>
    <phoneticPr fontId="4"/>
  </si>
  <si>
    <t>第10－２－１表　総　括　表（地域別・業種別）＜北 海 道＞</t>
    <phoneticPr fontId="4"/>
  </si>
  <si>
    <t>第10－２－２表　総　括　表（地域別・業種別）＜北 東 北＞</t>
    <rPh sb="26" eb="27">
      <t>ヒガシ</t>
    </rPh>
    <rPh sb="28" eb="29">
      <t>キタ</t>
    </rPh>
    <phoneticPr fontId="4"/>
  </si>
  <si>
    <t>第10－２－３表　総　括　表（地域別・業種別）＜南 東 北＞</t>
    <rPh sb="24" eb="25">
      <t>ミナミ</t>
    </rPh>
    <rPh sb="26" eb="27">
      <t>ヒガシ</t>
    </rPh>
    <rPh sb="28" eb="29">
      <t>キタ</t>
    </rPh>
    <phoneticPr fontId="4"/>
  </si>
  <si>
    <t>第10－２－４表　総　括　表（地域別・業種別）＜関東内陸＞</t>
    <rPh sb="24" eb="26">
      <t>カントウ</t>
    </rPh>
    <rPh sb="26" eb="28">
      <t>ナイリク</t>
    </rPh>
    <phoneticPr fontId="4"/>
  </si>
  <si>
    <t>第10－２－５表　総　括　表（地域別・業種別）＜関東臨海＞</t>
    <rPh sb="24" eb="26">
      <t>カントウ</t>
    </rPh>
    <rPh sb="26" eb="28">
      <t>リンカイ</t>
    </rPh>
    <phoneticPr fontId="4"/>
  </si>
  <si>
    <t>第10－２－６表　総　括　表（地域別・業種別）＜東　　海＞</t>
    <rPh sb="24" eb="25">
      <t>ヒガシ</t>
    </rPh>
    <rPh sb="27" eb="28">
      <t>ウミ</t>
    </rPh>
    <phoneticPr fontId="4"/>
  </si>
  <si>
    <t>第10－２－７表　総　括　表（地域別・業種別）＜北　　陸＞</t>
    <rPh sb="24" eb="25">
      <t>キタ</t>
    </rPh>
    <rPh sb="27" eb="28">
      <t>リク</t>
    </rPh>
    <phoneticPr fontId="4"/>
  </si>
  <si>
    <t>第10－２－８表　総　括　表（地域別・業種別）＜近畿内陸＞</t>
    <rPh sb="24" eb="26">
      <t>キンキ</t>
    </rPh>
    <rPh sb="26" eb="28">
      <t>ナイリク</t>
    </rPh>
    <phoneticPr fontId="4"/>
  </si>
  <si>
    <t>第10－２－９表　総　括　表（地域別・業種別）＜近畿臨海＞</t>
    <rPh sb="24" eb="26">
      <t>キンキ</t>
    </rPh>
    <rPh sb="26" eb="28">
      <t>リンカイ</t>
    </rPh>
    <phoneticPr fontId="4"/>
  </si>
  <si>
    <t>第10－２－10表　総　括　表（地域別・業種別）＜山　　陰＞</t>
    <rPh sb="25" eb="26">
      <t>ヤマ</t>
    </rPh>
    <rPh sb="28" eb="29">
      <t>カゲ</t>
    </rPh>
    <phoneticPr fontId="4"/>
  </si>
  <si>
    <t>第10－２－11表　総　括　表（地域別・業種別）＜山　　陽＞</t>
    <rPh sb="25" eb="26">
      <t>ヤマ</t>
    </rPh>
    <rPh sb="28" eb="29">
      <t>ヨウ</t>
    </rPh>
    <phoneticPr fontId="4"/>
  </si>
  <si>
    <t>第10－２－12表　総　括　表（地域別・業種別）＜四　　国＞</t>
    <rPh sb="25" eb="26">
      <t>ヨン</t>
    </rPh>
    <rPh sb="28" eb="29">
      <t>コク</t>
    </rPh>
    <phoneticPr fontId="4"/>
  </si>
  <si>
    <t>第10－２－13表　総　括　表（地域別・業種別）＜北 九 州＞</t>
    <rPh sb="25" eb="26">
      <t>キタ</t>
    </rPh>
    <rPh sb="27" eb="28">
      <t>ク</t>
    </rPh>
    <rPh sb="29" eb="30">
      <t>シュウ</t>
    </rPh>
    <phoneticPr fontId="4"/>
  </si>
  <si>
    <t>第10－２－14表　総　括　表（地域別・業種別）＜南 九 州＞</t>
    <rPh sb="25" eb="26">
      <t>ミナミ</t>
    </rPh>
    <rPh sb="27" eb="28">
      <t>ク</t>
    </rPh>
    <rPh sb="29" eb="30">
      <t>シュウ</t>
    </rPh>
    <phoneticPr fontId="4"/>
  </si>
  <si>
    <t>電気機械</t>
    <rPh sb="0" eb="2">
      <t>デンキ</t>
    </rPh>
    <rPh sb="2" eb="4">
      <t>キカイ</t>
    </rPh>
    <phoneticPr fontId="8"/>
  </si>
  <si>
    <t>全　国　合　計</t>
    <rPh sb="0" eb="3">
      <t>ゼンコク</t>
    </rPh>
    <rPh sb="4" eb="7">
      <t>ゴウケイ</t>
    </rPh>
    <phoneticPr fontId="4"/>
  </si>
  <si>
    <t>(件、千㎡)</t>
  </si>
  <si>
    <t>第11表　立地件数・敷地面積（地域別・業種別）</t>
    <phoneticPr fontId="4"/>
  </si>
  <si>
    <t>沖　　　　　縄</t>
    <rPh sb="0" eb="7">
      <t>オキナワ</t>
    </rPh>
    <phoneticPr fontId="4"/>
  </si>
  <si>
    <t>鹿　　児　　島</t>
    <rPh sb="0" eb="7">
      <t>カゴシマ</t>
    </rPh>
    <phoneticPr fontId="4"/>
  </si>
  <si>
    <t>宮　　　　　崎</t>
    <rPh sb="0" eb="7">
      <t>ミヤザキ</t>
    </rPh>
    <phoneticPr fontId="4"/>
  </si>
  <si>
    <t>大　　　　　分</t>
    <rPh sb="0" eb="7">
      <t>オオイタ</t>
    </rPh>
    <phoneticPr fontId="4"/>
  </si>
  <si>
    <t>熊　　　　　本</t>
    <rPh sb="0" eb="7">
      <t>クマモト</t>
    </rPh>
    <phoneticPr fontId="4"/>
  </si>
  <si>
    <t>長　　　　　崎</t>
    <rPh sb="0" eb="7">
      <t>ナガサキ</t>
    </rPh>
    <phoneticPr fontId="4"/>
  </si>
  <si>
    <t>佐　　　　　賀</t>
    <rPh sb="0" eb="1">
      <t>サ</t>
    </rPh>
    <rPh sb="1" eb="7">
      <t>シガ</t>
    </rPh>
    <phoneticPr fontId="4"/>
  </si>
  <si>
    <t>福　　　　　岡</t>
    <rPh sb="0" eb="7">
      <t>フクオカ</t>
    </rPh>
    <phoneticPr fontId="4"/>
  </si>
  <si>
    <t>高　　　　　知</t>
    <rPh sb="0" eb="7">
      <t>コウチ</t>
    </rPh>
    <phoneticPr fontId="4"/>
  </si>
  <si>
    <t>愛　　　　　媛</t>
    <rPh sb="0" eb="7">
      <t>エヒメ</t>
    </rPh>
    <phoneticPr fontId="4"/>
  </si>
  <si>
    <t>香　　　　　川</t>
    <rPh sb="0" eb="7">
      <t>カガワ</t>
    </rPh>
    <phoneticPr fontId="4"/>
  </si>
  <si>
    <t>徳　　　　　島</t>
    <rPh sb="0" eb="7">
      <t>トクシマ</t>
    </rPh>
    <phoneticPr fontId="4"/>
  </si>
  <si>
    <t>山　　　　　口</t>
    <rPh sb="0" eb="1">
      <t>ヤマナシ</t>
    </rPh>
    <rPh sb="6" eb="7">
      <t>クチ</t>
    </rPh>
    <phoneticPr fontId="4"/>
  </si>
  <si>
    <t>広　　　　　島</t>
    <rPh sb="0" eb="7">
      <t>ヒロシマ</t>
    </rPh>
    <phoneticPr fontId="4"/>
  </si>
  <si>
    <t>岡　　　　　山</t>
    <rPh sb="0" eb="7">
      <t>オカヤマ</t>
    </rPh>
    <phoneticPr fontId="4"/>
  </si>
  <si>
    <t>島　　　　　根</t>
    <rPh sb="0" eb="7">
      <t>シマネ</t>
    </rPh>
    <phoneticPr fontId="4"/>
  </si>
  <si>
    <t>鳥　　　　　取</t>
    <rPh sb="0" eb="7">
      <t>トットリ</t>
    </rPh>
    <phoneticPr fontId="4"/>
  </si>
  <si>
    <t>和　　歌　　山</t>
    <rPh sb="0" eb="7">
      <t>ワカヤマ</t>
    </rPh>
    <phoneticPr fontId="4"/>
  </si>
  <si>
    <t>奈　　　　　良</t>
    <rPh sb="0" eb="7">
      <t>ナラ</t>
    </rPh>
    <phoneticPr fontId="4"/>
  </si>
  <si>
    <t>兵　　　　　庫</t>
    <rPh sb="0" eb="7">
      <t>ヒョウゴ</t>
    </rPh>
    <phoneticPr fontId="4"/>
  </si>
  <si>
    <t>大　　　　　阪</t>
    <rPh sb="0" eb="7">
      <t>オオサカ</t>
    </rPh>
    <phoneticPr fontId="4"/>
  </si>
  <si>
    <t>京　　　　　都</t>
    <rPh sb="0" eb="7">
      <t>キョウト</t>
    </rPh>
    <phoneticPr fontId="4"/>
  </si>
  <si>
    <t>滋　　　　　賀</t>
    <rPh sb="0" eb="7">
      <t>シガ</t>
    </rPh>
    <phoneticPr fontId="4"/>
  </si>
  <si>
    <t>三　　　　　重</t>
    <rPh sb="0" eb="7">
      <t>ミエ</t>
    </rPh>
    <phoneticPr fontId="4"/>
  </si>
  <si>
    <t>愛　　　　　知</t>
    <rPh sb="0" eb="7">
      <t>アイチ</t>
    </rPh>
    <phoneticPr fontId="4"/>
  </si>
  <si>
    <t>静　　　　　岡</t>
    <rPh sb="0" eb="7">
      <t>シズオカ</t>
    </rPh>
    <phoneticPr fontId="4"/>
  </si>
  <si>
    <t>岐　　　　　阜</t>
    <rPh sb="0" eb="7">
      <t>ギフ</t>
    </rPh>
    <phoneticPr fontId="4"/>
  </si>
  <si>
    <t>長　　　　　野</t>
    <rPh sb="0" eb="7">
      <t>ナガノ</t>
    </rPh>
    <phoneticPr fontId="4"/>
  </si>
  <si>
    <t>山　　　　　梨</t>
    <rPh sb="0" eb="7">
      <t>ヤマナシ</t>
    </rPh>
    <phoneticPr fontId="4"/>
  </si>
  <si>
    <t>福　　　　　井</t>
    <rPh sb="0" eb="7">
      <t>フクイ</t>
    </rPh>
    <phoneticPr fontId="4"/>
  </si>
  <si>
    <t>石　　　　　川</t>
    <rPh sb="0" eb="7">
      <t>イシカワ</t>
    </rPh>
    <phoneticPr fontId="4"/>
  </si>
  <si>
    <t>富　　　　　山</t>
    <rPh sb="0" eb="7">
      <t>トヤマ</t>
    </rPh>
    <phoneticPr fontId="4"/>
  </si>
  <si>
    <t>新　　　　　潟</t>
    <rPh sb="0" eb="7">
      <t>ニイガタ</t>
    </rPh>
    <phoneticPr fontId="4"/>
  </si>
  <si>
    <t>神　　奈　　川</t>
    <rPh sb="0" eb="7">
      <t>カナガワホッカイドウ</t>
    </rPh>
    <phoneticPr fontId="4"/>
  </si>
  <si>
    <t>東　　　　　京</t>
    <rPh sb="0" eb="7">
      <t>トウキョウ</t>
    </rPh>
    <phoneticPr fontId="4"/>
  </si>
  <si>
    <t>千　　　　　葉</t>
    <rPh sb="0" eb="7">
      <t>チバ</t>
    </rPh>
    <phoneticPr fontId="4"/>
  </si>
  <si>
    <t>埼　　　　　玉</t>
    <rPh sb="0" eb="7">
      <t>サイタマ</t>
    </rPh>
    <phoneticPr fontId="4"/>
  </si>
  <si>
    <t>群　　　　　馬</t>
    <rPh sb="0" eb="7">
      <t>グンマ</t>
    </rPh>
    <phoneticPr fontId="4"/>
  </si>
  <si>
    <t>栃　　　　　木</t>
    <rPh sb="0" eb="7">
      <t>トチギ</t>
    </rPh>
    <phoneticPr fontId="4"/>
  </si>
  <si>
    <t>茨　　　　　城</t>
    <rPh sb="0" eb="1">
      <t>イバラ</t>
    </rPh>
    <rPh sb="6" eb="7">
      <t>シロ</t>
    </rPh>
    <phoneticPr fontId="4"/>
  </si>
  <si>
    <t>福　　　　　島</t>
    <rPh sb="0" eb="1">
      <t>フク</t>
    </rPh>
    <rPh sb="6" eb="7">
      <t>シマ</t>
    </rPh>
    <phoneticPr fontId="4"/>
  </si>
  <si>
    <t>山　　　　　形</t>
    <rPh sb="0" eb="1">
      <t>ヤマ</t>
    </rPh>
    <rPh sb="6" eb="7">
      <t>カタチ</t>
    </rPh>
    <phoneticPr fontId="4"/>
  </si>
  <si>
    <t>秋　　　　　田</t>
    <rPh sb="0" eb="1">
      <t>アキ</t>
    </rPh>
    <rPh sb="6" eb="7">
      <t>タ</t>
    </rPh>
    <phoneticPr fontId="4"/>
  </si>
  <si>
    <t>宮　　　　　城</t>
    <rPh sb="0" eb="1">
      <t>ミヤ</t>
    </rPh>
    <rPh sb="6" eb="7">
      <t>シロ</t>
    </rPh>
    <phoneticPr fontId="4"/>
  </si>
  <si>
    <t>岩　　　　　手</t>
    <rPh sb="0" eb="1">
      <t>イワ</t>
    </rPh>
    <rPh sb="6" eb="7">
      <t>テ</t>
    </rPh>
    <phoneticPr fontId="4"/>
  </si>
  <si>
    <t>青　　　　　森</t>
    <rPh sb="0" eb="1">
      <t>アオ</t>
    </rPh>
    <rPh sb="6" eb="7">
      <t>ホッカイドウ</t>
    </rPh>
    <phoneticPr fontId="4"/>
  </si>
  <si>
    <t>第12表　立地件数・敷地面積（都道府県別・業種別）</t>
    <phoneticPr fontId="4"/>
  </si>
  <si>
    <t>増設</t>
    <rPh sb="0" eb="2">
      <t>ゾウセツ</t>
    </rPh>
    <phoneticPr fontId="4"/>
  </si>
  <si>
    <t>新設</t>
    <rPh sb="0" eb="2">
      <t>シンセツ</t>
    </rPh>
    <phoneticPr fontId="4"/>
  </si>
  <si>
    <t>計</t>
    <rPh sb="0" eb="1">
      <t>ケイ</t>
    </rPh>
    <phoneticPr fontId="4"/>
  </si>
  <si>
    <t>臨　海</t>
    <rPh sb="0" eb="3">
      <t>リンカイ</t>
    </rPh>
    <phoneticPr fontId="4"/>
  </si>
  <si>
    <t>内　陸</t>
    <rPh sb="0" eb="3">
      <t>ナイリク</t>
    </rPh>
    <phoneticPr fontId="4"/>
  </si>
  <si>
    <t>総　計</t>
    <rPh sb="0" eb="3">
      <t>ソウケイ</t>
    </rPh>
    <phoneticPr fontId="4"/>
  </si>
  <si>
    <t>第13表　内陸・臨海別立地件数（都道府県別）</t>
    <phoneticPr fontId="4"/>
  </si>
  <si>
    <t>注）有効回答分による集計結果．研究所を含まない．</t>
    <phoneticPr fontId="4"/>
  </si>
  <si>
    <t>第14表　内陸・臨海別敷地面積（都道府県別）</t>
    <phoneticPr fontId="4"/>
  </si>
  <si>
    <t>注）新設のみの集計．</t>
    <phoneticPr fontId="4"/>
  </si>
  <si>
    <t>臨　海</t>
  </si>
  <si>
    <t>準臨海</t>
  </si>
  <si>
    <t>内　陸</t>
  </si>
  <si>
    <t>合　計</t>
  </si>
  <si>
    <t>熱供給業</t>
    <rPh sb="0" eb="4">
      <t>ネツキョウキュウギョウ</t>
    </rPh>
    <phoneticPr fontId="4"/>
  </si>
  <si>
    <t>ガス業</t>
  </si>
  <si>
    <t>電気業</t>
  </si>
  <si>
    <t>他に分類されない製造業</t>
  </si>
  <si>
    <t>畳等生活雑貨製品製造業</t>
    <phoneticPr fontId="4"/>
  </si>
  <si>
    <t>漆器製造業</t>
    <phoneticPr fontId="4"/>
  </si>
  <si>
    <t>ペン・鉛筆・絵画用品・その他の事務用品製造業</t>
  </si>
  <si>
    <t>がん具・運動用具製造業</t>
  </si>
  <si>
    <t>楽器製造業</t>
    <phoneticPr fontId="4"/>
  </si>
  <si>
    <t>時計・同部分品製造業</t>
    <phoneticPr fontId="4"/>
  </si>
  <si>
    <t>装身具・装飾品・ボタン・同関連品製造業</t>
    <phoneticPr fontId="4"/>
  </si>
  <si>
    <t>貴金属・宝石製品製造業</t>
    <phoneticPr fontId="4"/>
  </si>
  <si>
    <t>その他の製造業</t>
  </si>
  <si>
    <t>臨　海</t>
    <phoneticPr fontId="4"/>
  </si>
  <si>
    <t>その他の輸送用機械器具製造業</t>
    <phoneticPr fontId="4"/>
  </si>
  <si>
    <t>産業用運搬車両・同部分品・附属品製造業</t>
    <phoneticPr fontId="4"/>
  </si>
  <si>
    <t>航空機・同附属品製造業</t>
  </si>
  <si>
    <t>船舶製造・修理業，舶用機関製造業</t>
  </si>
  <si>
    <t>鉄道車両・同部分品製造業</t>
    <phoneticPr fontId="4"/>
  </si>
  <si>
    <t>自動車・同附属品製造業</t>
  </si>
  <si>
    <t>管理、補助的経済活動を行う事業所</t>
    <rPh sb="0" eb="2">
      <t>カンリ</t>
    </rPh>
    <rPh sb="3" eb="6">
      <t>ホジョテキ</t>
    </rPh>
    <rPh sb="6" eb="8">
      <t>ケイザイ</t>
    </rPh>
    <rPh sb="8" eb="10">
      <t>カツドウ</t>
    </rPh>
    <rPh sb="11" eb="12">
      <t>オコナ</t>
    </rPh>
    <rPh sb="13" eb="16">
      <t>ジギョウショ</t>
    </rPh>
    <phoneticPr fontId="22"/>
  </si>
  <si>
    <t>輸送用機械器具製造業</t>
  </si>
  <si>
    <t>電子計鼻機・同附属装置製造業</t>
  </si>
  <si>
    <t>映像・音響機械器具製造業</t>
    <phoneticPr fontId="4"/>
  </si>
  <si>
    <t>通信機械器具・同関連機械器具製造業</t>
  </si>
  <si>
    <t>情報通信機械器具製造業</t>
  </si>
  <si>
    <t>その他の電気機械器具製造業</t>
  </si>
  <si>
    <t>電気計測器製造業</t>
  </si>
  <si>
    <t>電子応用装置製造業</t>
  </si>
  <si>
    <t>電池製造業</t>
    <phoneticPr fontId="4"/>
  </si>
  <si>
    <t>電球・電気照明器具製造業</t>
  </si>
  <si>
    <t>民生用電気機械器具製造業</t>
    <phoneticPr fontId="4"/>
  </si>
  <si>
    <t>産業用電気機械器具製造業</t>
    <phoneticPr fontId="4"/>
  </si>
  <si>
    <t>発電用・送電用・配電用電気機械器具製造業</t>
    <phoneticPr fontId="4"/>
  </si>
  <si>
    <t>電気機械器具製造業</t>
  </si>
  <si>
    <t>その他の電子部品・デバイス・電子回路製造業</t>
    <phoneticPr fontId="4"/>
  </si>
  <si>
    <t>ユニット部品製造業</t>
    <phoneticPr fontId="4"/>
  </si>
  <si>
    <t>電子回路製造業</t>
    <phoneticPr fontId="4"/>
  </si>
  <si>
    <t>記録メディア製造業</t>
    <phoneticPr fontId="4"/>
  </si>
  <si>
    <t>電子部品製造業</t>
    <phoneticPr fontId="4"/>
  </si>
  <si>
    <t>電子部品・デバイス製造業</t>
  </si>
  <si>
    <t>電子部品・デバイス・電子回路製造業</t>
    <phoneticPr fontId="4"/>
  </si>
  <si>
    <t>武器製造業</t>
    <phoneticPr fontId="4"/>
  </si>
  <si>
    <t>光学機械器具・レンズ製造業</t>
    <phoneticPr fontId="4"/>
  </si>
  <si>
    <t>医療用機械器具・医療用品製造業</t>
  </si>
  <si>
    <t>計量器・測定器・分析機器・試験機・測量機械器具・理化学機械器具製造業</t>
    <phoneticPr fontId="4"/>
  </si>
  <si>
    <t>サービス用・娯楽用機械器具製造業</t>
    <phoneticPr fontId="4"/>
  </si>
  <si>
    <t>事務用機械器具製造業</t>
    <phoneticPr fontId="4"/>
  </si>
  <si>
    <t>業務用機械器具製造業</t>
    <phoneticPr fontId="4"/>
  </si>
  <si>
    <t>その他の生産用機械・同部分品製造業</t>
    <phoneticPr fontId="4"/>
  </si>
  <si>
    <t>半導体・フラットパネルディスプレイ製造装置製造業</t>
    <phoneticPr fontId="4"/>
  </si>
  <si>
    <t>金属加工機械製造業</t>
  </si>
  <si>
    <t>基礎素材産業用機械製造業</t>
    <phoneticPr fontId="4"/>
  </si>
  <si>
    <t>生活関連産業用機械製造業</t>
    <phoneticPr fontId="4"/>
  </si>
  <si>
    <t>繊維機械製造業</t>
  </si>
  <si>
    <t>建設機械・鉱山機械製造業</t>
  </si>
  <si>
    <t>農業用機械製造業</t>
  </si>
  <si>
    <t>生産用機械器具製造業</t>
    <phoneticPr fontId="4"/>
  </si>
  <si>
    <t>その他のはん用機械・同部分品製造業</t>
    <phoneticPr fontId="4"/>
  </si>
  <si>
    <t>一般産業用機械・装置製造業</t>
  </si>
  <si>
    <t>ポンプ・圧縮機器製造業</t>
    <phoneticPr fontId="4"/>
  </si>
  <si>
    <t>ボイラ・原動機製造業</t>
  </si>
  <si>
    <t>はん用機械器具製造業</t>
    <phoneticPr fontId="4"/>
  </si>
  <si>
    <t>その他の金属製品製造業</t>
  </si>
  <si>
    <t>ボルト・ナット・リベット・小ねじ・木ねじ等製造業</t>
  </si>
  <si>
    <t>金属線製品製造業</t>
  </si>
  <si>
    <t>金属被覆・彫刻業，熱処理業</t>
  </si>
  <si>
    <t>金属素形材製品製造業</t>
  </si>
  <si>
    <t>建設用・建築用金属製品製造業</t>
  </si>
  <si>
    <t>暖房装置・配管工事用附属品製造業</t>
  </si>
  <si>
    <t>洋食器・刃物・手道具・金物類製造業</t>
  </si>
  <si>
    <t>ブリキ缶・その他のめっき板等製品製造業</t>
  </si>
  <si>
    <t>金属製品製造業</t>
  </si>
  <si>
    <t>その他の非鉄金属製造業</t>
    <phoneticPr fontId="4"/>
  </si>
  <si>
    <t>非鉄金属素形材製造業</t>
  </si>
  <si>
    <t>電線・ケーブル製造業</t>
  </si>
  <si>
    <t>非鉄金属・同合金圧延業</t>
  </si>
  <si>
    <t>非鉄金属第２次製錬・精製業</t>
  </si>
  <si>
    <t>非鉄金属第１次製錬・精製業</t>
  </si>
  <si>
    <t>非鉄金属製造業</t>
  </si>
  <si>
    <t>その他の鉄鋼業</t>
  </si>
  <si>
    <t>鉄素形材製造業</t>
  </si>
  <si>
    <t>表面処理鋼材製造業</t>
  </si>
  <si>
    <t>製鋼を行わない鋼材製造業</t>
  </si>
  <si>
    <t>製鋼・製鋼圧延業</t>
  </si>
  <si>
    <t>製鉄業</t>
    <phoneticPr fontId="4"/>
  </si>
  <si>
    <t>鉄鋼業</t>
  </si>
  <si>
    <t>その他の窯業・土石製品製造業</t>
  </si>
  <si>
    <t>骨材・石工品等製造業</t>
  </si>
  <si>
    <t>研磨材・同製品製造業</t>
  </si>
  <si>
    <t>炭素・黒鉛製品製造業</t>
  </si>
  <si>
    <t>耐火物製造業</t>
    <phoneticPr fontId="4"/>
  </si>
  <si>
    <t>陶磁器・同関連製品製造業</t>
  </si>
  <si>
    <t>建設用粘土製品製造業</t>
    <phoneticPr fontId="4"/>
  </si>
  <si>
    <t>セメント・同製品製造業</t>
  </si>
  <si>
    <t>ガラス・同製品製造業</t>
  </si>
  <si>
    <t>窯業・土石製品製造業</t>
  </si>
  <si>
    <t>その他のなめし革製品製造業</t>
    <phoneticPr fontId="4"/>
  </si>
  <si>
    <t>毛皮製造業</t>
    <phoneticPr fontId="4"/>
  </si>
  <si>
    <t>袋物製造業</t>
    <phoneticPr fontId="4"/>
  </si>
  <si>
    <t>かばん製造業</t>
    <phoneticPr fontId="4"/>
  </si>
  <si>
    <t>革製手袋製造業</t>
    <phoneticPr fontId="4"/>
  </si>
  <si>
    <t>革製履物製造業</t>
    <phoneticPr fontId="4"/>
  </si>
  <si>
    <t>革製履物用材料・同附属品製造業</t>
    <phoneticPr fontId="4"/>
  </si>
  <si>
    <t>工業用革製品製造業</t>
    <phoneticPr fontId="4"/>
  </si>
  <si>
    <t>なめし革製造業</t>
    <phoneticPr fontId="4"/>
  </si>
  <si>
    <t>なめし革・同製品・毛皮</t>
  </si>
  <si>
    <t>その他のゴム製品製造業</t>
  </si>
  <si>
    <t>ゴムベルト・ゴムホース・工業用ゴム製品製造業</t>
  </si>
  <si>
    <t>ゴム製・プラスチック製履物・同附属品製造業</t>
    <phoneticPr fontId="4"/>
  </si>
  <si>
    <t>タイヤ・チューブ製造業</t>
    <phoneticPr fontId="4"/>
  </si>
  <si>
    <t>ゴム製品製造業</t>
  </si>
  <si>
    <t>その他のプラスチック製品製造業</t>
  </si>
  <si>
    <t>プラスチック成形材料製造業</t>
  </si>
  <si>
    <t>発泡・強化プラスチック製品製造業</t>
  </si>
  <si>
    <t>工業用プラスチック製品製造業</t>
  </si>
  <si>
    <t>プラスチックフィルム・シート・床材・合成皮革製造業</t>
  </si>
  <si>
    <t>プラスチック板・棒・管・継手・異形押出製品製造業</t>
  </si>
  <si>
    <t>プラスチック製品製造業</t>
  </si>
  <si>
    <t>その他の石油製品・石炭製品製造業</t>
    <phoneticPr fontId="4"/>
  </si>
  <si>
    <t>舗装材料製造業</t>
  </si>
  <si>
    <t>コークス製造業</t>
    <phoneticPr fontId="4"/>
  </si>
  <si>
    <t>潤滑油・グリース製造業（石油精製業によらないもの）</t>
    <phoneticPr fontId="4"/>
  </si>
  <si>
    <t>石油精製業</t>
  </si>
  <si>
    <t>石油製品・石炭製品製造業</t>
  </si>
  <si>
    <t>その他の化学工業</t>
  </si>
  <si>
    <t>化粧品・歯磨・その他の化粧用調整品製造業</t>
  </si>
  <si>
    <t>医薬品製造業</t>
  </si>
  <si>
    <t>油脂加工製品・石けん・合成洗剤・界面活性剤・塗料製造業</t>
  </si>
  <si>
    <t>有機化学工業製品製造業</t>
  </si>
  <si>
    <t>無機化学工業製品製造業</t>
  </si>
  <si>
    <t>化学肥料製造業</t>
  </si>
  <si>
    <t>化学工業</t>
  </si>
  <si>
    <t>印刷関連サービス業</t>
    <phoneticPr fontId="4"/>
  </si>
  <si>
    <t>製本業，印刷物加工業</t>
    <phoneticPr fontId="4"/>
  </si>
  <si>
    <t>製版業</t>
    <phoneticPr fontId="4"/>
  </si>
  <si>
    <t>印刷業</t>
    <phoneticPr fontId="4"/>
  </si>
  <si>
    <t>印刷・同関連業</t>
  </si>
  <si>
    <t>その他のパルプ・紙・紙加工品製造業</t>
  </si>
  <si>
    <t>紙製容器製造業</t>
  </si>
  <si>
    <t>紙製品製造業</t>
  </si>
  <si>
    <t>加工紙製造業</t>
  </si>
  <si>
    <t>紙製造業</t>
    <rPh sb="0" eb="1">
      <t>カミ</t>
    </rPh>
    <rPh sb="1" eb="4">
      <t>セイゾウギョウ</t>
    </rPh>
    <phoneticPr fontId="4"/>
  </si>
  <si>
    <t>パルプ製造業</t>
    <phoneticPr fontId="4"/>
  </si>
  <si>
    <t>パルプ・紙・紙加工品製造業</t>
  </si>
  <si>
    <t>その他の家具・装備品製造業</t>
  </si>
  <si>
    <t>建具製造業</t>
    <rPh sb="0" eb="2">
      <t>タテグ</t>
    </rPh>
    <rPh sb="2" eb="5">
      <t>セイゾウギョウ</t>
    </rPh>
    <phoneticPr fontId="4"/>
  </si>
  <si>
    <t>宗教用具製造業</t>
    <phoneticPr fontId="4"/>
  </si>
  <si>
    <t>家具製造業</t>
  </si>
  <si>
    <t>家具・装備品製造業</t>
  </si>
  <si>
    <t>その他の木製品製造業</t>
  </si>
  <si>
    <t>木製容器製造業</t>
  </si>
  <si>
    <t>造作材・合板・建築用組立材料製造業</t>
  </si>
  <si>
    <t>製材業，木製品製造業</t>
  </si>
  <si>
    <t>木材・木製品製造業</t>
  </si>
  <si>
    <t>その他の繊維製品製造業</t>
    <phoneticPr fontId="4"/>
  </si>
  <si>
    <t>和装製品・その他の衣服・繊維製身の回り品製造業</t>
    <rPh sb="0" eb="2">
      <t>ワソウ</t>
    </rPh>
    <rPh sb="2" eb="4">
      <t>セイヒン</t>
    </rPh>
    <rPh sb="7" eb="8">
      <t>タ</t>
    </rPh>
    <rPh sb="9" eb="11">
      <t>イフク</t>
    </rPh>
    <rPh sb="12" eb="14">
      <t>センイ</t>
    </rPh>
    <rPh sb="14" eb="15">
      <t>セイ</t>
    </rPh>
    <rPh sb="15" eb="16">
      <t>ミ</t>
    </rPh>
    <rPh sb="17" eb="18">
      <t>マワ</t>
    </rPh>
    <rPh sb="19" eb="20">
      <t>シナ</t>
    </rPh>
    <rPh sb="20" eb="23">
      <t>セイゾウギョウ</t>
    </rPh>
    <phoneticPr fontId="4"/>
  </si>
  <si>
    <t>下着類製造業</t>
    <phoneticPr fontId="4"/>
  </si>
  <si>
    <t>外衣・シャツ製造業（和式を除く）</t>
    <rPh sb="0" eb="1">
      <t>ソト</t>
    </rPh>
    <rPh sb="1" eb="2">
      <t>ギヌ</t>
    </rPh>
    <rPh sb="6" eb="9">
      <t>セイゾウギョウ</t>
    </rPh>
    <rPh sb="10" eb="12">
      <t>ワシキ</t>
    </rPh>
    <rPh sb="13" eb="14">
      <t>ノゾ</t>
    </rPh>
    <phoneticPr fontId="4"/>
  </si>
  <si>
    <t>綱・網・レース・繊維粗製品製造業</t>
    <phoneticPr fontId="4"/>
  </si>
  <si>
    <t>染色整理業</t>
    <rPh sb="0" eb="2">
      <t>センショク</t>
    </rPh>
    <rPh sb="2" eb="4">
      <t>セイリ</t>
    </rPh>
    <rPh sb="4" eb="5">
      <t>ギョウ</t>
    </rPh>
    <phoneticPr fontId="4"/>
  </si>
  <si>
    <t>ニット生地製造業</t>
    <phoneticPr fontId="4"/>
  </si>
  <si>
    <t>織物業</t>
  </si>
  <si>
    <t>製糸業，紡績業，化学繊維・ねん糸等製造業</t>
    <phoneticPr fontId="4"/>
  </si>
  <si>
    <t>繊維工業</t>
  </si>
  <si>
    <t>飼料・有機質肥料製造業</t>
  </si>
  <si>
    <t>たばこ製造業</t>
    <phoneticPr fontId="4"/>
  </si>
  <si>
    <t>製氷業</t>
  </si>
  <si>
    <t>茶・コーヒー製造業</t>
  </si>
  <si>
    <t>酒類製造業</t>
  </si>
  <si>
    <t>清涼飲料製造業</t>
  </si>
  <si>
    <t>飲料・たばこ・飼料製造業</t>
  </si>
  <si>
    <t>その他の食料品製造業</t>
    <phoneticPr fontId="4"/>
  </si>
  <si>
    <t>動植物油脂製造業</t>
  </si>
  <si>
    <t>パン・菓子製造業</t>
  </si>
  <si>
    <t>精穀・製粉業</t>
  </si>
  <si>
    <t>糖類製造業</t>
    <phoneticPr fontId="4"/>
  </si>
  <si>
    <t>調味料製造業</t>
    <rPh sb="5" eb="6">
      <t>ギョウ</t>
    </rPh>
    <phoneticPr fontId="4"/>
  </si>
  <si>
    <t>野菜缶詰・果実缶詰・農産保存食料品製造業</t>
  </si>
  <si>
    <t>水産食料品製造業</t>
  </si>
  <si>
    <t>畜産食料品製造業</t>
  </si>
  <si>
    <t>食料品製造業</t>
  </si>
  <si>
    <t xml:space="preserve"> 　全　業　種　合　計</t>
  </si>
  <si>
    <t>敷地面積(千㎡)</t>
    <rPh sb="0" eb="2">
      <t>シキチ</t>
    </rPh>
    <rPh sb="2" eb="4">
      <t>メンセキ</t>
    </rPh>
    <rPh sb="5" eb="6">
      <t>セン</t>
    </rPh>
    <phoneticPr fontId="4"/>
  </si>
  <si>
    <t>立地件数(件)</t>
    <rPh sb="0" eb="2">
      <t>リッチ</t>
    </rPh>
    <rPh sb="2" eb="4">
      <t>ケンスウ</t>
    </rPh>
    <rPh sb="5" eb="6">
      <t>ケン</t>
    </rPh>
    <phoneticPr fontId="4"/>
  </si>
  <si>
    <t>うち地元雇用</t>
    <rPh sb="2" eb="4">
      <t>ジモト</t>
    </rPh>
    <rPh sb="4" eb="6">
      <t>コヨウ</t>
    </rPh>
    <phoneticPr fontId="4"/>
  </si>
  <si>
    <t>（人）</t>
    <rPh sb="1" eb="2">
      <t>ニン</t>
    </rPh>
    <phoneticPr fontId="4"/>
  </si>
  <si>
    <t>工業団地内立地率(%)</t>
    <rPh sb="0" eb="2">
      <t>コウギョウ</t>
    </rPh>
    <rPh sb="2" eb="5">
      <t>ダンチナイ</t>
    </rPh>
    <rPh sb="5" eb="7">
      <t>リッチ</t>
    </rPh>
    <rPh sb="7" eb="8">
      <t>リツ</t>
    </rPh>
    <phoneticPr fontId="4"/>
  </si>
  <si>
    <t>工業団地内</t>
    <rPh sb="0" eb="2">
      <t>コウギョウ</t>
    </rPh>
    <rPh sb="2" eb="5">
      <t>ダンチナイ</t>
    </rPh>
    <phoneticPr fontId="4"/>
  </si>
  <si>
    <t>従業員数</t>
    <rPh sb="0" eb="2">
      <t>ジュウギョウ</t>
    </rPh>
    <rPh sb="2" eb="4">
      <t>インスウ</t>
    </rPh>
    <phoneticPr fontId="4"/>
  </si>
  <si>
    <t>第15表　立地件数・敷地面積、従業員数、工業団地内立地件数・敷地面積及び立地率（小分類業種別）［新設のみ］</t>
    <phoneticPr fontId="4"/>
  </si>
  <si>
    <t xml:space="preserve">近郊                </t>
  </si>
  <si>
    <t xml:space="preserve">都整                </t>
  </si>
  <si>
    <t xml:space="preserve">都開                </t>
  </si>
  <si>
    <t xml:space="preserve">既成                </t>
  </si>
  <si>
    <t>三圏による地域区分</t>
    <rPh sb="0" eb="1">
      <t>サン</t>
    </rPh>
    <rPh sb="1" eb="2">
      <t>ケン</t>
    </rPh>
    <rPh sb="5" eb="7">
      <t>チイキ</t>
    </rPh>
    <rPh sb="7" eb="9">
      <t>クブン</t>
    </rPh>
    <phoneticPr fontId="4"/>
  </si>
  <si>
    <t xml:space="preserve">高度技術
（産学）    </t>
    <phoneticPr fontId="4"/>
  </si>
  <si>
    <t xml:space="preserve">高度技術
（集積）    </t>
    <phoneticPr fontId="4"/>
  </si>
  <si>
    <t xml:space="preserve">農村地域            </t>
    <phoneticPr fontId="4"/>
  </si>
  <si>
    <t xml:space="preserve">山村                </t>
  </si>
  <si>
    <t xml:space="preserve">過疎                </t>
  </si>
  <si>
    <t xml:space="preserve">低工                </t>
  </si>
  <si>
    <t>(件)</t>
    <phoneticPr fontId="4"/>
  </si>
  <si>
    <t>第16－１表　地域開発法の指定地域別立地件数（都道府県別）</t>
    <phoneticPr fontId="4"/>
  </si>
  <si>
    <t>近郊</t>
    <rPh sb="0" eb="2">
      <t>キンコウ</t>
    </rPh>
    <phoneticPr fontId="4"/>
  </si>
  <si>
    <t>都整</t>
    <rPh sb="0" eb="1">
      <t>ト</t>
    </rPh>
    <rPh sb="1" eb="2">
      <t>セイビ</t>
    </rPh>
    <phoneticPr fontId="4"/>
  </si>
  <si>
    <t>都開</t>
    <rPh sb="0" eb="1">
      <t>ト</t>
    </rPh>
    <rPh sb="1" eb="2">
      <t>カイ</t>
    </rPh>
    <phoneticPr fontId="4"/>
  </si>
  <si>
    <t>既成</t>
    <rPh sb="0" eb="2">
      <t>キセイ</t>
    </rPh>
    <phoneticPr fontId="4"/>
  </si>
  <si>
    <t>高度技術
（産学）</t>
    <rPh sb="0" eb="2">
      <t>コウド</t>
    </rPh>
    <rPh sb="2" eb="4">
      <t>ギジュツ</t>
    </rPh>
    <rPh sb="6" eb="8">
      <t>サンガク</t>
    </rPh>
    <phoneticPr fontId="4"/>
  </si>
  <si>
    <t>高度技術
（集積）</t>
    <rPh sb="0" eb="2">
      <t>コウド</t>
    </rPh>
    <rPh sb="2" eb="4">
      <t>ギジュツ</t>
    </rPh>
    <rPh sb="6" eb="8">
      <t>シュウセキ</t>
    </rPh>
    <phoneticPr fontId="4"/>
  </si>
  <si>
    <t>農村地域</t>
    <rPh sb="0" eb="2">
      <t>ノウソン</t>
    </rPh>
    <rPh sb="2" eb="4">
      <t>チイキ</t>
    </rPh>
    <phoneticPr fontId="4"/>
  </si>
  <si>
    <t>山村</t>
    <rPh sb="0" eb="2">
      <t>サンソン</t>
    </rPh>
    <phoneticPr fontId="4"/>
  </si>
  <si>
    <t>過疎</t>
    <rPh sb="0" eb="2">
      <t>カソ</t>
    </rPh>
    <phoneticPr fontId="4"/>
  </si>
  <si>
    <t>低工</t>
    <rPh sb="0" eb="1">
      <t>テイ</t>
    </rPh>
    <rPh sb="1" eb="2">
      <t>コウ</t>
    </rPh>
    <phoneticPr fontId="4"/>
  </si>
  <si>
    <t>第16－２表　地域開発法の指定地域別敷地面積（都道府県別）</t>
    <phoneticPr fontId="4"/>
  </si>
  <si>
    <t>都市計画無</t>
    <rPh sb="0" eb="2">
      <t>トシ</t>
    </rPh>
    <rPh sb="2" eb="4">
      <t>ケイカク</t>
    </rPh>
    <rPh sb="4" eb="5">
      <t>ム</t>
    </rPh>
    <phoneticPr fontId="4"/>
  </si>
  <si>
    <t>準都市計画区域</t>
    <rPh sb="0" eb="1">
      <t>ジュン</t>
    </rPh>
    <rPh sb="1" eb="3">
      <t>トシ</t>
    </rPh>
    <rPh sb="3" eb="5">
      <t>ケイカク</t>
    </rPh>
    <rPh sb="5" eb="7">
      <t>クイキ</t>
    </rPh>
    <phoneticPr fontId="4"/>
  </si>
  <si>
    <t>非線引都市計画区域</t>
    <rPh sb="0" eb="1">
      <t>ヒ</t>
    </rPh>
    <rPh sb="1" eb="3">
      <t>センビ</t>
    </rPh>
    <rPh sb="3" eb="5">
      <t>トシ</t>
    </rPh>
    <rPh sb="5" eb="7">
      <t>ケイカク</t>
    </rPh>
    <rPh sb="7" eb="9">
      <t>クイキ</t>
    </rPh>
    <phoneticPr fontId="4"/>
  </si>
  <si>
    <t>市街化調整区域</t>
    <rPh sb="0" eb="3">
      <t>シガイカ</t>
    </rPh>
    <rPh sb="3" eb="5">
      <t>チョウセイ</t>
    </rPh>
    <rPh sb="5" eb="7">
      <t>クイキ</t>
    </rPh>
    <phoneticPr fontId="4"/>
  </si>
  <si>
    <t>市街化区域</t>
    <rPh sb="0" eb="3">
      <t>シガイカ</t>
    </rPh>
    <rPh sb="3" eb="5">
      <t>クイキ</t>
    </rPh>
    <phoneticPr fontId="4"/>
  </si>
  <si>
    <t>(件、千㎡)</t>
    <phoneticPr fontId="4"/>
  </si>
  <si>
    <t>第18表　都市計画法の区域区分別立地件数・敷地面積（都道府県別）</t>
    <phoneticPr fontId="4"/>
  </si>
  <si>
    <t>注）有効回答分による集計結果．研究所を含まない．多答があるため計は延べ数．</t>
    <phoneticPr fontId="4"/>
  </si>
  <si>
    <t>無指定</t>
    <rPh sb="0" eb="3">
      <t>ムシテイ</t>
    </rPh>
    <phoneticPr fontId="4"/>
  </si>
  <si>
    <t>商業系</t>
    <rPh sb="0" eb="3">
      <t>ショウギョウケイ</t>
    </rPh>
    <phoneticPr fontId="4"/>
  </si>
  <si>
    <t>住居系</t>
    <rPh sb="0" eb="2">
      <t>ジュウキョ</t>
    </rPh>
    <rPh sb="2" eb="3">
      <t>ケイ</t>
    </rPh>
    <phoneticPr fontId="4"/>
  </si>
  <si>
    <t>準工業地域</t>
    <rPh sb="0" eb="1">
      <t>ジュン</t>
    </rPh>
    <rPh sb="1" eb="3">
      <t>コウギョウ</t>
    </rPh>
    <rPh sb="3" eb="5">
      <t>チイキ</t>
    </rPh>
    <phoneticPr fontId="4"/>
  </si>
  <si>
    <t>工業地域</t>
    <rPh sb="0" eb="2">
      <t>コウギョウ</t>
    </rPh>
    <rPh sb="2" eb="4">
      <t>チイキ</t>
    </rPh>
    <phoneticPr fontId="4"/>
  </si>
  <si>
    <t>工業専用地域</t>
    <rPh sb="0" eb="2">
      <t>コウギョウ</t>
    </rPh>
    <rPh sb="2" eb="4">
      <t>センヨウ</t>
    </rPh>
    <rPh sb="4" eb="6">
      <t>チイキ</t>
    </rPh>
    <phoneticPr fontId="4"/>
  </si>
  <si>
    <t>第19表　都市計画法の用途地域別立地件数・敷地面積（都道府県別）</t>
    <phoneticPr fontId="4"/>
  </si>
  <si>
    <t>注）有効回答分による集計結果．研究所を含まない．多答があるため計は延べ数．</t>
    <rPh sb="0" eb="1">
      <t>チュウ</t>
    </rPh>
    <rPh sb="2" eb="4">
      <t>ユウコウ</t>
    </rPh>
    <rPh sb="4" eb="6">
      <t>カイトウ</t>
    </rPh>
    <rPh sb="6" eb="7">
      <t>ブン</t>
    </rPh>
    <rPh sb="10" eb="12">
      <t>シュウケイ</t>
    </rPh>
    <rPh sb="12" eb="14">
      <t>ケッカ</t>
    </rPh>
    <phoneticPr fontId="4"/>
  </si>
  <si>
    <t>その他</t>
    <rPh sb="2" eb="3">
      <t>タ</t>
    </rPh>
    <phoneticPr fontId="4"/>
  </si>
  <si>
    <t>工場跡地</t>
    <rPh sb="0" eb="2">
      <t>コウジョウ</t>
    </rPh>
    <rPh sb="2" eb="4">
      <t>アトチ</t>
    </rPh>
    <phoneticPr fontId="4"/>
  </si>
  <si>
    <t>埋立地</t>
    <rPh sb="0" eb="3">
      <t>ウメタテチ</t>
    </rPh>
    <phoneticPr fontId="4"/>
  </si>
  <si>
    <t>原　野</t>
    <rPh sb="0" eb="3">
      <t>ゲンヤ</t>
    </rPh>
    <phoneticPr fontId="4"/>
  </si>
  <si>
    <t>山　林</t>
    <rPh sb="0" eb="3">
      <t>サンリン</t>
    </rPh>
    <phoneticPr fontId="4"/>
  </si>
  <si>
    <t>宅　地</t>
    <rPh sb="0" eb="3">
      <t>タクチ</t>
    </rPh>
    <phoneticPr fontId="4"/>
  </si>
  <si>
    <t>畑</t>
    <rPh sb="0" eb="1">
      <t>ハタケ</t>
    </rPh>
    <phoneticPr fontId="4"/>
  </si>
  <si>
    <t>田</t>
    <rPh sb="0" eb="1">
      <t>タ</t>
    </rPh>
    <phoneticPr fontId="4"/>
  </si>
  <si>
    <t>第20表　地目別立地件数・敷地面積（都道府県別）</t>
    <phoneticPr fontId="4"/>
  </si>
  <si>
    <t>注）平均地価＝用地取得費／敷地面積．有効回答分による集計結果．研究所を含まない．</t>
    <rPh sb="31" eb="34">
      <t>ケンキュウショ</t>
    </rPh>
    <rPh sb="35" eb="36">
      <t>フク</t>
    </rPh>
    <phoneticPr fontId="4"/>
  </si>
  <si>
    <t>平均</t>
    <rPh sb="0" eb="2">
      <t>ヘイキン</t>
    </rPh>
    <phoneticPr fontId="4"/>
  </si>
  <si>
    <t>高度技術（産学）</t>
    <rPh sb="0" eb="2">
      <t>コウド</t>
    </rPh>
    <rPh sb="2" eb="4">
      <t>ギジュツ</t>
    </rPh>
    <rPh sb="5" eb="7">
      <t>サンガク</t>
    </rPh>
    <phoneticPr fontId="4"/>
  </si>
  <si>
    <t>高度技術（集積）</t>
    <rPh sb="0" eb="2">
      <t>コウド</t>
    </rPh>
    <rPh sb="2" eb="4">
      <t>ギジュツ</t>
    </rPh>
    <rPh sb="5" eb="7">
      <t>シュウセキ</t>
    </rPh>
    <phoneticPr fontId="4"/>
  </si>
  <si>
    <t>(円／㎡)</t>
    <phoneticPr fontId="4"/>
  </si>
  <si>
    <t>第21表　地域開発法の指定地域別平均地価（都道府県別）</t>
    <phoneticPr fontId="4"/>
  </si>
  <si>
    <t>注）平均地価＝用地取得費／敷地面積．有効回答分による集計結果．計は多答を１件として合計，そのため各項目の和と一致しない．</t>
    <phoneticPr fontId="4"/>
  </si>
  <si>
    <t>合　計</t>
    <rPh sb="0" eb="3">
      <t>ゴウケイ</t>
    </rPh>
    <phoneticPr fontId="4"/>
  </si>
  <si>
    <t>熱供給業</t>
    <rPh sb="0" eb="1">
      <t>ネツ</t>
    </rPh>
    <rPh sb="1" eb="3">
      <t>キョウキュウ</t>
    </rPh>
    <rPh sb="3" eb="4">
      <t>ギョウ</t>
    </rPh>
    <phoneticPr fontId="1"/>
  </si>
  <si>
    <t>ガス業</t>
    <rPh sb="2" eb="3">
      <t>ギョウ</t>
    </rPh>
    <phoneticPr fontId="1"/>
  </si>
  <si>
    <t>電気業</t>
    <rPh sb="0" eb="2">
      <t>デンキ</t>
    </rPh>
    <rPh sb="2" eb="3">
      <t>ギョウ</t>
    </rPh>
    <phoneticPr fontId="1"/>
  </si>
  <si>
    <t>その他の製造業</t>
    <rPh sb="0" eb="3">
      <t>ソノタ</t>
    </rPh>
    <rPh sb="4" eb="7">
      <t>セイゾウギョウ</t>
    </rPh>
    <phoneticPr fontId="1"/>
  </si>
  <si>
    <t>輸送用機械</t>
    <rPh sb="0" eb="3">
      <t>ユソウヨウ</t>
    </rPh>
    <rPh sb="3" eb="5">
      <t>キカイ</t>
    </rPh>
    <phoneticPr fontId="1"/>
  </si>
  <si>
    <t>情報通信機械</t>
    <rPh sb="0" eb="2">
      <t>ジョウホウ</t>
    </rPh>
    <rPh sb="2" eb="4">
      <t>ツウシン</t>
    </rPh>
    <rPh sb="4" eb="6">
      <t>キカイ</t>
    </rPh>
    <phoneticPr fontId="1"/>
  </si>
  <si>
    <t>電気機械</t>
    <rPh sb="0" eb="2">
      <t>デンキ</t>
    </rPh>
    <rPh sb="2" eb="4">
      <t>キカイ</t>
    </rPh>
    <phoneticPr fontId="1"/>
  </si>
  <si>
    <t>電子部品･デバイス</t>
    <rPh sb="0" eb="2">
      <t>デンシ</t>
    </rPh>
    <rPh sb="2" eb="4">
      <t>ブヒン</t>
    </rPh>
    <phoneticPr fontId="1"/>
  </si>
  <si>
    <t>業務用機械</t>
    <rPh sb="0" eb="3">
      <t>ギョウムヨウ</t>
    </rPh>
    <rPh sb="3" eb="5">
      <t>キカイ</t>
    </rPh>
    <phoneticPr fontId="1"/>
  </si>
  <si>
    <t>生産用機械</t>
    <rPh sb="0" eb="3">
      <t>セイサンヨウ</t>
    </rPh>
    <rPh sb="3" eb="5">
      <t>キカイ</t>
    </rPh>
    <phoneticPr fontId="1"/>
  </si>
  <si>
    <t>金属製品</t>
    <rPh sb="0" eb="2">
      <t>キンゾク</t>
    </rPh>
    <rPh sb="2" eb="4">
      <t>セイヒン</t>
    </rPh>
    <phoneticPr fontId="1"/>
  </si>
  <si>
    <t>非鉄金属</t>
    <rPh sb="0" eb="1">
      <t>ヒ</t>
    </rPh>
    <rPh sb="1" eb="2">
      <t>テッキン</t>
    </rPh>
    <rPh sb="2" eb="3">
      <t>キン</t>
    </rPh>
    <rPh sb="3" eb="4">
      <t>ゾク</t>
    </rPh>
    <phoneticPr fontId="1"/>
  </si>
  <si>
    <t>鉄　鋼</t>
    <rPh sb="0" eb="3">
      <t>テッコウ</t>
    </rPh>
    <phoneticPr fontId="1"/>
  </si>
  <si>
    <t>窯業・土石</t>
    <rPh sb="0" eb="1">
      <t>カマ</t>
    </rPh>
    <rPh sb="1" eb="2">
      <t>ギョウ</t>
    </rPh>
    <rPh sb="3" eb="5">
      <t>ドセキ</t>
    </rPh>
    <phoneticPr fontId="1"/>
  </si>
  <si>
    <t>皮革・同製品</t>
    <rPh sb="0" eb="1">
      <t>カワ</t>
    </rPh>
    <rPh sb="1" eb="2">
      <t>カワ</t>
    </rPh>
    <rPh sb="3" eb="4">
      <t>オナ</t>
    </rPh>
    <rPh sb="4" eb="6">
      <t>セイヒン</t>
    </rPh>
    <phoneticPr fontId="1"/>
  </si>
  <si>
    <t>ゴム製品</t>
    <rPh sb="2" eb="4">
      <t>セイヒン</t>
    </rPh>
    <phoneticPr fontId="1"/>
  </si>
  <si>
    <t>プラスチック製品</t>
    <rPh sb="6" eb="8">
      <t>セイヒン</t>
    </rPh>
    <phoneticPr fontId="1"/>
  </si>
  <si>
    <t>石油・石炭製品</t>
    <rPh sb="0" eb="2">
      <t>セキユ</t>
    </rPh>
    <rPh sb="3" eb="5">
      <t>セキタン</t>
    </rPh>
    <rPh sb="5" eb="7">
      <t>セイヒン</t>
    </rPh>
    <phoneticPr fontId="1"/>
  </si>
  <si>
    <t>化　学</t>
    <rPh sb="0" eb="3">
      <t>カガク</t>
    </rPh>
    <phoneticPr fontId="1"/>
  </si>
  <si>
    <t>印刷・同関連</t>
    <rPh sb="0" eb="2">
      <t>インサツ</t>
    </rPh>
    <rPh sb="3" eb="4">
      <t>オナ</t>
    </rPh>
    <rPh sb="4" eb="6">
      <t>カンレン</t>
    </rPh>
    <phoneticPr fontId="1"/>
  </si>
  <si>
    <t>パルプ・紙加工品</t>
    <rPh sb="4" eb="5">
      <t>カミ</t>
    </rPh>
    <rPh sb="5" eb="7">
      <t>カコウ</t>
    </rPh>
    <rPh sb="7" eb="8">
      <t>ヒン</t>
    </rPh>
    <phoneticPr fontId="1"/>
  </si>
  <si>
    <t>家具・装備品</t>
    <rPh sb="0" eb="2">
      <t>カグ</t>
    </rPh>
    <rPh sb="3" eb="6">
      <t>ソウビヒン</t>
    </rPh>
    <phoneticPr fontId="1"/>
  </si>
  <si>
    <t>木材・木製品</t>
    <rPh sb="0" eb="2">
      <t>モクザイ</t>
    </rPh>
    <rPh sb="3" eb="4">
      <t>キ</t>
    </rPh>
    <rPh sb="4" eb="6">
      <t>セイヒン</t>
    </rPh>
    <phoneticPr fontId="1"/>
  </si>
  <si>
    <t>繊維工業</t>
    <rPh sb="0" eb="2">
      <t>センイ</t>
    </rPh>
    <rPh sb="2" eb="4">
      <t>コウギョウ</t>
    </rPh>
    <phoneticPr fontId="1"/>
  </si>
  <si>
    <t>飲料･たばこ･飼料</t>
    <rPh sb="0" eb="2">
      <t>インリョウ</t>
    </rPh>
    <rPh sb="7" eb="9">
      <t>シリョウ</t>
    </rPh>
    <phoneticPr fontId="1"/>
  </si>
  <si>
    <t>食料品</t>
    <rPh sb="0" eb="3">
      <t>ショクリョウヒン</t>
    </rPh>
    <phoneticPr fontId="1"/>
  </si>
  <si>
    <t>09</t>
    <phoneticPr fontId="4"/>
  </si>
  <si>
    <t>　全業種合計・平均</t>
    <rPh sb="7" eb="9">
      <t>ヘイキン</t>
    </rPh>
    <phoneticPr fontId="4"/>
  </si>
  <si>
    <t>平均地価</t>
    <rPh sb="0" eb="2">
      <t>ヘイキン</t>
    </rPh>
    <rPh sb="2" eb="4">
      <t>チカ</t>
    </rPh>
    <phoneticPr fontId="4"/>
  </si>
  <si>
    <t>埋立地</t>
    <rPh sb="0" eb="1">
      <t>ウ</t>
    </rPh>
    <rPh sb="1" eb="2">
      <t>タ</t>
    </rPh>
    <rPh sb="2" eb="3">
      <t>チ</t>
    </rPh>
    <phoneticPr fontId="4"/>
  </si>
  <si>
    <t>原野</t>
    <rPh sb="0" eb="2">
      <t>ゲンヤ</t>
    </rPh>
    <phoneticPr fontId="4"/>
  </si>
  <si>
    <t>山林</t>
    <rPh sb="0" eb="2">
      <t>サンリン</t>
    </rPh>
    <phoneticPr fontId="4"/>
  </si>
  <si>
    <t>宅地</t>
    <rPh sb="0" eb="2">
      <t>タクチ</t>
    </rPh>
    <phoneticPr fontId="4"/>
  </si>
  <si>
    <t>合計</t>
    <rPh sb="0" eb="2">
      <t>ゴウケイ</t>
    </rPh>
    <phoneticPr fontId="4"/>
  </si>
  <si>
    <t>(件、円／㎡)</t>
    <phoneticPr fontId="4"/>
  </si>
  <si>
    <t>第22表　地目別平均地価（業　種　別）</t>
    <phoneticPr fontId="4"/>
  </si>
  <si>
    <t>注）平均地価＝用地取得費／敷地面積．有効回答分による集計結果．研究所を含まない．計は多答を１件として合計，そのため各項目の和と一致しない．</t>
    <rPh sb="31" eb="34">
      <t>ケンキュウショ</t>
    </rPh>
    <rPh sb="35" eb="36">
      <t>フクミ</t>
    </rPh>
    <phoneticPr fontId="4"/>
  </si>
  <si>
    <t>沖縄</t>
  </si>
  <si>
    <t>鹿児島</t>
  </si>
  <si>
    <t>宮崎</t>
  </si>
  <si>
    <t>大分</t>
  </si>
  <si>
    <t>熊本</t>
  </si>
  <si>
    <t>長崎</t>
  </si>
  <si>
    <t>佐賀</t>
  </si>
  <si>
    <t>福岡</t>
  </si>
  <si>
    <t>高知</t>
  </si>
  <si>
    <t>愛媛</t>
  </si>
  <si>
    <t>香川</t>
  </si>
  <si>
    <t>徳島</t>
  </si>
  <si>
    <t>山口</t>
  </si>
  <si>
    <t>広島</t>
  </si>
  <si>
    <t>岡山</t>
  </si>
  <si>
    <t>島根</t>
  </si>
  <si>
    <t>鳥取</t>
  </si>
  <si>
    <t>和歌山</t>
  </si>
  <si>
    <t>奈良</t>
  </si>
  <si>
    <t>兵庫</t>
  </si>
  <si>
    <t>大阪</t>
  </si>
  <si>
    <t>京都</t>
  </si>
  <si>
    <t>滋賀</t>
  </si>
  <si>
    <t>三重</t>
  </si>
  <si>
    <t>愛知</t>
  </si>
  <si>
    <t>静岡</t>
  </si>
  <si>
    <t>岐阜</t>
  </si>
  <si>
    <t>長野</t>
  </si>
  <si>
    <t>山梨</t>
  </si>
  <si>
    <t>福井</t>
  </si>
  <si>
    <t>石川</t>
  </si>
  <si>
    <t>富山</t>
  </si>
  <si>
    <t>新潟</t>
  </si>
  <si>
    <t>神奈川</t>
  </si>
  <si>
    <t>東京</t>
  </si>
  <si>
    <t>千葉</t>
  </si>
  <si>
    <t>埼玉</t>
  </si>
  <si>
    <r>
      <t>f</t>
    </r>
    <r>
      <rPr>
        <sz val="11"/>
        <rFont val="ＭＳ 明朝"/>
        <family val="1"/>
        <charset val="128"/>
      </rPr>
      <t>d</t>
    </r>
    <phoneticPr fontId="4"/>
  </si>
  <si>
    <t>群馬</t>
  </si>
  <si>
    <t>栃木</t>
  </si>
  <si>
    <t>茨城</t>
  </si>
  <si>
    <t>福島</t>
  </si>
  <si>
    <t>山形</t>
  </si>
  <si>
    <t>秋田</t>
  </si>
  <si>
    <t>宮城</t>
  </si>
  <si>
    <t>岩手</t>
  </si>
  <si>
    <t>青森</t>
  </si>
  <si>
    <t>01</t>
  </si>
  <si>
    <t>　全国合計</t>
    <rPh sb="2" eb="3">
      <t>クニ</t>
    </rPh>
    <phoneticPr fontId="4"/>
  </si>
  <si>
    <t>第23表　地目別平均地価（都道府県別）</t>
    <phoneticPr fontId="4"/>
  </si>
  <si>
    <t xml:space="preserve">- </t>
  </si>
  <si>
    <t>F.１千～３千㎡未満</t>
    <rPh sb="3" eb="4">
      <t>セン</t>
    </rPh>
    <rPh sb="6" eb="7">
      <t>セン</t>
    </rPh>
    <rPh sb="8" eb="10">
      <t>ミマン</t>
    </rPh>
    <phoneticPr fontId="4"/>
  </si>
  <si>
    <t>E.３千～５千㎡未満</t>
    <rPh sb="3" eb="4">
      <t>セン</t>
    </rPh>
    <rPh sb="6" eb="7">
      <t>セン</t>
    </rPh>
    <rPh sb="8" eb="10">
      <t>ミマン</t>
    </rPh>
    <phoneticPr fontId="4"/>
  </si>
  <si>
    <t>D.５千～１万㎡未満</t>
    <rPh sb="3" eb="4">
      <t>セン</t>
    </rPh>
    <rPh sb="6" eb="7">
      <t>マン</t>
    </rPh>
    <rPh sb="8" eb="10">
      <t>ミマン</t>
    </rPh>
    <phoneticPr fontId="4"/>
  </si>
  <si>
    <t>C.１万～３万㎡未満</t>
    <rPh sb="3" eb="4">
      <t>マン</t>
    </rPh>
    <rPh sb="6" eb="7">
      <t>マン</t>
    </rPh>
    <rPh sb="8" eb="10">
      <t>ミマン</t>
    </rPh>
    <phoneticPr fontId="4"/>
  </si>
  <si>
    <t>B.３万～10万㎡未満</t>
    <rPh sb="3" eb="4">
      <t>マン</t>
    </rPh>
    <rPh sb="7" eb="8">
      <t>マン</t>
    </rPh>
    <rPh sb="9" eb="11">
      <t>ミマン</t>
    </rPh>
    <phoneticPr fontId="4"/>
  </si>
  <si>
    <t>A.10万㎡以上</t>
    <rPh sb="4" eb="5">
      <t>マン</t>
    </rPh>
    <rPh sb="6" eb="8">
      <t>イジョウ</t>
    </rPh>
    <phoneticPr fontId="4"/>
  </si>
  <si>
    <t>第24表　敷地面積規模別立地件数・敷地面積（都道府県別）</t>
    <phoneticPr fontId="4"/>
  </si>
  <si>
    <t>業務用機械</t>
    <rPh sb="0" eb="2">
      <t>ギョウム</t>
    </rPh>
    <rPh sb="2" eb="3">
      <t>ヨウ</t>
    </rPh>
    <rPh sb="3" eb="5">
      <t>キカイ</t>
    </rPh>
    <phoneticPr fontId="1"/>
  </si>
  <si>
    <t>生産用機械</t>
    <rPh sb="0" eb="2">
      <t>セイサン</t>
    </rPh>
    <rPh sb="2" eb="3">
      <t>ヨウ</t>
    </rPh>
    <rPh sb="3" eb="5">
      <t>キカイ</t>
    </rPh>
    <phoneticPr fontId="1"/>
  </si>
  <si>
    <t>はん用機械</t>
    <rPh sb="2" eb="3">
      <t>ヨウ</t>
    </rPh>
    <rPh sb="3" eb="5">
      <t>キカイ</t>
    </rPh>
    <phoneticPr fontId="1"/>
  </si>
  <si>
    <t>　全業種合計</t>
    <phoneticPr fontId="4"/>
  </si>
  <si>
    <t>第25表　敷地面積規模別立地件数・敷地面積（業　種　別）</t>
    <phoneticPr fontId="4"/>
  </si>
  <si>
    <t>５百㎡未満</t>
    <rPh sb="1" eb="2">
      <t>ヒャク</t>
    </rPh>
    <rPh sb="3" eb="5">
      <t>ミマン</t>
    </rPh>
    <phoneticPr fontId="4"/>
  </si>
  <si>
    <t>５百～１千㎡未満</t>
    <rPh sb="1" eb="2">
      <t>ヒャク</t>
    </rPh>
    <rPh sb="4" eb="5">
      <t>セン</t>
    </rPh>
    <rPh sb="6" eb="8">
      <t>ミマン</t>
    </rPh>
    <phoneticPr fontId="4"/>
  </si>
  <si>
    <t>１千～３千㎡未満</t>
    <rPh sb="1" eb="2">
      <t>セン</t>
    </rPh>
    <rPh sb="4" eb="5">
      <t>セン</t>
    </rPh>
    <rPh sb="6" eb="8">
      <t>ミマン</t>
    </rPh>
    <phoneticPr fontId="4"/>
  </si>
  <si>
    <t>３千～１万㎡未満</t>
    <rPh sb="1" eb="2">
      <t>セン</t>
    </rPh>
    <rPh sb="4" eb="5">
      <t>マン</t>
    </rPh>
    <rPh sb="6" eb="8">
      <t>ミマン</t>
    </rPh>
    <phoneticPr fontId="4"/>
  </si>
  <si>
    <t>１万～３万㎡未満</t>
    <rPh sb="1" eb="2">
      <t>マン</t>
    </rPh>
    <rPh sb="4" eb="5">
      <t>マン</t>
    </rPh>
    <rPh sb="6" eb="8">
      <t>ミマン</t>
    </rPh>
    <phoneticPr fontId="4"/>
  </si>
  <si>
    <t>３万㎡以上</t>
    <rPh sb="1" eb="2">
      <t>マン</t>
    </rPh>
    <rPh sb="3" eb="5">
      <t>イジョウ</t>
    </rPh>
    <phoneticPr fontId="4"/>
  </si>
  <si>
    <t>第26表　建築面積規模別立地件数・敷地面積（都道府県別）</t>
    <phoneticPr fontId="4"/>
  </si>
  <si>
    <t>業務用機械</t>
    <rPh sb="0" eb="2">
      <t>ギョウム</t>
    </rPh>
    <rPh sb="2" eb="3">
      <t>ヨウ</t>
    </rPh>
    <rPh sb="3" eb="5">
      <t>キカイ</t>
    </rPh>
    <phoneticPr fontId="7"/>
  </si>
  <si>
    <t>生産用機械</t>
    <rPh sb="0" eb="3">
      <t>セイサンヨウ</t>
    </rPh>
    <rPh sb="3" eb="5">
      <t>キカイ</t>
    </rPh>
    <phoneticPr fontId="7"/>
  </si>
  <si>
    <t>はん用機械</t>
    <rPh sb="2" eb="3">
      <t>ヨウ</t>
    </rPh>
    <rPh sb="3" eb="5">
      <t>キカイ</t>
    </rPh>
    <phoneticPr fontId="7"/>
  </si>
  <si>
    <t>第27表　建築面積規模別立地件数・敷地面積（業　種　別）</t>
    <phoneticPr fontId="4"/>
  </si>
  <si>
    <t>注）新設のみの集計．有効回答分による集計結果．</t>
    <phoneticPr fontId="4"/>
  </si>
  <si>
    <t>情報通信機械</t>
    <rPh sb="0" eb="4">
      <t>ジョウホウツウシン</t>
    </rPh>
    <rPh sb="4" eb="6">
      <t>キカイ</t>
    </rPh>
    <phoneticPr fontId="1"/>
  </si>
  <si>
    <t>総件数</t>
  </si>
  <si>
    <t>平均(月)</t>
    <phoneticPr fontId="4"/>
  </si>
  <si>
    <t>61か月以上</t>
  </si>
  <si>
    <t>37～60か月</t>
  </si>
  <si>
    <t>25～36か月</t>
  </si>
  <si>
    <t>13～24か月</t>
  </si>
  <si>
    <t>10～12か月</t>
  </si>
  <si>
    <t>７～９か月</t>
  </si>
  <si>
    <t>４～６か月</t>
  </si>
  <si>
    <t>４か月未満</t>
  </si>
  <si>
    <t>第28表　用地取得から着工開始までの期間別予定件数（業　種　別）［新設のみ］</t>
    <phoneticPr fontId="4"/>
  </si>
  <si>
    <t>注）新設のみの集計．有効回答分による集計結果．研究所を含まない．</t>
    <phoneticPr fontId="4"/>
  </si>
  <si>
    <t>10万㎡以上</t>
  </si>
  <si>
    <t>A</t>
  </si>
  <si>
    <t>３万～10万㎡未満</t>
  </si>
  <si>
    <t>B</t>
  </si>
  <si>
    <t>１万～３万㎡未満</t>
  </si>
  <si>
    <t>C</t>
  </si>
  <si>
    <t>５千～１万㎡未満</t>
  </si>
  <si>
    <t>D</t>
  </si>
  <si>
    <t>３千～５千㎡未満</t>
  </si>
  <si>
    <t>E</t>
  </si>
  <si>
    <t>１千～３千㎡未満</t>
  </si>
  <si>
    <t>F</t>
  </si>
  <si>
    <t>　全規模合計</t>
    <rPh sb="2" eb="4">
      <t>キボ</t>
    </rPh>
    <phoneticPr fontId="4"/>
  </si>
  <si>
    <t>第29表　用地取得から着工開始までの期間別予定件数（敷地面積規模別）［新設のみ］</t>
    <phoneticPr fontId="4"/>
  </si>
  <si>
    <t>第30表　用地取得から操業開始までの期間別予定件数（業　種　別）［新設のみ］</t>
    <phoneticPr fontId="4"/>
  </si>
  <si>
    <t>第31表　用地取得から操業開始までの期間別予定件数（敷地面積規模別）［新設のみ］</t>
    <phoneticPr fontId="4"/>
  </si>
  <si>
    <t>業務用機械</t>
    <rPh sb="0" eb="3">
      <t>ギョウムヨウ</t>
    </rPh>
    <rPh sb="3" eb="5">
      <t>キカイ</t>
    </rPh>
    <phoneticPr fontId="4"/>
  </si>
  <si>
    <t>生産用機械</t>
    <rPh sb="0" eb="3">
      <t>セイサンヨウ</t>
    </rPh>
    <rPh sb="3" eb="5">
      <t>キカイ</t>
    </rPh>
    <phoneticPr fontId="4"/>
  </si>
  <si>
    <t>適地内比率</t>
  </si>
  <si>
    <t>うち適地内</t>
  </si>
  <si>
    <t>合計</t>
  </si>
  <si>
    <t>内　陸</t>
    <phoneticPr fontId="4"/>
  </si>
  <si>
    <t>総　計</t>
    <phoneticPr fontId="4"/>
  </si>
  <si>
    <t>(件、％)</t>
  </si>
  <si>
    <t>第32表　工場適地内立地の立地件数・適地内比率（業　種　別）</t>
    <phoneticPr fontId="4"/>
  </si>
  <si>
    <t>(千㎡、％)</t>
  </si>
  <si>
    <t>第33表　工場適地内立地の敷地面積・適地内比率（業　種　別）</t>
    <phoneticPr fontId="4"/>
  </si>
  <si>
    <t>第34表　工場適地内立地の立地件数・適地内比率（都道府県別）</t>
    <phoneticPr fontId="4"/>
  </si>
  <si>
    <t>第35表　工場適地内立地の敷地面積・適地内比率（都道府県別）</t>
    <phoneticPr fontId="4"/>
  </si>
  <si>
    <t>注）新設のみの集計．◎：最も重要な理由（１つだけ），○：その他の主な理由（２つ以内）．</t>
    <phoneticPr fontId="4"/>
  </si>
  <si>
    <t>その他</t>
  </si>
  <si>
    <t>学術研究機関の充実（産学共同等）</t>
    <rPh sb="0" eb="2">
      <t>ガクジュツ</t>
    </rPh>
    <rPh sb="2" eb="4">
      <t>ケンキュウ</t>
    </rPh>
    <rPh sb="4" eb="6">
      <t>キカン</t>
    </rPh>
    <rPh sb="7" eb="9">
      <t>ジュウジツ</t>
    </rPh>
    <rPh sb="10" eb="12">
      <t>サンガク</t>
    </rPh>
    <rPh sb="12" eb="14">
      <t>キョウドウ</t>
    </rPh>
    <rPh sb="14" eb="15">
      <t>トウ</t>
    </rPh>
    <phoneticPr fontId="4"/>
  </si>
  <si>
    <t>周辺環境からの制約が少ない</t>
    <rPh sb="0" eb="2">
      <t>シュウヘン</t>
    </rPh>
    <rPh sb="2" eb="4">
      <t>カンキョウ</t>
    </rPh>
    <rPh sb="7" eb="9">
      <t>セイヤク</t>
    </rPh>
    <rPh sb="10" eb="11">
      <t>スク</t>
    </rPh>
    <phoneticPr fontId="4"/>
  </si>
  <si>
    <t>空港・港湾・鉄道等を利用できる</t>
    <rPh sb="0" eb="2">
      <t>クウコウ</t>
    </rPh>
    <rPh sb="3" eb="5">
      <t>コウワン</t>
    </rPh>
    <rPh sb="6" eb="8">
      <t>テツドウ</t>
    </rPh>
    <rPh sb="8" eb="9">
      <t>トウ</t>
    </rPh>
    <rPh sb="10" eb="12">
      <t>リヨウ</t>
    </rPh>
    <phoneticPr fontId="4"/>
  </si>
  <si>
    <t>高速道路を利用できる</t>
    <rPh sb="0" eb="2">
      <t>コウソク</t>
    </rPh>
    <rPh sb="2" eb="4">
      <t>ドウロ</t>
    </rPh>
    <rPh sb="5" eb="7">
      <t>リヨウ</t>
    </rPh>
    <phoneticPr fontId="4"/>
  </si>
  <si>
    <t>工業用水の確保</t>
    <rPh sb="0" eb="2">
      <t>コウギョウ</t>
    </rPh>
    <rPh sb="2" eb="4">
      <t>ヨウスイ</t>
    </rPh>
    <rPh sb="5" eb="7">
      <t>カクホ</t>
    </rPh>
    <phoneticPr fontId="4"/>
  </si>
  <si>
    <t>地価</t>
    <rPh sb="0" eb="2">
      <t>チカ</t>
    </rPh>
    <phoneticPr fontId="4"/>
  </si>
  <si>
    <t>工業団地である</t>
    <rPh sb="0" eb="2">
      <t>コウギョウ</t>
    </rPh>
    <rPh sb="2" eb="4">
      <t>ダンチ</t>
    </rPh>
    <phoneticPr fontId="4"/>
  </si>
  <si>
    <t>他企業との共同立地</t>
    <phoneticPr fontId="4"/>
  </si>
  <si>
    <t>経営者等の個人的なつながり</t>
    <rPh sb="0" eb="3">
      <t>ケイエイシャ</t>
    </rPh>
    <rPh sb="3" eb="4">
      <t>トウ</t>
    </rPh>
    <rPh sb="5" eb="8">
      <t>コジンテキ</t>
    </rPh>
    <phoneticPr fontId="4"/>
  </si>
  <si>
    <t>地方自治体の誠意・積極性・迅速性</t>
    <rPh sb="0" eb="2">
      <t>チホウ</t>
    </rPh>
    <rPh sb="2" eb="5">
      <t>ジチタイ</t>
    </rPh>
    <rPh sb="6" eb="8">
      <t>セイイ</t>
    </rPh>
    <rPh sb="9" eb="12">
      <t>セッキョクセイ</t>
    </rPh>
    <rPh sb="13" eb="16">
      <t>ジンソクセイ</t>
    </rPh>
    <phoneticPr fontId="4"/>
  </si>
  <si>
    <t>国・地方自治体の助成</t>
    <rPh sb="0" eb="1">
      <t>クニ</t>
    </rPh>
    <rPh sb="2" eb="4">
      <t>チホウ</t>
    </rPh>
    <rPh sb="4" eb="7">
      <t>ジチタイ</t>
    </rPh>
    <rPh sb="8" eb="10">
      <t>ジョセイ</t>
    </rPh>
    <phoneticPr fontId="4"/>
  </si>
  <si>
    <t>流通業・対事業所サービス業への近接性</t>
    <rPh sb="0" eb="3">
      <t>リュウツウギョウ</t>
    </rPh>
    <rPh sb="4" eb="5">
      <t>タイ</t>
    </rPh>
    <rPh sb="5" eb="8">
      <t>ジギョウショ</t>
    </rPh>
    <rPh sb="12" eb="13">
      <t>ギョウ</t>
    </rPh>
    <rPh sb="15" eb="18">
      <t>キンセツセイ</t>
    </rPh>
    <phoneticPr fontId="4"/>
  </si>
  <si>
    <t>本社・他の自社工場への近接性</t>
    <rPh sb="0" eb="2">
      <t>ホンシャ</t>
    </rPh>
    <rPh sb="3" eb="4">
      <t>タ</t>
    </rPh>
    <rPh sb="5" eb="7">
      <t>ジシャ</t>
    </rPh>
    <rPh sb="7" eb="9">
      <t>コウジョウ</t>
    </rPh>
    <rPh sb="11" eb="14">
      <t>キンセツセイ</t>
    </rPh>
    <phoneticPr fontId="4"/>
  </si>
  <si>
    <t>人材・労働力の確保</t>
    <rPh sb="0" eb="2">
      <t>ジンザイ</t>
    </rPh>
    <rPh sb="3" eb="6">
      <t>ロウドウリョク</t>
    </rPh>
    <rPh sb="7" eb="9">
      <t>カクホ</t>
    </rPh>
    <phoneticPr fontId="4"/>
  </si>
  <si>
    <t>関連企業への近接性</t>
    <rPh sb="0" eb="2">
      <t>カンレン</t>
    </rPh>
    <rPh sb="2" eb="4">
      <t>キギョウ</t>
    </rPh>
    <rPh sb="6" eb="9">
      <t>キンセツセイ</t>
    </rPh>
    <phoneticPr fontId="4"/>
  </si>
  <si>
    <t>市場への近接性</t>
    <rPh sb="0" eb="2">
      <t>シジョウ</t>
    </rPh>
    <rPh sb="4" eb="7">
      <t>キンセツセイ</t>
    </rPh>
    <phoneticPr fontId="4"/>
  </si>
  <si>
    <t>原材料等の入手の便</t>
    <rPh sb="0" eb="3">
      <t>ゲンザイリョウ</t>
    </rPh>
    <rPh sb="3" eb="4">
      <t>トウ</t>
    </rPh>
    <rPh sb="5" eb="7">
      <t>ニュウシュ</t>
    </rPh>
    <rPh sb="8" eb="9">
      <t>ベン</t>
    </rPh>
    <phoneticPr fontId="4"/>
  </si>
  <si>
    <t xml:space="preserve"> ○　印　合　計</t>
    <rPh sb="3" eb="4">
      <t>イン</t>
    </rPh>
    <rPh sb="5" eb="8">
      <t>ゴウケイ</t>
    </rPh>
    <phoneticPr fontId="7"/>
  </si>
  <si>
    <t xml:space="preserve"> ◎　印　合　計</t>
    <rPh sb="3" eb="4">
      <t>イン</t>
    </rPh>
    <rPh sb="5" eb="8">
      <t>ゴウケイ</t>
    </rPh>
    <phoneticPr fontId="7"/>
  </si>
  <si>
    <t>熱供給業</t>
  </si>
  <si>
    <t>電気業</t>
    <phoneticPr fontId="4"/>
  </si>
  <si>
    <t>その他
製造業</t>
    <rPh sb="4" eb="7">
      <t>セイゾウギョウ</t>
    </rPh>
    <phoneticPr fontId="7"/>
  </si>
  <si>
    <t>輸送用
機械</t>
    <rPh sb="4" eb="6">
      <t>キカイ</t>
    </rPh>
    <phoneticPr fontId="7"/>
  </si>
  <si>
    <t>情報通信</t>
    <rPh sb="0" eb="2">
      <t>ジョウホウ</t>
    </rPh>
    <rPh sb="2" eb="4">
      <t>ツウシン</t>
    </rPh>
    <phoneticPr fontId="7"/>
  </si>
  <si>
    <t>電気機械</t>
    <rPh sb="2" eb="4">
      <t>キカイ</t>
    </rPh>
    <phoneticPr fontId="7"/>
  </si>
  <si>
    <t>電子・
デバイス</t>
    <rPh sb="0" eb="2">
      <t>デンシ</t>
    </rPh>
    <phoneticPr fontId="7"/>
  </si>
  <si>
    <t>業務用
機械</t>
    <phoneticPr fontId="4"/>
  </si>
  <si>
    <t>生産用
機械</t>
    <phoneticPr fontId="4"/>
  </si>
  <si>
    <t>はん用
機械</t>
    <phoneticPr fontId="4"/>
  </si>
  <si>
    <t>金属製品</t>
    <rPh sb="2" eb="4">
      <t>セイヒン</t>
    </rPh>
    <phoneticPr fontId="4"/>
  </si>
  <si>
    <t>非鉄金属</t>
    <rPh sb="2" eb="4">
      <t>キンゾク</t>
    </rPh>
    <phoneticPr fontId="4"/>
  </si>
  <si>
    <t>鉄鋼</t>
    <phoneticPr fontId="4"/>
  </si>
  <si>
    <t>窯業・
土石</t>
    <rPh sb="4" eb="6">
      <t>ドセキ</t>
    </rPh>
    <phoneticPr fontId="4"/>
  </si>
  <si>
    <t>なめし革</t>
    <phoneticPr fontId="4"/>
  </si>
  <si>
    <t>プラスチック</t>
    <phoneticPr fontId="4"/>
  </si>
  <si>
    <t>石油・
石炭</t>
    <rPh sb="4" eb="6">
      <t>セキタン</t>
    </rPh>
    <phoneticPr fontId="4"/>
  </si>
  <si>
    <t>化学</t>
  </si>
  <si>
    <t>印刷</t>
    <rPh sb="0" eb="2">
      <t>インサツ</t>
    </rPh>
    <phoneticPr fontId="7"/>
  </si>
  <si>
    <t>パルプ
・紙</t>
    <rPh sb="5" eb="6">
      <t>カミ</t>
    </rPh>
    <phoneticPr fontId="7"/>
  </si>
  <si>
    <t>家具・
装備品</t>
    <rPh sb="4" eb="7">
      <t>ソウビヒン</t>
    </rPh>
    <phoneticPr fontId="7"/>
  </si>
  <si>
    <t>木材・
木製品</t>
    <rPh sb="4" eb="7">
      <t>モクセイヒン</t>
    </rPh>
    <phoneticPr fontId="7"/>
  </si>
  <si>
    <t>繊維</t>
    <phoneticPr fontId="4"/>
  </si>
  <si>
    <t>飲料・
たばこ</t>
    <phoneticPr fontId="4"/>
  </si>
  <si>
    <t>食料品</t>
  </si>
  <si>
    <t>業種計</t>
    <rPh sb="0" eb="2">
      <t>ギョウシュ</t>
    </rPh>
    <rPh sb="2" eb="3">
      <t>ケイ</t>
    </rPh>
    <phoneticPr fontId="7"/>
  </si>
  <si>
    <t>第38表　立地地点選定理由別選択件数（業　種　別）［新設のみ］</t>
    <phoneticPr fontId="4"/>
  </si>
  <si>
    <t>注）新設のみの集計．◎：最も重要な理由（１つだけ），○：その他の主な理由（２つ以内）．研究所を含まない．</t>
    <phoneticPr fontId="4"/>
  </si>
  <si>
    <t>沖　縄</t>
    <phoneticPr fontId="4"/>
  </si>
  <si>
    <t>鹿児島</t>
    <phoneticPr fontId="4"/>
  </si>
  <si>
    <t>宮　崎</t>
    <phoneticPr fontId="4"/>
  </si>
  <si>
    <t>大　分</t>
    <phoneticPr fontId="4"/>
  </si>
  <si>
    <t>熊　本</t>
    <phoneticPr fontId="4"/>
  </si>
  <si>
    <t>長　崎</t>
    <phoneticPr fontId="4"/>
  </si>
  <si>
    <t>佐　賀</t>
    <phoneticPr fontId="4"/>
  </si>
  <si>
    <t>福　岡</t>
    <phoneticPr fontId="4"/>
  </si>
  <si>
    <t>高　知</t>
    <phoneticPr fontId="4"/>
  </si>
  <si>
    <t>愛　媛</t>
    <phoneticPr fontId="4"/>
  </si>
  <si>
    <t>香　川</t>
    <phoneticPr fontId="4"/>
  </si>
  <si>
    <t>徳　島</t>
    <phoneticPr fontId="4"/>
  </si>
  <si>
    <t>山　口</t>
    <phoneticPr fontId="4"/>
  </si>
  <si>
    <t>広　島</t>
    <phoneticPr fontId="4"/>
  </si>
  <si>
    <t>岡　山</t>
    <phoneticPr fontId="4"/>
  </si>
  <si>
    <t>島　根</t>
    <phoneticPr fontId="4"/>
  </si>
  <si>
    <t>鳥　取</t>
    <phoneticPr fontId="4"/>
  </si>
  <si>
    <t>和歌山</t>
    <phoneticPr fontId="4"/>
  </si>
  <si>
    <t>奈　良</t>
    <phoneticPr fontId="4"/>
  </si>
  <si>
    <t>兵　庫</t>
    <phoneticPr fontId="4"/>
  </si>
  <si>
    <t>大　阪</t>
    <phoneticPr fontId="4"/>
  </si>
  <si>
    <t>京　都</t>
    <phoneticPr fontId="4"/>
  </si>
  <si>
    <t>滋　賀</t>
    <phoneticPr fontId="4"/>
  </si>
  <si>
    <t>三　重</t>
    <phoneticPr fontId="4"/>
  </si>
  <si>
    <t>愛　知</t>
    <phoneticPr fontId="4"/>
  </si>
  <si>
    <t>静　岡</t>
    <phoneticPr fontId="4"/>
  </si>
  <si>
    <t>岐　阜</t>
    <phoneticPr fontId="4"/>
  </si>
  <si>
    <t>長　野</t>
    <phoneticPr fontId="4"/>
  </si>
  <si>
    <t>山　梨</t>
    <phoneticPr fontId="4"/>
  </si>
  <si>
    <t>福　井</t>
    <phoneticPr fontId="4"/>
  </si>
  <si>
    <t>石　川</t>
    <phoneticPr fontId="4"/>
  </si>
  <si>
    <t>富　山</t>
    <phoneticPr fontId="4"/>
  </si>
  <si>
    <t>新　潟</t>
    <phoneticPr fontId="4"/>
  </si>
  <si>
    <t>神奈川</t>
    <phoneticPr fontId="4"/>
  </si>
  <si>
    <t>東　京</t>
    <phoneticPr fontId="4"/>
  </si>
  <si>
    <t>千　葉</t>
    <phoneticPr fontId="4"/>
  </si>
  <si>
    <t>埼　玉</t>
    <phoneticPr fontId="4"/>
  </si>
  <si>
    <t>群　馬</t>
    <phoneticPr fontId="4"/>
  </si>
  <si>
    <t>栃　木</t>
    <phoneticPr fontId="4"/>
  </si>
  <si>
    <t>茨　城</t>
    <phoneticPr fontId="4"/>
  </si>
  <si>
    <t>福　島</t>
    <phoneticPr fontId="4"/>
  </si>
  <si>
    <t>山　形</t>
    <phoneticPr fontId="4"/>
  </si>
  <si>
    <t>秋　田</t>
    <phoneticPr fontId="4"/>
  </si>
  <si>
    <t>宮　城</t>
    <phoneticPr fontId="4"/>
  </si>
  <si>
    <t>岩　手</t>
    <phoneticPr fontId="4"/>
  </si>
  <si>
    <t>青　森</t>
    <phoneticPr fontId="4"/>
  </si>
  <si>
    <t>北海道</t>
    <phoneticPr fontId="4"/>
  </si>
  <si>
    <t>全国計</t>
    <rPh sb="2" eb="3">
      <t>ケイ</t>
    </rPh>
    <phoneticPr fontId="4"/>
  </si>
  <si>
    <t>第39表　立地地点選定理由別選択件数（都道府県別）［新設のみ］</t>
    <phoneticPr fontId="4"/>
  </si>
  <si>
    <t>　　有効回答分による集計結果．</t>
    <rPh sb="2" eb="4">
      <t>ユウコウ</t>
    </rPh>
    <rPh sb="4" eb="6">
      <t>カイトウ</t>
    </rPh>
    <rPh sb="6" eb="7">
      <t>ブン</t>
    </rPh>
    <rPh sb="10" eb="12">
      <t>シュウケイ</t>
    </rPh>
    <rPh sb="12" eb="14">
      <t>ケッカ</t>
    </rPh>
    <phoneticPr fontId="4"/>
  </si>
  <si>
    <t>検 討 無</t>
  </si>
  <si>
    <t>アフリカ</t>
  </si>
  <si>
    <t>オセアニア</t>
  </si>
  <si>
    <t>ヨーロッパ・ロシア</t>
  </si>
  <si>
    <t>その他アジア（中東含む）</t>
  </si>
  <si>
    <t>東南アジア</t>
  </si>
  <si>
    <t>韓国・台湾</t>
  </si>
  <si>
    <t>中　　国（香港含む）</t>
  </si>
  <si>
    <t>中 南 米</t>
  </si>
  <si>
    <t>北　　米</t>
  </si>
  <si>
    <t>ヨーロッパ・ロシア</t>
    <phoneticPr fontId="4"/>
  </si>
  <si>
    <t>韓国・台湾</t>
    <phoneticPr fontId="4"/>
  </si>
  <si>
    <t>中　　国（香港含む）</t>
    <rPh sb="5" eb="7">
      <t>ホンコン</t>
    </rPh>
    <rPh sb="7" eb="8">
      <t>フク</t>
    </rPh>
    <phoneticPr fontId="4"/>
  </si>
  <si>
    <t>熱供給業</t>
    <phoneticPr fontId="4"/>
  </si>
  <si>
    <t>ガス業</t>
    <phoneticPr fontId="7"/>
  </si>
  <si>
    <t>電気業</t>
    <phoneticPr fontId="7"/>
  </si>
  <si>
    <t>第40表　海外立地検討の有無別選択件数（業　種　別）［新設のみ］</t>
    <phoneticPr fontId="4"/>
  </si>
  <si>
    <r>
      <t>当該国の通商問題</t>
    </r>
    <r>
      <rPr>
        <sz val="11"/>
        <color theme="1"/>
        <rFont val="ＭＳ 明朝"/>
        <family val="1"/>
        <charset val="128"/>
      </rPr>
      <t>(</t>
    </r>
    <r>
      <rPr>
        <sz val="11"/>
        <rFont val="ＭＳ 明朝"/>
        <family val="1"/>
        <charset val="128"/>
      </rPr>
      <t>当該国が輸入規制</t>
    </r>
    <r>
      <rPr>
        <sz val="11"/>
        <color theme="1"/>
        <rFont val="ＭＳ 明朝"/>
        <family val="1"/>
        <charset val="128"/>
      </rPr>
      <t>)</t>
    </r>
    <rPh sb="4" eb="6">
      <t>ツウショウ</t>
    </rPh>
    <phoneticPr fontId="4"/>
  </si>
  <si>
    <t>為替問題への対応</t>
  </si>
  <si>
    <t>用地入手の容易さ</t>
  </si>
  <si>
    <t>労働力の確保</t>
  </si>
  <si>
    <t>関連企業への近接性</t>
    <phoneticPr fontId="4"/>
  </si>
  <si>
    <t>市場への近接性</t>
  </si>
  <si>
    <t>原材料等の入手の便</t>
  </si>
  <si>
    <t>業種計</t>
    <phoneticPr fontId="4"/>
  </si>
  <si>
    <t>第41表　海外立地の検討を行った理由別選択件数（業　種　別）［新設のみ］</t>
    <phoneticPr fontId="4"/>
  </si>
  <si>
    <t>知的財産権保護への配慮</t>
    <rPh sb="0" eb="2">
      <t>チテキ</t>
    </rPh>
    <rPh sb="2" eb="5">
      <t>ザイサンケン</t>
    </rPh>
    <rPh sb="5" eb="7">
      <t>ホゴ</t>
    </rPh>
    <rPh sb="9" eb="11">
      <t>ハイリョ</t>
    </rPh>
    <phoneticPr fontId="4"/>
  </si>
  <si>
    <t>政情・治安の安定</t>
  </si>
  <si>
    <t>流通機構が整備されている</t>
  </si>
  <si>
    <t>学術研究機関の充実（産学共同等）</t>
  </si>
  <si>
    <t>産業基盤が整備されている</t>
  </si>
  <si>
    <t>対事業所サービス業の充実</t>
  </si>
  <si>
    <t>国・県・市・町・村の助成・協力</t>
  </si>
  <si>
    <t>良好な労働力の確保</t>
  </si>
  <si>
    <t>関連企業への近接性</t>
  </si>
  <si>
    <t>国・県・市・町・村の助成・協力</t>
    <rPh sb="0" eb="1">
      <t>クニ</t>
    </rPh>
    <phoneticPr fontId="4"/>
  </si>
  <si>
    <t>第42表　海外立地と比較しての国内立地選定理由別選択件数（業　種　別）［新設のみ］</t>
    <phoneticPr fontId="4"/>
  </si>
  <si>
    <t>敷地面積</t>
  </si>
  <si>
    <t>件数</t>
  </si>
  <si>
    <t>(千㎡/件)</t>
    <rPh sb="1" eb="2">
      <t>セン</t>
    </rPh>
    <rPh sb="4" eb="5">
      <t>ケン</t>
    </rPh>
    <phoneticPr fontId="4"/>
  </si>
  <si>
    <t>100億円以上</t>
    <rPh sb="3" eb="5">
      <t>オクエン</t>
    </rPh>
    <rPh sb="5" eb="7">
      <t>イジョウ</t>
    </rPh>
    <phoneticPr fontId="7"/>
  </si>
  <si>
    <t>100億円未満</t>
    <rPh sb="3" eb="5">
      <t>オクエン</t>
    </rPh>
    <rPh sb="5" eb="7">
      <t>ミマン</t>
    </rPh>
    <phoneticPr fontId="7"/>
  </si>
  <si>
    <t>10億円未満</t>
    <rPh sb="2" eb="4">
      <t>オクエン</t>
    </rPh>
    <rPh sb="4" eb="6">
      <t>ミマン</t>
    </rPh>
    <phoneticPr fontId="7"/>
  </si>
  <si>
    <t>１億円未満</t>
    <rPh sb="1" eb="3">
      <t>オクエン</t>
    </rPh>
    <rPh sb="3" eb="5">
      <t>ミマン</t>
    </rPh>
    <phoneticPr fontId="7"/>
  </si>
  <si>
    <t>5000万円未満</t>
    <rPh sb="4" eb="6">
      <t>マンエン</t>
    </rPh>
    <rPh sb="6" eb="8">
      <t>ミマン</t>
    </rPh>
    <phoneticPr fontId="7"/>
  </si>
  <si>
    <t>1000万円未満</t>
    <rPh sb="4" eb="6">
      <t>マンエン</t>
    </rPh>
    <rPh sb="6" eb="8">
      <t>ミマン</t>
    </rPh>
    <phoneticPr fontId="7"/>
  </si>
  <si>
    <t>500万円未満</t>
    <rPh sb="3" eb="5">
      <t>マンエン</t>
    </rPh>
    <rPh sb="5" eb="7">
      <t>ミマン</t>
    </rPh>
    <phoneticPr fontId="7"/>
  </si>
  <si>
    <t>平均</t>
    <rPh sb="0" eb="2">
      <t>ヘイキン</t>
    </rPh>
    <phoneticPr fontId="7"/>
  </si>
  <si>
    <t>第43表　資本金規模別立地件数・敷地面積（都道府県別）</t>
    <phoneticPr fontId="4"/>
  </si>
  <si>
    <t>　　有効回答分による集計結果．</t>
    <rPh sb="2" eb="4">
      <t>ユウコウ</t>
    </rPh>
    <rPh sb="4" eb="6">
      <t>カイトウ</t>
    </rPh>
    <rPh sb="6" eb="7">
      <t>ブン</t>
    </rPh>
    <rPh sb="10" eb="12">
      <t>シュウケイ</t>
    </rPh>
    <rPh sb="12" eb="14">
      <t>ケッカ</t>
    </rPh>
    <phoneticPr fontId="23"/>
  </si>
  <si>
    <t>準臨海</t>
    <phoneticPr fontId="4"/>
  </si>
  <si>
    <t>合　計</t>
    <phoneticPr fontId="4"/>
  </si>
  <si>
    <t>近畿臨海</t>
    <phoneticPr fontId="4"/>
  </si>
  <si>
    <t>近畿内陸</t>
    <phoneticPr fontId="4"/>
  </si>
  <si>
    <t>関東臨海</t>
    <phoneticPr fontId="4"/>
  </si>
  <si>
    <t>関東内陸</t>
    <phoneticPr fontId="4"/>
  </si>
  <si>
    <t>全国合計</t>
    <rPh sb="0" eb="2">
      <t>ゼンコク</t>
    </rPh>
    <phoneticPr fontId="4"/>
  </si>
  <si>
    <t>第44表　工業団地内立地件数・敷地面積（地域別・業種別）</t>
    <phoneticPr fontId="4"/>
  </si>
  <si>
    <t>電気機械</t>
    <phoneticPr fontId="22"/>
  </si>
  <si>
    <t>電子部品･デバイス</t>
    <phoneticPr fontId="22"/>
  </si>
  <si>
    <t>臨　　　海</t>
    <rPh sb="0" eb="5">
      <t>リンカイ</t>
    </rPh>
    <phoneticPr fontId="4"/>
  </si>
  <si>
    <t>準　臨　海</t>
    <rPh sb="0" eb="1">
      <t>ジュン</t>
    </rPh>
    <rPh sb="2" eb="3">
      <t>リンカイ</t>
    </rPh>
    <rPh sb="4" eb="5">
      <t>ウミ</t>
    </rPh>
    <phoneticPr fontId="4"/>
  </si>
  <si>
    <t>内　　　陸</t>
    <rPh sb="0" eb="5">
      <t>ナイリク</t>
    </rPh>
    <phoneticPr fontId="4"/>
  </si>
  <si>
    <t>47 沖　　縄</t>
    <phoneticPr fontId="7"/>
  </si>
  <si>
    <t>46 鹿 児 島</t>
    <phoneticPr fontId="7"/>
  </si>
  <si>
    <t>45 宮　　崎</t>
    <phoneticPr fontId="7"/>
  </si>
  <si>
    <t>44 大　　分</t>
    <phoneticPr fontId="7"/>
  </si>
  <si>
    <t>43 熊　　本</t>
    <phoneticPr fontId="7"/>
  </si>
  <si>
    <t>42 長　　崎</t>
    <phoneticPr fontId="7"/>
  </si>
  <si>
    <t>41 佐　　賀</t>
    <phoneticPr fontId="7"/>
  </si>
  <si>
    <t>40 福　　岡</t>
    <phoneticPr fontId="7"/>
  </si>
  <si>
    <t>39 高　　知</t>
    <phoneticPr fontId="7"/>
  </si>
  <si>
    <t>38 愛　　媛</t>
    <phoneticPr fontId="7"/>
  </si>
  <si>
    <t>37 香　　川</t>
    <phoneticPr fontId="7"/>
  </si>
  <si>
    <t>36 徳　　島</t>
    <phoneticPr fontId="7"/>
  </si>
  <si>
    <t>35 山　　口</t>
    <phoneticPr fontId="7"/>
  </si>
  <si>
    <t>34 広　　島</t>
    <phoneticPr fontId="7"/>
  </si>
  <si>
    <t>33 岡　　山</t>
    <phoneticPr fontId="7"/>
  </si>
  <si>
    <t>32 島　　根</t>
    <phoneticPr fontId="7"/>
  </si>
  <si>
    <t>31 鳥　　取</t>
    <phoneticPr fontId="7"/>
  </si>
  <si>
    <t>30 和 歌 山</t>
    <phoneticPr fontId="7"/>
  </si>
  <si>
    <t>29 奈　　良</t>
    <phoneticPr fontId="7"/>
  </si>
  <si>
    <t>28 兵　　庫</t>
    <phoneticPr fontId="7"/>
  </si>
  <si>
    <t>27 大　　阪</t>
    <phoneticPr fontId="7"/>
  </si>
  <si>
    <t>26 京　　都</t>
    <phoneticPr fontId="7"/>
  </si>
  <si>
    <t>25 滋　　賀</t>
    <phoneticPr fontId="7"/>
  </si>
  <si>
    <t>24 三　　重</t>
    <phoneticPr fontId="7"/>
  </si>
  <si>
    <t>23 愛　　知</t>
    <phoneticPr fontId="7"/>
  </si>
  <si>
    <t>22 静　　岡</t>
    <phoneticPr fontId="7"/>
  </si>
  <si>
    <t>21 岐　　阜</t>
    <phoneticPr fontId="7"/>
  </si>
  <si>
    <t>20 長　　野</t>
    <phoneticPr fontId="7"/>
  </si>
  <si>
    <t>19 山　　梨</t>
    <phoneticPr fontId="7"/>
  </si>
  <si>
    <t>18 福　　井</t>
    <phoneticPr fontId="7"/>
  </si>
  <si>
    <t>17 石　　川</t>
    <phoneticPr fontId="7"/>
  </si>
  <si>
    <t>16 富　　山</t>
    <phoneticPr fontId="7"/>
  </si>
  <si>
    <t>15 新　　潟</t>
    <phoneticPr fontId="7"/>
  </si>
  <si>
    <t>14 神 奈 川</t>
    <phoneticPr fontId="7"/>
  </si>
  <si>
    <t>13 東　　京</t>
    <phoneticPr fontId="7"/>
  </si>
  <si>
    <t>12 千　　葉</t>
    <phoneticPr fontId="7"/>
  </si>
  <si>
    <t>11 埼　　玉</t>
    <phoneticPr fontId="7"/>
  </si>
  <si>
    <t>10 群　　馬</t>
    <phoneticPr fontId="7"/>
  </si>
  <si>
    <t>09 栃　　木</t>
    <phoneticPr fontId="7"/>
  </si>
  <si>
    <t>08 茨　　城</t>
    <phoneticPr fontId="7"/>
  </si>
  <si>
    <t>07 福　　島</t>
    <phoneticPr fontId="7"/>
  </si>
  <si>
    <t>06 山　　形</t>
    <phoneticPr fontId="7"/>
  </si>
  <si>
    <t>05 秋　　田</t>
    <phoneticPr fontId="7"/>
  </si>
  <si>
    <t>04 宮　　城</t>
    <phoneticPr fontId="7"/>
  </si>
  <si>
    <t>03 岩　　手</t>
    <phoneticPr fontId="7"/>
  </si>
  <si>
    <t>02 青　　森</t>
    <phoneticPr fontId="7"/>
  </si>
  <si>
    <t>01 北 海 道</t>
  </si>
  <si>
    <t>全国合計</t>
    <rPh sb="0" eb="2">
      <t>ゼンコク</t>
    </rPh>
    <rPh sb="2" eb="4">
      <t>ゴウケイ</t>
    </rPh>
    <phoneticPr fontId="7"/>
  </si>
  <si>
    <t>第45表　工業団地内立地件数・敷地面積（都道府県別・業種別）</t>
    <phoneticPr fontId="4"/>
  </si>
  <si>
    <t>　　有効回答分による集計結果．研究所を含まない．</t>
    <rPh sb="2" eb="4">
      <t>ユウコウ</t>
    </rPh>
    <rPh sb="4" eb="6">
      <t>カイトウ</t>
    </rPh>
    <rPh sb="6" eb="7">
      <t>ブン</t>
    </rPh>
    <rPh sb="10" eb="12">
      <t>シュウケイ</t>
    </rPh>
    <rPh sb="12" eb="14">
      <t>ケッカ</t>
    </rPh>
    <phoneticPr fontId="4"/>
  </si>
  <si>
    <t>全 国 平 均</t>
    <rPh sb="0" eb="3">
      <t>ゼンチイキ</t>
    </rPh>
    <rPh sb="4" eb="7">
      <t>ヘイキン</t>
    </rPh>
    <phoneticPr fontId="7"/>
  </si>
  <si>
    <t>臨　　海</t>
  </si>
  <si>
    <t>準 臨 海</t>
  </si>
  <si>
    <t>内　　陸</t>
  </si>
  <si>
    <t>（円／㎡）</t>
  </si>
  <si>
    <t>団 地 外 平 均 地 価</t>
  </si>
  <si>
    <t>団 地 内 平 均 地 価</t>
  </si>
  <si>
    <t>平均地価</t>
    <phoneticPr fontId="4"/>
  </si>
  <si>
    <t>(円／㎡)</t>
  </si>
  <si>
    <t>第46表　内陸・臨海別工業団地平均地価（地　域　別）</t>
    <phoneticPr fontId="4"/>
  </si>
  <si>
    <t>全国平均地価</t>
  </si>
  <si>
    <t>第47表　内陸・臨海別工業団地平均地価（業　種　別）</t>
    <phoneticPr fontId="4"/>
  </si>
  <si>
    <t>積</t>
  </si>
  <si>
    <t>面</t>
  </si>
  <si>
    <t>地</t>
  </si>
  <si>
    <t>敷</t>
  </si>
  <si>
    <t>数</t>
  </si>
  <si>
    <t>件</t>
  </si>
  <si>
    <t>立</t>
  </si>
  <si>
    <t>プラス
チック</t>
    <phoneticPr fontId="4"/>
  </si>
  <si>
    <t>第48－１表　移転立地件数・移転先敷地面積（地域別・業種別）［新設のみ］</t>
    <phoneticPr fontId="4"/>
  </si>
  <si>
    <t>注）新設，移転元敷地面積の有効回答のみの集計．</t>
    <rPh sb="5" eb="7">
      <t>イテン</t>
    </rPh>
    <rPh sb="7" eb="8">
      <t>モト</t>
    </rPh>
    <rPh sb="8" eb="10">
      <t>シキチ</t>
    </rPh>
    <rPh sb="10" eb="12">
      <t>メンセキ</t>
    </rPh>
    <rPh sb="13" eb="15">
      <t>ユウコウ</t>
    </rPh>
    <rPh sb="15" eb="17">
      <t>カイトウ</t>
    </rPh>
    <phoneticPr fontId="4"/>
  </si>
  <si>
    <t>全 国 合 計</t>
    <rPh sb="0" eb="3">
      <t>ゼンチイキ</t>
    </rPh>
    <rPh sb="4" eb="7">
      <t>ゴウケイ</t>
    </rPh>
    <phoneticPr fontId="7"/>
  </si>
  <si>
    <t>第48－３表　移転立地件数・移転先敷地面積（地域別・業種別）［新設・増設］</t>
    <phoneticPr fontId="4"/>
  </si>
  <si>
    <t>注）移転元敷地面積の有効回答のみの集計．</t>
    <rPh sb="0" eb="1">
      <t>チュウ</t>
    </rPh>
    <rPh sb="2" eb="4">
      <t>イテン</t>
    </rPh>
    <rPh sb="4" eb="5">
      <t>モト</t>
    </rPh>
    <rPh sb="5" eb="7">
      <t>シキチ</t>
    </rPh>
    <rPh sb="7" eb="9">
      <t>メンセキ</t>
    </rPh>
    <rPh sb="10" eb="12">
      <t>ユウコウ</t>
    </rPh>
    <rPh sb="12" eb="14">
      <t>カイトウ</t>
    </rPh>
    <rPh sb="17" eb="19">
      <t>シュウケイ</t>
    </rPh>
    <phoneticPr fontId="4"/>
  </si>
  <si>
    <t>第48－４表　移転立地件数・移転元敷地面積（地域別・業種別）［新設・増設］</t>
    <phoneticPr fontId="4"/>
  </si>
  <si>
    <t>注）新設のみの集計．研究所を含まない．</t>
    <phoneticPr fontId="4"/>
  </si>
  <si>
    <t>移転元</t>
    <rPh sb="0" eb="3">
      <t>イテンモト</t>
    </rPh>
    <phoneticPr fontId="4"/>
  </si>
  <si>
    <t>全国合計</t>
    <rPh sb="0" eb="2">
      <t>ゼンチイキ</t>
    </rPh>
    <rPh sb="2" eb="4">
      <t>ゴウケイ</t>
    </rPh>
    <phoneticPr fontId="7"/>
  </si>
  <si>
    <t>移転先</t>
    <rPh sb="0" eb="3">
      <t>イテンサキ</t>
    </rPh>
    <phoneticPr fontId="4"/>
  </si>
  <si>
    <t>第49－１表　移転立地企業の移転元・移転先地域別　移転件数（地　域　別）［新設のみ］</t>
    <phoneticPr fontId="4"/>
  </si>
  <si>
    <t>第49－２表　移転立地企業の移転元・移転先地域別　移転先敷地面積（地　域　別）［新設のみ］</t>
    <phoneticPr fontId="4"/>
  </si>
  <si>
    <t>第49－３表　移転立地企業の移転元・移転先地域別　移転元敷地面積（地　域　別）［新設のみ］</t>
    <phoneticPr fontId="4"/>
  </si>
  <si>
    <t>第49－４表　移転立地企業の移転元・移転先地域別　移転件数（地　域　別）［新設・増設］</t>
    <phoneticPr fontId="4"/>
  </si>
  <si>
    <t>第49－５表　移転立地企業の移転元・移転先地域別　移転先敷地面積（地　域　別）［新設・増設］</t>
    <phoneticPr fontId="4"/>
  </si>
  <si>
    <t>第49－６表　移転立地企業の移転元・移転先地域別　移転元敷地面積（地　域　別）［新設・増設］</t>
    <phoneticPr fontId="4"/>
  </si>
  <si>
    <t>全国
合計</t>
    <rPh sb="0" eb="2">
      <t>ゼンコク</t>
    </rPh>
    <rPh sb="3" eb="5">
      <t>ゴウケイ</t>
    </rPh>
    <phoneticPr fontId="4"/>
  </si>
  <si>
    <t>第49－７表　移転立地企業の移転元・移転先地域別　移転件数（都道府県別）［新設のみ］</t>
    <phoneticPr fontId="4"/>
  </si>
  <si>
    <t>第49－８表　移転立地企業の移転元・移転先地域別　移転先敷地面積（都道府県別）［新設のみ］</t>
    <phoneticPr fontId="4"/>
  </si>
  <si>
    <t>第49－９表　移転立地企業の移転元・移転先地域別　移転元敷地面積（都道府県別）［新設のみ］</t>
    <phoneticPr fontId="4"/>
  </si>
  <si>
    <t>第49－10表　移転立地企業の移転元・移転先地域別　移転件数（都道府県別）［新設・増設］</t>
    <phoneticPr fontId="4"/>
  </si>
  <si>
    <t>第49-11表　移転立地企業の移転元・移転先地域別　移転先敷地面積（都道府県別）［新設・増設］</t>
    <phoneticPr fontId="4"/>
  </si>
  <si>
    <t>第49-12表　移転立地企業の移転元・移転先地域別　移転元敷地面積（都道府県別）［新設・増設］</t>
    <phoneticPr fontId="4"/>
  </si>
  <si>
    <t>新工場
敷地面積</t>
    <rPh sb="0" eb="1">
      <t>シン</t>
    </rPh>
    <rPh sb="1" eb="3">
      <t>コウジョウ</t>
    </rPh>
    <rPh sb="4" eb="6">
      <t>シキチ</t>
    </rPh>
    <rPh sb="6" eb="8">
      <t>メンセキ</t>
    </rPh>
    <phoneticPr fontId="7"/>
  </si>
  <si>
    <t>旧工場
敷地面積</t>
    <rPh sb="0" eb="1">
      <t>キュウ</t>
    </rPh>
    <rPh sb="1" eb="3">
      <t>コウジョウ</t>
    </rPh>
    <phoneticPr fontId="7"/>
  </si>
  <si>
    <t>新工場
敷地面積</t>
    <rPh sb="0" eb="1">
      <t>シン</t>
    </rPh>
    <rPh sb="1" eb="3">
      <t>コウジョウ</t>
    </rPh>
    <phoneticPr fontId="7"/>
  </si>
  <si>
    <t>旧工場
敷地面積</t>
    <rPh sb="0" eb="1">
      <t>キュウ</t>
    </rPh>
    <rPh sb="1" eb="3">
      <t>コウジョウ</t>
    </rPh>
    <rPh sb="4" eb="6">
      <t>シキチ</t>
    </rPh>
    <rPh sb="6" eb="8">
      <t>メンセキ</t>
    </rPh>
    <phoneticPr fontId="7"/>
  </si>
  <si>
    <t>熱供給業</t>
    <rPh sb="0" eb="3">
      <t>ネツキョウキュウ</t>
    </rPh>
    <rPh sb="3" eb="4">
      <t>ギョウ</t>
    </rPh>
    <phoneticPr fontId="7"/>
  </si>
  <si>
    <t>ガ　ス　業</t>
    <rPh sb="4" eb="5">
      <t>ギョウ</t>
    </rPh>
    <phoneticPr fontId="7"/>
  </si>
  <si>
    <t>電　気　業</t>
    <rPh sb="0" eb="3">
      <t>デンキ</t>
    </rPh>
    <rPh sb="4" eb="5">
      <t>ギョウ</t>
    </rPh>
    <phoneticPr fontId="7"/>
  </si>
  <si>
    <t>その他製造業</t>
    <phoneticPr fontId="7"/>
  </si>
  <si>
    <t>輸送用機械</t>
    <rPh sb="0" eb="2">
      <t>ユソウ</t>
    </rPh>
    <rPh sb="2" eb="3">
      <t>ヨウ</t>
    </rPh>
    <rPh sb="3" eb="5">
      <t>キカイ</t>
    </rPh>
    <phoneticPr fontId="7"/>
  </si>
  <si>
    <t>電子部品・デバイス</t>
    <rPh sb="0" eb="2">
      <t>デンシ</t>
    </rPh>
    <rPh sb="2" eb="4">
      <t>ブヒン</t>
    </rPh>
    <phoneticPr fontId="7"/>
  </si>
  <si>
    <t>業務用機械</t>
    <phoneticPr fontId="4"/>
  </si>
  <si>
    <t>はん用機械</t>
    <phoneticPr fontId="4"/>
  </si>
  <si>
    <t>非鉄・金属</t>
    <rPh sb="0" eb="2">
      <t>ヒテツ</t>
    </rPh>
    <rPh sb="3" eb="5">
      <t>キンゾク</t>
    </rPh>
    <phoneticPr fontId="7"/>
  </si>
  <si>
    <t>鉄　　鋼</t>
    <rPh sb="0" eb="4">
      <t>テッコウ</t>
    </rPh>
    <phoneticPr fontId="7"/>
  </si>
  <si>
    <t>窯業・土石</t>
    <rPh sb="0" eb="2">
      <t>ヨウギョウ</t>
    </rPh>
    <rPh sb="3" eb="5">
      <t>ドセキ</t>
    </rPh>
    <phoneticPr fontId="7"/>
  </si>
  <si>
    <t>なめし革・同製品</t>
    <rPh sb="3" eb="4">
      <t>カワ</t>
    </rPh>
    <rPh sb="5" eb="6">
      <t>ドウ</t>
    </rPh>
    <rPh sb="6" eb="8">
      <t>セイヒン</t>
    </rPh>
    <phoneticPr fontId="7"/>
  </si>
  <si>
    <t>プラスチック</t>
    <phoneticPr fontId="7"/>
  </si>
  <si>
    <t>石油・石炭</t>
    <rPh sb="0" eb="2">
      <t>セキユ</t>
    </rPh>
    <rPh sb="3" eb="5">
      <t>セキタン</t>
    </rPh>
    <phoneticPr fontId="7"/>
  </si>
  <si>
    <t>化　　学</t>
    <rPh sb="0" eb="4">
      <t>カガク</t>
    </rPh>
    <phoneticPr fontId="7"/>
  </si>
  <si>
    <t>出版・印刷</t>
    <rPh sb="0" eb="2">
      <t>シュッパン</t>
    </rPh>
    <rPh sb="3" eb="5">
      <t>インサツ</t>
    </rPh>
    <phoneticPr fontId="7"/>
  </si>
  <si>
    <t>パルプ・紙</t>
    <rPh sb="4" eb="5">
      <t>カミ</t>
    </rPh>
    <phoneticPr fontId="7"/>
  </si>
  <si>
    <t>家具・装飾品</t>
    <rPh sb="0" eb="2">
      <t>カグ</t>
    </rPh>
    <rPh sb="3" eb="6">
      <t>ソウショクヒン</t>
    </rPh>
    <phoneticPr fontId="7"/>
  </si>
  <si>
    <t>木材・木製品</t>
    <rPh sb="0" eb="2">
      <t>モクザイ</t>
    </rPh>
    <rPh sb="3" eb="6">
      <t>モクセイヒン</t>
    </rPh>
    <phoneticPr fontId="7"/>
  </si>
  <si>
    <t>繊　　維</t>
    <rPh sb="0" eb="4">
      <t>センイ</t>
    </rPh>
    <phoneticPr fontId="7"/>
  </si>
  <si>
    <t>飲料・飼料・煙草</t>
    <rPh sb="0" eb="2">
      <t>インリョウ</t>
    </rPh>
    <rPh sb="3" eb="5">
      <t>シリョウ</t>
    </rPh>
    <rPh sb="6" eb="8">
      <t>タバコ</t>
    </rPh>
    <phoneticPr fontId="7"/>
  </si>
  <si>
    <t>食　料　品</t>
    <rPh sb="0" eb="5">
      <t>ショクリョウヒン</t>
    </rPh>
    <phoneticPr fontId="7"/>
  </si>
  <si>
    <t>全 部 移 転 計</t>
    <rPh sb="0" eb="3">
      <t>ゼンブ</t>
    </rPh>
    <rPh sb="4" eb="7">
      <t>イテン</t>
    </rPh>
    <rPh sb="8" eb="9">
      <t>ゴウケイ</t>
    </rPh>
    <phoneticPr fontId="7"/>
  </si>
  <si>
    <t>一部移転
件数</t>
    <rPh sb="0" eb="2">
      <t>イチブ</t>
    </rPh>
    <rPh sb="2" eb="4">
      <t>イテン</t>
    </rPh>
    <rPh sb="5" eb="7">
      <t>ケンスウ</t>
    </rPh>
    <phoneticPr fontId="7"/>
  </si>
  <si>
    <t>第53表　移転件数・旧工場敷地面積および新工場敷地面積（業種別・都道府県別）</t>
    <phoneticPr fontId="4"/>
  </si>
  <si>
    <t>注）有効回答分による集計結果．研究所を含まない．多答があるため合計は延べ数．</t>
    <rPh sb="0" eb="1">
      <t>チュウ</t>
    </rPh>
    <rPh sb="2" eb="4">
      <t>ユウコウ</t>
    </rPh>
    <rPh sb="4" eb="6">
      <t>カイトウ</t>
    </rPh>
    <rPh sb="6" eb="7">
      <t>ブン</t>
    </rPh>
    <rPh sb="10" eb="12">
      <t>シュウケイ</t>
    </rPh>
    <rPh sb="12" eb="14">
      <t>ケッカ</t>
    </rPh>
    <rPh sb="24" eb="26">
      <t>タトウ</t>
    </rPh>
    <rPh sb="31" eb="33">
      <t>ゴウケイ</t>
    </rPh>
    <rPh sb="34" eb="35">
      <t>ノ</t>
    </rPh>
    <rPh sb="36" eb="37">
      <t>スウ</t>
    </rPh>
    <phoneticPr fontId="4"/>
  </si>
  <si>
    <t>移　転　先</t>
    <rPh sb="0" eb="5">
      <t>イテンサキ</t>
    </rPh>
    <phoneticPr fontId="4"/>
  </si>
  <si>
    <t>未　　定</t>
    <rPh sb="0" eb="4">
      <t>ミテイ</t>
    </rPh>
    <phoneticPr fontId="7"/>
  </si>
  <si>
    <t>地主に返還</t>
    <rPh sb="0" eb="2">
      <t>ジヌシ</t>
    </rPh>
    <rPh sb="3" eb="5">
      <t>ヘンカン</t>
    </rPh>
    <phoneticPr fontId="7"/>
  </si>
  <si>
    <t>自社で利用</t>
    <rPh sb="0" eb="2">
      <t>ジシャ</t>
    </rPh>
    <rPh sb="3" eb="5">
      <t>リヨウ</t>
    </rPh>
    <phoneticPr fontId="7"/>
  </si>
  <si>
    <t>賃貸（民間）</t>
    <rPh sb="0" eb="2">
      <t>チンタイ</t>
    </rPh>
    <rPh sb="3" eb="5">
      <t>ミンカン</t>
    </rPh>
    <phoneticPr fontId="7"/>
  </si>
  <si>
    <t>賃貸（公的機関）</t>
    <rPh sb="0" eb="2">
      <t>チンタイ</t>
    </rPh>
    <rPh sb="3" eb="5">
      <t>コウテキ</t>
    </rPh>
    <rPh sb="5" eb="7">
      <t>キカン</t>
    </rPh>
    <phoneticPr fontId="7"/>
  </si>
  <si>
    <t>売却（民間）</t>
    <rPh sb="0" eb="2">
      <t>バイキャク</t>
    </rPh>
    <rPh sb="3" eb="5">
      <t>ミンカン</t>
    </rPh>
    <phoneticPr fontId="7"/>
  </si>
  <si>
    <t>売却（公的機関）</t>
    <rPh sb="0" eb="2">
      <t>バイキャク</t>
    </rPh>
    <rPh sb="3" eb="5">
      <t>コウテキ</t>
    </rPh>
    <rPh sb="5" eb="7">
      <t>キカン</t>
    </rPh>
    <phoneticPr fontId="7"/>
  </si>
  <si>
    <t>合　　計</t>
    <rPh sb="0" eb="4">
      <t>ゴウケイ</t>
    </rPh>
    <phoneticPr fontId="7"/>
  </si>
  <si>
    <t>第54－１表　移転後の旧工場跡地処分形態別移転件数・移転先工場敷地面積（都道府県別）</t>
    <phoneticPr fontId="4"/>
  </si>
  <si>
    <t>注）有効回答分による集計結果．研究所を含まない．多答があるため合計は延べ数．</t>
    <phoneticPr fontId="4"/>
  </si>
  <si>
    <t>移　転　元</t>
    <rPh sb="0" eb="5">
      <t>イテンモト</t>
    </rPh>
    <phoneticPr fontId="4"/>
  </si>
  <si>
    <t>第54－２表　移転後の旧工場跡地処分形態別移転件数・移転元工場敷地面積（都道府県別）</t>
    <phoneticPr fontId="4"/>
  </si>
  <si>
    <t>そ の 他</t>
    <rPh sb="4" eb="5">
      <t>タ</t>
    </rPh>
    <phoneticPr fontId="7"/>
  </si>
  <si>
    <t>レク施設</t>
    <rPh sb="2" eb="4">
      <t>シセツ</t>
    </rPh>
    <phoneticPr fontId="7"/>
  </si>
  <si>
    <t>研 究 所</t>
    <rPh sb="0" eb="5">
      <t>ケンキュウジョ</t>
    </rPh>
    <phoneticPr fontId="7"/>
  </si>
  <si>
    <t>緑　　地</t>
    <rPh sb="0" eb="4">
      <t>リョクチ</t>
    </rPh>
    <phoneticPr fontId="7"/>
  </si>
  <si>
    <t>事 務 所</t>
    <rPh sb="0" eb="5">
      <t>ジムショ</t>
    </rPh>
    <phoneticPr fontId="7"/>
  </si>
  <si>
    <t>商業施設</t>
    <rPh sb="0" eb="2">
      <t>ショウギョウ</t>
    </rPh>
    <rPh sb="2" eb="4">
      <t>シセツ</t>
    </rPh>
    <phoneticPr fontId="7"/>
  </si>
  <si>
    <t>一戸建て住宅</t>
    <rPh sb="0" eb="3">
      <t>イッコダ</t>
    </rPh>
    <rPh sb="4" eb="6">
      <t>ジュウタク</t>
    </rPh>
    <phoneticPr fontId="7"/>
  </si>
  <si>
    <t>集合住宅</t>
    <rPh sb="0" eb="2">
      <t>シュウゴウ</t>
    </rPh>
    <rPh sb="2" eb="4">
      <t>ジュウタク</t>
    </rPh>
    <phoneticPr fontId="7"/>
  </si>
  <si>
    <t>工　　場</t>
    <rPh sb="0" eb="4">
      <t>コウジョウ</t>
    </rPh>
    <phoneticPr fontId="7"/>
  </si>
  <si>
    <t>第54－３表　移転後の旧工場跡地処分の予定用途別移転件数・移転先工場敷地面積（都道府県別）</t>
    <phoneticPr fontId="4"/>
  </si>
  <si>
    <t>敷地面積</t>
    <phoneticPr fontId="4"/>
  </si>
  <si>
    <t>第54－４表　移転後の旧工場跡地処分の予定用途別移転件数・移転元工場敷地面積（都道府県別）</t>
    <phoneticPr fontId="4"/>
  </si>
  <si>
    <t>立　地　県</t>
    <rPh sb="0" eb="3">
      <t>リッチ</t>
    </rPh>
    <rPh sb="4" eb="5">
      <t>ケン</t>
    </rPh>
    <phoneticPr fontId="4"/>
  </si>
  <si>
    <t>24</t>
    <phoneticPr fontId="4"/>
  </si>
  <si>
    <t>全国合計</t>
    <rPh sb="0" eb="2">
      <t>ゼンコク</t>
    </rPh>
    <rPh sb="2" eb="4">
      <t>ゴウケイ</t>
    </rPh>
    <phoneticPr fontId="4"/>
  </si>
  <si>
    <t>本社所在地</t>
    <rPh sb="0" eb="2">
      <t>ホンシャ</t>
    </rPh>
    <rPh sb="2" eb="5">
      <t>ショザイチ</t>
    </rPh>
    <phoneticPr fontId="4"/>
  </si>
  <si>
    <t>第55表　本社所在地別工場立地地域立地件数（都道府県別）</t>
    <phoneticPr fontId="4"/>
  </si>
  <si>
    <t>(千㎡)</t>
    <rPh sb="1" eb="2">
      <t>セン</t>
    </rPh>
    <phoneticPr fontId="4"/>
  </si>
  <si>
    <t>第56表　本社所在地別工場立地地域敷地面積（都道府県別）</t>
    <phoneticPr fontId="4"/>
  </si>
  <si>
    <t>全　業　種　合　計</t>
  </si>
  <si>
    <t>50km以上</t>
    <phoneticPr fontId="4"/>
  </si>
  <si>
    <t>40～50km以内</t>
    <phoneticPr fontId="4"/>
  </si>
  <si>
    <t>30～40km以内</t>
    <phoneticPr fontId="4"/>
  </si>
  <si>
    <t>20～30km以内</t>
    <phoneticPr fontId="4"/>
  </si>
  <si>
    <t>10～20km以内</t>
    <phoneticPr fontId="4"/>
  </si>
  <si>
    <t>５～10km以内</t>
    <phoneticPr fontId="4"/>
  </si>
  <si>
    <t>０～５km以内</t>
    <phoneticPr fontId="4"/>
  </si>
  <si>
    <t>合計</t>
    <phoneticPr fontId="4"/>
  </si>
  <si>
    <t>第59表　高速道路Ｉ．Ｃからの距離別立地件数（業　種　別）</t>
    <phoneticPr fontId="4"/>
  </si>
  <si>
    <t>注）有効回答分による集計結果．</t>
    <phoneticPr fontId="4"/>
  </si>
  <si>
    <t>第60表　空港からの距離別立地件数（業　種　別）</t>
    <phoneticPr fontId="4"/>
  </si>
  <si>
    <t>精密機械</t>
    <rPh sb="0" eb="2">
      <t>セイミツ</t>
    </rPh>
    <rPh sb="2" eb="4">
      <t>キカイ</t>
    </rPh>
    <phoneticPr fontId="7"/>
  </si>
  <si>
    <t>一般機械</t>
    <rPh sb="0" eb="2">
      <t>イッパン</t>
    </rPh>
    <rPh sb="2" eb="4">
      <t>キカイ</t>
    </rPh>
    <phoneticPr fontId="7"/>
  </si>
  <si>
    <t>衣服・その他</t>
    <rPh sb="0" eb="2">
      <t>イフク</t>
    </rPh>
    <rPh sb="3" eb="6">
      <t>ソノタ</t>
    </rPh>
    <phoneticPr fontId="7"/>
  </si>
  <si>
    <t>外資比率　50％以上</t>
    <rPh sb="8" eb="10">
      <t>イジョウ</t>
    </rPh>
    <phoneticPr fontId="4"/>
  </si>
  <si>
    <t>外資比率　50％未満</t>
    <rPh sb="8" eb="10">
      <t>ミマン</t>
    </rPh>
    <phoneticPr fontId="4"/>
  </si>
  <si>
    <t>外　資　系　計</t>
  </si>
  <si>
    <t>第61表　外資系企業立地件数・敷地面積（業　種　別）</t>
    <phoneticPr fontId="4"/>
  </si>
  <si>
    <t>第62表　外資系企業立地件数・敷地面積（都道府県別）</t>
    <phoneticPr fontId="4"/>
  </si>
  <si>
    <t>そ　の　他</t>
    <phoneticPr fontId="4"/>
  </si>
  <si>
    <t>新規事業工場</t>
    <phoneticPr fontId="4"/>
  </si>
  <si>
    <t>分工場（部分型）</t>
    <phoneticPr fontId="4"/>
  </si>
  <si>
    <t>分工場（一貫型）</t>
    <phoneticPr fontId="4"/>
  </si>
  <si>
    <t>製造拠点工場</t>
    <phoneticPr fontId="4"/>
  </si>
  <si>
    <t>本　社　工　場</t>
    <phoneticPr fontId="4"/>
  </si>
  <si>
    <t>合　　　計</t>
  </si>
  <si>
    <t>第63表　工場の予定機能別立地件数・敷地面積（業　種　別）</t>
    <phoneticPr fontId="4"/>
  </si>
  <si>
    <t>第64表　工場の予定機能別立地件数・敷地面積（地　域　別）</t>
    <phoneticPr fontId="4"/>
  </si>
  <si>
    <t>注）有効回答分による集計結果．研究所を含まない．</t>
    <rPh sb="0" eb="1">
      <t>チュウ</t>
    </rPh>
    <rPh sb="2" eb="4">
      <t>ユウコウ</t>
    </rPh>
    <rPh sb="4" eb="6">
      <t>カイトウ</t>
    </rPh>
    <rPh sb="6" eb="7">
      <t>ブン</t>
    </rPh>
    <rPh sb="10" eb="12">
      <t>シュウケイ</t>
    </rPh>
    <rPh sb="12" eb="14">
      <t>ケッカ</t>
    </rPh>
    <phoneticPr fontId="23"/>
  </si>
  <si>
    <t>開発</t>
  </si>
  <si>
    <t>応用</t>
  </si>
  <si>
    <t>基礎</t>
  </si>
  <si>
    <t>開発</t>
    <rPh sb="0" eb="2">
      <t>カイハツ</t>
    </rPh>
    <phoneticPr fontId="7"/>
  </si>
  <si>
    <t>応用</t>
    <rPh sb="0" eb="2">
      <t>オウヨウ</t>
    </rPh>
    <phoneticPr fontId="7"/>
  </si>
  <si>
    <t>基礎</t>
    <rPh sb="0" eb="2">
      <t>キソ</t>
    </rPh>
    <phoneticPr fontId="7"/>
  </si>
  <si>
    <t>無し</t>
  </si>
  <si>
    <t>有り</t>
    <rPh sb="0" eb="1">
      <t>ア</t>
    </rPh>
    <phoneticPr fontId="4"/>
  </si>
  <si>
    <t>無し</t>
    <rPh sb="0" eb="1">
      <t>ナ</t>
    </rPh>
    <phoneticPr fontId="7"/>
  </si>
  <si>
    <t>35. 熱供給業</t>
    <rPh sb="4" eb="5">
      <t>ネツ</t>
    </rPh>
    <rPh sb="5" eb="7">
      <t>キョウキュウ</t>
    </rPh>
    <rPh sb="7" eb="8">
      <t>ギョウ</t>
    </rPh>
    <phoneticPr fontId="7"/>
  </si>
  <si>
    <t>34. ガ　ス　業</t>
    <rPh sb="8" eb="9">
      <t>ギョウ</t>
    </rPh>
    <phoneticPr fontId="7"/>
  </si>
  <si>
    <t>33. 電　気　業</t>
    <rPh sb="4" eb="9">
      <t>デンキギョウ</t>
    </rPh>
    <phoneticPr fontId="7"/>
  </si>
  <si>
    <t>32. その他製造業</t>
    <phoneticPr fontId="7"/>
  </si>
  <si>
    <t>31. 輸送用機械</t>
    <rPh sb="4" eb="7">
      <t>ユソウヨウ</t>
    </rPh>
    <rPh sb="7" eb="9">
      <t>キカイ</t>
    </rPh>
    <phoneticPr fontId="7"/>
  </si>
  <si>
    <t>30. 情報通信機械</t>
    <rPh sb="4" eb="6">
      <t>ジョウホウ</t>
    </rPh>
    <rPh sb="6" eb="8">
      <t>ツウシン</t>
    </rPh>
    <rPh sb="8" eb="10">
      <t>キカイ</t>
    </rPh>
    <phoneticPr fontId="7"/>
  </si>
  <si>
    <t>29. 電気機械</t>
    <rPh sb="4" eb="6">
      <t>デンキ</t>
    </rPh>
    <rPh sb="6" eb="8">
      <t>キカイ</t>
    </rPh>
    <phoneticPr fontId="7"/>
  </si>
  <si>
    <t>28. 電子・デバイス</t>
    <rPh sb="4" eb="6">
      <t>デンシ</t>
    </rPh>
    <phoneticPr fontId="7"/>
  </si>
  <si>
    <t>27. 業務用機械</t>
    <rPh sb="4" eb="7">
      <t>ギョウムヨウ</t>
    </rPh>
    <phoneticPr fontId="4"/>
  </si>
  <si>
    <t>26. 生産用機械</t>
    <rPh sb="4" eb="6">
      <t>セイサン</t>
    </rPh>
    <rPh sb="6" eb="7">
      <t>ヨウ</t>
    </rPh>
    <rPh sb="7" eb="9">
      <t>キカイ</t>
    </rPh>
    <phoneticPr fontId="7"/>
  </si>
  <si>
    <t>25. はん用機械</t>
    <rPh sb="6" eb="7">
      <t>ヨウ</t>
    </rPh>
    <rPh sb="7" eb="9">
      <t>キカイ</t>
    </rPh>
    <phoneticPr fontId="7"/>
  </si>
  <si>
    <t>24. 金属製品</t>
    <rPh sb="4" eb="6">
      <t>キンゾク</t>
    </rPh>
    <rPh sb="6" eb="8">
      <t>セイヒン</t>
    </rPh>
    <phoneticPr fontId="7"/>
  </si>
  <si>
    <t>23. 非鉄金属</t>
    <rPh sb="4" eb="6">
      <t>ヒテツ</t>
    </rPh>
    <rPh sb="6" eb="8">
      <t>キンゾク</t>
    </rPh>
    <phoneticPr fontId="7"/>
  </si>
  <si>
    <t>22. 鉄　　　　鋼</t>
    <rPh sb="4" eb="10">
      <t>テッコウ</t>
    </rPh>
    <phoneticPr fontId="7"/>
  </si>
  <si>
    <t>21. 窯業・土石</t>
    <rPh sb="4" eb="6">
      <t>ヨウギョウ</t>
    </rPh>
    <rPh sb="7" eb="9">
      <t>ドセキ</t>
    </rPh>
    <phoneticPr fontId="7"/>
  </si>
  <si>
    <t>20. なめし革・同製品</t>
    <rPh sb="7" eb="8">
      <t>ガワ</t>
    </rPh>
    <rPh sb="9" eb="10">
      <t>ドウ</t>
    </rPh>
    <rPh sb="10" eb="12">
      <t>セイヒン</t>
    </rPh>
    <phoneticPr fontId="7"/>
  </si>
  <si>
    <t>19. ゴム製品</t>
    <rPh sb="6" eb="8">
      <t>セイヒン</t>
    </rPh>
    <phoneticPr fontId="7"/>
  </si>
  <si>
    <t>18. プラスチック</t>
    <phoneticPr fontId="7"/>
  </si>
  <si>
    <t>17. 石油・石炭</t>
    <rPh sb="4" eb="6">
      <t>セキユ</t>
    </rPh>
    <rPh sb="7" eb="9">
      <t>セキタン</t>
    </rPh>
    <phoneticPr fontId="7"/>
  </si>
  <si>
    <t>16. 化　　　　学</t>
    <rPh sb="4" eb="10">
      <t>カガク</t>
    </rPh>
    <phoneticPr fontId="7"/>
  </si>
  <si>
    <t>15. 出版・同関連</t>
    <rPh sb="4" eb="6">
      <t>シュッパン</t>
    </rPh>
    <rPh sb="7" eb="8">
      <t>ドウ</t>
    </rPh>
    <rPh sb="8" eb="10">
      <t>カンレン</t>
    </rPh>
    <phoneticPr fontId="7"/>
  </si>
  <si>
    <t>14. パルプ・紙</t>
    <rPh sb="8" eb="9">
      <t>カミ</t>
    </rPh>
    <phoneticPr fontId="7"/>
  </si>
  <si>
    <t>13. 家具・装飾品</t>
    <rPh sb="4" eb="6">
      <t>カグ</t>
    </rPh>
    <rPh sb="7" eb="10">
      <t>ソウショクヒン</t>
    </rPh>
    <phoneticPr fontId="7"/>
  </si>
  <si>
    <t>12. 木材・木製品</t>
    <rPh sb="4" eb="6">
      <t>モクザイ</t>
    </rPh>
    <rPh sb="7" eb="8">
      <t>モク</t>
    </rPh>
    <rPh sb="8" eb="10">
      <t>セイヒン</t>
    </rPh>
    <phoneticPr fontId="7"/>
  </si>
  <si>
    <t>11. 繊　　　　維</t>
    <rPh sb="4" eb="10">
      <t>センイ</t>
    </rPh>
    <phoneticPr fontId="7"/>
  </si>
  <si>
    <t>10. 飲料・たばこ</t>
    <rPh sb="4" eb="6">
      <t>インリョウ</t>
    </rPh>
    <phoneticPr fontId="7"/>
  </si>
  <si>
    <t>09. 食　料　品</t>
    <rPh sb="4" eb="9">
      <t>ショクリョウヒン</t>
    </rPh>
    <phoneticPr fontId="7"/>
  </si>
  <si>
    <t>全業種合計</t>
    <rPh sb="0" eb="3">
      <t>ゼンギョウシュ</t>
    </rPh>
    <rPh sb="3" eb="5">
      <t>ゴウケイ</t>
    </rPh>
    <phoneticPr fontId="7"/>
  </si>
  <si>
    <t>第65表　研究所を付設する予定の有無（地域別・業種別）</t>
    <phoneticPr fontId="4"/>
  </si>
  <si>
    <t>面　積</t>
    <rPh sb="0" eb="3">
      <t>メンセキ</t>
    </rPh>
    <phoneticPr fontId="4"/>
  </si>
  <si>
    <t>第66表　研究所立地件数・敷地面積（都道府県別）</t>
    <phoneticPr fontId="4"/>
  </si>
  <si>
    <t>第67表　研究所立地件数・敷地面積（地　域　別）</t>
    <phoneticPr fontId="4"/>
  </si>
  <si>
    <t>X</t>
    <phoneticPr fontId="4"/>
  </si>
  <si>
    <t>x</t>
    <phoneticPr fontId="4"/>
  </si>
  <si>
    <t>x</t>
  </si>
  <si>
    <r>
      <t>全</t>
    </r>
    <r>
      <rPr>
        <sz val="11"/>
        <color indexed="8"/>
        <rFont val="ＭＳ 明朝"/>
        <family val="1"/>
        <charset val="128"/>
      </rPr>
      <t xml:space="preserve"> 国 合 計</t>
    </r>
    <rPh sb="0" eb="3">
      <t>ゼンチイキ</t>
    </rPh>
    <rPh sb="4" eb="7">
      <t>ゴウケイ</t>
    </rPh>
    <phoneticPr fontId="7"/>
  </si>
  <si>
    <t>第48－2表　移転立地件数・移転元敷地面積（地域別・業種別）［新設のみ］</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</si>
</sst>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Red]\-#,##0.0"/>
    <numFmt numFmtId="177" formatCode="00"/>
    <numFmt numFmtId="178" formatCode="#,##0\ ;;\-\ "/>
    <numFmt numFmtId="179" formatCode="#,##0\ "/>
    <numFmt numFmtId="180" formatCode="0.0\ ;;\-\ "/>
    <numFmt numFmtId="181" formatCode="0.0_ "/>
    <numFmt numFmtId="182" formatCode="000"/>
    <numFmt numFmtId="183" formatCode="#,##0_ "/>
    <numFmt numFmtId="185" formatCode="0."/>
    <numFmt numFmtId="186" formatCode="#,##0.0"/>
    <numFmt numFmtId="187" formatCode="0_);[Red]\(0\)"/>
    <numFmt numFmtId="188" formatCode="##,##0\ ;;\-\ "/>
  </numFmts>
  <fonts count="25" x14ac:knownFonts="1">
    <font>
      <sz val="11"/>
      <name val="ＭＳ 明朝"/>
      <family val="1"/>
      <charset val="128"/>
    </font>
    <font>
      <sz val="11"/>
      <name val="ＭＳ 明朝"/>
      <family val="1"/>
      <charset val="128"/>
    </font>
    <font>
      <b/>
      <sz val="11"/>
      <color indexed="10"/>
      <name val="ＭＳ ゴシック"/>
      <family val="3"/>
      <charset val="128"/>
    </font>
    <font>
      <sz val="6"/>
      <name val="ＭＳ Ｐゴシック"/>
      <family val="2"/>
      <charset val="128"/>
      <scheme val="minor"/>
    </font>
    <font>
      <sz val="6"/>
      <name val="ＭＳ 明朝"/>
      <family val="1"/>
      <charset val="128"/>
    </font>
    <font>
      <sz val="11"/>
      <name val="ＭＳ ゴシック"/>
      <family val="3"/>
      <charset val="128"/>
    </font>
    <font>
      <sz val="11"/>
      <color indexed="10"/>
      <name val="ＭＳ 明朝"/>
      <family val="1"/>
      <charset val="128"/>
    </font>
    <font>
      <sz val="6"/>
      <name val="ＭＳ Ｐゴシック"/>
      <family val="3"/>
      <charset val="128"/>
    </font>
    <font>
      <sz val="6"/>
      <name val="ＭＳ ゴシック"/>
      <family val="3"/>
      <charset val="128"/>
    </font>
    <font>
      <sz val="9"/>
      <name val="ＭＳ 明朝"/>
      <family val="1"/>
      <charset val="128"/>
    </font>
    <font>
      <sz val="9"/>
      <name val="ＭＳ ゴシック"/>
      <family val="3"/>
      <charset val="128"/>
    </font>
    <font>
      <sz val="9"/>
      <color indexed="8"/>
      <name val="ＭＳ Ｐゴシック"/>
      <family val="3"/>
      <charset val="128"/>
    </font>
    <font>
      <sz val="10"/>
      <name val="ＭＳ 明朝"/>
      <family val="1"/>
      <charset val="128"/>
    </font>
    <font>
      <i/>
      <sz val="11"/>
      <name val="ＭＳ 明朝"/>
      <family val="1"/>
      <charset val="128"/>
    </font>
    <font>
      <sz val="8"/>
      <name val="ＭＳ 明朝"/>
      <family val="1"/>
      <charset val="128"/>
    </font>
    <font>
      <sz val="11"/>
      <color theme="1"/>
      <name val="ＭＳ 明朝"/>
      <family val="1"/>
      <charset val="128"/>
    </font>
    <font>
      <sz val="9"/>
      <color theme="1"/>
      <name val="ＭＳ 明朝"/>
      <family val="1"/>
      <charset val="128"/>
    </font>
    <font>
      <sz val="11"/>
      <color theme="1"/>
      <name val="ＭＳ ゴシック"/>
      <family val="3"/>
      <charset val="128"/>
    </font>
    <font>
      <sz val="11"/>
      <color theme="1"/>
      <name val="ＭＳ Ｐゴシック"/>
      <family val="2"/>
      <scheme val="minor"/>
    </font>
    <font>
      <sz val="11"/>
      <name val="ＭＳ Ｐゴシック"/>
      <family val="2"/>
      <scheme val="minor"/>
    </font>
    <font>
      <sz val="11"/>
      <color theme="1"/>
      <name val="ＭＳ Ｐゴシック"/>
      <family val="3"/>
      <charset val="128"/>
      <scheme val="minor"/>
    </font>
    <font>
      <sz val="11"/>
      <name val="ＭＳ Ｐゴシック"/>
      <family val="3"/>
      <charset val="128"/>
    </font>
    <font>
      <sz val="6"/>
      <name val="ＭＳ Ｐゴシック"/>
      <family val="3"/>
      <charset val="128"/>
      <scheme val="minor"/>
    </font>
    <font>
      <u/>
      <sz val="11"/>
      <color indexed="12"/>
      <name val="ＭＳ Ｐゴシック"/>
      <family val="3"/>
      <charset val="128"/>
    </font>
    <font>
      <sz val="11"/>
      <color indexed="8"/>
      <name val="ＭＳ 明朝"/>
      <family val="1"/>
      <charset val="128"/>
    </font>
  </fonts>
  <fills count="7">
    <fill>
      <patternFill patternType="none"/>
    </fill>
    <fill>
      <patternFill patternType="gray125"/>
    </fill>
    <fill>
      <patternFill patternType="solid">
        <fgColor indexed="45"/>
        <bgColor indexed="64"/>
      </patternFill>
    </fill>
    <fill>
      <patternFill patternType="solid">
        <fgColor indexed="46"/>
        <bgColor indexed="64"/>
      </patternFill>
    </fill>
    <fill>
      <patternFill patternType="solid">
        <fgColor indexed="44"/>
        <bgColor indexed="64"/>
      </patternFill>
    </fill>
    <fill>
      <patternFill patternType="solid">
        <fgColor indexed="41"/>
        <bgColor indexed="64"/>
      </patternFill>
    </fill>
    <fill>
      <patternFill patternType="solid">
        <fgColor theme="8" tint="0.59999389629810485"/>
        <bgColor indexed="64"/>
      </patternFill>
    </fill>
  </fills>
  <borders count="265">
    <border>
      <left/>
      <right/>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double">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double">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right style="double">
        <color indexed="64"/>
      </right>
      <top style="double">
        <color indexed="64"/>
      </top>
      <bottom style="hair">
        <color indexed="64"/>
      </bottom>
      <diagonal/>
    </border>
    <border>
      <left style="thin">
        <color indexed="64"/>
      </left>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style="medium">
        <color indexed="64"/>
      </right>
      <top style="double">
        <color indexed="64"/>
      </top>
      <bottom style="hair">
        <color indexed="64"/>
      </bottom>
      <diagonal/>
    </border>
    <border>
      <left/>
      <right/>
      <top style="double">
        <color indexed="64"/>
      </top>
      <bottom style="hair">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medium">
        <color indexed="64"/>
      </top>
      <bottom style="double">
        <color indexed="64"/>
      </bottom>
      <diagonal/>
    </border>
    <border>
      <left/>
      <right/>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double">
        <color indexed="64"/>
      </top>
      <bottom/>
      <diagonal/>
    </border>
    <border>
      <left/>
      <right style="double">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double">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double">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right style="double">
        <color indexed="64"/>
      </right>
      <top style="medium">
        <color indexed="64"/>
      </top>
      <bottom/>
      <diagonal/>
    </border>
    <border>
      <left style="medium">
        <color indexed="64"/>
      </left>
      <right/>
      <top style="medium">
        <color indexed="64"/>
      </top>
      <bottom/>
      <diagonal/>
    </border>
    <border>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dotted">
        <color indexed="64"/>
      </bottom>
      <diagonal/>
    </border>
    <border>
      <left style="double">
        <color indexed="64"/>
      </left>
      <right style="thin">
        <color indexed="64"/>
      </right>
      <top style="double">
        <color indexed="64"/>
      </top>
      <bottom style="hair">
        <color indexed="64"/>
      </bottom>
      <diagonal/>
    </border>
    <border>
      <left style="thin">
        <color indexed="64"/>
      </left>
      <right/>
      <top/>
      <bottom/>
      <diagonal/>
    </border>
    <border>
      <left/>
      <right style="thin">
        <color indexed="64"/>
      </right>
      <top style="double">
        <color indexed="64"/>
      </top>
      <bottom style="double">
        <color indexed="64"/>
      </bottom>
      <diagonal/>
    </border>
    <border>
      <left style="double">
        <color indexed="64"/>
      </left>
      <right style="thin">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right style="thin">
        <color indexed="64"/>
      </right>
      <top style="double">
        <color indexed="64"/>
      </top>
      <bottom style="hair">
        <color indexed="64"/>
      </bottom>
      <diagonal/>
    </border>
    <border>
      <left style="double">
        <color indexed="64"/>
      </left>
      <right style="thin">
        <color indexed="64"/>
      </right>
      <top/>
      <bottom style="hair">
        <color indexed="64"/>
      </bottom>
      <diagonal/>
    </border>
    <border>
      <left/>
      <right style="hair">
        <color indexed="64"/>
      </right>
      <top/>
      <bottom style="medium">
        <color indexed="64"/>
      </bottom>
      <diagonal/>
    </border>
    <border>
      <left/>
      <right style="hair">
        <color indexed="64"/>
      </right>
      <top/>
      <bottom style="hair">
        <color indexed="64"/>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double">
        <color indexed="64"/>
      </right>
      <top style="hair">
        <color indexed="64"/>
      </top>
      <bottom/>
      <diagonal/>
    </border>
    <border>
      <left style="thin">
        <color indexed="64"/>
      </left>
      <right/>
      <top style="hair">
        <color indexed="64"/>
      </top>
      <bottom/>
      <diagonal/>
    </border>
    <border>
      <left/>
      <right style="hair">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bottom style="double">
        <color indexed="64"/>
      </bottom>
      <diagonal/>
    </border>
    <border>
      <left style="hair">
        <color indexed="64"/>
      </left>
      <right style="double">
        <color indexed="64"/>
      </right>
      <top style="hair">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hair">
        <color indexed="64"/>
      </left>
      <right style="double">
        <color indexed="64"/>
      </right>
      <top style="hair">
        <color indexed="64"/>
      </top>
      <bottom style="hair">
        <color indexed="64"/>
      </bottom>
      <diagonal/>
    </border>
    <border>
      <left/>
      <right style="hair">
        <color indexed="64"/>
      </right>
      <top/>
      <bottom/>
      <diagonal/>
    </border>
    <border>
      <left style="hair">
        <color indexed="64"/>
      </left>
      <right style="double">
        <color indexed="64"/>
      </right>
      <top style="thin">
        <color indexed="64"/>
      </top>
      <bottom style="hair">
        <color indexed="64"/>
      </bottom>
      <diagonal/>
    </border>
    <border>
      <left/>
      <right style="hair">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hair">
        <color indexed="64"/>
      </left>
      <right style="double">
        <color indexed="64"/>
      </right>
      <top style="hair">
        <color indexed="64"/>
      </top>
      <bottom style="thin">
        <color indexed="64"/>
      </bottom>
      <diagonal/>
    </border>
    <border>
      <left/>
      <right style="hair">
        <color indexed="64"/>
      </right>
      <top/>
      <bottom style="thin">
        <color indexed="64"/>
      </bottom>
      <diagonal/>
    </border>
    <border>
      <left style="medium">
        <color indexed="64"/>
      </left>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diagonal/>
    </border>
    <border>
      <left style="double">
        <color indexed="64"/>
      </left>
      <right style="thin">
        <color indexed="64"/>
      </right>
      <top style="hair">
        <color indexed="64"/>
      </top>
      <bottom/>
      <diagonal/>
    </border>
    <border>
      <left style="hair">
        <color indexed="64"/>
      </left>
      <right style="double">
        <color indexed="64"/>
      </right>
      <top style="double">
        <color indexed="64"/>
      </top>
      <bottom style="hair">
        <color indexed="64"/>
      </bottom>
      <diagonal/>
    </border>
    <border>
      <left/>
      <right style="hair">
        <color indexed="64"/>
      </right>
      <top style="medium">
        <color indexed="64"/>
      </top>
      <bottom/>
      <diagonal/>
    </border>
    <border>
      <left style="double">
        <color indexed="64"/>
      </left>
      <right style="thin">
        <color indexed="64"/>
      </right>
      <top/>
      <bottom style="double">
        <color indexed="64"/>
      </bottom>
      <diagonal/>
    </border>
    <border>
      <left style="double">
        <color indexed="64"/>
      </left>
      <right style="thin">
        <color indexed="64"/>
      </right>
      <top style="medium">
        <color indexed="64"/>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double">
        <color indexed="64"/>
      </top>
      <bottom/>
      <diagonal/>
    </border>
    <border>
      <left style="hair">
        <color indexed="64"/>
      </left>
      <right/>
      <top style="thin">
        <color indexed="64"/>
      </top>
      <bottom style="hair">
        <color indexed="64"/>
      </bottom>
      <diagonal/>
    </border>
    <border>
      <left/>
      <right style="hair">
        <color indexed="64"/>
      </right>
      <top style="double">
        <color indexed="64"/>
      </top>
      <bottom/>
      <diagonal/>
    </border>
    <border>
      <left style="double">
        <color indexed="64"/>
      </left>
      <right style="thin">
        <color indexed="64"/>
      </right>
      <top style="medium">
        <color indexed="64"/>
      </top>
      <bottom style="double">
        <color indexed="64"/>
      </bottom>
      <diagonal/>
    </border>
    <border>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double">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style="thin">
        <color indexed="64"/>
      </bottom>
      <diagonal/>
    </border>
    <border>
      <left/>
      <right style="thin">
        <color indexed="64"/>
      </right>
      <top style="medium">
        <color indexed="64"/>
      </top>
      <bottom style="double">
        <color indexed="64"/>
      </bottom>
      <diagonal/>
    </border>
    <border>
      <left/>
      <right style="thin">
        <color indexed="64"/>
      </right>
      <top/>
      <bottom style="medium">
        <color indexed="64"/>
      </bottom>
      <diagonal/>
    </border>
    <border>
      <left style="double">
        <color indexed="64"/>
      </left>
      <right style="thin">
        <color indexed="64"/>
      </right>
      <top/>
      <bottom style="medium">
        <color indexed="64"/>
      </bottom>
      <diagonal/>
    </border>
    <border>
      <left/>
      <right style="double">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right style="double">
        <color indexed="64"/>
      </right>
      <top style="hair">
        <color indexed="64"/>
      </top>
      <bottom style="double">
        <color indexed="64"/>
      </bottom>
      <diagonal/>
    </border>
    <border>
      <left/>
      <right/>
      <top style="hair">
        <color indexed="64"/>
      </top>
      <bottom style="double">
        <color indexed="64"/>
      </bottom>
      <diagonal/>
    </border>
    <border>
      <left style="medium">
        <color indexed="64"/>
      </left>
      <right/>
      <top style="hair">
        <color indexed="64"/>
      </top>
      <bottom style="double">
        <color indexed="64"/>
      </bottom>
      <diagonal/>
    </border>
    <border>
      <left style="medium">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medium">
        <color indexed="64"/>
      </top>
      <bottom style="double">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double">
        <color indexed="64"/>
      </left>
      <right style="hair">
        <color indexed="64"/>
      </right>
      <top style="hair">
        <color indexed="64"/>
      </top>
      <bottom style="medium">
        <color indexed="64"/>
      </bottom>
      <diagonal/>
    </border>
    <border>
      <left style="double">
        <color indexed="64"/>
      </left>
      <right style="double">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uble">
        <color indexed="64"/>
      </left>
      <right style="double">
        <color indexed="64"/>
      </right>
      <top style="thin">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double">
        <color indexed="64"/>
      </left>
      <right style="double">
        <color indexed="64"/>
      </right>
      <top style="hair">
        <color indexed="64"/>
      </top>
      <bottom style="thin">
        <color indexed="64"/>
      </bottom>
      <diagonal/>
    </border>
    <border>
      <left style="hair">
        <color indexed="64"/>
      </left>
      <right style="medium">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style="hair">
        <color indexed="64"/>
      </right>
      <top style="double">
        <color indexed="64"/>
      </top>
      <bottom style="hair">
        <color indexed="64"/>
      </bottom>
      <diagonal/>
    </border>
    <border>
      <left style="double">
        <color indexed="64"/>
      </left>
      <right style="double">
        <color indexed="64"/>
      </right>
      <top style="double">
        <color indexed="64"/>
      </top>
      <bottom style="hair">
        <color indexed="64"/>
      </bottom>
      <diagonal/>
    </border>
    <border>
      <left style="hair">
        <color indexed="64"/>
      </left>
      <right style="medium">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double">
        <color indexed="64"/>
      </left>
      <right style="hair">
        <color indexed="64"/>
      </right>
      <top style="double">
        <color indexed="64"/>
      </top>
      <bottom style="double">
        <color indexed="64"/>
      </bottom>
      <diagonal/>
    </border>
    <border>
      <left style="hair">
        <color indexed="64"/>
      </left>
      <right style="medium">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double">
        <color indexed="64"/>
      </left>
      <right style="double">
        <color indexed="64"/>
      </right>
      <top/>
      <bottom style="double">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double">
        <color indexed="64"/>
      </left>
      <right style="double">
        <color indexed="64"/>
      </right>
      <top style="medium">
        <color indexed="64"/>
      </top>
      <bottom/>
      <diagonal/>
    </border>
    <border>
      <left style="dotted">
        <color indexed="64"/>
      </left>
      <right style="hair">
        <color indexed="64"/>
      </right>
      <top style="hair">
        <color indexed="64"/>
      </top>
      <bottom style="medium">
        <color indexed="64"/>
      </bottom>
      <diagonal/>
    </border>
    <border>
      <left style="hair">
        <color indexed="64"/>
      </left>
      <right style="dotted">
        <color indexed="64"/>
      </right>
      <top style="hair">
        <color indexed="64"/>
      </top>
      <bottom style="medium">
        <color indexed="64"/>
      </bottom>
      <diagonal/>
    </border>
    <border>
      <left style="dotted">
        <color indexed="64"/>
      </left>
      <right style="hair">
        <color indexed="64"/>
      </right>
      <top style="hair">
        <color indexed="64"/>
      </top>
      <bottom style="hair">
        <color indexed="64"/>
      </bottom>
      <diagonal/>
    </border>
    <border>
      <left style="hair">
        <color indexed="64"/>
      </left>
      <right style="dotted">
        <color indexed="64"/>
      </right>
      <top style="hair">
        <color indexed="64"/>
      </top>
      <bottom style="hair">
        <color indexed="64"/>
      </bottom>
      <diagonal/>
    </border>
    <border>
      <left style="hair">
        <color indexed="64"/>
      </left>
      <right style="medium">
        <color indexed="64"/>
      </right>
      <top/>
      <bottom style="hair">
        <color indexed="64"/>
      </bottom>
      <diagonal/>
    </border>
    <border>
      <left style="dotted">
        <color indexed="64"/>
      </left>
      <right style="hair">
        <color indexed="64"/>
      </right>
      <top/>
      <bottom style="hair">
        <color indexed="64"/>
      </bottom>
      <diagonal/>
    </border>
    <border>
      <left style="hair">
        <color indexed="64"/>
      </left>
      <right style="dotted">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double">
        <color indexed="64"/>
      </left>
      <right style="hair">
        <color indexed="64"/>
      </right>
      <top/>
      <bottom style="hair">
        <color indexed="64"/>
      </bottom>
      <diagonal/>
    </border>
    <border>
      <left style="double">
        <color indexed="64"/>
      </left>
      <right style="double">
        <color indexed="64"/>
      </right>
      <top/>
      <bottom style="hair">
        <color indexed="64"/>
      </bottom>
      <diagonal/>
    </border>
    <border>
      <left style="dotted">
        <color indexed="64"/>
      </left>
      <right style="hair">
        <color indexed="64"/>
      </right>
      <top style="hair">
        <color indexed="64"/>
      </top>
      <bottom style="thin">
        <color indexed="64"/>
      </bottom>
      <diagonal/>
    </border>
    <border>
      <left style="hair">
        <color indexed="64"/>
      </left>
      <right style="dotted">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hair">
        <color indexed="64"/>
      </left>
      <right style="dotted">
        <color indexed="64"/>
      </right>
      <top style="thin">
        <color indexed="64"/>
      </top>
      <bottom style="hair">
        <color indexed="64"/>
      </bottom>
      <diagonal/>
    </border>
    <border>
      <left style="dotted">
        <color indexed="64"/>
      </left>
      <right style="hair">
        <color indexed="64"/>
      </right>
      <top style="double">
        <color indexed="64"/>
      </top>
      <bottom style="hair">
        <color indexed="64"/>
      </bottom>
      <diagonal/>
    </border>
    <border>
      <left style="hair">
        <color indexed="64"/>
      </left>
      <right style="dotted">
        <color indexed="64"/>
      </right>
      <top style="double">
        <color indexed="64"/>
      </top>
      <bottom style="hair">
        <color indexed="64"/>
      </bottom>
      <diagonal/>
    </border>
    <border>
      <left style="dotted">
        <color indexed="64"/>
      </left>
      <right style="hair">
        <color indexed="64"/>
      </right>
      <top style="double">
        <color indexed="64"/>
      </top>
      <bottom style="double">
        <color indexed="64"/>
      </bottom>
      <diagonal/>
    </border>
    <border>
      <left style="hair">
        <color indexed="64"/>
      </left>
      <right style="dotted">
        <color indexed="64"/>
      </right>
      <top style="double">
        <color indexed="64"/>
      </top>
      <bottom style="double">
        <color indexed="64"/>
      </bottom>
      <diagonal/>
    </border>
    <border>
      <left style="dotted">
        <color indexed="64"/>
      </left>
      <right style="hair">
        <color indexed="64"/>
      </right>
      <top style="thin">
        <color indexed="64"/>
      </top>
      <bottom style="double">
        <color indexed="64"/>
      </bottom>
      <diagonal/>
    </border>
    <border>
      <left style="hair">
        <color indexed="64"/>
      </left>
      <right style="dotted">
        <color indexed="64"/>
      </right>
      <top style="thin">
        <color indexed="64"/>
      </top>
      <bottom style="double">
        <color indexed="64"/>
      </bottom>
      <diagonal/>
    </border>
    <border>
      <left style="dotted">
        <color indexed="64"/>
      </left>
      <right style="hair">
        <color indexed="64"/>
      </right>
      <top style="medium">
        <color indexed="64"/>
      </top>
      <bottom style="thin">
        <color indexed="64"/>
      </bottom>
      <diagonal/>
    </border>
    <border>
      <left style="hair">
        <color indexed="64"/>
      </left>
      <right style="dotted">
        <color indexed="64"/>
      </right>
      <top style="medium">
        <color indexed="64"/>
      </top>
      <bottom style="thin">
        <color indexed="64"/>
      </bottom>
      <diagonal/>
    </border>
    <border>
      <left/>
      <right style="medium">
        <color indexed="64"/>
      </right>
      <top style="medium">
        <color indexed="64"/>
      </top>
      <bottom/>
      <diagonal/>
    </border>
    <border>
      <left/>
      <right style="hair">
        <color indexed="64"/>
      </right>
      <top style="hair">
        <color indexed="64"/>
      </top>
      <bottom style="medium">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double">
        <color indexed="64"/>
      </top>
      <bottom style="hair">
        <color indexed="64"/>
      </bottom>
      <diagonal/>
    </border>
    <border>
      <left/>
      <right style="hair">
        <color indexed="64"/>
      </right>
      <top style="double">
        <color indexed="64"/>
      </top>
      <bottom style="double">
        <color indexed="64"/>
      </bottom>
      <diagonal/>
    </border>
    <border>
      <left/>
      <right style="hair">
        <color indexed="64"/>
      </right>
      <top style="thin">
        <color indexed="64"/>
      </top>
      <bottom style="double">
        <color indexed="64"/>
      </bottom>
      <diagonal/>
    </border>
    <border>
      <left/>
      <right style="hair">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double">
        <color indexed="64"/>
      </left>
      <right style="thin">
        <color indexed="64"/>
      </right>
      <top/>
      <bottom/>
      <diagonal/>
    </border>
    <border>
      <left style="thin">
        <color indexed="64"/>
      </left>
      <right/>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double">
        <color indexed="64"/>
      </left>
      <right/>
      <top style="thin">
        <color indexed="64"/>
      </top>
      <bottom style="thin">
        <color indexed="64"/>
      </bottom>
      <diagonal/>
    </border>
  </borders>
  <cellStyleXfs count="10">
    <xf numFmtId="0" fontId="0" fillId="0" borderId="0"/>
    <xf numFmtId="38" fontId="1" fillId="0" borderId="0" applyFont="0" applyFill="0" applyBorder="0" applyAlignment="0" applyProtection="0"/>
    <xf numFmtId="0" fontId="1" fillId="0" borderId="0">
      <alignment vertical="center"/>
    </xf>
    <xf numFmtId="0" fontId="18" fillId="0" borderId="0"/>
    <xf numFmtId="38" fontId="18" fillId="0" borderId="0" applyFont="0" applyFill="0" applyBorder="0" applyAlignment="0" applyProtection="0">
      <alignment vertical="center"/>
    </xf>
    <xf numFmtId="0" fontId="20" fillId="0" borderId="0">
      <alignment vertical="center"/>
    </xf>
    <xf numFmtId="0" fontId="1" fillId="0" borderId="0"/>
    <xf numFmtId="38" fontId="1" fillId="0" borderId="0" applyFont="0" applyFill="0" applyBorder="0" applyAlignment="0" applyProtection="0"/>
    <xf numFmtId="0" fontId="20" fillId="0" borderId="0"/>
    <xf numFmtId="38" fontId="20" fillId="0" borderId="0" applyFont="0" applyFill="0" applyBorder="0" applyAlignment="0" applyProtection="0">
      <alignment vertical="center"/>
    </xf>
  </cellStyleXfs>
  <cellXfs count="1906">
    <xf numFmtId="0" fontId="0" fillId="0" borderId="0" xfId="0"/>
    <xf numFmtId="0" fontId="2" fillId="0" borderId="0" xfId="2" quotePrefix="1" applyFont="1" applyFill="1" applyAlignment="1">
      <alignment horizontal="left" vertical="center"/>
    </xf>
    <xf numFmtId="0" fontId="0" fillId="0" borderId="0" xfId="0" applyFill="1"/>
    <xf numFmtId="0" fontId="5" fillId="0" borderId="0" xfId="0" quotePrefix="1" applyFont="1" applyFill="1" applyAlignment="1">
      <alignment horizontal="left"/>
    </xf>
    <xf numFmtId="0" fontId="1" fillId="0" borderId="0" xfId="0" applyFont="1" applyFill="1"/>
    <xf numFmtId="0" fontId="0" fillId="0" borderId="0" xfId="0" quotePrefix="1" applyFill="1" applyAlignment="1">
      <alignment horizontal="left"/>
    </xf>
    <xf numFmtId="0" fontId="0" fillId="2" borderId="0" xfId="0" applyFill="1" applyAlignment="1">
      <alignment horizontal="center"/>
    </xf>
    <xf numFmtId="38" fontId="0" fillId="3" borderId="0" xfId="0" applyNumberFormat="1" applyFill="1"/>
    <xf numFmtId="0" fontId="0" fillId="0" borderId="0" xfId="0" quotePrefix="1" applyAlignment="1">
      <alignment horizontal="left"/>
    </xf>
    <xf numFmtId="0" fontId="6" fillId="0" borderId="0" xfId="0" applyFont="1"/>
    <xf numFmtId="0" fontId="0" fillId="4" borderId="0" xfId="0" applyFill="1" applyAlignment="1">
      <alignment horizontal="center"/>
    </xf>
    <xf numFmtId="176" fontId="1" fillId="3" borderId="0" xfId="1" applyNumberFormat="1" applyFill="1"/>
    <xf numFmtId="176" fontId="0" fillId="3" borderId="0" xfId="0" applyNumberFormat="1" applyFill="1"/>
    <xf numFmtId="38" fontId="1" fillId="4" borderId="0" xfId="1" applyFill="1"/>
    <xf numFmtId="0" fontId="6" fillId="0" borderId="0" xfId="0" applyFont="1" applyFill="1"/>
    <xf numFmtId="0" fontId="1" fillId="0" borderId="0" xfId="0" quotePrefix="1" applyFont="1" applyFill="1" applyBorder="1" applyAlignment="1">
      <alignment horizontal="left" vertical="center"/>
    </xf>
    <xf numFmtId="0" fontId="0" fillId="0" borderId="0" xfId="0" applyFill="1" applyAlignment="1">
      <alignment horizontal="left"/>
    </xf>
    <xf numFmtId="38" fontId="0" fillId="4" borderId="0" xfId="0" applyNumberFormat="1" applyFill="1"/>
    <xf numFmtId="38" fontId="0" fillId="5" borderId="0" xfId="0" applyNumberFormat="1" applyFill="1"/>
    <xf numFmtId="0" fontId="0" fillId="0" borderId="0" xfId="0" quotePrefix="1" applyAlignment="1"/>
    <xf numFmtId="38" fontId="0" fillId="0" borderId="0" xfId="0" applyNumberFormat="1"/>
    <xf numFmtId="38" fontId="0" fillId="0" borderId="0" xfId="0" applyNumberFormat="1" applyFill="1"/>
    <xf numFmtId="176" fontId="0" fillId="4" borderId="0" xfId="0" applyNumberFormat="1" applyFill="1"/>
    <xf numFmtId="176" fontId="0" fillId="5" borderId="0" xfId="0" applyNumberFormat="1" applyFill="1"/>
    <xf numFmtId="176" fontId="0" fillId="0" borderId="0" xfId="0" applyNumberFormat="1"/>
    <xf numFmtId="40" fontId="0" fillId="0" borderId="0" xfId="0" applyNumberFormat="1" applyFill="1"/>
    <xf numFmtId="0" fontId="0" fillId="0" borderId="0" xfId="0" quotePrefix="1" applyAlignment="1">
      <alignment horizontal="center"/>
    </xf>
    <xf numFmtId="38" fontId="0" fillId="5" borderId="0" xfId="1" applyFont="1" applyFill="1"/>
    <xf numFmtId="0" fontId="0" fillId="6" borderId="0" xfId="0" applyFill="1"/>
    <xf numFmtId="0" fontId="0" fillId="0" borderId="0" xfId="0" applyAlignment="1">
      <alignment horizontal="center"/>
    </xf>
    <xf numFmtId="0" fontId="0" fillId="4" borderId="0" xfId="0" applyFill="1"/>
    <xf numFmtId="176" fontId="1" fillId="4" borderId="0" xfId="1" applyNumberFormat="1" applyFill="1"/>
    <xf numFmtId="0" fontId="0" fillId="3" borderId="0" xfId="0" applyFill="1"/>
    <xf numFmtId="176" fontId="1" fillId="0" borderId="0" xfId="1" applyNumberFormat="1"/>
    <xf numFmtId="0" fontId="9" fillId="0" borderId="0" xfId="0" applyFont="1"/>
    <xf numFmtId="0" fontId="9" fillId="0" borderId="0" xfId="0" applyFont="1" applyAlignment="1">
      <alignment vertical="center"/>
    </xf>
    <xf numFmtId="0" fontId="10" fillId="0" borderId="0" xfId="0" applyFont="1" applyAlignment="1">
      <alignment vertical="center"/>
    </xf>
    <xf numFmtId="177" fontId="9" fillId="0" borderId="0" xfId="0" applyNumberFormat="1" applyFont="1" applyAlignment="1">
      <alignment vertical="center"/>
    </xf>
    <xf numFmtId="0" fontId="9" fillId="0" borderId="0" xfId="0" applyFont="1" applyAlignment="1">
      <alignment vertical="center" wrapText="1"/>
    </xf>
    <xf numFmtId="178" fontId="9" fillId="0" borderId="0" xfId="1" applyNumberFormat="1" applyFont="1" applyFill="1" applyBorder="1" applyAlignment="1">
      <alignment vertical="center"/>
    </xf>
    <xf numFmtId="0" fontId="9" fillId="0" borderId="0" xfId="0" applyFont="1" applyAlignment="1">
      <alignment horizontal="distributed" vertical="center"/>
    </xf>
    <xf numFmtId="178" fontId="9" fillId="0" borderId="0" xfId="1" applyNumberFormat="1" applyFont="1" applyFill="1" applyBorder="1" applyAlignment="1">
      <alignment vertical="center" wrapText="1"/>
    </xf>
    <xf numFmtId="178" fontId="1" fillId="0" borderId="1" xfId="1" applyNumberFormat="1" applyFont="1" applyFill="1" applyBorder="1" applyAlignment="1">
      <alignment vertical="center"/>
    </xf>
    <xf numFmtId="178" fontId="1" fillId="0" borderId="2" xfId="1" applyNumberFormat="1" applyFont="1" applyFill="1" applyBorder="1" applyAlignment="1">
      <alignment vertical="center"/>
    </xf>
    <xf numFmtId="178" fontId="1" fillId="0" borderId="3" xfId="1" applyNumberFormat="1" applyFont="1" applyFill="1" applyBorder="1" applyAlignment="1">
      <alignment vertical="center"/>
    </xf>
    <xf numFmtId="178" fontId="1" fillId="0" borderId="4" xfId="1" applyNumberFormat="1" applyFont="1" applyFill="1" applyBorder="1" applyAlignment="1">
      <alignment vertical="center"/>
    </xf>
    <xf numFmtId="0" fontId="1" fillId="0" borderId="5" xfId="0" applyFont="1" applyBorder="1" applyAlignment="1">
      <alignment vertical="center" wrapText="1"/>
    </xf>
    <xf numFmtId="0" fontId="1" fillId="0" borderId="6" xfId="0" applyFont="1" applyBorder="1" applyAlignment="1">
      <alignment horizontal="distributed" vertical="center"/>
    </xf>
    <xf numFmtId="177" fontId="1" fillId="0" borderId="7" xfId="0" applyNumberFormat="1" applyFont="1" applyBorder="1" applyAlignment="1">
      <alignment horizontal="center" vertical="center"/>
    </xf>
    <xf numFmtId="178" fontId="1" fillId="0" borderId="8" xfId="1" applyNumberFormat="1" applyFont="1" applyFill="1" applyBorder="1" applyAlignment="1">
      <alignment vertical="center"/>
    </xf>
    <xf numFmtId="178" fontId="1" fillId="0" borderId="9" xfId="1" applyNumberFormat="1" applyFont="1" applyFill="1" applyBorder="1" applyAlignment="1">
      <alignment vertical="center"/>
    </xf>
    <xf numFmtId="178" fontId="1" fillId="0" borderId="10" xfId="1" applyNumberFormat="1" applyFont="1" applyFill="1" applyBorder="1" applyAlignment="1">
      <alignment vertical="center"/>
    </xf>
    <xf numFmtId="0" fontId="1" fillId="0" borderId="11" xfId="0" applyFont="1" applyBorder="1" applyAlignment="1">
      <alignment horizontal="left" vertical="center" wrapText="1"/>
    </xf>
    <xf numFmtId="0" fontId="1" fillId="0" borderId="9" xfId="0" applyFont="1" applyBorder="1" applyAlignment="1">
      <alignment horizontal="distributed" vertical="center"/>
    </xf>
    <xf numFmtId="177" fontId="1" fillId="0" borderId="12" xfId="0" applyNumberFormat="1" applyFont="1" applyBorder="1" applyAlignment="1">
      <alignment horizontal="center" vertical="center" wrapText="1"/>
    </xf>
    <xf numFmtId="178" fontId="1" fillId="0" borderId="13" xfId="1" applyNumberFormat="1" applyFont="1" applyFill="1" applyBorder="1" applyAlignment="1">
      <alignment vertical="center"/>
    </xf>
    <xf numFmtId="178" fontId="1" fillId="0" borderId="14" xfId="1" applyNumberFormat="1" applyFont="1" applyFill="1" applyBorder="1" applyAlignment="1">
      <alignment vertical="center"/>
    </xf>
    <xf numFmtId="178" fontId="1" fillId="0" borderId="15" xfId="1" applyNumberFormat="1" applyFont="1" applyFill="1" applyBorder="1" applyAlignment="1">
      <alignment vertical="center"/>
    </xf>
    <xf numFmtId="0" fontId="1" fillId="0" borderId="16" xfId="0" applyFont="1" applyBorder="1" applyAlignment="1">
      <alignment horizontal="left" vertical="center" wrapText="1"/>
    </xf>
    <xf numFmtId="0" fontId="1" fillId="0" borderId="14" xfId="0" applyFont="1" applyBorder="1" applyAlignment="1">
      <alignment horizontal="distributed" vertical="center"/>
    </xf>
    <xf numFmtId="177" fontId="1" fillId="0" borderId="17" xfId="0" applyNumberFormat="1" applyFont="1" applyBorder="1" applyAlignment="1">
      <alignment horizontal="center" vertical="center" wrapText="1"/>
    </xf>
    <xf numFmtId="178" fontId="0" fillId="0" borderId="13" xfId="1" applyNumberFormat="1" applyFont="1" applyFill="1" applyBorder="1" applyAlignment="1">
      <alignment horizontal="right" vertical="center"/>
    </xf>
    <xf numFmtId="178" fontId="0" fillId="0" borderId="14" xfId="1" applyNumberFormat="1" applyFont="1" applyFill="1" applyBorder="1" applyAlignment="1">
      <alignment horizontal="right" vertical="center"/>
    </xf>
    <xf numFmtId="178" fontId="13" fillId="0" borderId="15" xfId="1" applyNumberFormat="1" applyFont="1" applyFill="1" applyBorder="1" applyAlignment="1">
      <alignment vertical="center"/>
    </xf>
    <xf numFmtId="178" fontId="1" fillId="0" borderId="18" xfId="1" applyNumberFormat="1" applyFont="1" applyFill="1" applyBorder="1" applyAlignment="1">
      <alignment vertical="center"/>
    </xf>
    <xf numFmtId="178" fontId="1" fillId="0" borderId="19" xfId="1" applyNumberFormat="1" applyFont="1" applyFill="1" applyBorder="1" applyAlignment="1">
      <alignment vertical="center"/>
    </xf>
    <xf numFmtId="178" fontId="1" fillId="0" borderId="20" xfId="1" applyNumberFormat="1" applyFont="1" applyFill="1" applyBorder="1" applyAlignment="1">
      <alignment vertical="center"/>
    </xf>
    <xf numFmtId="178" fontId="1" fillId="0" borderId="21" xfId="1" applyNumberFormat="1" applyFont="1" applyFill="1" applyBorder="1" applyAlignment="1">
      <alignment vertical="center"/>
    </xf>
    <xf numFmtId="0" fontId="1" fillId="0" borderId="22" xfId="0" applyFont="1" applyBorder="1" applyAlignment="1">
      <alignment horizontal="left" vertical="center" wrapText="1"/>
    </xf>
    <xf numFmtId="0" fontId="1" fillId="0" borderId="23" xfId="0" quotePrefix="1" applyFont="1" applyBorder="1" applyAlignment="1">
      <alignment horizontal="distributed" vertical="center"/>
    </xf>
    <xf numFmtId="177" fontId="1" fillId="0" borderId="24" xfId="0" applyNumberFormat="1" applyFont="1" applyBorder="1" applyAlignment="1">
      <alignment horizontal="center" vertical="center" wrapText="1"/>
    </xf>
    <xf numFmtId="178" fontId="0" fillId="0" borderId="8" xfId="1" applyNumberFormat="1" applyFont="1" applyFill="1" applyBorder="1" applyAlignment="1">
      <alignment horizontal="right" vertical="center"/>
    </xf>
    <xf numFmtId="178" fontId="0" fillId="0" borderId="9" xfId="1" applyNumberFormat="1" applyFont="1" applyFill="1" applyBorder="1" applyAlignment="1">
      <alignment horizontal="right" vertical="center"/>
    </xf>
    <xf numFmtId="0" fontId="0" fillId="0" borderId="14" xfId="0" applyBorder="1" applyAlignment="1">
      <alignment horizontal="distributed" vertical="center"/>
    </xf>
    <xf numFmtId="0" fontId="1" fillId="0" borderId="25" xfId="0" applyFont="1" applyBorder="1" applyAlignment="1">
      <alignment horizontal="left" vertical="center" wrapText="1"/>
    </xf>
    <xf numFmtId="0" fontId="1" fillId="0" borderId="19" xfId="0" applyFont="1" applyBorder="1" applyAlignment="1">
      <alignment horizontal="distributed" vertical="center"/>
    </xf>
    <xf numFmtId="0" fontId="1" fillId="0" borderId="16" xfId="0" quotePrefix="1" applyFont="1" applyBorder="1" applyAlignment="1">
      <alignment horizontal="left" vertical="center" wrapText="1"/>
    </xf>
    <xf numFmtId="0" fontId="1" fillId="0" borderId="14" xfId="0" quotePrefix="1" applyFont="1" applyBorder="1" applyAlignment="1">
      <alignment horizontal="distributed" vertical="center"/>
    </xf>
    <xf numFmtId="177" fontId="1" fillId="0" borderId="26" xfId="0" applyNumberFormat="1" applyFont="1" applyBorder="1" applyAlignment="1">
      <alignment horizontal="center" vertical="center" wrapText="1"/>
    </xf>
    <xf numFmtId="0" fontId="1" fillId="0" borderId="14" xfId="0" applyFont="1" applyBorder="1" applyAlignment="1">
      <alignment vertical="center"/>
    </xf>
    <xf numFmtId="178" fontId="1" fillId="0" borderId="27" xfId="1" applyNumberFormat="1" applyFont="1" applyFill="1" applyBorder="1" applyAlignment="1">
      <alignment vertical="center"/>
    </xf>
    <xf numFmtId="0" fontId="1" fillId="0" borderId="28" xfId="0" applyFont="1" applyBorder="1" applyAlignment="1">
      <alignment horizontal="left" vertical="center" wrapText="1"/>
    </xf>
    <xf numFmtId="0" fontId="1" fillId="0" borderId="29" xfId="0" applyFont="1" applyBorder="1" applyAlignment="1">
      <alignment horizontal="distributed" vertical="center"/>
    </xf>
    <xf numFmtId="177" fontId="1" fillId="0" borderId="30" xfId="0" applyNumberFormat="1" applyFont="1" applyBorder="1" applyAlignment="1">
      <alignment horizontal="center" vertical="center" wrapText="1"/>
    </xf>
    <xf numFmtId="178" fontId="1" fillId="0" borderId="31" xfId="1" applyNumberFormat="1" applyFont="1" applyFill="1" applyBorder="1" applyAlignment="1">
      <alignment vertical="center"/>
    </xf>
    <xf numFmtId="178" fontId="1" fillId="0" borderId="32" xfId="1" applyNumberFormat="1" applyFont="1" applyFill="1" applyBorder="1" applyAlignment="1">
      <alignment vertical="center"/>
    </xf>
    <xf numFmtId="178" fontId="1" fillId="0" borderId="33" xfId="1" applyNumberFormat="1" applyFont="1" applyFill="1" applyBorder="1" applyAlignment="1">
      <alignment vertical="center"/>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1" fillId="0" borderId="38"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40" xfId="0" applyFont="1" applyBorder="1" applyAlignment="1">
      <alignment horizontal="right" vertical="center"/>
    </xf>
    <xf numFmtId="0" fontId="1" fillId="0" borderId="41" xfId="0" quotePrefix="1" applyFont="1" applyBorder="1" applyAlignment="1">
      <alignment horizontal="distributed" vertical="center"/>
    </xf>
    <xf numFmtId="0" fontId="1" fillId="0" borderId="42" xfId="0" applyFont="1" applyBorder="1" applyAlignment="1">
      <alignment horizontal="left" vertical="center"/>
    </xf>
    <xf numFmtId="0" fontId="1" fillId="0" borderId="0" xfId="0" applyFont="1" applyAlignment="1">
      <alignment horizontal="right"/>
    </xf>
    <xf numFmtId="0" fontId="5" fillId="0" borderId="0" xfId="0" applyFont="1" applyAlignment="1">
      <alignment horizontal="right"/>
    </xf>
    <xf numFmtId="0" fontId="5" fillId="0" borderId="0" xfId="0" applyFont="1" applyAlignment="1">
      <alignment vertical="center"/>
    </xf>
    <xf numFmtId="0" fontId="0" fillId="0" borderId="0" xfId="0" applyAlignment="1">
      <alignment horizontal="center" vertical="center"/>
    </xf>
    <xf numFmtId="0" fontId="9" fillId="0" borderId="43" xfId="0" applyFont="1" applyBorder="1" applyAlignment="1">
      <alignment vertical="center"/>
    </xf>
    <xf numFmtId="178" fontId="1" fillId="0" borderId="44" xfId="1" applyNumberFormat="1" applyFont="1" applyFill="1" applyBorder="1" applyAlignment="1">
      <alignment vertical="center"/>
    </xf>
    <xf numFmtId="178" fontId="1" fillId="0" borderId="45" xfId="1" applyNumberFormat="1" applyFont="1" applyFill="1" applyBorder="1" applyAlignment="1">
      <alignment vertical="center"/>
    </xf>
    <xf numFmtId="178" fontId="1" fillId="0" borderId="46" xfId="1" applyNumberFormat="1" applyFont="1" applyFill="1" applyBorder="1" applyAlignment="1">
      <alignment vertical="center"/>
    </xf>
    <xf numFmtId="178" fontId="1" fillId="0" borderId="47" xfId="1" applyNumberFormat="1" applyFont="1" applyFill="1" applyBorder="1" applyAlignment="1">
      <alignment vertical="center"/>
    </xf>
    <xf numFmtId="0" fontId="1" fillId="0" borderId="48" xfId="0" applyFont="1" applyBorder="1" applyAlignment="1">
      <alignment horizontal="left" vertical="center"/>
    </xf>
    <xf numFmtId="0" fontId="1" fillId="0" borderId="45" xfId="0" applyFont="1" applyBorder="1" applyAlignment="1">
      <alignment horizontal="distributed" vertical="center"/>
    </xf>
    <xf numFmtId="0" fontId="1" fillId="0" borderId="49" xfId="0" applyFont="1" applyBorder="1" applyAlignment="1">
      <alignment horizontal="center" vertical="center"/>
    </xf>
    <xf numFmtId="178" fontId="1" fillId="0" borderId="50" xfId="1" applyNumberFormat="1" applyFont="1" applyFill="1" applyBorder="1" applyAlignment="1">
      <alignment vertical="center"/>
    </xf>
    <xf numFmtId="0" fontId="1" fillId="0" borderId="16" xfId="0" applyFont="1" applyBorder="1" applyAlignment="1">
      <alignment horizontal="left" vertical="center"/>
    </xf>
    <xf numFmtId="0" fontId="1" fillId="0" borderId="17" xfId="0" applyFont="1" applyBorder="1" applyAlignment="1">
      <alignment horizontal="center" vertical="center"/>
    </xf>
    <xf numFmtId="178" fontId="1" fillId="0" borderId="51" xfId="1" applyNumberFormat="1" applyFont="1" applyFill="1" applyBorder="1" applyAlignment="1">
      <alignment vertical="center"/>
    </xf>
    <xf numFmtId="178" fontId="1" fillId="0" borderId="23" xfId="1" applyNumberFormat="1" applyFont="1" applyFill="1" applyBorder="1" applyAlignment="1">
      <alignment vertical="center"/>
    </xf>
    <xf numFmtId="178" fontId="1" fillId="0" borderId="52" xfId="1" applyNumberFormat="1" applyFont="1" applyFill="1" applyBorder="1" applyAlignment="1">
      <alignment vertical="center"/>
    </xf>
    <xf numFmtId="0" fontId="1" fillId="0" borderId="22" xfId="0" applyFont="1" applyBorder="1" applyAlignment="1">
      <alignment horizontal="left" vertical="center"/>
    </xf>
    <xf numFmtId="0" fontId="1" fillId="0" borderId="23" xfId="0" applyFont="1" applyBorder="1" applyAlignment="1">
      <alignment horizontal="distributed" vertical="center"/>
    </xf>
    <xf numFmtId="0" fontId="1" fillId="0" borderId="24" xfId="0" applyFont="1" applyBorder="1" applyAlignment="1">
      <alignment horizontal="center" vertical="center"/>
    </xf>
    <xf numFmtId="178" fontId="1" fillId="0" borderId="53" xfId="1" applyNumberFormat="1" applyFont="1" applyFill="1" applyBorder="1" applyAlignment="1">
      <alignment vertical="center"/>
    </xf>
    <xf numFmtId="0" fontId="1" fillId="0" borderId="11" xfId="0" applyFont="1" applyBorder="1" applyAlignment="1">
      <alignment horizontal="left" vertical="center"/>
    </xf>
    <xf numFmtId="0" fontId="1" fillId="0" borderId="12" xfId="0" applyFont="1" applyBorder="1" applyAlignment="1">
      <alignment horizontal="center" vertical="center"/>
    </xf>
    <xf numFmtId="178" fontId="1" fillId="0" borderId="54" xfId="1" applyNumberFormat="1" applyFont="1" applyFill="1" applyBorder="1" applyAlignment="1">
      <alignment vertical="center"/>
    </xf>
    <xf numFmtId="178" fontId="1" fillId="0" borderId="29" xfId="1" applyNumberFormat="1" applyFont="1" applyFill="1" applyBorder="1" applyAlignment="1">
      <alignment vertical="center"/>
    </xf>
    <xf numFmtId="178" fontId="1" fillId="0" borderId="55" xfId="1" applyNumberFormat="1" applyFont="1" applyFill="1" applyBorder="1" applyAlignment="1">
      <alignment vertical="center"/>
    </xf>
    <xf numFmtId="0" fontId="1" fillId="0" borderId="28" xfId="0" applyFont="1" applyBorder="1" applyAlignment="1">
      <alignment horizontal="left" vertical="center"/>
    </xf>
    <xf numFmtId="0" fontId="1" fillId="0" borderId="30" xfId="0" applyFont="1" applyBorder="1" applyAlignment="1">
      <alignment horizontal="center" vertical="center"/>
    </xf>
    <xf numFmtId="178" fontId="1" fillId="0" borderId="56" xfId="1" applyNumberFormat="1" applyFont="1" applyFill="1" applyBorder="1" applyAlignment="1">
      <alignment vertic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41" xfId="0" applyBorder="1" applyAlignment="1">
      <alignment horizontal="center" vertical="center" wrapText="1"/>
    </xf>
    <xf numFmtId="0" fontId="1" fillId="0" borderId="40" xfId="0" quotePrefix="1" applyFont="1" applyBorder="1" applyAlignment="1">
      <alignment horizontal="right" vertical="center"/>
    </xf>
    <xf numFmtId="0" fontId="1" fillId="0" borderId="41" xfId="0" quotePrefix="1" applyFont="1" applyBorder="1" applyAlignment="1">
      <alignment horizontal="left" vertical="center"/>
    </xf>
    <xf numFmtId="0" fontId="1" fillId="0" borderId="0" xfId="0" applyFont="1" applyAlignment="1">
      <alignment vertical="center"/>
    </xf>
    <xf numFmtId="0" fontId="1" fillId="0" borderId="0" xfId="0" applyFont="1"/>
    <xf numFmtId="0" fontId="1" fillId="0" borderId="0" xfId="0" applyFont="1" applyAlignment="1">
      <alignment horizontal="center" vertical="center"/>
    </xf>
    <xf numFmtId="0" fontId="1" fillId="0" borderId="48" xfId="0" applyFont="1" applyBorder="1" applyAlignment="1">
      <alignment vertical="center"/>
    </xf>
    <xf numFmtId="0" fontId="1" fillId="0" borderId="16" xfId="0" applyFont="1" applyBorder="1" applyAlignment="1">
      <alignment vertical="center"/>
    </xf>
    <xf numFmtId="0" fontId="1" fillId="0" borderId="22" xfId="0" applyFont="1" applyBorder="1" applyAlignment="1">
      <alignment vertical="center"/>
    </xf>
    <xf numFmtId="0" fontId="1" fillId="0" borderId="11" xfId="0" applyFont="1" applyBorder="1" applyAlignment="1">
      <alignment vertical="center"/>
    </xf>
    <xf numFmtId="0" fontId="1" fillId="0" borderId="28" xfId="0" applyFont="1" applyBorder="1" applyAlignment="1">
      <alignment vertical="center"/>
    </xf>
    <xf numFmtId="0" fontId="1" fillId="0" borderId="41" xfId="0" quotePrefix="1" applyFont="1" applyBorder="1" applyAlignment="1">
      <alignment vertical="center"/>
    </xf>
    <xf numFmtId="178" fontId="1" fillId="0" borderId="49" xfId="1" applyNumberFormat="1" applyFont="1" applyFill="1" applyBorder="1" applyAlignment="1">
      <alignment vertical="center"/>
    </xf>
    <xf numFmtId="0" fontId="1" fillId="0" borderId="46" xfId="0" applyFont="1" applyBorder="1" applyAlignment="1">
      <alignment horizontal="left" vertical="center" wrapText="1"/>
    </xf>
    <xf numFmtId="177" fontId="1" fillId="0" borderId="49" xfId="0" applyNumberFormat="1" applyFont="1" applyBorder="1" applyAlignment="1">
      <alignment horizontal="center" vertical="center" wrapText="1"/>
    </xf>
    <xf numFmtId="178" fontId="1" fillId="0" borderId="17" xfId="1" applyNumberFormat="1" applyFont="1" applyFill="1" applyBorder="1" applyAlignment="1">
      <alignment vertical="center"/>
    </xf>
    <xf numFmtId="0" fontId="1" fillId="0" borderId="50" xfId="0" applyFont="1" applyBorder="1" applyAlignment="1">
      <alignment horizontal="left" vertical="center" wrapText="1"/>
    </xf>
    <xf numFmtId="178" fontId="13" fillId="0" borderId="17" xfId="1" applyNumberFormat="1" applyFont="1" applyFill="1" applyBorder="1" applyAlignment="1">
      <alignment vertical="center"/>
    </xf>
    <xf numFmtId="178" fontId="1" fillId="0" borderId="24" xfId="1" applyNumberFormat="1" applyFont="1" applyFill="1" applyBorder="1" applyAlignment="1">
      <alignment vertical="center"/>
    </xf>
    <xf numFmtId="0" fontId="1" fillId="0" borderId="52" xfId="0" applyFont="1" applyBorder="1" applyAlignment="1">
      <alignment horizontal="left" vertical="center" wrapText="1"/>
    </xf>
    <xf numFmtId="178" fontId="1" fillId="0" borderId="12" xfId="1" applyNumberFormat="1" applyFont="1" applyFill="1" applyBorder="1" applyAlignment="1">
      <alignment vertical="center"/>
    </xf>
    <xf numFmtId="0" fontId="1" fillId="0" borderId="53" xfId="0" applyFont="1" applyBorder="1" applyAlignment="1">
      <alignment horizontal="left" vertical="center" wrapText="1"/>
    </xf>
    <xf numFmtId="0" fontId="0" fillId="0" borderId="9" xfId="0" applyBorder="1" applyAlignment="1">
      <alignment horizontal="distributed" vertical="center"/>
    </xf>
    <xf numFmtId="0" fontId="1" fillId="0" borderId="50" xfId="0" quotePrefix="1" applyFont="1" applyBorder="1" applyAlignment="1">
      <alignment horizontal="left" vertical="center" wrapText="1"/>
    </xf>
    <xf numFmtId="178" fontId="1" fillId="0" borderId="30" xfId="1" applyNumberFormat="1" applyFont="1" applyFill="1" applyBorder="1" applyAlignment="1">
      <alignment vertical="center"/>
    </xf>
    <xf numFmtId="0" fontId="1" fillId="0" borderId="55" xfId="0" applyFont="1" applyBorder="1" applyAlignment="1">
      <alignment horizontal="left" vertical="center" wrapText="1"/>
    </xf>
    <xf numFmtId="178" fontId="1" fillId="0" borderId="61" xfId="1" applyNumberFormat="1" applyFont="1" applyFill="1" applyBorder="1" applyAlignment="1">
      <alignment vertical="center"/>
    </xf>
    <xf numFmtId="0" fontId="1" fillId="0" borderId="63" xfId="0" applyFont="1" applyBorder="1" applyAlignment="1">
      <alignment horizontal="center" vertical="center" wrapText="1"/>
    </xf>
    <xf numFmtId="0" fontId="1" fillId="0" borderId="41" xfId="0" applyFont="1" applyBorder="1" applyAlignment="1">
      <alignment horizontal="right" vertical="center"/>
    </xf>
    <xf numFmtId="0" fontId="1" fillId="0" borderId="0" xfId="0" applyFont="1" applyAlignment="1">
      <alignment vertical="center" wrapText="1"/>
    </xf>
    <xf numFmtId="0" fontId="1" fillId="0" borderId="0" xfId="0" applyFont="1" applyAlignment="1">
      <alignment horizontal="distributed" vertical="center"/>
    </xf>
    <xf numFmtId="177" fontId="1" fillId="0" borderId="0" xfId="0" applyNumberFormat="1" applyFont="1" applyAlignment="1">
      <alignment vertical="center"/>
    </xf>
    <xf numFmtId="178" fontId="1" fillId="0" borderId="0" xfId="1" applyNumberFormat="1" applyFont="1" applyFill="1" applyBorder="1" applyAlignment="1">
      <alignment vertical="center"/>
    </xf>
    <xf numFmtId="0" fontId="1" fillId="0" borderId="48" xfId="0" applyFont="1" applyBorder="1" applyAlignment="1">
      <alignment horizontal="left" vertical="center" wrapText="1"/>
    </xf>
    <xf numFmtId="178" fontId="0" fillId="0" borderId="8" xfId="1" applyNumberFormat="1" applyFont="1" applyFill="1" applyBorder="1" applyAlignment="1">
      <alignment vertical="center"/>
    </xf>
    <xf numFmtId="0" fontId="1" fillId="0" borderId="0" xfId="0" quotePrefix="1" applyFont="1" applyAlignment="1">
      <alignment horizontal="right"/>
    </xf>
    <xf numFmtId="178" fontId="1" fillId="0" borderId="64" xfId="1" applyNumberFormat="1" applyFont="1" applyFill="1" applyBorder="1" applyAlignment="1">
      <alignment vertical="center"/>
    </xf>
    <xf numFmtId="0" fontId="1" fillId="0" borderId="25" xfId="0" applyFont="1" applyBorder="1" applyAlignment="1">
      <alignment vertical="center"/>
    </xf>
    <xf numFmtId="0" fontId="1" fillId="0" borderId="26" xfId="0" applyFont="1" applyBorder="1" applyAlignment="1">
      <alignment horizontal="center" vertical="center"/>
    </xf>
    <xf numFmtId="0" fontId="0" fillId="0" borderId="0" xfId="0" applyAlignment="1">
      <alignment vertical="center"/>
    </xf>
    <xf numFmtId="178" fontId="0" fillId="0" borderId="44" xfId="1" applyNumberFormat="1" applyFont="1" applyFill="1" applyBorder="1" applyAlignment="1">
      <alignment vertical="center"/>
    </xf>
    <xf numFmtId="178" fontId="0" fillId="0" borderId="45" xfId="1" applyNumberFormat="1" applyFont="1" applyFill="1" applyBorder="1" applyAlignment="1">
      <alignment vertical="center"/>
    </xf>
    <xf numFmtId="178" fontId="0" fillId="0" borderId="46" xfId="1" applyNumberFormat="1" applyFont="1" applyFill="1" applyBorder="1" applyAlignment="1">
      <alignment vertical="center"/>
    </xf>
    <xf numFmtId="178" fontId="0" fillId="0" borderId="47" xfId="1" applyNumberFormat="1" applyFont="1" applyFill="1" applyBorder="1" applyAlignment="1">
      <alignment vertical="center"/>
    </xf>
    <xf numFmtId="0" fontId="0" fillId="0" borderId="48" xfId="0" applyBorder="1" applyAlignment="1">
      <alignment vertical="center"/>
    </xf>
    <xf numFmtId="0" fontId="0" fillId="0" borderId="45" xfId="0" applyBorder="1" applyAlignment="1">
      <alignment horizontal="distributed" vertical="center"/>
    </xf>
    <xf numFmtId="0" fontId="0" fillId="0" borderId="49" xfId="0" applyBorder="1" applyAlignment="1">
      <alignment horizontal="center" vertical="center"/>
    </xf>
    <xf numFmtId="178" fontId="0" fillId="0" borderId="13" xfId="1" applyNumberFormat="1" applyFont="1" applyFill="1" applyBorder="1" applyAlignment="1">
      <alignment vertical="center"/>
    </xf>
    <xf numFmtId="178" fontId="0" fillId="0" borderId="14" xfId="1" applyNumberFormat="1" applyFont="1" applyFill="1" applyBorder="1" applyAlignment="1">
      <alignment vertical="center"/>
    </xf>
    <xf numFmtId="178" fontId="0" fillId="0" borderId="50" xfId="1" applyNumberFormat="1" applyFont="1" applyFill="1" applyBorder="1" applyAlignment="1">
      <alignment vertical="center"/>
    </xf>
    <xf numFmtId="178" fontId="0" fillId="0" borderId="15" xfId="1" applyNumberFormat="1" applyFont="1" applyFill="1" applyBorder="1" applyAlignment="1">
      <alignment vertical="center"/>
    </xf>
    <xf numFmtId="0" fontId="0" fillId="0" borderId="16" xfId="0" applyBorder="1" applyAlignment="1">
      <alignment vertical="center"/>
    </xf>
    <xf numFmtId="0" fontId="0" fillId="0" borderId="17" xfId="0" applyBorder="1" applyAlignment="1">
      <alignment horizontal="center" vertical="center"/>
    </xf>
    <xf numFmtId="178" fontId="0" fillId="0" borderId="18" xfId="1" applyNumberFormat="1" applyFont="1" applyFill="1" applyBorder="1" applyAlignment="1">
      <alignment vertical="center"/>
    </xf>
    <xf numFmtId="178" fontId="0" fillId="0" borderId="19" xfId="1" applyNumberFormat="1" applyFont="1" applyFill="1" applyBorder="1" applyAlignment="1">
      <alignment vertical="center"/>
    </xf>
    <xf numFmtId="178" fontId="0" fillId="0" borderId="64" xfId="1" applyNumberFormat="1" applyFont="1" applyFill="1" applyBorder="1" applyAlignment="1">
      <alignment vertical="center"/>
    </xf>
    <xf numFmtId="178" fontId="0" fillId="0" borderId="20" xfId="1" applyNumberFormat="1" applyFont="1" applyFill="1" applyBorder="1" applyAlignment="1">
      <alignment vertical="center"/>
    </xf>
    <xf numFmtId="0" fontId="0" fillId="0" borderId="25" xfId="0" applyBorder="1" applyAlignment="1">
      <alignment vertical="center"/>
    </xf>
    <xf numFmtId="0" fontId="0" fillId="0" borderId="19" xfId="0" applyBorder="1" applyAlignment="1">
      <alignment horizontal="distributed" vertical="center"/>
    </xf>
    <xf numFmtId="0" fontId="0" fillId="0" borderId="26" xfId="0" applyBorder="1" applyAlignment="1">
      <alignment horizontal="center" vertical="center"/>
    </xf>
    <xf numFmtId="178" fontId="0" fillId="0" borderId="9" xfId="1" applyNumberFormat="1" applyFont="1" applyFill="1" applyBorder="1" applyAlignment="1">
      <alignment vertical="center"/>
    </xf>
    <xf numFmtId="178" fontId="0" fillId="0" borderId="53" xfId="1" applyNumberFormat="1" applyFont="1" applyFill="1" applyBorder="1" applyAlignment="1">
      <alignment vertical="center"/>
    </xf>
    <xf numFmtId="178" fontId="0" fillId="0" borderId="10" xfId="1" applyNumberFormat="1" applyFont="1" applyFill="1" applyBorder="1" applyAlignment="1">
      <alignment vertical="center"/>
    </xf>
    <xf numFmtId="0" fontId="0" fillId="0" borderId="11" xfId="0" applyBorder="1" applyAlignment="1">
      <alignment vertical="center"/>
    </xf>
    <xf numFmtId="0" fontId="0" fillId="0" borderId="12" xfId="0" applyBorder="1" applyAlignment="1">
      <alignment horizontal="center" vertical="center"/>
    </xf>
    <xf numFmtId="178" fontId="0" fillId="0" borderId="51" xfId="1" applyNumberFormat="1" applyFont="1" applyFill="1" applyBorder="1" applyAlignment="1">
      <alignment vertical="center"/>
    </xf>
    <xf numFmtId="178" fontId="0" fillId="0" borderId="23" xfId="1" applyNumberFormat="1" applyFont="1" applyFill="1" applyBorder="1" applyAlignment="1">
      <alignment vertical="center"/>
    </xf>
    <xf numFmtId="178" fontId="0" fillId="0" borderId="52" xfId="1" applyNumberFormat="1" applyFont="1" applyFill="1" applyBorder="1" applyAlignment="1">
      <alignment vertical="center"/>
    </xf>
    <xf numFmtId="178" fontId="0" fillId="0" borderId="21" xfId="1" applyNumberFormat="1" applyFont="1" applyFill="1" applyBorder="1" applyAlignment="1">
      <alignment vertical="center"/>
    </xf>
    <xf numFmtId="0" fontId="0" fillId="0" borderId="22" xfId="0" applyBorder="1" applyAlignment="1">
      <alignment vertical="center"/>
    </xf>
    <xf numFmtId="0" fontId="0" fillId="0" borderId="23" xfId="0" applyBorder="1" applyAlignment="1">
      <alignment horizontal="distributed" vertical="center"/>
    </xf>
    <xf numFmtId="0" fontId="0" fillId="0" borderId="24" xfId="0" applyBorder="1" applyAlignment="1">
      <alignment horizontal="center" vertical="center"/>
    </xf>
    <xf numFmtId="178" fontId="0" fillId="0" borderId="54" xfId="1" applyNumberFormat="1" applyFont="1" applyFill="1" applyBorder="1" applyAlignment="1">
      <alignment vertical="center"/>
    </xf>
    <xf numFmtId="178" fontId="0" fillId="0" borderId="29" xfId="1" applyNumberFormat="1" applyFont="1" applyFill="1" applyBorder="1" applyAlignment="1">
      <alignment vertical="center"/>
    </xf>
    <xf numFmtId="178" fontId="0" fillId="0" borderId="55" xfId="1" applyNumberFormat="1" applyFont="1" applyFill="1" applyBorder="1" applyAlignment="1">
      <alignment vertical="center"/>
    </xf>
    <xf numFmtId="178" fontId="0" fillId="0" borderId="27" xfId="1" applyNumberFormat="1" applyFont="1" applyFill="1" applyBorder="1" applyAlignment="1">
      <alignment vertical="center"/>
    </xf>
    <xf numFmtId="0" fontId="0" fillId="0" borderId="28" xfId="0" applyBorder="1" applyAlignment="1">
      <alignment vertical="center"/>
    </xf>
    <xf numFmtId="0" fontId="0" fillId="0" borderId="29" xfId="0" applyBorder="1" applyAlignment="1">
      <alignment horizontal="distributed" vertical="center"/>
    </xf>
    <xf numFmtId="0" fontId="0" fillId="0" borderId="30" xfId="0" applyBorder="1" applyAlignment="1">
      <alignment horizontal="center" vertical="center"/>
    </xf>
    <xf numFmtId="0" fontId="0" fillId="0" borderId="39" xfId="0" applyBorder="1" applyAlignment="1">
      <alignment horizontal="center" vertical="center" wrapText="1"/>
    </xf>
    <xf numFmtId="0" fontId="0" fillId="0" borderId="40" xfId="0" applyBorder="1" applyAlignment="1">
      <alignment horizontal="right" vertical="center"/>
    </xf>
    <xf numFmtId="0" fontId="0" fillId="0" borderId="41" xfId="0" quotePrefix="1" applyBorder="1" applyAlignment="1">
      <alignment vertical="center"/>
    </xf>
    <xf numFmtId="0" fontId="0" fillId="0" borderId="42" xfId="0" applyBorder="1" applyAlignment="1">
      <alignment horizontal="left" vertical="center"/>
    </xf>
    <xf numFmtId="0" fontId="0" fillId="0" borderId="0" xfId="0" quotePrefix="1" applyAlignment="1">
      <alignment horizontal="right"/>
    </xf>
    <xf numFmtId="179" fontId="1" fillId="0" borderId="43" xfId="1" applyNumberFormat="1" applyFont="1" applyFill="1" applyBorder="1" applyAlignment="1">
      <alignment vertical="center"/>
    </xf>
    <xf numFmtId="180" fontId="1" fillId="0" borderId="44" xfId="1" applyNumberFormat="1" applyFont="1" applyFill="1" applyBorder="1" applyAlignment="1">
      <alignment vertical="center"/>
    </xf>
    <xf numFmtId="180" fontId="1" fillId="0" borderId="45" xfId="1" applyNumberFormat="1" applyFont="1" applyFill="1" applyBorder="1" applyAlignment="1">
      <alignment vertical="center"/>
    </xf>
    <xf numFmtId="180" fontId="1" fillId="0" borderId="46" xfId="1" applyNumberFormat="1" applyFont="1" applyFill="1" applyBorder="1" applyAlignment="1">
      <alignment vertical="center"/>
    </xf>
    <xf numFmtId="180" fontId="1" fillId="0" borderId="47" xfId="1" applyNumberFormat="1" applyFont="1" applyFill="1" applyBorder="1" applyAlignment="1">
      <alignment vertical="center"/>
    </xf>
    <xf numFmtId="180" fontId="1" fillId="0" borderId="13" xfId="1" applyNumberFormat="1" applyFont="1" applyFill="1" applyBorder="1" applyAlignment="1">
      <alignment vertical="center"/>
    </xf>
    <xf numFmtId="180" fontId="1" fillId="0" borderId="14" xfId="1" applyNumberFormat="1" applyFont="1" applyFill="1" applyBorder="1" applyAlignment="1">
      <alignment vertical="center"/>
    </xf>
    <xf numFmtId="180" fontId="1" fillId="0" borderId="50" xfId="1" applyNumberFormat="1" applyFont="1" applyFill="1" applyBorder="1" applyAlignment="1">
      <alignment vertical="center"/>
    </xf>
    <xf numFmtId="180" fontId="1" fillId="0" borderId="15" xfId="1" applyNumberFormat="1" applyFont="1" applyFill="1" applyBorder="1" applyAlignment="1">
      <alignment vertical="center"/>
    </xf>
    <xf numFmtId="180" fontId="13" fillId="0" borderId="15" xfId="1" applyNumberFormat="1" applyFont="1" applyFill="1" applyBorder="1" applyAlignment="1">
      <alignment vertical="center"/>
    </xf>
    <xf numFmtId="180" fontId="1" fillId="0" borderId="51" xfId="1" applyNumberFormat="1" applyFont="1" applyFill="1" applyBorder="1" applyAlignment="1">
      <alignment vertical="center"/>
    </xf>
    <xf numFmtId="180" fontId="1" fillId="0" borderId="23" xfId="1" applyNumberFormat="1" applyFont="1" applyFill="1" applyBorder="1" applyAlignment="1">
      <alignment vertical="center"/>
    </xf>
    <xf numFmtId="180" fontId="1" fillId="0" borderId="52" xfId="1" applyNumberFormat="1" applyFont="1" applyFill="1" applyBorder="1" applyAlignment="1">
      <alignment vertical="center"/>
    </xf>
    <xf numFmtId="180" fontId="1" fillId="0" borderId="21" xfId="1" applyNumberFormat="1" applyFont="1" applyFill="1" applyBorder="1" applyAlignment="1">
      <alignment vertical="center"/>
    </xf>
    <xf numFmtId="180" fontId="1" fillId="0" borderId="9" xfId="1" applyNumberFormat="1" applyFont="1" applyFill="1" applyBorder="1" applyAlignment="1">
      <alignment vertical="center"/>
    </xf>
    <xf numFmtId="180" fontId="1" fillId="0" borderId="53" xfId="1" applyNumberFormat="1" applyFont="1" applyFill="1" applyBorder="1" applyAlignment="1">
      <alignment vertical="center"/>
    </xf>
    <xf numFmtId="180" fontId="1" fillId="0" borderId="10" xfId="1" applyNumberFormat="1" applyFont="1" applyFill="1" applyBorder="1" applyAlignment="1">
      <alignment vertical="center"/>
    </xf>
    <xf numFmtId="180" fontId="1" fillId="0" borderId="8" xfId="1" applyNumberFormat="1" applyFont="1" applyFill="1" applyBorder="1" applyAlignment="1">
      <alignment vertical="center"/>
    </xf>
    <xf numFmtId="180" fontId="1" fillId="0" borderId="54" xfId="1" applyNumberFormat="1" applyFont="1" applyFill="1" applyBorder="1" applyAlignment="1">
      <alignment vertical="center"/>
    </xf>
    <xf numFmtId="180" fontId="1" fillId="0" borderId="29" xfId="1" applyNumberFormat="1" applyFont="1" applyFill="1" applyBorder="1" applyAlignment="1">
      <alignment vertical="center"/>
    </xf>
    <xf numFmtId="180" fontId="1" fillId="0" borderId="55" xfId="1" applyNumberFormat="1" applyFont="1" applyFill="1" applyBorder="1" applyAlignment="1">
      <alignment vertical="center"/>
    </xf>
    <xf numFmtId="180" fontId="1" fillId="0" borderId="27" xfId="1" applyNumberFormat="1" applyFont="1" applyFill="1" applyBorder="1" applyAlignment="1">
      <alignment vertical="center"/>
    </xf>
    <xf numFmtId="180" fontId="1" fillId="0" borderId="31" xfId="1" applyNumberFormat="1" applyFont="1" applyFill="1" applyBorder="1" applyAlignment="1">
      <alignment vertical="center"/>
    </xf>
    <xf numFmtId="180" fontId="1" fillId="0" borderId="32" xfId="1" applyNumberFormat="1" applyFont="1" applyFill="1" applyBorder="1" applyAlignment="1">
      <alignment vertical="center"/>
    </xf>
    <xf numFmtId="180" fontId="1" fillId="0" borderId="56" xfId="1" applyNumberFormat="1" applyFont="1" applyFill="1" applyBorder="1" applyAlignment="1">
      <alignment vertical="center"/>
    </xf>
    <xf numFmtId="180" fontId="1" fillId="0" borderId="33" xfId="1" applyNumberFormat="1" applyFont="1" applyFill="1" applyBorder="1" applyAlignment="1">
      <alignment vertical="center"/>
    </xf>
    <xf numFmtId="0" fontId="15" fillId="0" borderId="0" xfId="0" applyFont="1"/>
    <xf numFmtId="0" fontId="15" fillId="0" borderId="0" xfId="0" applyFont="1" applyAlignment="1">
      <alignment vertical="center"/>
    </xf>
    <xf numFmtId="0" fontId="16" fillId="0" borderId="43" xfId="0" applyFont="1" applyBorder="1" applyAlignment="1">
      <alignment vertical="center"/>
    </xf>
    <xf numFmtId="180" fontId="15" fillId="0" borderId="44" xfId="1" applyNumberFormat="1" applyFont="1" applyFill="1" applyBorder="1" applyAlignment="1">
      <alignment vertical="center"/>
    </xf>
    <xf numFmtId="180" fontId="15" fillId="0" borderId="45" xfId="1" applyNumberFormat="1" applyFont="1" applyFill="1" applyBorder="1" applyAlignment="1">
      <alignment vertical="center"/>
    </xf>
    <xf numFmtId="180" fontId="15" fillId="0" borderId="46" xfId="1" applyNumberFormat="1" applyFont="1" applyFill="1" applyBorder="1" applyAlignment="1">
      <alignment vertical="center"/>
    </xf>
    <xf numFmtId="180" fontId="15" fillId="0" borderId="47" xfId="1" applyNumberFormat="1" applyFont="1" applyFill="1" applyBorder="1" applyAlignment="1">
      <alignment vertical="center"/>
    </xf>
    <xf numFmtId="0" fontId="15" fillId="0" borderId="48" xfId="0" applyFont="1" applyBorder="1" applyAlignment="1">
      <alignment vertical="center"/>
    </xf>
    <xf numFmtId="0" fontId="15" fillId="0" borderId="45" xfId="0" applyFont="1" applyBorder="1" applyAlignment="1">
      <alignment horizontal="distributed" vertical="center"/>
    </xf>
    <xf numFmtId="0" fontId="15" fillId="0" borderId="49" xfId="0" applyFont="1" applyBorder="1" applyAlignment="1">
      <alignment horizontal="center" vertical="center"/>
    </xf>
    <xf numFmtId="180" fontId="15" fillId="0" borderId="13" xfId="1" applyNumberFormat="1" applyFont="1" applyFill="1" applyBorder="1" applyAlignment="1">
      <alignment vertical="center"/>
    </xf>
    <xf numFmtId="180" fontId="15" fillId="0" borderId="14" xfId="1" applyNumberFormat="1" applyFont="1" applyFill="1" applyBorder="1" applyAlignment="1">
      <alignment vertical="center"/>
    </xf>
    <xf numFmtId="180" fontId="15" fillId="0" borderId="50" xfId="1" applyNumberFormat="1" applyFont="1" applyFill="1" applyBorder="1" applyAlignment="1">
      <alignment vertical="center"/>
    </xf>
    <xf numFmtId="180" fontId="15" fillId="0" borderId="15" xfId="1" applyNumberFormat="1" applyFont="1" applyFill="1" applyBorder="1" applyAlignment="1">
      <alignment vertical="center"/>
    </xf>
    <xf numFmtId="0" fontId="15" fillId="0" borderId="16" xfId="0" applyFont="1" applyBorder="1" applyAlignment="1">
      <alignment vertical="center"/>
    </xf>
    <xf numFmtId="0" fontId="15" fillId="0" borderId="14" xfId="0" applyFont="1" applyBorder="1" applyAlignment="1">
      <alignment horizontal="distributed" vertical="center"/>
    </xf>
    <xf numFmtId="0" fontId="15" fillId="0" borderId="17" xfId="0" applyFont="1" applyBorder="1" applyAlignment="1">
      <alignment horizontal="center" vertical="center"/>
    </xf>
    <xf numFmtId="180" fontId="15" fillId="0" borderId="18" xfId="1" applyNumberFormat="1" applyFont="1" applyFill="1" applyBorder="1" applyAlignment="1">
      <alignment vertical="center"/>
    </xf>
    <xf numFmtId="180" fontId="15" fillId="0" borderId="19" xfId="1" applyNumberFormat="1" applyFont="1" applyFill="1" applyBorder="1" applyAlignment="1">
      <alignment vertical="center"/>
    </xf>
    <xf numFmtId="180" fontId="15" fillId="0" borderId="64" xfId="1" applyNumberFormat="1" applyFont="1" applyFill="1" applyBorder="1" applyAlignment="1">
      <alignment vertical="center"/>
    </xf>
    <xf numFmtId="180" fontId="15" fillId="0" borderId="20" xfId="1" applyNumberFormat="1" applyFont="1" applyFill="1" applyBorder="1" applyAlignment="1">
      <alignment vertical="center"/>
    </xf>
    <xf numFmtId="0" fontId="15" fillId="0" borderId="25" xfId="0" applyFont="1" applyBorder="1" applyAlignment="1">
      <alignment vertical="center"/>
    </xf>
    <xf numFmtId="0" fontId="15" fillId="0" borderId="19" xfId="0" applyFont="1" applyBorder="1" applyAlignment="1">
      <alignment horizontal="distributed" vertical="center"/>
    </xf>
    <xf numFmtId="0" fontId="15" fillId="0" borderId="26" xfId="0" applyFont="1" applyBorder="1" applyAlignment="1">
      <alignment horizontal="center" vertical="center"/>
    </xf>
    <xf numFmtId="180" fontId="15" fillId="0" borderId="8" xfId="1" applyNumberFormat="1" applyFont="1" applyFill="1" applyBorder="1" applyAlignment="1">
      <alignment vertical="center"/>
    </xf>
    <xf numFmtId="180" fontId="15" fillId="0" borderId="9" xfId="1" applyNumberFormat="1" applyFont="1" applyFill="1" applyBorder="1" applyAlignment="1">
      <alignment vertical="center"/>
    </xf>
    <xf numFmtId="180" fontId="15" fillId="0" borderId="53" xfId="1" applyNumberFormat="1" applyFont="1" applyFill="1" applyBorder="1" applyAlignment="1">
      <alignment vertical="center"/>
    </xf>
    <xf numFmtId="180" fontId="15" fillId="0" borderId="10" xfId="1" applyNumberFormat="1" applyFont="1" applyFill="1" applyBorder="1" applyAlignment="1">
      <alignment vertical="center"/>
    </xf>
    <xf numFmtId="0" fontId="15" fillId="0" borderId="11" xfId="0" applyFont="1" applyBorder="1" applyAlignment="1">
      <alignment vertical="center"/>
    </xf>
    <xf numFmtId="0" fontId="15" fillId="0" borderId="9" xfId="0" applyFont="1" applyBorder="1" applyAlignment="1">
      <alignment horizontal="distributed" vertical="center"/>
    </xf>
    <xf numFmtId="0" fontId="15" fillId="0" borderId="12" xfId="0" applyFont="1" applyBorder="1" applyAlignment="1">
      <alignment horizontal="center" vertical="center"/>
    </xf>
    <xf numFmtId="180" fontId="15" fillId="0" borderId="51" xfId="1" applyNumberFormat="1" applyFont="1" applyFill="1" applyBorder="1" applyAlignment="1">
      <alignment vertical="center"/>
    </xf>
    <xf numFmtId="180" fontId="15" fillId="0" borderId="23" xfId="1" applyNumberFormat="1" applyFont="1" applyFill="1" applyBorder="1" applyAlignment="1">
      <alignment vertical="center"/>
    </xf>
    <xf numFmtId="180" fontId="15" fillId="0" borderId="52" xfId="1" applyNumberFormat="1" applyFont="1" applyFill="1" applyBorder="1" applyAlignment="1">
      <alignment vertical="center"/>
    </xf>
    <xf numFmtId="180" fontId="15" fillId="0" borderId="21" xfId="1" applyNumberFormat="1" applyFont="1" applyFill="1" applyBorder="1" applyAlignment="1">
      <alignment vertical="center"/>
    </xf>
    <xf numFmtId="0" fontId="15" fillId="0" borderId="22" xfId="0" applyFont="1" applyBorder="1" applyAlignment="1">
      <alignment vertical="center"/>
    </xf>
    <xf numFmtId="0" fontId="15" fillId="0" borderId="23" xfId="0" applyFont="1" applyBorder="1" applyAlignment="1">
      <alignment horizontal="distributed" vertical="center"/>
    </xf>
    <xf numFmtId="0" fontId="15" fillId="0" borderId="24" xfId="0" applyFont="1" applyBorder="1" applyAlignment="1">
      <alignment horizontal="center" vertical="center"/>
    </xf>
    <xf numFmtId="180" fontId="15" fillId="0" borderId="54" xfId="1" applyNumberFormat="1" applyFont="1" applyFill="1" applyBorder="1" applyAlignment="1">
      <alignment vertical="center"/>
    </xf>
    <xf numFmtId="180" fontId="15" fillId="0" borderId="29" xfId="1" applyNumberFormat="1" applyFont="1" applyFill="1" applyBorder="1" applyAlignment="1">
      <alignment vertical="center"/>
    </xf>
    <xf numFmtId="180" fontId="15" fillId="0" borderId="55" xfId="1" applyNumberFormat="1" applyFont="1" applyFill="1" applyBorder="1" applyAlignment="1">
      <alignment vertical="center"/>
    </xf>
    <xf numFmtId="180" fontId="15" fillId="0" borderId="27" xfId="1" applyNumberFormat="1" applyFont="1" applyFill="1" applyBorder="1" applyAlignment="1">
      <alignment vertical="center"/>
    </xf>
    <xf numFmtId="0" fontId="15" fillId="0" borderId="28" xfId="0" applyFont="1" applyBorder="1" applyAlignment="1">
      <alignment vertical="center"/>
    </xf>
    <xf numFmtId="0" fontId="15" fillId="0" borderId="29" xfId="0" applyFont="1" applyBorder="1" applyAlignment="1">
      <alignment horizontal="distributed" vertical="center"/>
    </xf>
    <xf numFmtId="0" fontId="15" fillId="0" borderId="30" xfId="0" applyFont="1" applyBorder="1" applyAlignment="1">
      <alignment horizontal="center" vertical="center"/>
    </xf>
    <xf numFmtId="0" fontId="15" fillId="0" borderId="59"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40" xfId="0" applyFont="1" applyBorder="1" applyAlignment="1">
      <alignment horizontal="right" vertical="center"/>
    </xf>
    <xf numFmtId="0" fontId="15" fillId="0" borderId="41" xfId="0" quotePrefix="1" applyFont="1" applyBorder="1" applyAlignment="1">
      <alignment vertical="center"/>
    </xf>
    <xf numFmtId="0" fontId="15" fillId="0" borderId="42" xfId="0" applyFont="1" applyBorder="1" applyAlignment="1">
      <alignment horizontal="left" vertical="center"/>
    </xf>
    <xf numFmtId="0" fontId="15" fillId="0" borderId="0" xfId="0" applyFont="1" applyAlignment="1">
      <alignment horizontal="right"/>
    </xf>
    <xf numFmtId="0" fontId="15" fillId="0" borderId="0" xfId="0" quotePrefix="1" applyFont="1" applyAlignment="1">
      <alignment horizontal="right"/>
    </xf>
    <xf numFmtId="0" fontId="17" fillId="0" borderId="0" xfId="0" applyFont="1" applyAlignment="1">
      <alignment vertical="center"/>
    </xf>
    <xf numFmtId="180" fontId="0" fillId="0" borderId="44" xfId="1" applyNumberFormat="1" applyFont="1" applyFill="1" applyBorder="1" applyAlignment="1">
      <alignment vertical="center"/>
    </xf>
    <xf numFmtId="180" fontId="0" fillId="0" borderId="45" xfId="1" applyNumberFormat="1" applyFont="1" applyFill="1" applyBorder="1" applyAlignment="1">
      <alignment vertical="center"/>
    </xf>
    <xf numFmtId="180" fontId="0" fillId="0" borderId="46" xfId="1" applyNumberFormat="1" applyFont="1" applyFill="1" applyBorder="1" applyAlignment="1">
      <alignment vertical="center"/>
    </xf>
    <xf numFmtId="180" fontId="0" fillId="0" borderId="47" xfId="1" applyNumberFormat="1" applyFont="1" applyFill="1" applyBorder="1" applyAlignment="1">
      <alignment vertical="center"/>
    </xf>
    <xf numFmtId="180" fontId="0" fillId="0" borderId="13" xfId="1" applyNumberFormat="1" applyFont="1" applyFill="1" applyBorder="1" applyAlignment="1">
      <alignment vertical="center"/>
    </xf>
    <xf numFmtId="180" fontId="0" fillId="0" borderId="14" xfId="1" applyNumberFormat="1" applyFont="1" applyFill="1" applyBorder="1" applyAlignment="1">
      <alignment vertical="center"/>
    </xf>
    <xf numFmtId="180" fontId="0" fillId="0" borderId="50" xfId="1" applyNumberFormat="1" applyFont="1" applyFill="1" applyBorder="1" applyAlignment="1">
      <alignment vertical="center"/>
    </xf>
    <xf numFmtId="180" fontId="0" fillId="0" borderId="15" xfId="1" applyNumberFormat="1" applyFont="1" applyFill="1" applyBorder="1" applyAlignment="1">
      <alignment vertical="center"/>
    </xf>
    <xf numFmtId="180" fontId="0" fillId="0" borderId="18" xfId="1" applyNumberFormat="1" applyFont="1" applyFill="1" applyBorder="1" applyAlignment="1">
      <alignment vertical="center"/>
    </xf>
    <xf numFmtId="180" fontId="0" fillId="0" borderId="19" xfId="1" applyNumberFormat="1" applyFont="1" applyFill="1" applyBorder="1" applyAlignment="1">
      <alignment vertical="center"/>
    </xf>
    <xf numFmtId="180" fontId="0" fillId="0" borderId="64" xfId="1" applyNumberFormat="1" applyFont="1" applyFill="1" applyBorder="1" applyAlignment="1">
      <alignment vertical="center"/>
    </xf>
    <xf numFmtId="180" fontId="0" fillId="0" borderId="20" xfId="1" applyNumberFormat="1" applyFont="1" applyFill="1" applyBorder="1" applyAlignment="1">
      <alignment vertical="center"/>
    </xf>
    <xf numFmtId="180" fontId="0" fillId="0" borderId="8" xfId="1" applyNumberFormat="1" applyFont="1" applyFill="1" applyBorder="1" applyAlignment="1">
      <alignment vertical="center"/>
    </xf>
    <xf numFmtId="180" fontId="0" fillId="0" borderId="9" xfId="1" applyNumberFormat="1" applyFont="1" applyFill="1" applyBorder="1" applyAlignment="1">
      <alignment vertical="center"/>
    </xf>
    <xf numFmtId="180" fontId="0" fillId="0" borderId="53" xfId="1" applyNumberFormat="1" applyFont="1" applyFill="1" applyBorder="1" applyAlignment="1">
      <alignment vertical="center"/>
    </xf>
    <xf numFmtId="180" fontId="0" fillId="0" borderId="10" xfId="1" applyNumberFormat="1" applyFont="1" applyFill="1" applyBorder="1" applyAlignment="1">
      <alignment vertical="center"/>
    </xf>
    <xf numFmtId="180" fontId="0" fillId="0" borderId="51" xfId="1" applyNumberFormat="1" applyFont="1" applyFill="1" applyBorder="1" applyAlignment="1">
      <alignment vertical="center"/>
    </xf>
    <xf numFmtId="180" fontId="0" fillId="0" borderId="23" xfId="1" applyNumberFormat="1" applyFont="1" applyFill="1" applyBorder="1" applyAlignment="1">
      <alignment vertical="center"/>
    </xf>
    <xf numFmtId="180" fontId="0" fillId="0" borderId="52" xfId="1" applyNumberFormat="1" applyFont="1" applyFill="1" applyBorder="1" applyAlignment="1">
      <alignment vertical="center"/>
    </xf>
    <xf numFmtId="180" fontId="0" fillId="0" borderId="21" xfId="1" applyNumberFormat="1" applyFont="1" applyFill="1" applyBorder="1" applyAlignment="1">
      <alignment vertical="center"/>
    </xf>
    <xf numFmtId="180" fontId="0" fillId="0" borderId="0" xfId="1" applyNumberFormat="1" applyFont="1" applyFill="1" applyBorder="1" applyAlignment="1">
      <alignment vertical="center"/>
    </xf>
    <xf numFmtId="180" fontId="0" fillId="0" borderId="54" xfId="1" applyNumberFormat="1" applyFont="1" applyFill="1" applyBorder="1" applyAlignment="1">
      <alignment vertical="center"/>
    </xf>
    <xf numFmtId="180" fontId="0" fillId="0" borderId="29" xfId="1" applyNumberFormat="1" applyFont="1" applyFill="1" applyBorder="1" applyAlignment="1">
      <alignment vertical="center"/>
    </xf>
    <xf numFmtId="180" fontId="0" fillId="0" borderId="55" xfId="1" applyNumberFormat="1" applyFont="1" applyFill="1" applyBorder="1" applyAlignment="1">
      <alignment vertical="center"/>
    </xf>
    <xf numFmtId="180" fontId="0" fillId="0" borderId="27" xfId="1" applyNumberFormat="1" applyFont="1" applyFill="1" applyBorder="1" applyAlignment="1">
      <alignment vertical="center"/>
    </xf>
    <xf numFmtId="0" fontId="0" fillId="0" borderId="0" xfId="0" applyAlignment="1">
      <alignment horizontal="right"/>
    </xf>
    <xf numFmtId="0" fontId="9" fillId="0" borderId="0" xfId="3" applyFont="1" applyAlignment="1">
      <alignment vertical="center" wrapText="1"/>
    </xf>
    <xf numFmtId="178" fontId="9" fillId="0" borderId="0" xfId="4" applyNumberFormat="1" applyFont="1" applyFill="1" applyBorder="1" applyAlignment="1">
      <alignment vertical="center"/>
    </xf>
    <xf numFmtId="0" fontId="9" fillId="0" borderId="0" xfId="3" applyFont="1" applyAlignment="1">
      <alignment horizontal="distributed" vertical="center"/>
    </xf>
    <xf numFmtId="177" fontId="9" fillId="0" borderId="0" xfId="3" applyNumberFormat="1" applyFont="1" applyAlignment="1">
      <alignment vertical="center"/>
    </xf>
    <xf numFmtId="178" fontId="1" fillId="0" borderId="44" xfId="4" applyNumberFormat="1" applyFont="1" applyFill="1" applyBorder="1" applyAlignment="1">
      <alignment vertical="center"/>
    </xf>
    <xf numFmtId="178" fontId="1" fillId="0" borderId="45" xfId="4" applyNumberFormat="1" applyFont="1" applyFill="1" applyBorder="1" applyAlignment="1">
      <alignment vertical="center"/>
    </xf>
    <xf numFmtId="178" fontId="1" fillId="0" borderId="46" xfId="4" applyNumberFormat="1" applyFont="1" applyFill="1" applyBorder="1" applyAlignment="1">
      <alignment vertical="center"/>
    </xf>
    <xf numFmtId="178" fontId="1" fillId="0" borderId="47" xfId="4" applyNumberFormat="1" applyFont="1" applyFill="1" applyBorder="1" applyAlignment="1">
      <alignment vertical="center"/>
    </xf>
    <xf numFmtId="0" fontId="1" fillId="0" borderId="48" xfId="3" applyFont="1" applyBorder="1" applyAlignment="1">
      <alignment horizontal="left" vertical="center" wrapText="1"/>
    </xf>
    <xf numFmtId="0" fontId="1" fillId="0" borderId="45" xfId="3" applyFont="1" applyBorder="1" applyAlignment="1">
      <alignment horizontal="distributed" vertical="center"/>
    </xf>
    <xf numFmtId="177" fontId="1" fillId="0" borderId="49" xfId="3" applyNumberFormat="1" applyFont="1" applyBorder="1" applyAlignment="1">
      <alignment horizontal="center" vertical="center" wrapText="1"/>
    </xf>
    <xf numFmtId="178" fontId="1" fillId="0" borderId="13" xfId="4" applyNumberFormat="1" applyFont="1" applyFill="1" applyBorder="1" applyAlignment="1">
      <alignment vertical="center"/>
    </xf>
    <xf numFmtId="178" fontId="1" fillId="0" borderId="14" xfId="4" applyNumberFormat="1" applyFont="1" applyFill="1" applyBorder="1" applyAlignment="1">
      <alignment vertical="center"/>
    </xf>
    <xf numFmtId="178" fontId="1" fillId="0" borderId="50" xfId="4" applyNumberFormat="1" applyFont="1" applyFill="1" applyBorder="1" applyAlignment="1">
      <alignment vertical="center"/>
    </xf>
    <xf numFmtId="178" fontId="1" fillId="0" borderId="15" xfId="4" applyNumberFormat="1" applyFont="1" applyFill="1" applyBorder="1" applyAlignment="1">
      <alignment vertical="center"/>
    </xf>
    <xf numFmtId="0" fontId="1" fillId="0" borderId="16" xfId="3" applyFont="1" applyBorder="1" applyAlignment="1">
      <alignment horizontal="left" vertical="center" wrapText="1"/>
    </xf>
    <xf numFmtId="0" fontId="1" fillId="0" borderId="14" xfId="3" applyFont="1" applyBorder="1" applyAlignment="1">
      <alignment horizontal="distributed" vertical="center"/>
    </xf>
    <xf numFmtId="177" fontId="1" fillId="0" borderId="17" xfId="3" applyNumberFormat="1" applyFont="1" applyBorder="1" applyAlignment="1">
      <alignment horizontal="center" vertical="center" wrapText="1"/>
    </xf>
    <xf numFmtId="178" fontId="13" fillId="0" borderId="15" xfId="4" applyNumberFormat="1" applyFont="1" applyFill="1" applyBorder="1" applyAlignment="1">
      <alignment vertical="center"/>
    </xf>
    <xf numFmtId="178" fontId="1" fillId="0" borderId="51" xfId="4" applyNumberFormat="1" applyFont="1" applyFill="1" applyBorder="1" applyAlignment="1">
      <alignment vertical="center"/>
    </xf>
    <xf numFmtId="178" fontId="1" fillId="0" borderId="23" xfId="4" applyNumberFormat="1" applyFont="1" applyFill="1" applyBorder="1" applyAlignment="1">
      <alignment vertical="center"/>
    </xf>
    <xf numFmtId="178" fontId="1" fillId="0" borderId="52" xfId="4" applyNumberFormat="1" applyFont="1" applyFill="1" applyBorder="1" applyAlignment="1">
      <alignment vertical="center"/>
    </xf>
    <xf numFmtId="178" fontId="1" fillId="0" borderId="21" xfId="4" applyNumberFormat="1" applyFont="1" applyFill="1" applyBorder="1" applyAlignment="1">
      <alignment vertical="center"/>
    </xf>
    <xf numFmtId="0" fontId="1" fillId="0" borderId="22" xfId="3" applyFont="1" applyBorder="1" applyAlignment="1">
      <alignment horizontal="left" vertical="center" wrapText="1"/>
    </xf>
    <xf numFmtId="0" fontId="1" fillId="0" borderId="23" xfId="3" quotePrefix="1" applyFont="1" applyBorder="1" applyAlignment="1">
      <alignment horizontal="distributed" vertical="center"/>
    </xf>
    <xf numFmtId="177" fontId="1" fillId="0" borderId="24" xfId="3" applyNumberFormat="1" applyFont="1" applyBorder="1" applyAlignment="1">
      <alignment horizontal="center" vertical="center" wrapText="1"/>
    </xf>
    <xf numFmtId="178" fontId="1" fillId="0" borderId="8" xfId="4" applyNumberFormat="1" applyFont="1" applyFill="1" applyBorder="1" applyAlignment="1">
      <alignment vertical="center"/>
    </xf>
    <xf numFmtId="178" fontId="1" fillId="0" borderId="9" xfId="4" applyNumberFormat="1" applyFont="1" applyFill="1" applyBorder="1" applyAlignment="1">
      <alignment vertical="center"/>
    </xf>
    <xf numFmtId="178" fontId="1" fillId="0" borderId="53" xfId="4" applyNumberFormat="1" applyFont="1" applyFill="1" applyBorder="1" applyAlignment="1">
      <alignment vertical="center"/>
    </xf>
    <xf numFmtId="178" fontId="1" fillId="0" borderId="10" xfId="4" applyNumberFormat="1" applyFont="1" applyFill="1" applyBorder="1" applyAlignment="1">
      <alignment vertical="center"/>
    </xf>
    <xf numFmtId="0" fontId="1" fillId="0" borderId="11" xfId="3" applyFont="1" applyBorder="1" applyAlignment="1">
      <alignment horizontal="left" vertical="center" wrapText="1"/>
    </xf>
    <xf numFmtId="0" fontId="19" fillId="0" borderId="9" xfId="3" applyFont="1" applyBorder="1" applyAlignment="1">
      <alignment horizontal="distributed" vertical="center"/>
    </xf>
    <xf numFmtId="177" fontId="1" fillId="0" borderId="12" xfId="3" applyNumberFormat="1" applyFont="1" applyBorder="1" applyAlignment="1">
      <alignment horizontal="center" vertical="center" wrapText="1"/>
    </xf>
    <xf numFmtId="180" fontId="1" fillId="0" borderId="15" xfId="4" applyNumberFormat="1" applyFont="1" applyFill="1" applyBorder="1" applyAlignment="1">
      <alignment vertical="center"/>
    </xf>
    <xf numFmtId="0" fontId="1" fillId="0" borderId="16" xfId="3" quotePrefix="1" applyFont="1" applyBorder="1" applyAlignment="1">
      <alignment horizontal="left" vertical="center" wrapText="1"/>
    </xf>
    <xf numFmtId="0" fontId="1" fillId="0" borderId="14" xfId="3" quotePrefix="1" applyFont="1" applyBorder="1" applyAlignment="1">
      <alignment horizontal="distributed" vertical="center"/>
    </xf>
    <xf numFmtId="0" fontId="1" fillId="0" borderId="23" xfId="3" applyFont="1" applyBorder="1" applyAlignment="1">
      <alignment horizontal="distributed" vertical="center"/>
    </xf>
    <xf numFmtId="0" fontId="1" fillId="0" borderId="9" xfId="3" applyFont="1" applyBorder="1" applyAlignment="1">
      <alignment horizontal="distributed" vertical="center"/>
    </xf>
    <xf numFmtId="0" fontId="1" fillId="0" borderId="14" xfId="3" applyFont="1" applyBorder="1" applyAlignment="1">
      <alignment vertical="center"/>
    </xf>
    <xf numFmtId="178" fontId="1" fillId="0" borderId="54" xfId="4" applyNumberFormat="1" applyFont="1" applyFill="1" applyBorder="1" applyAlignment="1">
      <alignment vertical="center"/>
    </xf>
    <xf numFmtId="178" fontId="1" fillId="0" borderId="29" xfId="4" applyNumberFormat="1" applyFont="1" applyFill="1" applyBorder="1" applyAlignment="1">
      <alignment vertical="center"/>
    </xf>
    <xf numFmtId="178" fontId="1" fillId="0" borderId="55" xfId="4" applyNumberFormat="1" applyFont="1" applyFill="1" applyBorder="1" applyAlignment="1">
      <alignment vertical="center"/>
    </xf>
    <xf numFmtId="178" fontId="1" fillId="0" borderId="27" xfId="4" applyNumberFormat="1" applyFont="1" applyFill="1" applyBorder="1" applyAlignment="1">
      <alignment vertical="center"/>
    </xf>
    <xf numFmtId="0" fontId="1" fillId="0" borderId="28" xfId="3" applyFont="1" applyBorder="1" applyAlignment="1">
      <alignment horizontal="left" vertical="center" wrapText="1"/>
    </xf>
    <xf numFmtId="0" fontId="1" fillId="0" borderId="29" xfId="3" applyFont="1" applyBorder="1" applyAlignment="1">
      <alignment horizontal="distributed" vertical="center"/>
    </xf>
    <xf numFmtId="177" fontId="1" fillId="0" borderId="30" xfId="3" applyNumberFormat="1" applyFont="1" applyBorder="1" applyAlignment="1">
      <alignment horizontal="center" vertical="center" wrapText="1"/>
    </xf>
    <xf numFmtId="178" fontId="1" fillId="0" borderId="31" xfId="4" applyNumberFormat="1" applyFont="1" applyFill="1" applyBorder="1" applyAlignment="1">
      <alignment vertical="center" shrinkToFit="1"/>
    </xf>
    <xf numFmtId="178" fontId="1" fillId="0" borderId="32" xfId="4" applyNumberFormat="1" applyFont="1" applyFill="1" applyBorder="1" applyAlignment="1">
      <alignment vertical="center" shrinkToFit="1"/>
    </xf>
    <xf numFmtId="178" fontId="1" fillId="0" borderId="56" xfId="4" applyNumberFormat="1" applyFont="1" applyFill="1" applyBorder="1" applyAlignment="1">
      <alignment vertical="center" shrinkToFit="1"/>
    </xf>
    <xf numFmtId="178" fontId="1" fillId="0" borderId="33" xfId="4" applyNumberFormat="1" applyFont="1" applyFill="1" applyBorder="1" applyAlignment="1">
      <alignment vertical="center" shrinkToFit="1"/>
    </xf>
    <xf numFmtId="0" fontId="0" fillId="0" borderId="59" xfId="3" applyFont="1" applyBorder="1" applyAlignment="1">
      <alignment horizontal="center" vertical="center" wrapText="1"/>
    </xf>
    <xf numFmtId="0" fontId="1" fillId="0" borderId="60" xfId="3" applyFont="1" applyBorder="1" applyAlignment="1">
      <alignment horizontal="center" vertical="center" wrapText="1"/>
    </xf>
    <xf numFmtId="0" fontId="1" fillId="0" borderId="39" xfId="3" applyFont="1" applyBorder="1" applyAlignment="1">
      <alignment horizontal="center" vertical="center" wrapText="1"/>
    </xf>
    <xf numFmtId="0" fontId="1" fillId="0" borderId="40" xfId="3" applyFont="1" applyBorder="1" applyAlignment="1">
      <alignment horizontal="right" vertical="center"/>
    </xf>
    <xf numFmtId="0" fontId="1" fillId="0" borderId="41" xfId="3" quotePrefix="1" applyFont="1" applyBorder="1" applyAlignment="1">
      <alignment horizontal="distributed" vertical="center"/>
    </xf>
    <xf numFmtId="0" fontId="1" fillId="0" borderId="42" xfId="3" applyFont="1" applyBorder="1" applyAlignment="1">
      <alignment horizontal="left" vertical="center"/>
    </xf>
    <xf numFmtId="0" fontId="1" fillId="0" borderId="0" xfId="3" quotePrefix="1" applyFont="1" applyAlignment="1">
      <alignment horizontal="right"/>
    </xf>
    <xf numFmtId="0" fontId="0" fillId="0" borderId="0" xfId="3" quotePrefix="1" applyFont="1" applyAlignment="1">
      <alignment horizontal="right"/>
    </xf>
    <xf numFmtId="0" fontId="19" fillId="0" borderId="0" xfId="3" applyFont="1"/>
    <xf numFmtId="0" fontId="5" fillId="0" borderId="0" xfId="3" applyFont="1" applyAlignment="1">
      <alignment horizontal="right"/>
    </xf>
    <xf numFmtId="0" fontId="5" fillId="0" borderId="0" xfId="3" applyFont="1" applyAlignment="1">
      <alignment vertical="center"/>
    </xf>
    <xf numFmtId="0" fontId="18" fillId="0" borderId="0" xfId="3"/>
    <xf numFmtId="0" fontId="9" fillId="0" borderId="43" xfId="3" applyFont="1" applyBorder="1" applyAlignment="1">
      <alignment vertical="center"/>
    </xf>
    <xf numFmtId="0" fontId="1" fillId="0" borderId="48" xfId="3" applyFont="1" applyBorder="1" applyAlignment="1">
      <alignment horizontal="left" vertical="center"/>
    </xf>
    <xf numFmtId="0" fontId="1" fillId="0" borderId="49" xfId="3" applyFont="1" applyBorder="1" applyAlignment="1">
      <alignment horizontal="center" vertical="center"/>
    </xf>
    <xf numFmtId="0" fontId="1" fillId="0" borderId="16" xfId="3" applyFont="1" applyBorder="1" applyAlignment="1">
      <alignment horizontal="left" vertical="center"/>
    </xf>
    <xf numFmtId="0" fontId="1" fillId="0" borderId="17" xfId="3" applyFont="1" applyBorder="1" applyAlignment="1">
      <alignment horizontal="center" vertical="center"/>
    </xf>
    <xf numFmtId="0" fontId="1" fillId="0" borderId="22" xfId="3" applyFont="1" applyBorder="1" applyAlignment="1">
      <alignment horizontal="left" vertical="center"/>
    </xf>
    <xf numFmtId="0" fontId="1" fillId="0" borderId="24" xfId="3" applyFont="1" applyBorder="1" applyAlignment="1">
      <alignment horizontal="center" vertical="center"/>
    </xf>
    <xf numFmtId="0" fontId="1" fillId="0" borderId="11" xfId="3" applyFont="1" applyBorder="1" applyAlignment="1">
      <alignment horizontal="left" vertical="center"/>
    </xf>
    <xf numFmtId="0" fontId="1" fillId="0" borderId="12" xfId="3" applyFont="1" applyBorder="1" applyAlignment="1">
      <alignment horizontal="center" vertical="center"/>
    </xf>
    <xf numFmtId="0" fontId="1" fillId="0" borderId="28" xfId="3" applyFont="1" applyBorder="1" applyAlignment="1">
      <alignment horizontal="left" vertical="center"/>
    </xf>
    <xf numFmtId="0" fontId="1" fillId="0" borderId="30" xfId="3" applyFont="1" applyBorder="1" applyAlignment="1">
      <alignment horizontal="center" vertical="center"/>
    </xf>
    <xf numFmtId="178" fontId="1" fillId="0" borderId="31" xfId="4" applyNumberFormat="1" applyFont="1" applyFill="1" applyBorder="1" applyAlignment="1">
      <alignment vertical="center"/>
    </xf>
    <xf numFmtId="178" fontId="1" fillId="0" borderId="32" xfId="4" applyNumberFormat="1" applyFont="1" applyFill="1" applyBorder="1" applyAlignment="1">
      <alignment vertical="center"/>
    </xf>
    <xf numFmtId="178" fontId="1" fillId="0" borderId="56" xfId="4" applyNumberFormat="1" applyFont="1" applyFill="1" applyBorder="1" applyAlignment="1">
      <alignment vertical="center"/>
    </xf>
    <xf numFmtId="178" fontId="1" fillId="0" borderId="33" xfId="4" applyNumberFormat="1" applyFont="1" applyFill="1" applyBorder="1" applyAlignment="1">
      <alignment vertical="center"/>
    </xf>
    <xf numFmtId="0" fontId="1" fillId="0" borderId="40" xfId="3" quotePrefix="1" applyFont="1" applyBorder="1" applyAlignment="1">
      <alignment horizontal="right" vertical="center"/>
    </xf>
    <xf numFmtId="0" fontId="1" fillId="0" borderId="41" xfId="3" quotePrefix="1" applyFont="1" applyBorder="1" applyAlignment="1">
      <alignment horizontal="left" vertical="center"/>
    </xf>
    <xf numFmtId="0" fontId="1" fillId="0" borderId="0" xfId="3" applyFont="1" applyAlignment="1">
      <alignment vertical="center"/>
    </xf>
    <xf numFmtId="0" fontId="1" fillId="0" borderId="0" xfId="3" applyFont="1"/>
    <xf numFmtId="0" fontId="1" fillId="0" borderId="48" xfId="3" applyFont="1" applyBorder="1" applyAlignment="1">
      <alignment vertical="center"/>
    </xf>
    <xf numFmtId="0" fontId="1" fillId="0" borderId="16" xfId="3" applyFont="1" applyBorder="1" applyAlignment="1">
      <alignment vertical="center"/>
    </xf>
    <xf numFmtId="178" fontId="1" fillId="0" borderId="18" xfId="4" applyNumberFormat="1" applyFont="1" applyFill="1" applyBorder="1" applyAlignment="1">
      <alignment vertical="center"/>
    </xf>
    <xf numFmtId="178" fontId="1" fillId="0" borderId="19" xfId="4" applyNumberFormat="1" applyFont="1" applyFill="1" applyBorder="1" applyAlignment="1">
      <alignment vertical="center"/>
    </xf>
    <xf numFmtId="178" fontId="1" fillId="0" borderId="64" xfId="4" applyNumberFormat="1" applyFont="1" applyFill="1" applyBorder="1" applyAlignment="1">
      <alignment vertical="center"/>
    </xf>
    <xf numFmtId="178" fontId="1" fillId="0" borderId="20" xfId="4" applyNumberFormat="1" applyFont="1" applyFill="1" applyBorder="1" applyAlignment="1">
      <alignment vertical="center"/>
    </xf>
    <xf numFmtId="0" fontId="1" fillId="0" borderId="25" xfId="3" applyFont="1" applyBorder="1" applyAlignment="1">
      <alignment vertical="center"/>
    </xf>
    <xf numFmtId="0" fontId="1" fillId="0" borderId="19" xfId="3" applyFont="1" applyBorder="1" applyAlignment="1">
      <alignment horizontal="distributed" vertical="center"/>
    </xf>
    <xf numFmtId="0" fontId="1" fillId="0" borderId="26" xfId="3" applyFont="1" applyBorder="1" applyAlignment="1">
      <alignment horizontal="center" vertical="center"/>
    </xf>
    <xf numFmtId="0" fontId="1" fillId="0" borderId="11" xfId="3" applyFont="1" applyBorder="1" applyAlignment="1">
      <alignment vertical="center"/>
    </xf>
    <xf numFmtId="0" fontId="1" fillId="0" borderId="22" xfId="3" applyFont="1" applyBorder="1" applyAlignment="1">
      <alignment vertical="center"/>
    </xf>
    <xf numFmtId="0" fontId="1" fillId="0" borderId="28" xfId="3" applyFont="1" applyBorder="1" applyAlignment="1">
      <alignment vertical="center"/>
    </xf>
    <xf numFmtId="0" fontId="0" fillId="0" borderId="60" xfId="3" applyFont="1" applyBorder="1" applyAlignment="1">
      <alignment horizontal="center" vertical="center" wrapText="1"/>
    </xf>
    <xf numFmtId="0" fontId="1" fillId="0" borderId="41" xfId="3" applyFont="1" applyBorder="1" applyAlignment="1">
      <alignment horizontal="center" vertical="center" wrapText="1"/>
    </xf>
    <xf numFmtId="0" fontId="1" fillId="0" borderId="41" xfId="3" quotePrefix="1" applyFont="1" applyBorder="1" applyAlignment="1">
      <alignment vertical="center"/>
    </xf>
    <xf numFmtId="0" fontId="9" fillId="0" borderId="0" xfId="3" applyFont="1" applyAlignment="1">
      <alignment horizontal="left" vertical="center"/>
    </xf>
    <xf numFmtId="180" fontId="1" fillId="0" borderId="44" xfId="4" applyNumberFormat="1" applyFont="1" applyFill="1" applyBorder="1" applyAlignment="1">
      <alignment vertical="center"/>
    </xf>
    <xf numFmtId="180" fontId="1" fillId="0" borderId="47" xfId="4" applyNumberFormat="1" applyFont="1" applyFill="1" applyBorder="1" applyAlignment="1">
      <alignment vertical="center"/>
    </xf>
    <xf numFmtId="181" fontId="1" fillId="0" borderId="47" xfId="4" applyNumberFormat="1" applyFont="1" applyFill="1" applyBorder="1" applyAlignment="1">
      <alignment vertical="center"/>
    </xf>
    <xf numFmtId="181" fontId="1" fillId="0" borderId="65" xfId="4" applyNumberFormat="1" applyFont="1" applyFill="1" applyBorder="1" applyAlignment="1">
      <alignment vertical="center"/>
    </xf>
    <xf numFmtId="0" fontId="1" fillId="0" borderId="45" xfId="3" applyFont="1" applyBorder="1" applyAlignment="1">
      <alignment horizontal="distributed" vertical="center" wrapText="1"/>
    </xf>
    <xf numFmtId="180" fontId="1" fillId="0" borderId="13" xfId="4" applyNumberFormat="1" applyFont="1" applyFill="1" applyBorder="1" applyAlignment="1">
      <alignment vertical="center"/>
    </xf>
    <xf numFmtId="181" fontId="1" fillId="0" borderId="15" xfId="4" applyNumberFormat="1" applyFont="1" applyFill="1" applyBorder="1" applyAlignment="1">
      <alignment vertical="center"/>
    </xf>
    <xf numFmtId="181" fontId="1" fillId="0" borderId="66" xfId="4" applyNumberFormat="1" applyFont="1" applyFill="1" applyBorder="1" applyAlignment="1">
      <alignment vertical="center"/>
    </xf>
    <xf numFmtId="0" fontId="1" fillId="0" borderId="14" xfId="3" applyFont="1" applyBorder="1" applyAlignment="1">
      <alignment horizontal="distributed" vertical="center" wrapText="1"/>
    </xf>
    <xf numFmtId="180" fontId="1" fillId="0" borderId="51" xfId="4" applyNumberFormat="1" applyFont="1" applyFill="1" applyBorder="1" applyAlignment="1">
      <alignment vertical="center"/>
    </xf>
    <xf numFmtId="180" fontId="1" fillId="0" borderId="21" xfId="4" applyNumberFormat="1" applyFont="1" applyFill="1" applyBorder="1" applyAlignment="1">
      <alignment vertical="center"/>
    </xf>
    <xf numFmtId="181" fontId="1" fillId="0" borderId="21" xfId="4" applyNumberFormat="1" applyFont="1" applyFill="1" applyBorder="1" applyAlignment="1">
      <alignment vertical="center"/>
    </xf>
    <xf numFmtId="181" fontId="1" fillId="0" borderId="67" xfId="4" applyNumberFormat="1" applyFont="1" applyFill="1" applyBorder="1" applyAlignment="1">
      <alignment vertical="center"/>
    </xf>
    <xf numFmtId="0" fontId="1" fillId="0" borderId="23" xfId="3" applyFont="1" applyBorder="1" applyAlignment="1">
      <alignment horizontal="distributed" vertical="center" wrapText="1"/>
    </xf>
    <xf numFmtId="180" fontId="1" fillId="0" borderId="8" xfId="4" applyNumberFormat="1" applyFont="1" applyFill="1" applyBorder="1" applyAlignment="1">
      <alignment vertical="center"/>
    </xf>
    <xf numFmtId="180" fontId="1" fillId="0" borderId="10" xfId="4" applyNumberFormat="1" applyFont="1" applyFill="1" applyBorder="1" applyAlignment="1">
      <alignment vertical="center"/>
    </xf>
    <xf numFmtId="181" fontId="1" fillId="0" borderId="10" xfId="4" applyNumberFormat="1" applyFont="1" applyFill="1" applyBorder="1" applyAlignment="1">
      <alignment vertical="center"/>
    </xf>
    <xf numFmtId="181" fontId="1" fillId="0" borderId="68" xfId="4" applyNumberFormat="1" applyFont="1" applyFill="1" applyBorder="1" applyAlignment="1">
      <alignment vertical="center"/>
    </xf>
    <xf numFmtId="0" fontId="1" fillId="0" borderId="9" xfId="3" applyFont="1" applyBorder="1" applyAlignment="1">
      <alignment horizontal="distributed" vertical="center" wrapText="1"/>
    </xf>
    <xf numFmtId="180" fontId="1" fillId="0" borderId="13" xfId="4" applyNumberFormat="1" applyFont="1" applyFill="1" applyBorder="1" applyAlignment="1">
      <alignment horizontal="right" vertical="center"/>
    </xf>
    <xf numFmtId="180" fontId="1" fillId="0" borderId="15" xfId="4" applyNumberFormat="1" applyFont="1" applyFill="1" applyBorder="1" applyAlignment="1">
      <alignment horizontal="right" vertical="center"/>
    </xf>
    <xf numFmtId="0" fontId="1" fillId="0" borderId="14" xfId="3" quotePrefix="1" applyFont="1" applyBorder="1" applyAlignment="1">
      <alignment horizontal="distributed" vertical="center" wrapText="1"/>
    </xf>
    <xf numFmtId="180" fontId="1" fillId="0" borderId="69" xfId="4" applyNumberFormat="1" applyFont="1" applyFill="1" applyBorder="1" applyAlignment="1">
      <alignment vertical="center"/>
    </xf>
    <xf numFmtId="180" fontId="1" fillId="0" borderId="70" xfId="4" applyNumberFormat="1" applyFont="1" applyFill="1" applyBorder="1" applyAlignment="1">
      <alignment vertical="center"/>
    </xf>
    <xf numFmtId="0" fontId="1" fillId="0" borderId="74" xfId="3" quotePrefix="1" applyFont="1" applyBorder="1" applyAlignment="1">
      <alignment horizontal="center" vertical="center" wrapText="1"/>
    </xf>
    <xf numFmtId="0" fontId="1" fillId="0" borderId="75" xfId="3" quotePrefix="1" applyFont="1" applyBorder="1" applyAlignment="1">
      <alignment horizontal="center" vertical="center" wrapText="1"/>
    </xf>
    <xf numFmtId="0" fontId="1" fillId="0" borderId="76" xfId="3" applyFont="1" applyBorder="1" applyAlignment="1">
      <alignment horizontal="center" vertical="center"/>
    </xf>
    <xf numFmtId="0" fontId="1" fillId="0" borderId="77" xfId="3" applyFont="1" applyBorder="1" applyAlignment="1">
      <alignment horizontal="center" vertical="center"/>
    </xf>
    <xf numFmtId="0" fontId="1" fillId="0" borderId="78" xfId="3" applyFont="1" applyBorder="1" applyAlignment="1">
      <alignment horizontal="center" vertical="center"/>
    </xf>
    <xf numFmtId="0" fontId="1" fillId="0" borderId="79" xfId="3" applyFont="1" applyBorder="1" applyAlignment="1">
      <alignment horizontal="center" vertical="center"/>
    </xf>
    <xf numFmtId="0" fontId="1" fillId="0" borderId="80" xfId="3" applyFont="1" applyBorder="1" applyAlignment="1">
      <alignment horizontal="center" vertical="center"/>
    </xf>
    <xf numFmtId="0" fontId="1" fillId="0" borderId="83" xfId="3" applyFont="1" applyBorder="1" applyAlignment="1">
      <alignment horizontal="center" vertical="center"/>
    </xf>
    <xf numFmtId="0" fontId="1" fillId="0" borderId="84" xfId="3" quotePrefix="1" applyFont="1" applyBorder="1" applyAlignment="1">
      <alignment horizontal="center" vertical="center"/>
    </xf>
    <xf numFmtId="0" fontId="1" fillId="0" borderId="85" xfId="3" applyFont="1" applyBorder="1" applyAlignment="1">
      <alignment horizontal="center" vertical="center"/>
    </xf>
    <xf numFmtId="0" fontId="1" fillId="0" borderId="84" xfId="3" applyFont="1" applyBorder="1" applyAlignment="1">
      <alignment horizontal="center" vertical="center"/>
    </xf>
    <xf numFmtId="0" fontId="1" fillId="0" borderId="86" xfId="3" applyFont="1" applyBorder="1" applyAlignment="1">
      <alignment horizontal="center" vertical="center"/>
    </xf>
    <xf numFmtId="0" fontId="1" fillId="0" borderId="0" xfId="3" applyFont="1" applyAlignment="1">
      <alignment horizontal="center" vertical="center"/>
    </xf>
    <xf numFmtId="0" fontId="1" fillId="0" borderId="87" xfId="3" applyFont="1" applyBorder="1" applyAlignment="1">
      <alignment horizontal="center" vertical="center"/>
    </xf>
    <xf numFmtId="0" fontId="1" fillId="0" borderId="90" xfId="3" applyFont="1" applyBorder="1" applyAlignment="1">
      <alignment horizontal="center" vertical="center"/>
    </xf>
    <xf numFmtId="0" fontId="1" fillId="0" borderId="43" xfId="3" applyFont="1" applyBorder="1" applyAlignment="1">
      <alignment horizontal="center" vertical="center"/>
    </xf>
    <xf numFmtId="0" fontId="1" fillId="0" borderId="37" xfId="3" quotePrefix="1" applyFont="1" applyBorder="1" applyAlignment="1">
      <alignment horizontal="center" vertical="center"/>
    </xf>
    <xf numFmtId="0" fontId="1" fillId="0" borderId="43" xfId="3" quotePrefix="1" applyFont="1" applyBorder="1" applyAlignment="1">
      <alignment horizontal="center" vertical="center"/>
    </xf>
    <xf numFmtId="0" fontId="1" fillId="0" borderId="91" xfId="3" applyFont="1" applyBorder="1" applyAlignment="1">
      <alignment horizontal="center" vertical="center"/>
    </xf>
    <xf numFmtId="0" fontId="1" fillId="0" borderId="92" xfId="3" applyFont="1" applyBorder="1" applyAlignment="1">
      <alignment horizontal="center" vertical="center"/>
    </xf>
    <xf numFmtId="0" fontId="18" fillId="0" borderId="0" xfId="3" applyAlignment="1">
      <alignment horizontal="right"/>
    </xf>
    <xf numFmtId="178" fontId="1" fillId="0" borderId="44" xfId="4" applyNumberFormat="1" applyFont="1" applyFill="1" applyBorder="1" applyAlignment="1">
      <alignment horizontal="right" vertical="center"/>
    </xf>
    <xf numFmtId="178" fontId="1" fillId="0" borderId="47" xfId="4" applyNumberFormat="1" applyFont="1" applyFill="1" applyBorder="1" applyAlignment="1">
      <alignment horizontal="right" vertical="center"/>
    </xf>
    <xf numFmtId="178" fontId="1" fillId="0" borderId="65" xfId="4" applyNumberFormat="1" applyFont="1" applyFill="1" applyBorder="1" applyAlignment="1">
      <alignment horizontal="right" vertical="center"/>
    </xf>
    <xf numFmtId="178" fontId="1" fillId="0" borderId="93" xfId="4" applyNumberFormat="1" applyFont="1" applyFill="1" applyBorder="1" applyAlignment="1">
      <alignment vertical="center"/>
    </xf>
    <xf numFmtId="0" fontId="1" fillId="0" borderId="25" xfId="3" applyFont="1" applyBorder="1" applyAlignment="1">
      <alignment horizontal="left" vertical="center" wrapText="1"/>
    </xf>
    <xf numFmtId="0" fontId="1" fillId="0" borderId="19" xfId="3" applyFont="1" applyBorder="1" applyAlignment="1">
      <alignment horizontal="distributed" vertical="center" wrapText="1"/>
    </xf>
    <xf numFmtId="177" fontId="1" fillId="0" borderId="26" xfId="3" applyNumberFormat="1" applyFont="1" applyBorder="1" applyAlignment="1">
      <alignment horizontal="center" vertical="center" wrapText="1"/>
    </xf>
    <xf numFmtId="178" fontId="1" fillId="0" borderId="68" xfId="4" applyNumberFormat="1" applyFont="1" applyFill="1" applyBorder="1" applyAlignment="1">
      <alignment vertical="center"/>
    </xf>
    <xf numFmtId="178" fontId="1" fillId="0" borderId="94" xfId="4" applyNumberFormat="1" applyFont="1" applyFill="1" applyBorder="1" applyAlignment="1">
      <alignment vertical="center"/>
    </xf>
    <xf numFmtId="178" fontId="1" fillId="0" borderId="13" xfId="4" applyNumberFormat="1" applyFont="1" applyFill="1" applyBorder="1" applyAlignment="1">
      <alignment horizontal="right" vertical="center"/>
    </xf>
    <xf numFmtId="178" fontId="1" fillId="0" borderId="15" xfId="4" applyNumberFormat="1" applyFont="1" applyFill="1" applyBorder="1" applyAlignment="1">
      <alignment horizontal="right" vertical="center"/>
    </xf>
    <xf numFmtId="178" fontId="1" fillId="0" borderId="67" xfId="4" applyNumberFormat="1" applyFont="1" applyFill="1" applyBorder="1" applyAlignment="1">
      <alignment vertical="center"/>
    </xf>
    <xf numFmtId="178" fontId="1" fillId="0" borderId="95" xfId="4" applyNumberFormat="1" applyFont="1" applyFill="1" applyBorder="1" applyAlignment="1">
      <alignment vertical="center"/>
    </xf>
    <xf numFmtId="178" fontId="1" fillId="0" borderId="66" xfId="4" applyNumberFormat="1" applyFont="1" applyFill="1" applyBorder="1" applyAlignment="1">
      <alignment vertical="center"/>
    </xf>
    <xf numFmtId="177" fontId="1" fillId="0" borderId="96" xfId="3" applyNumberFormat="1" applyFont="1" applyBorder="1" applyAlignment="1">
      <alignment horizontal="center" vertical="center" wrapText="1"/>
    </xf>
    <xf numFmtId="177" fontId="1" fillId="0" borderId="97" xfId="3" applyNumberFormat="1" applyFont="1" applyBorder="1" applyAlignment="1">
      <alignment horizontal="center" vertical="center" wrapText="1"/>
    </xf>
    <xf numFmtId="178" fontId="1" fillId="0" borderId="98" xfId="4" applyNumberFormat="1" applyFont="1" applyFill="1" applyBorder="1" applyAlignment="1">
      <alignment vertical="center"/>
    </xf>
    <xf numFmtId="0" fontId="1" fillId="0" borderId="29" xfId="3" applyFont="1" applyBorder="1" applyAlignment="1">
      <alignment horizontal="distributed" vertical="center" wrapText="1"/>
    </xf>
    <xf numFmtId="178" fontId="1" fillId="0" borderId="99" xfId="4" applyNumberFormat="1" applyFont="1" applyFill="1" applyBorder="1" applyAlignment="1">
      <alignment vertical="center"/>
    </xf>
    <xf numFmtId="178" fontId="1" fillId="0" borderId="100" xfId="4" applyNumberFormat="1" applyFont="1" applyFill="1" applyBorder="1" applyAlignment="1">
      <alignment vertical="center"/>
    </xf>
    <xf numFmtId="0" fontId="1" fillId="0" borderId="74" xfId="3" applyFont="1" applyBorder="1" applyAlignment="1">
      <alignment horizontal="center" vertical="center" wrapText="1"/>
    </xf>
    <xf numFmtId="0" fontId="1" fillId="0" borderId="75" xfId="3" applyFont="1" applyBorder="1" applyAlignment="1">
      <alignment horizontal="center" vertical="center" wrapText="1"/>
    </xf>
    <xf numFmtId="0" fontId="1" fillId="0" borderId="0" xfId="3" applyFont="1" applyAlignment="1">
      <alignment horizontal="right"/>
    </xf>
    <xf numFmtId="180" fontId="1" fillId="0" borderId="101" xfId="4" applyNumberFormat="1" applyFont="1" applyFill="1" applyBorder="1" applyAlignment="1">
      <alignment vertical="center"/>
    </xf>
    <xf numFmtId="180" fontId="1" fillId="0" borderId="94" xfId="4" applyNumberFormat="1" applyFont="1" applyFill="1" applyBorder="1" applyAlignment="1">
      <alignment vertical="center"/>
    </xf>
    <xf numFmtId="180" fontId="1" fillId="0" borderId="102" xfId="4" applyNumberFormat="1" applyFont="1" applyFill="1" applyBorder="1" applyAlignment="1">
      <alignment vertical="center"/>
    </xf>
    <xf numFmtId="180" fontId="1" fillId="0" borderId="95" xfId="4" applyNumberFormat="1" applyFont="1" applyFill="1" applyBorder="1" applyAlignment="1">
      <alignment vertical="center"/>
    </xf>
    <xf numFmtId="180" fontId="1" fillId="0" borderId="54" xfId="4" applyNumberFormat="1" applyFont="1" applyFill="1" applyBorder="1" applyAlignment="1">
      <alignment vertical="center"/>
    </xf>
    <xf numFmtId="180" fontId="1" fillId="0" borderId="27" xfId="4" applyNumberFormat="1" applyFont="1" applyFill="1" applyBorder="1" applyAlignment="1">
      <alignment vertical="center"/>
    </xf>
    <xf numFmtId="180" fontId="1" fillId="0" borderId="98" xfId="4" applyNumberFormat="1" applyFont="1" applyFill="1" applyBorder="1" applyAlignment="1">
      <alignment vertical="center"/>
    </xf>
    <xf numFmtId="0" fontId="18" fillId="0" borderId="87" xfId="3" applyBorder="1"/>
    <xf numFmtId="180" fontId="1" fillId="0" borderId="56" xfId="4" applyNumberFormat="1" applyFont="1" applyFill="1" applyBorder="1" applyAlignment="1">
      <alignment vertical="center"/>
    </xf>
    <xf numFmtId="180" fontId="1" fillId="0" borderId="100" xfId="4" applyNumberFormat="1" applyFont="1" applyFill="1" applyBorder="1" applyAlignment="1">
      <alignment vertical="center"/>
    </xf>
    <xf numFmtId="178" fontId="1" fillId="0" borderId="65" xfId="4" applyNumberFormat="1" applyFont="1" applyFill="1" applyBorder="1" applyAlignment="1">
      <alignment vertical="center"/>
    </xf>
    <xf numFmtId="178" fontId="1" fillId="0" borderId="103" xfId="4" applyNumberFormat="1" applyFont="1" applyFill="1" applyBorder="1" applyAlignment="1">
      <alignment vertical="center"/>
    </xf>
    <xf numFmtId="0" fontId="19" fillId="0" borderId="0" xfId="3" applyFont="1" applyAlignment="1">
      <alignment horizontal="right"/>
    </xf>
    <xf numFmtId="180" fontId="19" fillId="0" borderId="0" xfId="3" applyNumberFormat="1" applyFont="1"/>
    <xf numFmtId="180" fontId="1" fillId="0" borderId="44" xfId="4" applyNumberFormat="1" applyFont="1" applyFill="1" applyBorder="1" applyAlignment="1">
      <alignment horizontal="right" vertical="center"/>
    </xf>
    <xf numFmtId="180" fontId="1" fillId="0" borderId="47" xfId="4" applyNumberFormat="1" applyFont="1" applyFill="1" applyBorder="1" applyAlignment="1">
      <alignment horizontal="right" vertical="center"/>
    </xf>
    <xf numFmtId="180" fontId="1" fillId="0" borderId="65" xfId="4" applyNumberFormat="1" applyFont="1" applyFill="1" applyBorder="1" applyAlignment="1">
      <alignment vertical="center"/>
    </xf>
    <xf numFmtId="180" fontId="1" fillId="0" borderId="66" xfId="4" applyNumberFormat="1" applyFont="1" applyFill="1" applyBorder="1" applyAlignment="1">
      <alignment vertical="center"/>
    </xf>
    <xf numFmtId="180" fontId="1" fillId="0" borderId="18" xfId="4" applyNumberFormat="1" applyFont="1" applyFill="1" applyBorder="1" applyAlignment="1">
      <alignment vertical="center"/>
    </xf>
    <xf numFmtId="180" fontId="1" fillId="0" borderId="20" xfId="4" applyNumberFormat="1" applyFont="1" applyFill="1" applyBorder="1" applyAlignment="1">
      <alignment vertical="center"/>
    </xf>
    <xf numFmtId="180" fontId="1" fillId="0" borderId="93" xfId="4" applyNumberFormat="1" applyFont="1" applyFill="1" applyBorder="1" applyAlignment="1">
      <alignment vertical="center"/>
    </xf>
    <xf numFmtId="180" fontId="1" fillId="0" borderId="68" xfId="4" applyNumberFormat="1" applyFont="1" applyFill="1" applyBorder="1" applyAlignment="1">
      <alignment vertical="center"/>
    </xf>
    <xf numFmtId="180" fontId="1" fillId="0" borderId="51" xfId="4" applyNumberFormat="1" applyFont="1" applyFill="1" applyBorder="1" applyAlignment="1">
      <alignment horizontal="right" vertical="center"/>
    </xf>
    <xf numFmtId="180" fontId="1" fillId="0" borderId="21" xfId="4" applyNumberFormat="1" applyFont="1" applyFill="1" applyBorder="1" applyAlignment="1">
      <alignment horizontal="right" vertical="center"/>
    </xf>
    <xf numFmtId="180" fontId="1" fillId="0" borderId="67" xfId="4" applyNumberFormat="1" applyFont="1" applyFill="1" applyBorder="1" applyAlignment="1">
      <alignment vertical="center"/>
    </xf>
    <xf numFmtId="180" fontId="0" fillId="0" borderId="13" xfId="4" applyNumberFormat="1" applyFont="1" applyFill="1" applyBorder="1" applyAlignment="1">
      <alignment horizontal="right" vertical="center"/>
    </xf>
    <xf numFmtId="180" fontId="0" fillId="0" borderId="15" xfId="4" applyNumberFormat="1" applyFont="1" applyFill="1" applyBorder="1" applyAlignment="1">
      <alignment horizontal="right" vertical="center"/>
    </xf>
    <xf numFmtId="180" fontId="1" fillId="0" borderId="103" xfId="4" applyNumberFormat="1" applyFont="1" applyFill="1" applyBorder="1" applyAlignment="1">
      <alignment vertical="center"/>
    </xf>
    <xf numFmtId="0" fontId="19" fillId="0" borderId="87" xfId="3" applyFont="1" applyBorder="1"/>
    <xf numFmtId="180" fontId="1" fillId="0" borderId="32" xfId="4" applyNumberFormat="1" applyFont="1" applyFill="1" applyBorder="1" applyAlignment="1">
      <alignment vertical="center"/>
    </xf>
    <xf numFmtId="178" fontId="1" fillId="0" borderId="51" xfId="4" applyNumberFormat="1" applyFont="1" applyFill="1" applyBorder="1" applyAlignment="1">
      <alignment horizontal="right" vertical="center"/>
    </xf>
    <xf numFmtId="178" fontId="1" fillId="0" borderId="21" xfId="4" applyNumberFormat="1" applyFont="1" applyFill="1" applyBorder="1" applyAlignment="1">
      <alignment horizontal="right" vertical="center"/>
    </xf>
    <xf numFmtId="0" fontId="16" fillId="0" borderId="0" xfId="3" applyFont="1" applyAlignment="1">
      <alignment horizontal="left" vertical="center"/>
    </xf>
    <xf numFmtId="178" fontId="15" fillId="0" borderId="44" xfId="4" applyNumberFormat="1" applyFont="1" applyFill="1" applyBorder="1" applyAlignment="1">
      <alignment horizontal="right" vertical="center"/>
    </xf>
    <xf numFmtId="178" fontId="15" fillId="0" borderId="47" xfId="4" applyNumberFormat="1" applyFont="1" applyFill="1" applyBorder="1" applyAlignment="1">
      <alignment horizontal="right" vertical="center"/>
    </xf>
    <xf numFmtId="178" fontId="15" fillId="0" borderId="47" xfId="4" applyNumberFormat="1" applyFont="1" applyFill="1" applyBorder="1" applyAlignment="1">
      <alignment vertical="center"/>
    </xf>
    <xf numFmtId="178" fontId="1" fillId="0" borderId="101" xfId="4" applyNumberFormat="1" applyFont="1" applyFill="1" applyBorder="1" applyAlignment="1">
      <alignment vertical="center"/>
    </xf>
    <xf numFmtId="0" fontId="15" fillId="0" borderId="48" xfId="3" applyFont="1" applyBorder="1" applyAlignment="1">
      <alignment horizontal="left" vertical="center" wrapText="1"/>
    </xf>
    <xf numFmtId="0" fontId="15" fillId="0" borderId="45" xfId="3" applyFont="1" applyBorder="1" applyAlignment="1">
      <alignment horizontal="distributed" vertical="center" wrapText="1"/>
    </xf>
    <xf numFmtId="177" fontId="15" fillId="0" borderId="49" xfId="3" applyNumberFormat="1" applyFont="1" applyBorder="1" applyAlignment="1">
      <alignment horizontal="center" vertical="center" wrapText="1"/>
    </xf>
    <xf numFmtId="178" fontId="15" fillId="0" borderId="13" xfId="4" applyNumberFormat="1" applyFont="1" applyFill="1" applyBorder="1" applyAlignment="1">
      <alignment horizontal="right" vertical="center"/>
    </xf>
    <xf numFmtId="178" fontId="15" fillId="0" borderId="15" xfId="4" applyNumberFormat="1" applyFont="1" applyFill="1" applyBorder="1" applyAlignment="1">
      <alignment horizontal="right" vertical="center"/>
    </xf>
    <xf numFmtId="178" fontId="15" fillId="0" borderId="15" xfId="4" applyNumberFormat="1" applyFont="1" applyFill="1" applyBorder="1" applyAlignment="1">
      <alignment vertical="center"/>
    </xf>
    <xf numFmtId="0" fontId="15" fillId="0" borderId="16" xfId="3" applyFont="1" applyBorder="1" applyAlignment="1">
      <alignment horizontal="left" vertical="center" wrapText="1"/>
    </xf>
    <xf numFmtId="0" fontId="15" fillId="0" borderId="14" xfId="3" applyFont="1" applyBorder="1" applyAlignment="1">
      <alignment horizontal="distributed" vertical="center" wrapText="1"/>
    </xf>
    <xf numFmtId="177" fontId="15" fillId="0" borderId="17" xfId="3" applyNumberFormat="1" applyFont="1" applyBorder="1" applyAlignment="1">
      <alignment horizontal="center" vertical="center" wrapText="1"/>
    </xf>
    <xf numFmtId="178" fontId="15" fillId="0" borderId="18" xfId="4" applyNumberFormat="1" applyFont="1" applyFill="1" applyBorder="1" applyAlignment="1">
      <alignment horizontal="right" vertical="center"/>
    </xf>
    <xf numFmtId="178" fontId="15" fillId="0" borderId="20" xfId="4" applyNumberFormat="1" applyFont="1" applyFill="1" applyBorder="1" applyAlignment="1">
      <alignment horizontal="right" vertical="center"/>
    </xf>
    <xf numFmtId="178" fontId="15" fillId="0" borderId="20" xfId="4" applyNumberFormat="1" applyFont="1" applyFill="1" applyBorder="1" applyAlignment="1">
      <alignment vertical="center"/>
    </xf>
    <xf numFmtId="178" fontId="1" fillId="0" borderId="104" xfId="4" applyNumberFormat="1" applyFont="1" applyFill="1" applyBorder="1" applyAlignment="1">
      <alignment vertical="center"/>
    </xf>
    <xf numFmtId="0" fontId="15" fillId="0" borderId="25" xfId="3" applyFont="1" applyBorder="1" applyAlignment="1">
      <alignment horizontal="left" vertical="center" wrapText="1"/>
    </xf>
    <xf numFmtId="0" fontId="15" fillId="0" borderId="19" xfId="3" applyFont="1" applyBorder="1" applyAlignment="1">
      <alignment horizontal="distributed" vertical="center" wrapText="1"/>
    </xf>
    <xf numFmtId="177" fontId="15" fillId="0" borderId="26" xfId="3" applyNumberFormat="1" applyFont="1" applyBorder="1" applyAlignment="1">
      <alignment horizontal="center" vertical="center" wrapText="1"/>
    </xf>
    <xf numFmtId="178" fontId="15" fillId="0" borderId="8" xfId="4" applyNumberFormat="1" applyFont="1" applyFill="1" applyBorder="1" applyAlignment="1">
      <alignment horizontal="right" vertical="center"/>
    </xf>
    <xf numFmtId="178" fontId="15" fillId="0" borderId="10" xfId="4" applyNumberFormat="1" applyFont="1" applyFill="1" applyBorder="1" applyAlignment="1">
      <alignment horizontal="right" vertical="center"/>
    </xf>
    <xf numFmtId="178" fontId="15" fillId="0" borderId="10" xfId="4" applyNumberFormat="1" applyFont="1" applyFill="1" applyBorder="1" applyAlignment="1">
      <alignment vertical="center"/>
    </xf>
    <xf numFmtId="0" fontId="15" fillId="0" borderId="11" xfId="3" applyFont="1" applyBorder="1" applyAlignment="1">
      <alignment horizontal="left" vertical="center" wrapText="1"/>
    </xf>
    <xf numFmtId="0" fontId="15" fillId="0" borderId="9" xfId="3" applyFont="1" applyBorder="1" applyAlignment="1">
      <alignment horizontal="distributed" vertical="center" wrapText="1"/>
    </xf>
    <xf numFmtId="177" fontId="15" fillId="0" borderId="12" xfId="3" applyNumberFormat="1" applyFont="1" applyBorder="1" applyAlignment="1">
      <alignment horizontal="center" vertical="center" wrapText="1"/>
    </xf>
    <xf numFmtId="178" fontId="15" fillId="0" borderId="51" xfId="4" applyNumberFormat="1" applyFont="1" applyFill="1" applyBorder="1" applyAlignment="1">
      <alignment horizontal="right" vertical="center"/>
    </xf>
    <xf numFmtId="178" fontId="15" fillId="0" borderId="21" xfId="4" applyNumberFormat="1" applyFont="1" applyFill="1" applyBorder="1" applyAlignment="1">
      <alignment horizontal="right" vertical="center"/>
    </xf>
    <xf numFmtId="178" fontId="15" fillId="0" borderId="21" xfId="4" applyNumberFormat="1" applyFont="1" applyFill="1" applyBorder="1" applyAlignment="1">
      <alignment vertical="center"/>
    </xf>
    <xf numFmtId="178" fontId="1" fillId="0" borderId="102" xfId="4" applyNumberFormat="1" applyFont="1" applyFill="1" applyBorder="1" applyAlignment="1">
      <alignment vertical="center"/>
    </xf>
    <xf numFmtId="0" fontId="15" fillId="0" borderId="22" xfId="3" applyFont="1" applyBorder="1" applyAlignment="1">
      <alignment horizontal="left" vertical="center" wrapText="1"/>
    </xf>
    <xf numFmtId="0" fontId="15" fillId="0" borderId="23" xfId="3" applyFont="1" applyBorder="1" applyAlignment="1">
      <alignment horizontal="distributed" vertical="center" wrapText="1"/>
    </xf>
    <xf numFmtId="177" fontId="15" fillId="0" borderId="24" xfId="3" applyNumberFormat="1" applyFont="1" applyBorder="1" applyAlignment="1">
      <alignment horizontal="center" vertical="center" wrapText="1"/>
    </xf>
    <xf numFmtId="0" fontId="15" fillId="0" borderId="14" xfId="3" applyFont="1" applyBorder="1" applyAlignment="1">
      <alignment horizontal="distributed" vertical="center"/>
    </xf>
    <xf numFmtId="0" fontId="15" fillId="0" borderId="16" xfId="3" quotePrefix="1" applyFont="1" applyBorder="1" applyAlignment="1">
      <alignment horizontal="left" vertical="center" wrapText="1"/>
    </xf>
    <xf numFmtId="0" fontId="15" fillId="0" borderId="14" xfId="3" quotePrefix="1" applyFont="1" applyBorder="1" applyAlignment="1">
      <alignment horizontal="distributed" vertical="center" wrapText="1"/>
    </xf>
    <xf numFmtId="178" fontId="15" fillId="0" borderId="54" xfId="4" applyNumberFormat="1" applyFont="1" applyFill="1" applyBorder="1" applyAlignment="1">
      <alignment horizontal="right" vertical="center"/>
    </xf>
    <xf numFmtId="178" fontId="15" fillId="0" borderId="27" xfId="4" applyNumberFormat="1" applyFont="1" applyFill="1" applyBorder="1" applyAlignment="1">
      <alignment horizontal="right" vertical="center"/>
    </xf>
    <xf numFmtId="178" fontId="15" fillId="0" borderId="27" xfId="4" applyNumberFormat="1" applyFont="1" applyFill="1" applyBorder="1" applyAlignment="1">
      <alignment vertical="center"/>
    </xf>
    <xf numFmtId="0" fontId="15" fillId="0" borderId="28" xfId="3" applyFont="1" applyBorder="1" applyAlignment="1">
      <alignment horizontal="left" vertical="center" wrapText="1"/>
    </xf>
    <xf numFmtId="0" fontId="15" fillId="0" borderId="29" xfId="3" applyFont="1" applyBorder="1" applyAlignment="1">
      <alignment horizontal="distributed" vertical="center" wrapText="1"/>
    </xf>
    <xf numFmtId="177" fontId="15" fillId="0" borderId="30" xfId="3" applyNumberFormat="1" applyFont="1" applyBorder="1" applyAlignment="1">
      <alignment horizontal="center" vertical="center" wrapText="1"/>
    </xf>
    <xf numFmtId="178" fontId="15" fillId="0" borderId="31" xfId="4" applyNumberFormat="1" applyFont="1" applyFill="1" applyBorder="1" applyAlignment="1">
      <alignment vertical="center"/>
    </xf>
    <xf numFmtId="178" fontId="15" fillId="0" borderId="33" xfId="4" applyNumberFormat="1" applyFont="1" applyFill="1" applyBorder="1" applyAlignment="1">
      <alignment vertical="center"/>
    </xf>
    <xf numFmtId="0" fontId="15" fillId="0" borderId="74" xfId="3" applyFont="1" applyBorder="1" applyAlignment="1">
      <alignment horizontal="center" vertical="center" wrapText="1"/>
    </xf>
    <xf numFmtId="0" fontId="15" fillId="0" borderId="75" xfId="3" applyFont="1" applyBorder="1" applyAlignment="1">
      <alignment horizontal="center" vertical="center" wrapText="1"/>
    </xf>
    <xf numFmtId="0" fontId="15" fillId="0" borderId="76" xfId="3" applyFont="1" applyBorder="1" applyAlignment="1">
      <alignment horizontal="center" vertical="center"/>
    </xf>
    <xf numFmtId="0" fontId="15" fillId="0" borderId="77" xfId="3" applyFont="1" applyBorder="1" applyAlignment="1">
      <alignment horizontal="center" vertical="center"/>
    </xf>
    <xf numFmtId="0" fontId="15" fillId="0" borderId="78" xfId="3" applyFont="1" applyBorder="1" applyAlignment="1">
      <alignment horizontal="center" vertical="center"/>
    </xf>
    <xf numFmtId="0" fontId="15" fillId="0" borderId="79" xfId="3" applyFont="1" applyBorder="1" applyAlignment="1">
      <alignment horizontal="center" vertical="center"/>
    </xf>
    <xf numFmtId="0" fontId="15" fillId="0" borderId="80" xfId="3" applyFont="1" applyBorder="1" applyAlignment="1">
      <alignment horizontal="center" vertical="center"/>
    </xf>
    <xf numFmtId="0" fontId="15" fillId="0" borderId="86" xfId="3" applyFont="1" applyBorder="1" applyAlignment="1">
      <alignment horizontal="center" vertical="center"/>
    </xf>
    <xf numFmtId="0" fontId="15" fillId="0" borderId="0" xfId="3" applyFont="1" applyAlignment="1">
      <alignment horizontal="center" vertical="center"/>
    </xf>
    <xf numFmtId="0" fontId="15" fillId="0" borderId="87" xfId="3" applyFont="1" applyBorder="1" applyAlignment="1">
      <alignment horizontal="center" vertical="center"/>
    </xf>
    <xf numFmtId="0" fontId="15" fillId="0" borderId="90" xfId="3" applyFont="1" applyBorder="1" applyAlignment="1">
      <alignment horizontal="center" vertical="center"/>
    </xf>
    <xf numFmtId="0" fontId="15" fillId="0" borderId="43" xfId="3" applyFont="1" applyBorder="1" applyAlignment="1">
      <alignment horizontal="center" vertical="center"/>
    </xf>
    <xf numFmtId="0" fontId="15" fillId="0" borderId="37" xfId="3" quotePrefix="1" applyFont="1" applyBorder="1" applyAlignment="1">
      <alignment horizontal="center" vertical="center"/>
    </xf>
    <xf numFmtId="0" fontId="15" fillId="0" borderId="43" xfId="3" quotePrefix="1" applyFont="1" applyBorder="1" applyAlignment="1">
      <alignment horizontal="center" vertical="center"/>
    </xf>
    <xf numFmtId="0" fontId="15" fillId="0" borderId="91" xfId="3" applyFont="1" applyBorder="1" applyAlignment="1">
      <alignment horizontal="center" vertical="center"/>
    </xf>
    <xf numFmtId="0" fontId="15" fillId="0" borderId="92" xfId="3" applyFont="1" applyBorder="1" applyAlignment="1">
      <alignment horizontal="center" vertical="center"/>
    </xf>
    <xf numFmtId="178" fontId="15" fillId="0" borderId="0" xfId="3" applyNumberFormat="1" applyFont="1" applyAlignment="1">
      <alignment vertical="center"/>
    </xf>
    <xf numFmtId="0" fontId="15" fillId="0" borderId="0" xfId="3" applyFont="1" applyAlignment="1">
      <alignment vertical="center"/>
    </xf>
    <xf numFmtId="178" fontId="1" fillId="0" borderId="0" xfId="4" applyNumberFormat="1" applyFont="1" applyFill="1" applyBorder="1" applyAlignment="1">
      <alignment horizontal="right" vertical="center"/>
    </xf>
    <xf numFmtId="178" fontId="0" fillId="0" borderId="13" xfId="4" applyNumberFormat="1" applyFont="1" applyFill="1" applyBorder="1" applyAlignment="1">
      <alignment horizontal="right" vertical="center"/>
    </xf>
    <xf numFmtId="178" fontId="0" fillId="0" borderId="15" xfId="4" applyNumberFormat="1" applyFont="1" applyFill="1" applyBorder="1" applyAlignment="1">
      <alignment horizontal="right" vertical="center"/>
    </xf>
    <xf numFmtId="178" fontId="1" fillId="0" borderId="18" xfId="4" applyNumberFormat="1" applyFont="1" applyFill="1" applyBorder="1" applyAlignment="1">
      <alignment horizontal="right" vertical="center"/>
    </xf>
    <xf numFmtId="178" fontId="1" fillId="0" borderId="20" xfId="4" applyNumberFormat="1" applyFont="1" applyFill="1" applyBorder="1" applyAlignment="1">
      <alignment horizontal="right" vertical="center"/>
    </xf>
    <xf numFmtId="178" fontId="1" fillId="0" borderId="8" xfId="4" applyNumberFormat="1" applyFont="1" applyFill="1" applyBorder="1" applyAlignment="1">
      <alignment horizontal="right" vertical="center"/>
    </xf>
    <xf numFmtId="178" fontId="1" fillId="0" borderId="10" xfId="4" applyNumberFormat="1" applyFont="1" applyFill="1" applyBorder="1" applyAlignment="1">
      <alignment horizontal="right" vertical="center"/>
    </xf>
    <xf numFmtId="178" fontId="0" fillId="0" borderId="8" xfId="4" applyNumberFormat="1" applyFont="1" applyFill="1" applyBorder="1" applyAlignment="1">
      <alignment horizontal="right" vertical="center"/>
    </xf>
    <xf numFmtId="178" fontId="0" fillId="0" borderId="10" xfId="4" applyNumberFormat="1" applyFont="1" applyFill="1" applyBorder="1" applyAlignment="1">
      <alignment horizontal="right" vertical="center"/>
    </xf>
    <xf numFmtId="178" fontId="1" fillId="0" borderId="54" xfId="4" applyNumberFormat="1" applyFont="1" applyFill="1" applyBorder="1" applyAlignment="1">
      <alignment horizontal="right" vertical="center"/>
    </xf>
    <xf numFmtId="178" fontId="1" fillId="0" borderId="27" xfId="4" applyNumberFormat="1" applyFont="1" applyFill="1" applyBorder="1" applyAlignment="1">
      <alignment horizontal="right" vertical="center"/>
    </xf>
    <xf numFmtId="178" fontId="1" fillId="0" borderId="0" xfId="4" applyNumberFormat="1" applyFont="1" applyFill="1" applyBorder="1" applyAlignment="1">
      <alignment vertical="center"/>
    </xf>
    <xf numFmtId="0" fontId="1" fillId="0" borderId="0" xfId="3" applyFont="1" applyAlignment="1">
      <alignment horizontal="center" vertical="center" wrapText="1"/>
    </xf>
    <xf numFmtId="178" fontId="0" fillId="0" borderId="51" xfId="4" applyNumberFormat="1" applyFont="1" applyFill="1" applyBorder="1" applyAlignment="1">
      <alignment horizontal="right" vertical="center"/>
    </xf>
    <xf numFmtId="178" fontId="0" fillId="0" borderId="21" xfId="4" applyNumberFormat="1" applyFont="1" applyFill="1" applyBorder="1" applyAlignment="1">
      <alignment horizontal="right" vertical="center"/>
    </xf>
    <xf numFmtId="178" fontId="15" fillId="0" borderId="101" xfId="4" applyNumberFormat="1" applyFont="1" applyFill="1" applyBorder="1" applyAlignment="1">
      <alignment vertical="center"/>
    </xf>
    <xf numFmtId="178" fontId="15" fillId="0" borderId="94" xfId="4" applyNumberFormat="1" applyFont="1" applyFill="1" applyBorder="1" applyAlignment="1">
      <alignment vertical="center"/>
    </xf>
    <xf numFmtId="178" fontId="15" fillId="0" borderId="104" xfId="4" applyNumberFormat="1" applyFont="1" applyFill="1" applyBorder="1" applyAlignment="1">
      <alignment vertical="center"/>
    </xf>
    <xf numFmtId="178" fontId="15" fillId="0" borderId="95" xfId="4" applyNumberFormat="1" applyFont="1" applyFill="1" applyBorder="1" applyAlignment="1">
      <alignment vertical="center"/>
    </xf>
    <xf numFmtId="178" fontId="15" fillId="0" borderId="98" xfId="4" applyNumberFormat="1" applyFont="1" applyFill="1" applyBorder="1" applyAlignment="1">
      <alignment vertical="center"/>
    </xf>
    <xf numFmtId="178" fontId="15" fillId="0" borderId="100" xfId="4" applyNumberFormat="1" applyFont="1" applyFill="1" applyBorder="1" applyAlignment="1">
      <alignment vertical="center"/>
    </xf>
    <xf numFmtId="178" fontId="0" fillId="0" borderId="54" xfId="4" applyNumberFormat="1" applyFont="1" applyFill="1" applyBorder="1" applyAlignment="1">
      <alignment horizontal="right" vertical="center"/>
    </xf>
    <xf numFmtId="178" fontId="0" fillId="0" borderId="27" xfId="4" applyNumberFormat="1" applyFont="1" applyFill="1" applyBorder="1" applyAlignment="1">
      <alignment horizontal="right" vertical="center"/>
    </xf>
    <xf numFmtId="0" fontId="15" fillId="0" borderId="0" xfId="3" applyFont="1"/>
    <xf numFmtId="178" fontId="1" fillId="0" borderId="107" xfId="4" applyNumberFormat="1" applyFont="1" applyFill="1" applyBorder="1" applyAlignment="1">
      <alignment vertical="center"/>
    </xf>
    <xf numFmtId="178" fontId="1" fillId="0" borderId="108" xfId="4" applyNumberFormat="1" applyFont="1" applyFill="1" applyBorder="1" applyAlignment="1">
      <alignment vertical="center"/>
    </xf>
    <xf numFmtId="178" fontId="1" fillId="0" borderId="109" xfId="4" applyNumberFormat="1" applyFont="1" applyFill="1" applyBorder="1" applyAlignment="1">
      <alignment vertical="center"/>
    </xf>
    <xf numFmtId="0" fontId="1" fillId="0" borderId="111" xfId="3" applyFont="1" applyBorder="1" applyAlignment="1">
      <alignment horizontal="distributed" vertical="center" wrapText="1"/>
    </xf>
    <xf numFmtId="178" fontId="1" fillId="0" borderId="75" xfId="4" applyNumberFormat="1" applyFont="1" applyFill="1" applyBorder="1" applyAlignment="1">
      <alignment vertical="center"/>
    </xf>
    <xf numFmtId="178" fontId="1" fillId="0" borderId="120" xfId="4" applyNumberFormat="1" applyFont="1" applyFill="1" applyBorder="1" applyAlignment="1">
      <alignment vertical="center"/>
    </xf>
    <xf numFmtId="0" fontId="1" fillId="0" borderId="113" xfId="3" applyFont="1" applyBorder="1" applyAlignment="1">
      <alignment horizontal="center" vertical="center"/>
    </xf>
    <xf numFmtId="0" fontId="1" fillId="0" borderId="114" xfId="3" applyFont="1" applyBorder="1" applyAlignment="1">
      <alignment horizontal="center" vertical="center"/>
    </xf>
    <xf numFmtId="0" fontId="15" fillId="0" borderId="115" xfId="3" applyFont="1" applyBorder="1" applyAlignment="1">
      <alignment horizontal="center" vertical="center"/>
    </xf>
    <xf numFmtId="0" fontId="15" fillId="0" borderId="118" xfId="3" quotePrefix="1" applyFont="1" applyBorder="1" applyAlignment="1">
      <alignment horizontal="center" vertical="center"/>
    </xf>
    <xf numFmtId="0" fontId="15" fillId="0" borderId="116" xfId="3" applyFont="1" applyBorder="1" applyAlignment="1">
      <alignment horizontal="center" vertical="center"/>
    </xf>
    <xf numFmtId="0" fontId="15" fillId="0" borderId="117" xfId="3" applyFont="1" applyBorder="1" applyAlignment="1">
      <alignment horizontal="center" vertical="center"/>
    </xf>
    <xf numFmtId="0" fontId="15" fillId="0" borderId="118" xfId="3" applyFont="1" applyBorder="1" applyAlignment="1">
      <alignment horizontal="center" vertical="center"/>
    </xf>
    <xf numFmtId="0" fontId="15" fillId="0" borderId="119" xfId="3" applyFont="1" applyBorder="1" applyAlignment="1">
      <alignment horizontal="center" vertical="center"/>
    </xf>
    <xf numFmtId="0" fontId="15" fillId="0" borderId="0" xfId="3" quotePrefix="1" applyFont="1" applyAlignment="1">
      <alignment horizontal="right" vertical="center"/>
    </xf>
    <xf numFmtId="0" fontId="15" fillId="0" borderId="0" xfId="3" applyFont="1" applyAlignment="1">
      <alignment horizontal="right" vertical="center"/>
    </xf>
    <xf numFmtId="0" fontId="9" fillId="0" borderId="0" xfId="3" applyFont="1" applyAlignment="1">
      <alignment vertical="center"/>
    </xf>
    <xf numFmtId="0" fontId="15" fillId="0" borderId="121" xfId="3" quotePrefix="1" applyFont="1" applyBorder="1" applyAlignment="1">
      <alignment horizontal="center" vertical="center"/>
    </xf>
    <xf numFmtId="0" fontId="15" fillId="0" borderId="124" xfId="3" applyFont="1" applyBorder="1" applyAlignment="1">
      <alignment horizontal="center" vertical="center"/>
    </xf>
    <xf numFmtId="0" fontId="15" fillId="0" borderId="124" xfId="3" quotePrefix="1" applyFont="1" applyBorder="1" applyAlignment="1">
      <alignment horizontal="center" vertical="center"/>
    </xf>
    <xf numFmtId="0" fontId="15" fillId="0" borderId="126" xfId="3" quotePrefix="1" applyFont="1" applyBorder="1" applyAlignment="1">
      <alignment horizontal="center" vertical="center"/>
    </xf>
    <xf numFmtId="0" fontId="15" fillId="0" borderId="130" xfId="3" quotePrefix="1" applyFont="1" applyBorder="1" applyAlignment="1">
      <alignment horizontal="center" vertical="center"/>
    </xf>
    <xf numFmtId="0" fontId="15" fillId="0" borderId="131" xfId="3" applyFont="1" applyBorder="1" applyAlignment="1">
      <alignment vertical="center"/>
    </xf>
    <xf numFmtId="0" fontId="15" fillId="0" borderId="125" xfId="3" applyFont="1" applyBorder="1" applyAlignment="1">
      <alignment vertical="center"/>
    </xf>
    <xf numFmtId="0" fontId="15" fillId="0" borderId="134" xfId="3" quotePrefix="1" applyFont="1" applyBorder="1" applyAlignment="1">
      <alignment horizontal="center" vertical="center"/>
    </xf>
    <xf numFmtId="178" fontId="1" fillId="0" borderId="135" xfId="4" applyNumberFormat="1" applyFont="1" applyFill="1" applyBorder="1" applyAlignment="1">
      <alignment vertical="center"/>
    </xf>
    <xf numFmtId="178" fontId="15" fillId="0" borderId="103" xfId="4" applyNumberFormat="1" applyFont="1" applyFill="1" applyBorder="1" applyAlignment="1">
      <alignment vertical="center"/>
    </xf>
    <xf numFmtId="0" fontId="15" fillId="0" borderId="136" xfId="3" quotePrefix="1" applyFont="1" applyBorder="1" applyAlignment="1">
      <alignment horizontal="center" vertical="center"/>
    </xf>
    <xf numFmtId="0" fontId="1" fillId="0" borderId="138" xfId="3" applyFont="1" applyBorder="1" applyAlignment="1">
      <alignment horizontal="center" vertical="center"/>
    </xf>
    <xf numFmtId="0" fontId="15" fillId="0" borderId="91" xfId="3" applyFont="1" applyBorder="1" applyAlignment="1">
      <alignment vertical="center"/>
    </xf>
    <xf numFmtId="0" fontId="15" fillId="0" borderId="43" xfId="3" applyFont="1" applyBorder="1" applyAlignment="1">
      <alignment vertical="center"/>
    </xf>
    <xf numFmtId="0" fontId="15" fillId="0" borderId="92" xfId="3" applyFont="1" applyBorder="1" applyAlignment="1">
      <alignment vertical="center"/>
    </xf>
    <xf numFmtId="0" fontId="1" fillId="0" borderId="0" xfId="6"/>
    <xf numFmtId="0" fontId="9" fillId="0" borderId="43" xfId="6" applyFont="1" applyBorder="1" applyAlignment="1">
      <alignment vertical="center"/>
    </xf>
    <xf numFmtId="178" fontId="1" fillId="0" borderId="44" xfId="7" applyNumberFormat="1" applyFont="1" applyFill="1" applyBorder="1" applyAlignment="1">
      <alignment vertical="center"/>
    </xf>
    <xf numFmtId="178" fontId="1" fillId="0" borderId="47" xfId="7" applyNumberFormat="1" applyFont="1" applyFill="1" applyBorder="1" applyAlignment="1">
      <alignment vertical="center"/>
    </xf>
    <xf numFmtId="178" fontId="1" fillId="0" borderId="101" xfId="7" applyNumberFormat="1" applyFont="1" applyFill="1" applyBorder="1" applyAlignment="1">
      <alignment vertical="center"/>
    </xf>
    <xf numFmtId="0" fontId="1" fillId="0" borderId="48" xfId="6" applyBorder="1" applyAlignment="1">
      <alignment vertical="center"/>
    </xf>
    <xf numFmtId="0" fontId="1" fillId="0" borderId="45" xfId="6" applyBorder="1" applyAlignment="1">
      <alignment horizontal="distributed" vertical="center"/>
    </xf>
    <xf numFmtId="0" fontId="1" fillId="0" borderId="49" xfId="6" applyBorder="1" applyAlignment="1">
      <alignment horizontal="center" vertical="center"/>
    </xf>
    <xf numFmtId="178" fontId="1" fillId="0" borderId="13" xfId="7" applyNumberFormat="1" applyFont="1" applyFill="1" applyBorder="1" applyAlignment="1">
      <alignment vertical="center"/>
    </xf>
    <xf numFmtId="178" fontId="1" fillId="0" borderId="15" xfId="7" applyNumberFormat="1" applyFont="1" applyFill="1" applyBorder="1" applyAlignment="1">
      <alignment vertical="center"/>
    </xf>
    <xf numFmtId="178" fontId="1" fillId="0" borderId="94" xfId="7" applyNumberFormat="1" applyFont="1" applyFill="1" applyBorder="1" applyAlignment="1">
      <alignment vertical="center"/>
    </xf>
    <xf numFmtId="0" fontId="1" fillId="0" borderId="16" xfId="6" applyBorder="1" applyAlignment="1">
      <alignment vertical="center"/>
    </xf>
    <xf numFmtId="0" fontId="1" fillId="0" borderId="14" xfId="6" applyBorder="1" applyAlignment="1">
      <alignment horizontal="distributed" vertical="center"/>
    </xf>
    <xf numFmtId="0" fontId="1" fillId="0" borderId="17" xfId="6" applyBorder="1" applyAlignment="1">
      <alignment horizontal="center" vertical="center"/>
    </xf>
    <xf numFmtId="178" fontId="1" fillId="0" borderId="18" xfId="7" applyNumberFormat="1" applyFont="1" applyFill="1" applyBorder="1" applyAlignment="1">
      <alignment vertical="center"/>
    </xf>
    <xf numFmtId="178" fontId="1" fillId="0" borderId="20" xfId="7" applyNumberFormat="1" applyFont="1" applyFill="1" applyBorder="1" applyAlignment="1">
      <alignment vertical="center"/>
    </xf>
    <xf numFmtId="178" fontId="1" fillId="0" borderId="104" xfId="7" applyNumberFormat="1" applyFont="1" applyFill="1" applyBorder="1" applyAlignment="1">
      <alignment vertical="center"/>
    </xf>
    <xf numFmtId="0" fontId="1" fillId="0" borderId="25" xfId="6" applyBorder="1" applyAlignment="1">
      <alignment vertical="center"/>
    </xf>
    <xf numFmtId="0" fontId="1" fillId="0" borderId="19" xfId="6" applyBorder="1" applyAlignment="1">
      <alignment horizontal="distributed" vertical="center"/>
    </xf>
    <xf numFmtId="0" fontId="1" fillId="0" borderId="26" xfId="6" applyBorder="1" applyAlignment="1">
      <alignment horizontal="center" vertical="center"/>
    </xf>
    <xf numFmtId="178" fontId="1" fillId="0" borderId="8" xfId="7" applyNumberFormat="1" applyFont="1" applyFill="1" applyBorder="1" applyAlignment="1">
      <alignment vertical="center"/>
    </xf>
    <xf numFmtId="178" fontId="1" fillId="0" borderId="10" xfId="7" applyNumberFormat="1" applyFont="1" applyFill="1" applyBorder="1" applyAlignment="1">
      <alignment vertical="center"/>
    </xf>
    <xf numFmtId="178" fontId="1" fillId="0" borderId="95" xfId="7" applyNumberFormat="1" applyFont="1" applyFill="1" applyBorder="1" applyAlignment="1">
      <alignment vertical="center"/>
    </xf>
    <xf numFmtId="0" fontId="1" fillId="0" borderId="11" xfId="6" applyBorder="1" applyAlignment="1">
      <alignment vertical="center"/>
    </xf>
    <xf numFmtId="0" fontId="1" fillId="0" borderId="9" xfId="6" applyBorder="1" applyAlignment="1">
      <alignment horizontal="distributed" vertical="center"/>
    </xf>
    <xf numFmtId="0" fontId="1" fillId="0" borderId="12" xfId="6" applyBorder="1" applyAlignment="1">
      <alignment horizontal="center" vertical="center"/>
    </xf>
    <xf numFmtId="178" fontId="1" fillId="0" borderId="51" xfId="7" applyNumberFormat="1" applyFont="1" applyFill="1" applyBorder="1" applyAlignment="1">
      <alignment vertical="center"/>
    </xf>
    <xf numFmtId="178" fontId="1" fillId="0" borderId="21" xfId="7" applyNumberFormat="1" applyFont="1" applyFill="1" applyBorder="1" applyAlignment="1">
      <alignment vertical="center"/>
    </xf>
    <xf numFmtId="178" fontId="1" fillId="0" borderId="102" xfId="7" applyNumberFormat="1" applyFont="1" applyFill="1" applyBorder="1" applyAlignment="1">
      <alignment vertical="center"/>
    </xf>
    <xf numFmtId="0" fontId="1" fillId="0" borderId="22" xfId="6" applyBorder="1" applyAlignment="1">
      <alignment vertical="center"/>
    </xf>
    <xf numFmtId="0" fontId="1" fillId="0" borderId="23" xfId="6" applyBorder="1" applyAlignment="1">
      <alignment horizontal="distributed" vertical="center"/>
    </xf>
    <xf numFmtId="0" fontId="1" fillId="0" borderId="24" xfId="6" applyBorder="1" applyAlignment="1">
      <alignment horizontal="center" vertical="center"/>
    </xf>
    <xf numFmtId="178" fontId="1" fillId="0" borderId="54" xfId="7" applyNumberFormat="1" applyFont="1" applyFill="1" applyBorder="1" applyAlignment="1">
      <alignment vertical="center"/>
    </xf>
    <xf numFmtId="178" fontId="1" fillId="0" borderId="27" xfId="7" applyNumberFormat="1" applyFont="1" applyFill="1" applyBorder="1" applyAlignment="1">
      <alignment vertical="center"/>
    </xf>
    <xf numFmtId="178" fontId="1" fillId="0" borderId="98" xfId="7" applyNumberFormat="1" applyFont="1" applyFill="1" applyBorder="1" applyAlignment="1">
      <alignment vertical="center"/>
    </xf>
    <xf numFmtId="0" fontId="1" fillId="0" borderId="28" xfId="6" applyBorder="1" applyAlignment="1">
      <alignment vertical="center"/>
    </xf>
    <xf numFmtId="0" fontId="1" fillId="0" borderId="29" xfId="6" applyBorder="1" applyAlignment="1">
      <alignment horizontal="distributed" vertical="center"/>
    </xf>
    <xf numFmtId="0" fontId="1" fillId="0" borderId="30" xfId="6" applyBorder="1" applyAlignment="1">
      <alignment horizontal="center" vertical="center"/>
    </xf>
    <xf numFmtId="178" fontId="1" fillId="0" borderId="0" xfId="6" applyNumberFormat="1"/>
    <xf numFmtId="178" fontId="1" fillId="0" borderId="31" xfId="7" applyNumberFormat="1" applyFont="1" applyFill="1" applyBorder="1" applyAlignment="1">
      <alignment vertical="center"/>
    </xf>
    <xf numFmtId="178" fontId="1" fillId="0" borderId="33" xfId="7" applyNumberFormat="1" applyFont="1" applyFill="1" applyBorder="1" applyAlignment="1">
      <alignment vertical="center"/>
    </xf>
    <xf numFmtId="178" fontId="1" fillId="0" borderId="140" xfId="7" applyNumberFormat="1" applyFont="1" applyFill="1" applyBorder="1" applyAlignment="1">
      <alignment vertical="center"/>
    </xf>
    <xf numFmtId="0" fontId="1" fillId="0" borderId="113" xfId="6" applyBorder="1" applyAlignment="1">
      <alignment horizontal="center" vertical="center" wrapText="1"/>
    </xf>
    <xf numFmtId="0" fontId="1" fillId="0" borderId="76" xfId="6" applyBorder="1" applyAlignment="1">
      <alignment horizontal="center" vertical="center" wrapText="1"/>
    </xf>
    <xf numFmtId="0" fontId="1" fillId="0" borderId="78" xfId="6" applyBorder="1" applyAlignment="1">
      <alignment horizontal="center" vertical="center"/>
    </xf>
    <xf numFmtId="0" fontId="1" fillId="0" borderId="79" xfId="6" applyBorder="1" applyAlignment="1">
      <alignment horizontal="center" vertical="center"/>
    </xf>
    <xf numFmtId="0" fontId="1" fillId="0" borderId="80" xfId="6" applyBorder="1" applyAlignment="1">
      <alignment horizontal="center" vertical="center"/>
    </xf>
    <xf numFmtId="0" fontId="1" fillId="0" borderId="91" xfId="6" applyBorder="1" applyAlignment="1">
      <alignment horizontal="center" vertical="center"/>
    </xf>
    <xf numFmtId="0" fontId="1" fillId="0" borderId="43" xfId="6" applyBorder="1" applyAlignment="1">
      <alignment horizontal="center" vertical="center"/>
    </xf>
    <xf numFmtId="0" fontId="1" fillId="0" borderId="92" xfId="6" applyBorder="1" applyAlignment="1">
      <alignment horizontal="center" vertical="center"/>
    </xf>
    <xf numFmtId="0" fontId="1" fillId="0" borderId="0" xfId="6" applyAlignment="1">
      <alignment horizontal="right" vertical="center"/>
    </xf>
    <xf numFmtId="0" fontId="1" fillId="0" borderId="0" xfId="6" applyAlignment="1">
      <alignment vertical="center"/>
    </xf>
    <xf numFmtId="0" fontId="1" fillId="0" borderId="0" xfId="6" applyAlignment="1">
      <alignment horizontal="left" vertical="center"/>
    </xf>
    <xf numFmtId="0" fontId="5" fillId="0" borderId="0" xfId="6" applyFont="1" applyAlignment="1">
      <alignment vertical="center"/>
    </xf>
    <xf numFmtId="178" fontId="1" fillId="0" borderId="13" xfId="7" applyNumberFormat="1" applyFill="1" applyBorder="1" applyAlignment="1">
      <alignment vertical="center"/>
    </xf>
    <xf numFmtId="178" fontId="1" fillId="0" borderId="15" xfId="7" applyNumberFormat="1" applyFill="1" applyBorder="1" applyAlignment="1">
      <alignment vertical="center"/>
    </xf>
    <xf numFmtId="178" fontId="1" fillId="0" borderId="94" xfId="7" applyNumberFormat="1" applyFill="1" applyBorder="1" applyAlignment="1">
      <alignment vertical="center"/>
    </xf>
    <xf numFmtId="178" fontId="1" fillId="0" borderId="51" xfId="7" applyNumberFormat="1" applyFill="1" applyBorder="1" applyAlignment="1">
      <alignment vertical="center"/>
    </xf>
    <xf numFmtId="178" fontId="1" fillId="0" borderId="21" xfId="7" applyNumberFormat="1" applyFill="1" applyBorder="1" applyAlignment="1">
      <alignment vertical="center"/>
    </xf>
    <xf numFmtId="178" fontId="1" fillId="0" borderId="102" xfId="7" applyNumberFormat="1" applyFill="1" applyBorder="1" applyAlignment="1">
      <alignment vertical="center"/>
    </xf>
    <xf numFmtId="178" fontId="1" fillId="0" borderId="8" xfId="7" applyNumberFormat="1" applyFill="1" applyBorder="1" applyAlignment="1">
      <alignment vertical="center"/>
    </xf>
    <xf numFmtId="178" fontId="1" fillId="0" borderId="10" xfId="7" applyNumberFormat="1" applyFill="1" applyBorder="1" applyAlignment="1">
      <alignment vertical="center"/>
    </xf>
    <xf numFmtId="178" fontId="1" fillId="0" borderId="95" xfId="7" applyNumberFormat="1" applyFill="1" applyBorder="1" applyAlignment="1">
      <alignment vertical="center"/>
    </xf>
    <xf numFmtId="178" fontId="1" fillId="0" borderId="54" xfId="7" applyNumberFormat="1" applyFill="1" applyBorder="1" applyAlignment="1">
      <alignment vertical="center"/>
    </xf>
    <xf numFmtId="178" fontId="1" fillId="0" borderId="27" xfId="7" applyNumberFormat="1" applyFill="1" applyBorder="1" applyAlignment="1">
      <alignment vertical="center"/>
    </xf>
    <xf numFmtId="178" fontId="1" fillId="0" borderId="98" xfId="7" applyNumberFormat="1" applyFill="1" applyBorder="1" applyAlignment="1">
      <alignment vertical="center"/>
    </xf>
    <xf numFmtId="178" fontId="1" fillId="0" borderId="31" xfId="7" applyNumberFormat="1" applyFill="1" applyBorder="1" applyAlignment="1">
      <alignment vertical="center"/>
    </xf>
    <xf numFmtId="178" fontId="1" fillId="0" borderId="33" xfId="7" applyNumberFormat="1" applyFill="1" applyBorder="1" applyAlignment="1">
      <alignment vertical="center"/>
    </xf>
    <xf numFmtId="178" fontId="1" fillId="0" borderId="140" xfId="7" applyNumberFormat="1" applyFill="1" applyBorder="1" applyAlignment="1">
      <alignment vertical="center"/>
    </xf>
    <xf numFmtId="178" fontId="1" fillId="0" borderId="47" xfId="7" applyNumberFormat="1" applyFill="1" applyBorder="1" applyAlignment="1">
      <alignment vertical="center"/>
    </xf>
    <xf numFmtId="178" fontId="1" fillId="0" borderId="18" xfId="7" applyNumberFormat="1" applyFill="1" applyBorder="1" applyAlignment="1">
      <alignment vertical="center"/>
    </xf>
    <xf numFmtId="178" fontId="1" fillId="0" borderId="20" xfId="7" applyNumberFormat="1" applyFill="1" applyBorder="1" applyAlignment="1">
      <alignment vertical="center"/>
    </xf>
    <xf numFmtId="178" fontId="0" fillId="0" borderId="47" xfId="7" applyNumberFormat="1" applyFont="1" applyFill="1" applyBorder="1" applyAlignment="1">
      <alignment vertical="center"/>
    </xf>
    <xf numFmtId="178" fontId="1" fillId="0" borderId="21" xfId="7" applyNumberFormat="1" applyFont="1" applyFill="1" applyBorder="1" applyAlignment="1">
      <alignment horizontal="right" vertical="center"/>
    </xf>
    <xf numFmtId="178" fontId="1" fillId="0" borderId="13" xfId="7" applyNumberFormat="1" applyFont="1" applyFill="1" applyBorder="1" applyAlignment="1">
      <alignment horizontal="right" vertical="center"/>
    </xf>
    <xf numFmtId="178" fontId="1" fillId="0" borderId="15" xfId="7" applyNumberFormat="1" applyFont="1" applyFill="1" applyBorder="1" applyAlignment="1">
      <alignment horizontal="right" vertical="center"/>
    </xf>
    <xf numFmtId="178" fontId="0" fillId="0" borderId="15" xfId="7" applyNumberFormat="1" applyFont="1" applyFill="1" applyBorder="1" applyAlignment="1">
      <alignment horizontal="right" vertical="center"/>
    </xf>
    <xf numFmtId="178" fontId="1" fillId="0" borderId="142" xfId="7" applyNumberFormat="1" applyFont="1" applyFill="1" applyBorder="1" applyAlignment="1">
      <alignment vertical="center"/>
    </xf>
    <xf numFmtId="178" fontId="1" fillId="0" borderId="103" xfId="7" applyNumberFormat="1" applyFont="1" applyFill="1" applyBorder="1" applyAlignment="1">
      <alignment vertical="center"/>
    </xf>
    <xf numFmtId="0" fontId="1" fillId="0" borderId="0" xfId="3" applyFont="1" applyAlignment="1">
      <alignment horizontal="right" vertical="center"/>
    </xf>
    <xf numFmtId="178" fontId="1" fillId="0" borderId="44" xfId="7" applyNumberFormat="1" applyFont="1" applyFill="1" applyBorder="1" applyAlignment="1">
      <alignment horizontal="right" vertical="center" shrinkToFit="1"/>
    </xf>
    <xf numFmtId="178" fontId="1" fillId="0" borderId="47" xfId="7" applyNumberFormat="1" applyFont="1" applyFill="1" applyBorder="1" applyAlignment="1">
      <alignment horizontal="right" vertical="center" shrinkToFit="1"/>
    </xf>
    <xf numFmtId="178" fontId="1" fillId="0" borderId="101" xfId="7" applyNumberFormat="1" applyFont="1" applyFill="1" applyBorder="1" applyAlignment="1">
      <alignment horizontal="right" vertical="center" shrinkToFit="1"/>
    </xf>
    <xf numFmtId="178" fontId="1" fillId="0" borderId="13" xfId="7" applyNumberFormat="1" applyFont="1" applyFill="1" applyBorder="1" applyAlignment="1">
      <alignment horizontal="right" vertical="center" shrinkToFit="1"/>
    </xf>
    <xf numFmtId="178" fontId="1" fillId="0" borderId="15" xfId="7" applyNumberFormat="1" applyFont="1" applyFill="1" applyBorder="1" applyAlignment="1">
      <alignment horizontal="right" vertical="center" shrinkToFit="1"/>
    </xf>
    <xf numFmtId="178" fontId="1" fillId="0" borderId="94" xfId="7" applyNumberFormat="1" applyFont="1" applyFill="1" applyBorder="1" applyAlignment="1">
      <alignment horizontal="right" vertical="center" shrinkToFit="1"/>
    </xf>
    <xf numFmtId="178" fontId="1" fillId="0" borderId="51" xfId="7" applyNumberFormat="1" applyFont="1" applyFill="1" applyBorder="1" applyAlignment="1">
      <alignment horizontal="right" vertical="center" shrinkToFit="1"/>
    </xf>
    <xf numFmtId="178" fontId="1" fillId="0" borderId="21" xfId="7" applyNumberFormat="1" applyFont="1" applyFill="1" applyBorder="1" applyAlignment="1">
      <alignment horizontal="right" vertical="center" shrinkToFit="1"/>
    </xf>
    <xf numFmtId="178" fontId="1" fillId="0" borderId="102" xfId="7" applyNumberFormat="1" applyFont="1" applyFill="1" applyBorder="1" applyAlignment="1">
      <alignment horizontal="right" vertical="center" shrinkToFit="1"/>
    </xf>
    <xf numFmtId="178" fontId="1" fillId="0" borderId="8" xfId="7" applyNumberFormat="1" applyFont="1" applyFill="1" applyBorder="1" applyAlignment="1">
      <alignment horizontal="right" vertical="center" shrinkToFit="1"/>
    </xf>
    <xf numFmtId="178" fontId="1" fillId="0" borderId="10" xfId="7" applyNumberFormat="1" applyFont="1" applyFill="1" applyBorder="1" applyAlignment="1">
      <alignment horizontal="right" vertical="center" shrinkToFit="1"/>
    </xf>
    <xf numFmtId="178" fontId="1" fillId="0" borderId="95" xfId="7" applyNumberFormat="1" applyFont="1" applyFill="1" applyBorder="1" applyAlignment="1">
      <alignment horizontal="right" vertical="center" shrinkToFit="1"/>
    </xf>
    <xf numFmtId="183" fontId="1" fillId="0" borderId="15" xfId="7" applyNumberFormat="1" applyFont="1" applyFill="1" applyBorder="1" applyAlignment="1">
      <alignment horizontal="right" vertical="center" shrinkToFit="1"/>
    </xf>
    <xf numFmtId="178" fontId="1" fillId="0" borderId="107" xfId="7" applyNumberFormat="1" applyFont="1" applyFill="1" applyBorder="1" applyAlignment="1">
      <alignment horizontal="right" vertical="center" shrinkToFit="1"/>
    </xf>
    <xf numFmtId="178" fontId="1" fillId="0" borderId="108" xfId="7" applyNumberFormat="1" applyFont="1" applyFill="1" applyBorder="1" applyAlignment="1">
      <alignment horizontal="right" vertical="center" shrinkToFit="1"/>
    </xf>
    <xf numFmtId="178" fontId="1" fillId="0" borderId="135" xfId="7" applyNumberFormat="1" applyFont="1" applyFill="1" applyBorder="1" applyAlignment="1">
      <alignment horizontal="right" vertical="center" shrinkToFit="1"/>
    </xf>
    <xf numFmtId="178" fontId="0" fillId="0" borderId="21" xfId="7" applyNumberFormat="1" applyFont="1" applyFill="1" applyBorder="1" applyAlignment="1">
      <alignment horizontal="right" vertical="center" shrinkToFit="1"/>
    </xf>
    <xf numFmtId="178" fontId="0" fillId="0" borderId="15" xfId="7" applyNumberFormat="1" applyFont="1" applyFill="1" applyBorder="1" applyAlignment="1">
      <alignment horizontal="right" vertical="center" shrinkToFit="1"/>
    </xf>
    <xf numFmtId="178" fontId="1" fillId="0" borderId="54" xfId="7" applyNumberFormat="1" applyFont="1" applyFill="1" applyBorder="1" applyAlignment="1">
      <alignment horizontal="right" vertical="center" shrinkToFit="1"/>
    </xf>
    <xf numFmtId="178" fontId="1" fillId="0" borderId="27" xfId="7" applyNumberFormat="1" applyFont="1" applyFill="1" applyBorder="1" applyAlignment="1">
      <alignment horizontal="right" vertical="center" shrinkToFit="1"/>
    </xf>
    <xf numFmtId="178" fontId="1" fillId="0" borderId="98" xfId="7" applyNumberFormat="1" applyFont="1" applyFill="1" applyBorder="1" applyAlignment="1">
      <alignment horizontal="right" vertical="center" shrinkToFit="1"/>
    </xf>
    <xf numFmtId="0" fontId="1" fillId="0" borderId="80" xfId="3" applyFont="1" applyBorder="1" applyAlignment="1">
      <alignment vertical="center"/>
    </xf>
    <xf numFmtId="0" fontId="1" fillId="0" borderId="43" xfId="3" applyFont="1" applyBorder="1" applyAlignment="1">
      <alignment vertical="center"/>
    </xf>
    <xf numFmtId="178" fontId="1" fillId="0" borderId="51" xfId="7" applyNumberFormat="1" applyFont="1" applyFill="1" applyBorder="1" applyAlignment="1">
      <alignment horizontal="right" vertical="center"/>
    </xf>
    <xf numFmtId="178" fontId="1" fillId="0" borderId="8" xfId="7" applyNumberFormat="1" applyFont="1" applyFill="1" applyBorder="1" applyAlignment="1">
      <alignment horizontal="right" vertical="center"/>
    </xf>
    <xf numFmtId="178" fontId="1" fillId="0" borderId="10" xfId="7" applyNumberFormat="1" applyFont="1" applyFill="1" applyBorder="1" applyAlignment="1">
      <alignment horizontal="right" vertical="center"/>
    </xf>
    <xf numFmtId="178" fontId="1" fillId="0" borderId="94" xfId="7" applyNumberFormat="1" applyFont="1" applyFill="1" applyBorder="1" applyAlignment="1">
      <alignment horizontal="right" vertical="center"/>
    </xf>
    <xf numFmtId="178" fontId="1" fillId="0" borderId="54" xfId="7" applyNumberFormat="1" applyFont="1" applyFill="1" applyBorder="1" applyAlignment="1">
      <alignment horizontal="right" vertical="center"/>
    </xf>
    <xf numFmtId="178" fontId="1" fillId="0" borderId="27" xfId="7" applyNumberFormat="1" applyFont="1" applyFill="1" applyBorder="1" applyAlignment="1">
      <alignment horizontal="right" vertical="center"/>
    </xf>
    <xf numFmtId="178" fontId="1" fillId="0" borderId="98" xfId="7" applyNumberFormat="1" applyFont="1" applyFill="1" applyBorder="1" applyAlignment="1">
      <alignment horizontal="right" vertical="center"/>
    </xf>
    <xf numFmtId="180" fontId="1" fillId="0" borderId="47" xfId="7" applyNumberFormat="1" applyFont="1" applyFill="1" applyBorder="1" applyAlignment="1">
      <alignment horizontal="right" vertical="center"/>
    </xf>
    <xf numFmtId="180" fontId="1" fillId="0" borderId="15" xfId="7" applyNumberFormat="1" applyFont="1" applyFill="1" applyBorder="1" applyAlignment="1">
      <alignment horizontal="right" vertical="center"/>
    </xf>
    <xf numFmtId="178" fontId="1" fillId="0" borderId="23" xfId="7" applyNumberFormat="1" applyFont="1" applyFill="1" applyBorder="1" applyAlignment="1">
      <alignment vertical="center"/>
    </xf>
    <xf numFmtId="180" fontId="1" fillId="0" borderId="21" xfId="7" applyNumberFormat="1" applyFont="1" applyFill="1" applyBorder="1" applyAlignment="1">
      <alignment horizontal="right" vertical="center"/>
    </xf>
    <xf numFmtId="180" fontId="1" fillId="0" borderId="10" xfId="7" applyNumberFormat="1" applyFont="1" applyFill="1" applyBorder="1" applyAlignment="1">
      <alignment horizontal="right" vertical="center"/>
    </xf>
    <xf numFmtId="180" fontId="1" fillId="0" borderId="108" xfId="7" applyNumberFormat="1" applyFont="1" applyFill="1" applyBorder="1" applyAlignment="1">
      <alignment horizontal="right" vertical="center"/>
    </xf>
    <xf numFmtId="178" fontId="1" fillId="0" borderId="135" xfId="7" applyNumberFormat="1" applyFont="1" applyFill="1" applyBorder="1" applyAlignment="1">
      <alignment vertical="center"/>
    </xf>
    <xf numFmtId="180" fontId="1" fillId="0" borderId="27" xfId="7" applyNumberFormat="1" applyFont="1" applyFill="1" applyBorder="1" applyAlignment="1">
      <alignment horizontal="right" vertical="center"/>
    </xf>
    <xf numFmtId="178" fontId="1" fillId="0" borderId="44" xfId="7" applyNumberFormat="1" applyFont="1" applyFill="1" applyBorder="1" applyAlignment="1">
      <alignment horizontal="right" vertical="center"/>
    </xf>
    <xf numFmtId="178" fontId="1" fillId="0" borderId="47" xfId="7" applyNumberFormat="1" applyFont="1" applyFill="1" applyBorder="1" applyAlignment="1">
      <alignment horizontal="right" vertical="center"/>
    </xf>
    <xf numFmtId="178" fontId="1" fillId="0" borderId="101" xfId="7" applyNumberFormat="1" applyFont="1" applyFill="1" applyBorder="1" applyAlignment="1">
      <alignment horizontal="right" vertical="center"/>
    </xf>
    <xf numFmtId="178" fontId="1" fillId="0" borderId="18" xfId="7" applyNumberFormat="1" applyFont="1" applyFill="1" applyBorder="1" applyAlignment="1">
      <alignment horizontal="right" vertical="center"/>
    </xf>
    <xf numFmtId="178" fontId="1" fillId="0" borderId="20" xfId="7" applyNumberFormat="1" applyFont="1" applyFill="1" applyBorder="1" applyAlignment="1">
      <alignment horizontal="right" vertical="center"/>
    </xf>
    <xf numFmtId="180" fontId="1" fillId="0" borderId="20" xfId="7" applyNumberFormat="1" applyFont="1" applyFill="1" applyBorder="1" applyAlignment="1">
      <alignment horizontal="right" vertical="center"/>
    </xf>
    <xf numFmtId="178" fontId="1" fillId="0" borderId="104" xfId="7" applyNumberFormat="1" applyFont="1" applyFill="1" applyBorder="1" applyAlignment="1">
      <alignment horizontal="right" vertical="center"/>
    </xf>
    <xf numFmtId="178" fontId="1" fillId="0" borderId="95" xfId="7" applyNumberFormat="1" applyFont="1" applyFill="1" applyBorder="1" applyAlignment="1">
      <alignment horizontal="right" vertical="center"/>
    </xf>
    <xf numFmtId="178" fontId="1" fillId="0" borderId="102" xfId="7" applyNumberFormat="1" applyFont="1" applyFill="1" applyBorder="1" applyAlignment="1">
      <alignment horizontal="right" vertical="center"/>
    </xf>
    <xf numFmtId="178" fontId="1" fillId="0" borderId="31" xfId="7" applyNumberFormat="1" applyFont="1" applyFill="1" applyBorder="1" applyAlignment="1">
      <alignment horizontal="right" vertical="center"/>
    </xf>
    <xf numFmtId="178" fontId="1" fillId="0" borderId="33" xfId="7" applyNumberFormat="1" applyFont="1" applyFill="1" applyBorder="1" applyAlignment="1">
      <alignment horizontal="right" vertical="center"/>
    </xf>
    <xf numFmtId="180" fontId="1" fillId="0" borderId="33" xfId="7" applyNumberFormat="1" applyFont="1" applyFill="1" applyBorder="1" applyAlignment="1">
      <alignment horizontal="right" vertical="center"/>
    </xf>
    <xf numFmtId="178" fontId="1" fillId="0" borderId="140" xfId="7" applyNumberFormat="1" applyFont="1" applyFill="1" applyBorder="1" applyAlignment="1">
      <alignment horizontal="right" vertical="center"/>
    </xf>
    <xf numFmtId="178" fontId="15" fillId="0" borderId="0" xfId="3" applyNumberFormat="1" applyFont="1"/>
    <xf numFmtId="178" fontId="15" fillId="0" borderId="44" xfId="7" applyNumberFormat="1" applyFont="1" applyFill="1" applyBorder="1" applyAlignment="1">
      <alignment vertical="center"/>
    </xf>
    <xf numFmtId="178" fontId="15" fillId="0" borderId="47" xfId="7" applyNumberFormat="1" applyFont="1" applyFill="1" applyBorder="1" applyAlignment="1">
      <alignment vertical="center"/>
    </xf>
    <xf numFmtId="180" fontId="15" fillId="0" borderId="47" xfId="7" applyNumberFormat="1" applyFont="1" applyFill="1" applyBorder="1" applyAlignment="1">
      <alignment horizontal="right" vertical="center"/>
    </xf>
    <xf numFmtId="178" fontId="15" fillId="0" borderId="101" xfId="7" applyNumberFormat="1" applyFont="1" applyFill="1" applyBorder="1" applyAlignment="1">
      <alignment vertical="center"/>
    </xf>
    <xf numFmtId="0" fontId="1" fillId="0" borderId="48" xfId="3" applyFont="1" applyBorder="1" applyAlignment="1">
      <alignment vertical="center" wrapText="1"/>
    </xf>
    <xf numFmtId="178" fontId="15" fillId="0" borderId="18" xfId="7" applyNumberFormat="1" applyFont="1" applyFill="1" applyBorder="1" applyAlignment="1">
      <alignment vertical="center"/>
    </xf>
    <xf numFmtId="178" fontId="15" fillId="0" borderId="20" xfId="7" applyNumberFormat="1" applyFont="1" applyFill="1" applyBorder="1" applyAlignment="1">
      <alignment vertical="center"/>
    </xf>
    <xf numFmtId="180" fontId="15" fillId="0" borderId="20" xfId="7" applyNumberFormat="1" applyFont="1" applyFill="1" applyBorder="1" applyAlignment="1">
      <alignment horizontal="right" vertical="center"/>
    </xf>
    <xf numFmtId="178" fontId="15" fillId="0" borderId="104" xfId="7" applyNumberFormat="1" applyFont="1" applyFill="1" applyBorder="1" applyAlignment="1">
      <alignment vertical="center"/>
    </xf>
    <xf numFmtId="0" fontId="1" fillId="0" borderId="25" xfId="3" applyFont="1" applyBorder="1" applyAlignment="1">
      <alignment vertical="center" wrapText="1"/>
    </xf>
    <xf numFmtId="178" fontId="15" fillId="0" borderId="8" xfId="7" applyNumberFormat="1" applyFont="1" applyFill="1" applyBorder="1" applyAlignment="1">
      <alignment vertical="center"/>
    </xf>
    <xf numFmtId="178" fontId="15" fillId="0" borderId="10" xfId="7" applyNumberFormat="1" applyFont="1" applyFill="1" applyBorder="1" applyAlignment="1">
      <alignment vertical="center"/>
    </xf>
    <xf numFmtId="180" fontId="15" fillId="0" borderId="10" xfId="7" applyNumberFormat="1" applyFont="1" applyFill="1" applyBorder="1" applyAlignment="1">
      <alignment horizontal="right" vertical="center"/>
    </xf>
    <xf numFmtId="178" fontId="15" fillId="0" borderId="95" xfId="7" applyNumberFormat="1" applyFont="1" applyFill="1" applyBorder="1" applyAlignment="1">
      <alignment vertical="center"/>
    </xf>
    <xf numFmtId="0" fontId="1" fillId="0" borderId="11" xfId="3" applyFont="1" applyBorder="1" applyAlignment="1">
      <alignment vertical="center" wrapText="1"/>
    </xf>
    <xf numFmtId="178" fontId="15" fillId="0" borderId="13" xfId="7" applyNumberFormat="1" applyFont="1" applyFill="1" applyBorder="1" applyAlignment="1">
      <alignment vertical="center"/>
    </xf>
    <xf numFmtId="178" fontId="15" fillId="0" borderId="15" xfId="7" applyNumberFormat="1" applyFont="1" applyFill="1" applyBorder="1" applyAlignment="1">
      <alignment vertical="center"/>
    </xf>
    <xf numFmtId="180" fontId="15" fillId="0" borderId="15" xfId="7" applyNumberFormat="1" applyFont="1" applyFill="1" applyBorder="1" applyAlignment="1">
      <alignment horizontal="right" vertical="center"/>
    </xf>
    <xf numFmtId="178" fontId="15" fillId="0" borderId="94" xfId="7" applyNumberFormat="1" applyFont="1" applyFill="1" applyBorder="1" applyAlignment="1">
      <alignment vertical="center"/>
    </xf>
    <xf numFmtId="0" fontId="1" fillId="0" borderId="16" xfId="3" applyFont="1" applyBorder="1" applyAlignment="1">
      <alignment vertical="center" wrapText="1"/>
    </xf>
    <xf numFmtId="178" fontId="15" fillId="0" borderId="51" xfId="7" applyNumberFormat="1" applyFont="1" applyFill="1" applyBorder="1" applyAlignment="1">
      <alignment vertical="center"/>
    </xf>
    <xf numFmtId="178" fontId="15" fillId="0" borderId="21" xfId="7" applyNumberFormat="1" applyFont="1" applyFill="1" applyBorder="1" applyAlignment="1">
      <alignment vertical="center"/>
    </xf>
    <xf numFmtId="180" fontId="15" fillId="0" borderId="21" xfId="7" applyNumberFormat="1" applyFont="1" applyFill="1" applyBorder="1" applyAlignment="1">
      <alignment horizontal="right" vertical="center"/>
    </xf>
    <xf numFmtId="178" fontId="15" fillId="0" borderId="102" xfId="7" applyNumberFormat="1" applyFont="1" applyFill="1" applyBorder="1" applyAlignment="1">
      <alignment vertical="center"/>
    </xf>
    <xf numFmtId="0" fontId="1" fillId="0" borderId="22" xfId="3" applyFont="1" applyBorder="1" applyAlignment="1">
      <alignment vertical="center" wrapText="1"/>
    </xf>
    <xf numFmtId="178" fontId="15" fillId="0" borderId="54" xfId="7" applyNumberFormat="1" applyFont="1" applyFill="1" applyBorder="1" applyAlignment="1">
      <alignment vertical="center"/>
    </xf>
    <xf numFmtId="178" fontId="15" fillId="0" borderId="27" xfId="7" applyNumberFormat="1" applyFont="1" applyFill="1" applyBorder="1" applyAlignment="1">
      <alignment vertical="center"/>
    </xf>
    <xf numFmtId="180" fontId="15" fillId="0" borderId="27" xfId="7" applyNumberFormat="1" applyFont="1" applyFill="1" applyBorder="1" applyAlignment="1">
      <alignment horizontal="right" vertical="center"/>
    </xf>
    <xf numFmtId="178" fontId="15" fillId="0" borderId="98" xfId="7" applyNumberFormat="1" applyFont="1" applyFill="1" applyBorder="1" applyAlignment="1">
      <alignment vertical="center"/>
    </xf>
    <xf numFmtId="0" fontId="15" fillId="0" borderId="139" xfId="3" applyFont="1" applyBorder="1" applyAlignment="1">
      <alignment horizontal="center" vertical="center"/>
    </xf>
    <xf numFmtId="0" fontId="15" fillId="0" borderId="105" xfId="3" applyFont="1" applyBorder="1" applyAlignment="1">
      <alignment horizontal="distributed" vertical="center"/>
    </xf>
    <xf numFmtId="0" fontId="15" fillId="0" borderId="123" xfId="3" applyFont="1" applyBorder="1" applyAlignment="1">
      <alignment vertical="center"/>
    </xf>
    <xf numFmtId="0" fontId="15" fillId="0" borderId="125" xfId="3" applyFont="1" applyBorder="1" applyAlignment="1">
      <alignment horizontal="distributed" vertical="center"/>
    </xf>
    <xf numFmtId="0" fontId="15" fillId="0" borderId="87" xfId="3" applyFont="1" applyBorder="1" applyAlignment="1">
      <alignment vertical="center"/>
    </xf>
    <xf numFmtId="0" fontId="15" fillId="0" borderId="127" xfId="3" applyFont="1" applyBorder="1" applyAlignment="1">
      <alignment horizontal="distributed" vertical="center"/>
    </xf>
    <xf numFmtId="0" fontId="15" fillId="0" borderId="129" xfId="3" applyFont="1" applyBorder="1" applyAlignment="1">
      <alignment vertical="center"/>
    </xf>
    <xf numFmtId="0" fontId="15" fillId="0" borderId="131" xfId="3" applyFont="1" applyBorder="1" applyAlignment="1">
      <alignment horizontal="distributed" vertical="center"/>
    </xf>
    <xf numFmtId="0" fontId="15" fillId="0" borderId="132" xfId="3" applyFont="1" applyBorder="1" applyAlignment="1">
      <alignment vertical="center"/>
    </xf>
    <xf numFmtId="0" fontId="15" fillId="0" borderId="129" xfId="3" quotePrefix="1" applyFont="1" applyBorder="1" applyAlignment="1">
      <alignment vertical="center"/>
    </xf>
    <xf numFmtId="178" fontId="1" fillId="0" borderId="107" xfId="7" applyNumberFormat="1" applyFont="1" applyFill="1" applyBorder="1" applyAlignment="1">
      <alignment vertical="center"/>
    </xf>
    <xf numFmtId="178" fontId="1" fillId="0" borderId="108" xfId="7" applyNumberFormat="1" applyFont="1" applyFill="1" applyBorder="1" applyAlignment="1">
      <alignment vertical="center"/>
    </xf>
    <xf numFmtId="49" fontId="15" fillId="0" borderId="129" xfId="3" applyNumberFormat="1" applyFont="1" applyBorder="1" applyAlignment="1">
      <alignment horizontal="right" vertical="center"/>
    </xf>
    <xf numFmtId="0" fontId="15" fillId="0" borderId="144" xfId="3" applyFont="1" applyBorder="1" applyAlignment="1">
      <alignment vertical="center"/>
    </xf>
    <xf numFmtId="0" fontId="15" fillId="0" borderId="73" xfId="3" quotePrefix="1" applyFont="1" applyBorder="1" applyAlignment="1">
      <alignment horizontal="left" vertical="center"/>
    </xf>
    <xf numFmtId="0" fontId="15" fillId="0" borderId="59" xfId="3" applyFont="1" applyBorder="1" applyAlignment="1">
      <alignment horizontal="center" vertical="center"/>
    </xf>
    <xf numFmtId="0" fontId="15" fillId="0" borderId="39" xfId="3" quotePrefix="1" applyFont="1" applyBorder="1" applyAlignment="1">
      <alignment horizontal="center" vertical="center"/>
    </xf>
    <xf numFmtId="0" fontId="15" fillId="0" borderId="39" xfId="3" applyFont="1" applyBorder="1" applyAlignment="1">
      <alignment horizontal="center" vertical="center"/>
    </xf>
    <xf numFmtId="0" fontId="15" fillId="0" borderId="145" xfId="3" applyFont="1" applyBorder="1" applyAlignment="1">
      <alignment horizontal="center" vertical="center"/>
    </xf>
    <xf numFmtId="0" fontId="15" fillId="0" borderId="123" xfId="3" applyFont="1" applyBorder="1" applyAlignment="1">
      <alignment horizontal="center" vertical="center"/>
    </xf>
    <xf numFmtId="0" fontId="15" fillId="0" borderId="129" xfId="3" applyFont="1" applyBorder="1" applyAlignment="1">
      <alignment horizontal="center" vertical="center"/>
    </xf>
    <xf numFmtId="0" fontId="15" fillId="0" borderId="132" xfId="3" applyFont="1" applyBorder="1" applyAlignment="1">
      <alignment horizontal="center" vertical="center"/>
    </xf>
    <xf numFmtId="0" fontId="1" fillId="0" borderId="0" xfId="3" applyFont="1" applyAlignment="1">
      <alignment horizontal="center"/>
    </xf>
    <xf numFmtId="180" fontId="15" fillId="0" borderId="44" xfId="4" applyNumberFormat="1" applyFont="1" applyFill="1" applyBorder="1" applyAlignment="1">
      <alignment horizontal="right" vertical="center"/>
    </xf>
    <xf numFmtId="180" fontId="15" fillId="0" borderId="47" xfId="4" applyNumberFormat="1" applyFont="1" applyFill="1" applyBorder="1" applyAlignment="1">
      <alignment horizontal="right" vertical="center"/>
    </xf>
    <xf numFmtId="180" fontId="15" fillId="0" borderId="13" xfId="4" applyNumberFormat="1" applyFont="1" applyFill="1" applyBorder="1" applyAlignment="1">
      <alignment horizontal="right" vertical="center"/>
    </xf>
    <xf numFmtId="180" fontId="15" fillId="0" borderId="15" xfId="4" applyNumberFormat="1" applyFont="1" applyFill="1" applyBorder="1" applyAlignment="1">
      <alignment horizontal="right" vertical="center"/>
    </xf>
    <xf numFmtId="180" fontId="15" fillId="0" borderId="51" xfId="4" applyNumberFormat="1" applyFont="1" applyFill="1" applyBorder="1" applyAlignment="1">
      <alignment horizontal="right" vertical="center"/>
    </xf>
    <xf numFmtId="180" fontId="15" fillId="0" borderId="21" xfId="4" applyNumberFormat="1" applyFont="1" applyFill="1" applyBorder="1" applyAlignment="1">
      <alignment horizontal="right" vertical="center"/>
    </xf>
    <xf numFmtId="178" fontId="15" fillId="0" borderId="102" xfId="4" applyNumberFormat="1" applyFont="1" applyFill="1" applyBorder="1" applyAlignment="1">
      <alignment vertical="center"/>
    </xf>
    <xf numFmtId="180" fontId="15" fillId="0" borderId="8" xfId="4" applyNumberFormat="1" applyFont="1" applyFill="1" applyBorder="1" applyAlignment="1">
      <alignment horizontal="right" vertical="center"/>
    </xf>
    <xf numFmtId="180" fontId="15" fillId="0" borderId="10" xfId="4" applyNumberFormat="1" applyFont="1" applyFill="1" applyBorder="1" applyAlignment="1">
      <alignment horizontal="right" vertical="center"/>
    </xf>
    <xf numFmtId="180" fontId="15" fillId="0" borderId="18" xfId="4" applyNumberFormat="1" applyFont="1" applyFill="1" applyBorder="1" applyAlignment="1">
      <alignment horizontal="right" vertical="center"/>
    </xf>
    <xf numFmtId="180" fontId="15" fillId="0" borderId="20" xfId="4" applyNumberFormat="1" applyFont="1" applyFill="1" applyBorder="1" applyAlignment="1">
      <alignment horizontal="right" vertical="center"/>
    </xf>
    <xf numFmtId="180" fontId="15" fillId="0" borderId="54" xfId="4" applyNumberFormat="1" applyFont="1" applyFill="1" applyBorder="1" applyAlignment="1">
      <alignment horizontal="right" vertical="center"/>
    </xf>
    <xf numFmtId="180" fontId="15" fillId="0" borderId="27" xfId="4" applyNumberFormat="1" applyFont="1" applyFill="1" applyBorder="1" applyAlignment="1">
      <alignment horizontal="right" vertical="center"/>
    </xf>
    <xf numFmtId="180" fontId="15" fillId="0" borderId="31" xfId="4" applyNumberFormat="1" applyFont="1" applyFill="1" applyBorder="1" applyAlignment="1">
      <alignment horizontal="right" vertical="center"/>
    </xf>
    <xf numFmtId="180" fontId="15" fillId="0" borderId="33" xfId="4" applyNumberFormat="1" applyFont="1" applyFill="1" applyBorder="1" applyAlignment="1">
      <alignment horizontal="right" vertical="center"/>
    </xf>
    <xf numFmtId="178" fontId="15" fillId="0" borderId="140" xfId="4" applyNumberFormat="1" applyFont="1" applyFill="1" applyBorder="1" applyAlignment="1">
      <alignment vertical="center"/>
    </xf>
    <xf numFmtId="0" fontId="1" fillId="0" borderId="116" xfId="3" applyFont="1" applyBorder="1" applyAlignment="1">
      <alignment horizontal="center" vertical="center"/>
    </xf>
    <xf numFmtId="180" fontId="15" fillId="0" borderId="15" xfId="4" applyNumberFormat="1" applyFont="1" applyFill="1" applyBorder="1" applyAlignment="1">
      <alignment vertical="center"/>
    </xf>
    <xf numFmtId="180" fontId="1" fillId="0" borderId="31" xfId="4" applyNumberFormat="1" applyFont="1" applyFill="1" applyBorder="1" applyAlignment="1">
      <alignment horizontal="right" vertical="center"/>
    </xf>
    <xf numFmtId="180" fontId="1" fillId="0" borderId="33" xfId="4" applyNumberFormat="1" applyFont="1" applyFill="1" applyBorder="1" applyAlignment="1">
      <alignment horizontal="right" vertical="center"/>
    </xf>
    <xf numFmtId="178" fontId="1" fillId="0" borderId="140" xfId="4" applyNumberFormat="1" applyFont="1" applyFill="1" applyBorder="1" applyAlignment="1">
      <alignment vertical="center"/>
    </xf>
    <xf numFmtId="178" fontId="1" fillId="0" borderId="101" xfId="4" applyNumberFormat="1" applyFont="1" applyFill="1" applyBorder="1" applyAlignment="1">
      <alignment horizontal="right" vertical="center"/>
    </xf>
    <xf numFmtId="178" fontId="1" fillId="0" borderId="94" xfId="4" applyNumberFormat="1" applyFont="1" applyFill="1" applyBorder="1" applyAlignment="1">
      <alignment horizontal="right" vertical="center"/>
    </xf>
    <xf numFmtId="180" fontId="1" fillId="0" borderId="18" xfId="4" applyNumberFormat="1" applyFont="1" applyFill="1" applyBorder="1" applyAlignment="1">
      <alignment horizontal="right" vertical="center"/>
    </xf>
    <xf numFmtId="180" fontId="1" fillId="0" borderId="20" xfId="4" applyNumberFormat="1" applyFont="1" applyFill="1" applyBorder="1" applyAlignment="1">
      <alignment horizontal="right" vertical="center"/>
    </xf>
    <xf numFmtId="178" fontId="1" fillId="0" borderId="104" xfId="4" applyNumberFormat="1" applyFont="1" applyFill="1" applyBorder="1" applyAlignment="1">
      <alignment horizontal="right" vertical="center"/>
    </xf>
    <xf numFmtId="180" fontId="1" fillId="0" borderId="8" xfId="4" applyNumberFormat="1" applyFont="1" applyFill="1" applyBorder="1" applyAlignment="1">
      <alignment horizontal="right" vertical="center"/>
    </xf>
    <xf numFmtId="180" fontId="1" fillId="0" borderId="10" xfId="4" applyNumberFormat="1" applyFont="1" applyFill="1" applyBorder="1" applyAlignment="1">
      <alignment horizontal="right" vertical="center"/>
    </xf>
    <xf numFmtId="178" fontId="1" fillId="0" borderId="95" xfId="4" applyNumberFormat="1" applyFont="1" applyFill="1" applyBorder="1" applyAlignment="1">
      <alignment horizontal="right" vertical="center"/>
    </xf>
    <xf numFmtId="178" fontId="1" fillId="0" borderId="102" xfId="4" applyNumberFormat="1" applyFont="1" applyFill="1" applyBorder="1" applyAlignment="1">
      <alignment horizontal="right" vertical="center"/>
    </xf>
    <xf numFmtId="178" fontId="15" fillId="0" borderId="94" xfId="4" applyNumberFormat="1" applyFont="1" applyFill="1" applyBorder="1" applyAlignment="1">
      <alignment horizontal="right" vertical="center"/>
    </xf>
    <xf numFmtId="178" fontId="15" fillId="0" borderId="102" xfId="4" applyNumberFormat="1" applyFont="1" applyFill="1" applyBorder="1" applyAlignment="1">
      <alignment horizontal="right" vertical="center"/>
    </xf>
    <xf numFmtId="178" fontId="15" fillId="0" borderId="95" xfId="4" applyNumberFormat="1" applyFont="1" applyFill="1" applyBorder="1" applyAlignment="1">
      <alignment horizontal="right" vertical="center"/>
    </xf>
    <xf numFmtId="178" fontId="15" fillId="0" borderId="98" xfId="4" applyNumberFormat="1" applyFont="1" applyFill="1" applyBorder="1" applyAlignment="1">
      <alignment horizontal="right" vertical="center"/>
    </xf>
    <xf numFmtId="178" fontId="15" fillId="0" borderId="33" xfId="4" applyNumberFormat="1" applyFont="1" applyFill="1" applyBorder="1" applyAlignment="1">
      <alignment horizontal="right" vertical="center"/>
    </xf>
    <xf numFmtId="178" fontId="15" fillId="0" borderId="140" xfId="4" applyNumberFormat="1" applyFont="1" applyFill="1" applyBorder="1" applyAlignment="1">
      <alignment horizontal="right" vertical="center"/>
    </xf>
    <xf numFmtId="180" fontId="1" fillId="0" borderId="54" xfId="4" applyNumberFormat="1" applyFont="1" applyFill="1" applyBorder="1" applyAlignment="1">
      <alignment horizontal="right" vertical="center"/>
    </xf>
    <xf numFmtId="180" fontId="1" fillId="0" borderId="27" xfId="4" applyNumberFormat="1" applyFont="1" applyFill="1" applyBorder="1" applyAlignment="1">
      <alignment horizontal="right" vertical="center"/>
    </xf>
    <xf numFmtId="178" fontId="1" fillId="0" borderId="98" xfId="4" applyNumberFormat="1" applyFont="1" applyFill="1" applyBorder="1" applyAlignment="1">
      <alignment horizontal="right" vertical="center"/>
    </xf>
    <xf numFmtId="178" fontId="1" fillId="0" borderId="33" xfId="4" applyNumberFormat="1" applyFont="1" applyFill="1" applyBorder="1" applyAlignment="1">
      <alignment horizontal="right" vertical="center"/>
    </xf>
    <xf numFmtId="178" fontId="1" fillId="0" borderId="140" xfId="4" applyNumberFormat="1" applyFont="1" applyFill="1" applyBorder="1" applyAlignment="1">
      <alignment horizontal="right" vertical="center"/>
    </xf>
    <xf numFmtId="178" fontId="1" fillId="0" borderId="146" xfId="3" applyNumberFormat="1" applyFont="1" applyBorder="1" applyAlignment="1">
      <alignment vertical="center"/>
    </xf>
    <xf numFmtId="178" fontId="1" fillId="0" borderId="65" xfId="3" applyNumberFormat="1" applyFont="1" applyBorder="1" applyAlignment="1">
      <alignment vertical="center"/>
    </xf>
    <xf numFmtId="178" fontId="1" fillId="0" borderId="101" xfId="3" applyNumberFormat="1" applyFont="1" applyBorder="1" applyAlignment="1">
      <alignment vertical="center"/>
    </xf>
    <xf numFmtId="0" fontId="1" fillId="0" borderId="45" xfId="3" quotePrefix="1" applyFont="1" applyBorder="1" applyAlignment="1">
      <alignment horizontal="left" vertical="center" shrinkToFit="1"/>
    </xf>
    <xf numFmtId="178" fontId="1" fillId="0" borderId="147" xfId="3" applyNumberFormat="1" applyFont="1" applyBorder="1" applyAlignment="1">
      <alignment vertical="center"/>
    </xf>
    <xf numFmtId="178" fontId="1" fillId="0" borderId="66" xfId="3" applyNumberFormat="1" applyFont="1" applyBorder="1" applyAlignment="1">
      <alignment vertical="center"/>
    </xf>
    <xf numFmtId="178" fontId="1" fillId="0" borderId="94" xfId="3" applyNumberFormat="1" applyFont="1" applyBorder="1" applyAlignment="1">
      <alignment vertical="center"/>
    </xf>
    <xf numFmtId="0" fontId="15" fillId="0" borderId="14" xfId="3" applyFont="1" applyBorder="1" applyAlignment="1">
      <alignment vertical="center" shrinkToFit="1"/>
    </xf>
    <xf numFmtId="0" fontId="15" fillId="0" borderId="14" xfId="3" applyFont="1" applyBorder="1" applyAlignment="1">
      <alignment horizontal="left" vertical="center" shrinkToFit="1"/>
    </xf>
    <xf numFmtId="178" fontId="1" fillId="0" borderId="148" xfId="3" applyNumberFormat="1" applyFont="1" applyBorder="1" applyAlignment="1">
      <alignment vertical="center"/>
    </xf>
    <xf numFmtId="178" fontId="1" fillId="0" borderId="67" xfId="3" applyNumberFormat="1" applyFont="1" applyBorder="1" applyAlignment="1">
      <alignment vertical="center"/>
    </xf>
    <xf numFmtId="178" fontId="1" fillId="0" borderId="102" xfId="3" applyNumberFormat="1" applyFont="1" applyBorder="1" applyAlignment="1">
      <alignment vertical="center"/>
    </xf>
    <xf numFmtId="0" fontId="15" fillId="0" borderId="23" xfId="3" applyFont="1" applyBorder="1" applyAlignment="1">
      <alignment vertical="center" shrinkToFit="1"/>
    </xf>
    <xf numFmtId="178" fontId="1" fillId="0" borderId="88" xfId="3" applyNumberFormat="1" applyFont="1" applyBorder="1" applyAlignment="1">
      <alignment vertical="center"/>
    </xf>
    <xf numFmtId="178" fontId="1" fillId="0" borderId="89" xfId="3" applyNumberFormat="1" applyFont="1" applyBorder="1" applyAlignment="1">
      <alignment vertical="center"/>
    </xf>
    <xf numFmtId="178" fontId="1" fillId="0" borderId="117" xfId="3" applyNumberFormat="1" applyFont="1" applyBorder="1" applyAlignment="1">
      <alignment vertical="center"/>
    </xf>
    <xf numFmtId="178" fontId="1" fillId="0" borderId="141" xfId="3" applyNumberFormat="1" applyFont="1" applyBorder="1" applyAlignment="1">
      <alignment vertical="center"/>
    </xf>
    <xf numFmtId="0" fontId="1" fillId="0" borderId="149" xfId="3" applyFont="1" applyBorder="1" applyAlignment="1">
      <alignment vertical="center"/>
    </xf>
    <xf numFmtId="0" fontId="1" fillId="0" borderId="118" xfId="3" applyFont="1" applyBorder="1" applyAlignment="1">
      <alignment vertical="center"/>
    </xf>
    <xf numFmtId="0" fontId="1" fillId="0" borderId="150" xfId="3" applyFont="1" applyBorder="1" applyAlignment="1">
      <alignment vertical="center"/>
    </xf>
    <xf numFmtId="178" fontId="1" fillId="0" borderId="69" xfId="3" applyNumberFormat="1" applyFont="1" applyBorder="1" applyAlignment="1">
      <alignment vertical="center"/>
    </xf>
    <xf numFmtId="178" fontId="1" fillId="0" borderId="151" xfId="3" applyNumberFormat="1" applyFont="1" applyBorder="1" applyAlignment="1">
      <alignment vertical="center"/>
    </xf>
    <xf numFmtId="178" fontId="1" fillId="0" borderId="152" xfId="3" applyNumberFormat="1" applyFont="1" applyBorder="1" applyAlignment="1">
      <alignment vertical="center"/>
    </xf>
    <xf numFmtId="178" fontId="1" fillId="0" borderId="153" xfId="3" applyNumberFormat="1" applyFont="1" applyBorder="1" applyAlignment="1">
      <alignment vertical="center"/>
    </xf>
    <xf numFmtId="0" fontId="1" fillId="0" borderId="154" xfId="3" applyFont="1" applyBorder="1" applyAlignment="1">
      <alignment vertical="center"/>
    </xf>
    <xf numFmtId="0" fontId="1" fillId="0" borderId="155" xfId="3" applyFont="1" applyBorder="1" applyAlignment="1">
      <alignment vertical="center"/>
    </xf>
    <xf numFmtId="0" fontId="1" fillId="0" borderId="156" xfId="3" applyFont="1" applyBorder="1" applyAlignment="1">
      <alignment vertical="center"/>
    </xf>
    <xf numFmtId="3" fontId="1" fillId="0" borderId="59" xfId="3" applyNumberFormat="1" applyFont="1" applyBorder="1" applyAlignment="1">
      <alignment horizontal="center" vertical="center" wrapText="1"/>
    </xf>
    <xf numFmtId="3" fontId="1" fillId="0" borderId="39" xfId="3" applyNumberFormat="1" applyFont="1" applyBorder="1" applyAlignment="1">
      <alignment horizontal="center" vertical="center" wrapText="1"/>
    </xf>
    <xf numFmtId="3" fontId="1" fillId="0" borderId="157" xfId="3" applyNumberFormat="1" applyFont="1" applyBorder="1" applyAlignment="1">
      <alignment horizontal="center" vertical="center" wrapText="1"/>
    </xf>
    <xf numFmtId="3" fontId="1" fillId="0" borderId="145" xfId="3" applyNumberFormat="1" applyFont="1" applyBorder="1" applyAlignment="1">
      <alignment horizontal="center" vertical="center" wrapText="1"/>
    </xf>
    <xf numFmtId="0" fontId="1" fillId="0" borderId="40" xfId="3" applyFont="1" applyBorder="1" applyAlignment="1">
      <alignment horizontal="center"/>
    </xf>
    <xf numFmtId="0" fontId="1" fillId="0" borderId="41" xfId="3" applyFont="1" applyBorder="1" applyAlignment="1">
      <alignment horizontal="center"/>
    </xf>
    <xf numFmtId="49" fontId="1" fillId="0" borderId="42" xfId="3" applyNumberFormat="1" applyFont="1" applyBorder="1" applyAlignment="1">
      <alignment horizontal="right"/>
    </xf>
    <xf numFmtId="0" fontId="1" fillId="0" borderId="0" xfId="3" quotePrefix="1" applyFont="1" applyAlignment="1">
      <alignment horizontal="left"/>
    </xf>
    <xf numFmtId="185" fontId="1" fillId="0" borderId="0" xfId="3" applyNumberFormat="1" applyFont="1" applyAlignment="1">
      <alignment horizontal="right" vertical="center"/>
    </xf>
    <xf numFmtId="178" fontId="1" fillId="0" borderId="44" xfId="3" applyNumberFormat="1" applyFont="1" applyBorder="1" applyAlignment="1">
      <alignment vertical="center"/>
    </xf>
    <xf numFmtId="178" fontId="1" fillId="0" borderId="47" xfId="3" applyNumberFormat="1" applyFont="1" applyBorder="1" applyAlignment="1">
      <alignment vertical="center"/>
    </xf>
    <xf numFmtId="178" fontId="1" fillId="0" borderId="13" xfId="3" applyNumberFormat="1" applyFont="1" applyBorder="1" applyAlignment="1">
      <alignment vertical="center"/>
    </xf>
    <xf numFmtId="178" fontId="1" fillId="0" borderId="15" xfId="3" applyNumberFormat="1" applyFont="1" applyBorder="1" applyAlignment="1">
      <alignment vertical="center"/>
    </xf>
    <xf numFmtId="178" fontId="1" fillId="0" borderId="51" xfId="3" applyNumberFormat="1" applyFont="1" applyBorder="1" applyAlignment="1">
      <alignment vertical="center"/>
    </xf>
    <xf numFmtId="178" fontId="1" fillId="0" borderId="21" xfId="3" applyNumberFormat="1" applyFont="1" applyBorder="1" applyAlignment="1">
      <alignment vertical="center"/>
    </xf>
    <xf numFmtId="3" fontId="1" fillId="0" borderId="36" xfId="3" applyNumberFormat="1" applyFont="1" applyBorder="1" applyAlignment="1">
      <alignment horizontal="center" vertical="center"/>
    </xf>
    <xf numFmtId="3" fontId="1" fillId="0" borderId="90" xfId="3" applyNumberFormat="1" applyFont="1" applyBorder="1" applyAlignment="1">
      <alignment horizontal="center" vertical="center"/>
    </xf>
    <xf numFmtId="3" fontId="1" fillId="0" borderId="90" xfId="3" applyNumberFormat="1" applyFont="1" applyBorder="1" applyAlignment="1">
      <alignment horizontal="center" vertical="center" wrapText="1"/>
    </xf>
    <xf numFmtId="3" fontId="1" fillId="0" borderId="38" xfId="3" applyNumberFormat="1" applyFont="1" applyBorder="1" applyAlignment="1">
      <alignment horizontal="center" vertical="center"/>
    </xf>
    <xf numFmtId="3" fontId="1" fillId="0" borderId="139" xfId="3" applyNumberFormat="1" applyFont="1" applyBorder="1" applyAlignment="1">
      <alignment horizontal="center" vertical="center"/>
    </xf>
    <xf numFmtId="49" fontId="1" fillId="0" borderId="92" xfId="3" applyNumberFormat="1" applyFont="1" applyBorder="1" applyAlignment="1">
      <alignment horizontal="right" vertical="center"/>
    </xf>
    <xf numFmtId="0" fontId="1" fillId="0" borderId="0" xfId="3" quotePrefix="1" applyFont="1" applyAlignment="1">
      <alignment horizontal="left" vertical="center"/>
    </xf>
    <xf numFmtId="178" fontId="1" fillId="0" borderId="1" xfId="3" applyNumberFormat="1" applyFont="1" applyBorder="1" applyAlignment="1">
      <alignment vertical="center"/>
    </xf>
    <xf numFmtId="178" fontId="1" fillId="0" borderId="3" xfId="3" applyNumberFormat="1" applyFont="1" applyBorder="1" applyAlignment="1">
      <alignment vertical="center"/>
    </xf>
    <xf numFmtId="178" fontId="1" fillId="0" borderId="158" xfId="3" applyNumberFormat="1" applyFont="1" applyBorder="1" applyAlignment="1">
      <alignment vertical="center"/>
    </xf>
    <xf numFmtId="178" fontId="1" fillId="0" borderId="2" xfId="3" applyNumberFormat="1" applyFont="1" applyBorder="1" applyAlignment="1">
      <alignment vertical="center"/>
    </xf>
    <xf numFmtId="178" fontId="1" fillId="0" borderId="159" xfId="3" applyNumberFormat="1" applyFont="1" applyBorder="1" applyAlignment="1">
      <alignment vertical="center"/>
    </xf>
    <xf numFmtId="0" fontId="1" fillId="0" borderId="160" xfId="3" applyFont="1" applyBorder="1" applyAlignment="1">
      <alignment vertical="center"/>
    </xf>
    <xf numFmtId="0" fontId="1" fillId="0" borderId="2" xfId="3" applyFont="1" applyBorder="1" applyAlignment="1">
      <alignment vertical="center"/>
    </xf>
    <xf numFmtId="0" fontId="1" fillId="0" borderId="161" xfId="3" applyFont="1" applyBorder="1" applyAlignment="1">
      <alignment horizontal="center" vertical="center"/>
    </xf>
    <xf numFmtId="178" fontId="1" fillId="0" borderId="14" xfId="3" applyNumberFormat="1" applyFont="1" applyBorder="1" applyAlignment="1">
      <alignment vertical="center"/>
    </xf>
    <xf numFmtId="178" fontId="1" fillId="0" borderId="107" xfId="3" applyNumberFormat="1" applyFont="1" applyBorder="1" applyAlignment="1">
      <alignment vertical="center"/>
    </xf>
    <xf numFmtId="178" fontId="1" fillId="0" borderId="108" xfId="3" applyNumberFormat="1" applyFont="1" applyBorder="1" applyAlignment="1">
      <alignment vertical="center"/>
    </xf>
    <xf numFmtId="178" fontId="1" fillId="0" borderId="109" xfId="3" applyNumberFormat="1" applyFont="1" applyBorder="1" applyAlignment="1">
      <alignment vertical="center"/>
    </xf>
    <xf numFmtId="178" fontId="1" fillId="0" borderId="111" xfId="3" applyNumberFormat="1" applyFont="1" applyBorder="1" applyAlignment="1">
      <alignment vertical="center"/>
    </xf>
    <xf numFmtId="178" fontId="1" fillId="0" borderId="135" xfId="3" applyNumberFormat="1" applyFont="1" applyBorder="1" applyAlignment="1">
      <alignment vertical="center"/>
    </xf>
    <xf numFmtId="0" fontId="1" fillId="0" borderId="110" xfId="3" applyFont="1" applyBorder="1" applyAlignment="1">
      <alignment vertical="center"/>
    </xf>
    <xf numFmtId="0" fontId="1" fillId="0" borderId="111" xfId="3" quotePrefix="1" applyFont="1" applyBorder="1" applyAlignment="1">
      <alignment horizontal="left" vertical="center"/>
    </xf>
    <xf numFmtId="0" fontId="1" fillId="0" borderId="96" xfId="3" applyFont="1" applyBorder="1" applyAlignment="1">
      <alignment horizontal="center" vertical="center"/>
    </xf>
    <xf numFmtId="0" fontId="1" fillId="0" borderId="14" xfId="3" quotePrefix="1" applyFont="1" applyBorder="1" applyAlignment="1">
      <alignment horizontal="left" vertical="center"/>
    </xf>
    <xf numFmtId="178" fontId="1" fillId="0" borderId="23" xfId="3" applyNumberFormat="1" applyFont="1" applyBorder="1" applyAlignment="1">
      <alignment vertical="center"/>
    </xf>
    <xf numFmtId="0" fontId="1" fillId="0" borderId="23" xfId="3" applyFont="1" applyBorder="1" applyAlignment="1">
      <alignment vertical="center"/>
    </xf>
    <xf numFmtId="178" fontId="1" fillId="0" borderId="116" xfId="3" applyNumberFormat="1" applyFont="1" applyBorder="1" applyAlignment="1">
      <alignment vertical="center"/>
    </xf>
    <xf numFmtId="178" fontId="1" fillId="0" borderId="18" xfId="3" applyNumberFormat="1" applyFont="1" applyBorder="1" applyAlignment="1">
      <alignment vertical="center"/>
    </xf>
    <xf numFmtId="178" fontId="1" fillId="0" borderId="20" xfId="3" applyNumberFormat="1" applyFont="1" applyBorder="1" applyAlignment="1">
      <alignment vertical="center"/>
    </xf>
    <xf numFmtId="178" fontId="1" fillId="0" borderId="93" xfId="3" applyNumberFormat="1" applyFont="1" applyBorder="1" applyAlignment="1">
      <alignment vertical="center"/>
    </xf>
    <xf numFmtId="178" fontId="1" fillId="0" borderId="19" xfId="3" applyNumberFormat="1" applyFont="1" applyBorder="1" applyAlignment="1">
      <alignment vertical="center"/>
    </xf>
    <xf numFmtId="178" fontId="1" fillId="0" borderId="104" xfId="3" applyNumberFormat="1" applyFont="1" applyBorder="1" applyAlignment="1">
      <alignment vertical="center"/>
    </xf>
    <xf numFmtId="0" fontId="1" fillId="0" borderId="19" xfId="3" applyFont="1" applyBorder="1" applyAlignment="1">
      <alignment vertical="center"/>
    </xf>
    <xf numFmtId="178" fontId="1" fillId="0" borderId="162" xfId="3" applyNumberFormat="1" applyFont="1" applyBorder="1" applyAlignment="1">
      <alignment vertical="center"/>
    </xf>
    <xf numFmtId="0" fontId="1" fillId="0" borderId="40" xfId="3" applyFont="1" applyBorder="1" applyAlignment="1">
      <alignment horizontal="center" vertical="center"/>
    </xf>
    <xf numFmtId="0" fontId="1" fillId="0" borderId="41" xfId="3" applyFont="1" applyBorder="1" applyAlignment="1">
      <alignment horizontal="center" vertical="center"/>
    </xf>
    <xf numFmtId="49" fontId="1" fillId="0" borderId="42" xfId="3" applyNumberFormat="1" applyFont="1" applyBorder="1" applyAlignment="1">
      <alignment horizontal="right" vertical="center"/>
    </xf>
    <xf numFmtId="178" fontId="1" fillId="0" borderId="44" xfId="3" applyNumberFormat="1" applyFont="1" applyBorder="1" applyAlignment="1">
      <alignment horizontal="right" vertical="center"/>
    </xf>
    <xf numFmtId="178" fontId="1" fillId="0" borderId="47" xfId="3" applyNumberFormat="1" applyFont="1" applyBorder="1" applyAlignment="1">
      <alignment horizontal="right" vertical="center"/>
    </xf>
    <xf numFmtId="178" fontId="1" fillId="0" borderId="65" xfId="3" applyNumberFormat="1" applyFont="1" applyBorder="1" applyAlignment="1">
      <alignment horizontal="right" vertical="center"/>
    </xf>
    <xf numFmtId="178" fontId="1" fillId="0" borderId="45" xfId="3" applyNumberFormat="1" applyFont="1" applyBorder="1" applyAlignment="1">
      <alignment horizontal="right" vertical="center"/>
    </xf>
    <xf numFmtId="178" fontId="1" fillId="0" borderId="101" xfId="3" applyNumberFormat="1" applyFont="1" applyBorder="1" applyAlignment="1">
      <alignment horizontal="right" vertical="center"/>
    </xf>
    <xf numFmtId="0" fontId="1" fillId="0" borderId="45" xfId="3" applyFont="1" applyBorder="1" applyAlignment="1">
      <alignment vertical="center" shrinkToFit="1"/>
    </xf>
    <xf numFmtId="178" fontId="1" fillId="0" borderId="13" xfId="3" applyNumberFormat="1" applyFont="1" applyBorder="1" applyAlignment="1">
      <alignment horizontal="right" vertical="center"/>
    </xf>
    <xf numFmtId="178" fontId="1" fillId="0" borderId="15" xfId="3" applyNumberFormat="1" applyFont="1" applyBorder="1" applyAlignment="1">
      <alignment horizontal="right" vertical="center"/>
    </xf>
    <xf numFmtId="178" fontId="1" fillId="0" borderId="66" xfId="3" applyNumberFormat="1" applyFont="1" applyBorder="1" applyAlignment="1">
      <alignment horizontal="right" vertical="center"/>
    </xf>
    <xf numFmtId="178" fontId="1" fillId="0" borderId="14" xfId="3" applyNumberFormat="1" applyFont="1" applyBorder="1" applyAlignment="1">
      <alignment horizontal="right" vertical="center"/>
    </xf>
    <xf numFmtId="178" fontId="1" fillId="0" borderId="94" xfId="3" applyNumberFormat="1" applyFont="1" applyBorder="1" applyAlignment="1">
      <alignment horizontal="right" vertical="center"/>
    </xf>
    <xf numFmtId="0" fontId="1" fillId="0" borderId="14" xfId="3" applyFont="1" applyBorder="1" applyAlignment="1">
      <alignment vertical="center" shrinkToFit="1"/>
    </xf>
    <xf numFmtId="0" fontId="1" fillId="0" borderId="14" xfId="3" quotePrefix="1" applyFont="1" applyBorder="1" applyAlignment="1">
      <alignment horizontal="left" vertical="center" shrinkToFit="1"/>
    </xf>
    <xf numFmtId="178" fontId="1" fillId="0" borderId="51" xfId="3" applyNumberFormat="1" applyFont="1" applyBorder="1" applyAlignment="1">
      <alignment horizontal="right" vertical="center"/>
    </xf>
    <xf numFmtId="178" fontId="1" fillId="0" borderId="21" xfId="3" applyNumberFormat="1" applyFont="1" applyBorder="1" applyAlignment="1">
      <alignment horizontal="right" vertical="center"/>
    </xf>
    <xf numFmtId="178" fontId="1" fillId="0" borderId="67" xfId="3" applyNumberFormat="1" applyFont="1" applyBorder="1" applyAlignment="1">
      <alignment horizontal="right" vertical="center"/>
    </xf>
    <xf numFmtId="178" fontId="1" fillId="0" borderId="23" xfId="3" applyNumberFormat="1" applyFont="1" applyBorder="1" applyAlignment="1">
      <alignment horizontal="right" vertical="center"/>
    </xf>
    <xf numFmtId="178" fontId="1" fillId="0" borderId="102" xfId="3" applyNumberFormat="1" applyFont="1" applyBorder="1" applyAlignment="1">
      <alignment horizontal="right" vertical="center"/>
    </xf>
    <xf numFmtId="0" fontId="1" fillId="0" borderId="23" xfId="3" applyFont="1" applyBorder="1" applyAlignment="1">
      <alignment vertical="center" shrinkToFit="1"/>
    </xf>
    <xf numFmtId="178" fontId="1" fillId="0" borderId="88" xfId="3" applyNumberFormat="1" applyFont="1" applyBorder="1" applyAlignment="1">
      <alignment horizontal="right" vertical="center"/>
    </xf>
    <xf numFmtId="178" fontId="1" fillId="0" borderId="89" xfId="3" applyNumberFormat="1" applyFont="1" applyBorder="1" applyAlignment="1">
      <alignment horizontal="right" vertical="center"/>
    </xf>
    <xf numFmtId="178" fontId="1" fillId="0" borderId="117" xfId="3" applyNumberFormat="1" applyFont="1" applyBorder="1" applyAlignment="1">
      <alignment horizontal="right" vertical="center"/>
    </xf>
    <xf numFmtId="178" fontId="1" fillId="0" borderId="116" xfId="3" applyNumberFormat="1" applyFont="1" applyBorder="1" applyAlignment="1">
      <alignment horizontal="right" vertical="center"/>
    </xf>
    <xf numFmtId="178" fontId="1" fillId="0" borderId="141" xfId="3" applyNumberFormat="1" applyFont="1" applyBorder="1" applyAlignment="1">
      <alignment horizontal="right" vertical="center"/>
    </xf>
    <xf numFmtId="178" fontId="1" fillId="0" borderId="69" xfId="3" applyNumberFormat="1" applyFont="1" applyBorder="1" applyAlignment="1">
      <alignment horizontal="right" vertical="center"/>
    </xf>
    <xf numFmtId="178" fontId="1" fillId="0" borderId="151" xfId="3" applyNumberFormat="1" applyFont="1" applyBorder="1" applyAlignment="1">
      <alignment horizontal="right" vertical="center"/>
    </xf>
    <xf numFmtId="178" fontId="1" fillId="0" borderId="152" xfId="3" applyNumberFormat="1" applyFont="1" applyBorder="1" applyAlignment="1">
      <alignment horizontal="right" vertical="center"/>
    </xf>
    <xf numFmtId="178" fontId="1" fillId="0" borderId="162" xfId="3" applyNumberFormat="1" applyFont="1" applyBorder="1" applyAlignment="1">
      <alignment horizontal="right" vertical="center"/>
    </xf>
    <xf numFmtId="178" fontId="1" fillId="0" borderId="153" xfId="3" applyNumberFormat="1" applyFont="1" applyBorder="1" applyAlignment="1">
      <alignment horizontal="right" vertical="center"/>
    </xf>
    <xf numFmtId="0" fontId="1" fillId="0" borderId="19" xfId="3" applyFont="1" applyBorder="1" applyAlignment="1">
      <alignment vertical="center" shrinkToFit="1"/>
    </xf>
    <xf numFmtId="0" fontId="1" fillId="0" borderId="111" xfId="3" quotePrefix="1" applyFont="1" applyBorder="1" applyAlignment="1">
      <alignment horizontal="left" vertical="center" shrinkToFit="1"/>
    </xf>
    <xf numFmtId="0" fontId="1" fillId="0" borderId="111" xfId="3" applyFont="1" applyBorder="1" applyAlignment="1">
      <alignment horizontal="left" vertical="center" shrinkToFit="1"/>
    </xf>
    <xf numFmtId="178" fontId="15" fillId="0" borderId="13" xfId="4" applyNumberFormat="1" applyFont="1" applyFill="1" applyBorder="1" applyAlignment="1">
      <alignment vertical="center"/>
    </xf>
    <xf numFmtId="178" fontId="15" fillId="0" borderId="51" xfId="4" applyNumberFormat="1" applyFont="1" applyFill="1" applyBorder="1" applyAlignment="1">
      <alignment vertical="center"/>
    </xf>
    <xf numFmtId="178" fontId="15" fillId="0" borderId="8" xfId="4" applyNumberFormat="1" applyFont="1" applyFill="1" applyBorder="1" applyAlignment="1">
      <alignment vertical="center"/>
    </xf>
    <xf numFmtId="178" fontId="15" fillId="0" borderId="54" xfId="4" applyNumberFormat="1" applyFont="1" applyFill="1" applyBorder="1" applyAlignment="1">
      <alignment vertical="center"/>
    </xf>
    <xf numFmtId="178" fontId="1" fillId="0" borderId="163" xfId="4" applyNumberFormat="1" applyFont="1" applyFill="1" applyBorder="1" applyAlignment="1">
      <alignment vertical="center"/>
    </xf>
    <xf numFmtId="178" fontId="1" fillId="0" borderId="164" xfId="4" applyNumberFormat="1" applyFont="1" applyFill="1" applyBorder="1" applyAlignment="1">
      <alignment vertical="center"/>
    </xf>
    <xf numFmtId="178" fontId="1" fillId="0" borderId="165" xfId="4" applyNumberFormat="1" applyFont="1" applyFill="1" applyBorder="1" applyAlignment="1">
      <alignment vertical="center"/>
    </xf>
    <xf numFmtId="178" fontId="1" fillId="0" borderId="69" xfId="4" applyNumberFormat="1" applyFont="1" applyFill="1" applyBorder="1" applyAlignment="1">
      <alignment vertical="center"/>
    </xf>
    <xf numFmtId="178" fontId="1" fillId="0" borderId="151" xfId="4" applyNumberFormat="1" applyFont="1" applyFill="1" applyBorder="1" applyAlignment="1">
      <alignment vertical="center"/>
    </xf>
    <xf numFmtId="178" fontId="1" fillId="0" borderId="153" xfId="4" applyNumberFormat="1" applyFont="1" applyFill="1" applyBorder="1" applyAlignment="1">
      <alignment vertical="center"/>
    </xf>
    <xf numFmtId="0" fontId="9" fillId="0" borderId="43" xfId="3" applyFont="1" applyBorder="1" applyAlignment="1">
      <alignment horizontal="left" vertical="center"/>
    </xf>
    <xf numFmtId="0" fontId="1" fillId="0" borderId="115" xfId="3" applyFont="1" applyBorder="1" applyAlignment="1">
      <alignment horizontal="center" vertical="center"/>
    </xf>
    <xf numFmtId="0" fontId="1" fillId="0" borderId="118" xfId="3" applyFont="1" applyBorder="1" applyAlignment="1">
      <alignment horizontal="center" vertical="center"/>
    </xf>
    <xf numFmtId="0" fontId="1" fillId="0" borderId="117" xfId="3" applyFont="1" applyBorder="1" applyAlignment="1">
      <alignment horizontal="center" vertical="center"/>
    </xf>
    <xf numFmtId="0" fontId="1" fillId="0" borderId="139" xfId="3" quotePrefix="1" applyFont="1" applyBorder="1" applyAlignment="1">
      <alignment horizontal="center" vertical="center"/>
    </xf>
    <xf numFmtId="0" fontId="9" fillId="0" borderId="43" xfId="3" applyFont="1" applyBorder="1" applyAlignment="1">
      <alignment vertical="center" wrapText="1"/>
    </xf>
    <xf numFmtId="178" fontId="15" fillId="0" borderId="101" xfId="4" applyNumberFormat="1" applyFont="1" applyFill="1" applyBorder="1" applyAlignment="1">
      <alignment horizontal="right" vertical="center"/>
    </xf>
    <xf numFmtId="0" fontId="0" fillId="0" borderId="14" xfId="3" applyFont="1" applyBorder="1" applyAlignment="1">
      <alignment horizontal="distributed" vertical="center" wrapText="1"/>
    </xf>
    <xf numFmtId="178" fontId="1" fillId="0" borderId="176" xfId="4" applyNumberFormat="1" applyFont="1" applyFill="1" applyBorder="1" applyAlignment="1">
      <alignment vertical="center"/>
    </xf>
    <xf numFmtId="178" fontId="1" fillId="0" borderId="177" xfId="4" applyNumberFormat="1" applyFont="1" applyFill="1" applyBorder="1" applyAlignment="1">
      <alignment vertical="center"/>
    </xf>
    <xf numFmtId="178" fontId="1" fillId="0" borderId="178" xfId="4" applyNumberFormat="1" applyFont="1" applyFill="1" applyBorder="1" applyAlignment="1">
      <alignment vertical="center"/>
    </xf>
    <xf numFmtId="178" fontId="1" fillId="0" borderId="179" xfId="4" applyNumberFormat="1" applyFont="1" applyFill="1" applyBorder="1" applyAlignment="1">
      <alignment vertical="center"/>
    </xf>
    <xf numFmtId="178" fontId="1" fillId="0" borderId="180" xfId="4" applyNumberFormat="1" applyFont="1" applyFill="1" applyBorder="1" applyAlignment="1">
      <alignment vertical="center"/>
    </xf>
    <xf numFmtId="178" fontId="1" fillId="0" borderId="181" xfId="4" applyNumberFormat="1" applyFont="1" applyFill="1" applyBorder="1" applyAlignment="1">
      <alignment vertical="center"/>
    </xf>
    <xf numFmtId="178" fontId="1" fillId="0" borderId="182" xfId="4" applyNumberFormat="1" applyFont="1" applyFill="1" applyBorder="1" applyAlignment="1">
      <alignment vertical="center"/>
    </xf>
    <xf numFmtId="178" fontId="1" fillId="0" borderId="183" xfId="4" applyNumberFormat="1" applyFont="1" applyFill="1" applyBorder="1" applyAlignment="1">
      <alignment vertical="center"/>
    </xf>
    <xf numFmtId="178" fontId="1" fillId="0" borderId="184" xfId="4" applyNumberFormat="1" applyFont="1" applyFill="1" applyBorder="1" applyAlignment="1">
      <alignment vertical="center"/>
    </xf>
    <xf numFmtId="178" fontId="1" fillId="0" borderId="185" xfId="4" applyNumberFormat="1" applyFont="1" applyFill="1" applyBorder="1" applyAlignment="1">
      <alignment vertical="center"/>
    </xf>
    <xf numFmtId="178" fontId="1" fillId="0" borderId="186" xfId="4" applyNumberFormat="1" applyFont="1" applyFill="1" applyBorder="1" applyAlignment="1">
      <alignment vertical="center"/>
    </xf>
    <xf numFmtId="178" fontId="1" fillId="0" borderId="187" xfId="4" applyNumberFormat="1" applyFont="1" applyFill="1" applyBorder="1" applyAlignment="1">
      <alignment vertical="center"/>
    </xf>
    <xf numFmtId="178" fontId="1" fillId="0" borderId="188" xfId="4" applyNumberFormat="1" applyFont="1" applyFill="1" applyBorder="1" applyAlignment="1">
      <alignment vertical="center"/>
    </xf>
    <xf numFmtId="178" fontId="1" fillId="0" borderId="189" xfId="4" applyNumberFormat="1" applyFont="1" applyFill="1" applyBorder="1" applyAlignment="1">
      <alignment vertical="center"/>
    </xf>
    <xf numFmtId="178" fontId="1" fillId="0" borderId="190" xfId="4" applyNumberFormat="1" applyFont="1" applyFill="1" applyBorder="1" applyAlignment="1">
      <alignment vertical="center"/>
    </xf>
    <xf numFmtId="178" fontId="1" fillId="0" borderId="191" xfId="4" applyNumberFormat="1" applyFont="1" applyFill="1" applyBorder="1" applyAlignment="1">
      <alignment vertical="center"/>
    </xf>
    <xf numFmtId="178" fontId="1" fillId="0" borderId="192" xfId="4" applyNumberFormat="1" applyFont="1" applyFill="1" applyBorder="1" applyAlignment="1">
      <alignment vertical="center"/>
    </xf>
    <xf numFmtId="178" fontId="1" fillId="0" borderId="193" xfId="4" applyNumberFormat="1" applyFont="1" applyFill="1" applyBorder="1" applyAlignment="1">
      <alignment vertical="center"/>
    </xf>
    <xf numFmtId="178" fontId="1" fillId="0" borderId="194" xfId="4" applyNumberFormat="1" applyFont="1" applyFill="1" applyBorder="1" applyAlignment="1">
      <alignment vertical="center"/>
    </xf>
    <xf numFmtId="178" fontId="1" fillId="0" borderId="195" xfId="4" applyNumberFormat="1" applyFont="1" applyFill="1" applyBorder="1" applyAlignment="1">
      <alignment vertical="center"/>
    </xf>
    <xf numFmtId="178" fontId="1" fillId="0" borderId="196" xfId="4" applyNumberFormat="1" applyFont="1" applyFill="1" applyBorder="1" applyAlignment="1">
      <alignment vertical="center"/>
    </xf>
    <xf numFmtId="178" fontId="1" fillId="0" borderId="197" xfId="4" applyNumberFormat="1" applyFont="1" applyFill="1" applyBorder="1" applyAlignment="1">
      <alignment vertical="center"/>
    </xf>
    <xf numFmtId="178" fontId="1" fillId="0" borderId="198" xfId="4" applyNumberFormat="1" applyFont="1" applyFill="1" applyBorder="1" applyAlignment="1">
      <alignment vertical="center"/>
    </xf>
    <xf numFmtId="178" fontId="1" fillId="0" borderId="199" xfId="4" applyNumberFormat="1" applyFont="1" applyFill="1" applyBorder="1" applyAlignment="1">
      <alignment vertical="center"/>
    </xf>
    <xf numFmtId="178" fontId="1" fillId="0" borderId="200" xfId="4" applyNumberFormat="1" applyFont="1" applyFill="1" applyBorder="1" applyAlignment="1">
      <alignment vertical="center"/>
    </xf>
    <xf numFmtId="178" fontId="1" fillId="0" borderId="201" xfId="4" applyNumberFormat="1" applyFont="1" applyFill="1" applyBorder="1" applyAlignment="1">
      <alignment vertical="center"/>
    </xf>
    <xf numFmtId="178" fontId="1" fillId="0" borderId="202" xfId="4" applyNumberFormat="1" applyFont="1" applyFill="1" applyBorder="1" applyAlignment="1">
      <alignment vertical="center"/>
    </xf>
    <xf numFmtId="178" fontId="1" fillId="0" borderId="203" xfId="4" applyNumberFormat="1" applyFont="1" applyFill="1" applyBorder="1" applyAlignment="1">
      <alignment vertical="center"/>
    </xf>
    <xf numFmtId="178" fontId="1" fillId="0" borderId="204" xfId="4" applyNumberFormat="1" applyFont="1" applyFill="1" applyBorder="1" applyAlignment="1">
      <alignment vertical="center"/>
    </xf>
    <xf numFmtId="178" fontId="1" fillId="0" borderId="205" xfId="4" applyNumberFormat="1" applyFont="1" applyFill="1" applyBorder="1" applyAlignment="1">
      <alignment vertical="center"/>
    </xf>
    <xf numFmtId="178" fontId="1" fillId="0" borderId="206" xfId="4" applyNumberFormat="1" applyFont="1" applyFill="1" applyBorder="1" applyAlignment="1">
      <alignment vertical="center"/>
    </xf>
    <xf numFmtId="178" fontId="1" fillId="0" borderId="207" xfId="4" applyNumberFormat="1" applyFont="1" applyFill="1" applyBorder="1" applyAlignment="1">
      <alignment vertical="center"/>
    </xf>
    <xf numFmtId="178" fontId="1" fillId="0" borderId="208" xfId="4" applyNumberFormat="1" applyFont="1" applyFill="1" applyBorder="1" applyAlignment="1">
      <alignment vertical="center"/>
    </xf>
    <xf numFmtId="178" fontId="1" fillId="0" borderId="209" xfId="4" applyNumberFormat="1" applyFont="1" applyFill="1" applyBorder="1" applyAlignment="1">
      <alignment vertical="center"/>
    </xf>
    <xf numFmtId="178" fontId="1" fillId="0" borderId="210" xfId="4" applyNumberFormat="1" applyFont="1" applyFill="1" applyBorder="1" applyAlignment="1">
      <alignment vertical="center"/>
    </xf>
    <xf numFmtId="178" fontId="1" fillId="0" borderId="34" xfId="4" applyNumberFormat="1" applyFont="1" applyFill="1" applyBorder="1" applyAlignment="1">
      <alignment vertical="center"/>
    </xf>
    <xf numFmtId="0" fontId="1" fillId="0" borderId="211" xfId="3" applyFont="1" applyBorder="1" applyAlignment="1">
      <alignment horizontal="center" vertical="center"/>
    </xf>
    <xf numFmtId="0" fontId="1" fillId="0" borderId="212" xfId="3" applyFont="1" applyBorder="1" applyAlignment="1">
      <alignment horizontal="center" vertical="center"/>
    </xf>
    <xf numFmtId="0" fontId="1" fillId="0" borderId="213" xfId="3" applyFont="1" applyBorder="1" applyAlignment="1">
      <alignment horizontal="center" vertical="center"/>
    </xf>
    <xf numFmtId="0" fontId="1" fillId="0" borderId="214" xfId="3" applyFont="1" applyBorder="1" applyAlignment="1">
      <alignment horizontal="center" vertical="center"/>
    </xf>
    <xf numFmtId="0" fontId="1" fillId="0" borderId="212" xfId="3" quotePrefix="1" applyFont="1" applyBorder="1" applyAlignment="1">
      <alignment horizontal="center" vertical="center"/>
    </xf>
    <xf numFmtId="0" fontId="1" fillId="0" borderId="214" xfId="3" quotePrefix="1" applyFont="1" applyBorder="1" applyAlignment="1">
      <alignment horizontal="center" vertical="center"/>
    </xf>
    <xf numFmtId="0" fontId="1" fillId="0" borderId="215" xfId="3" applyFont="1" applyBorder="1" applyAlignment="1">
      <alignment horizontal="center" vertical="center"/>
    </xf>
    <xf numFmtId="0" fontId="1" fillId="0" borderId="217" xfId="3" applyFont="1" applyBorder="1" applyAlignment="1">
      <alignment horizontal="center" vertical="center"/>
    </xf>
    <xf numFmtId="0" fontId="1" fillId="0" borderId="218" xfId="3" applyFont="1" applyBorder="1" applyAlignment="1">
      <alignment horizontal="center" vertical="center"/>
    </xf>
    <xf numFmtId="0" fontId="1" fillId="0" borderId="219" xfId="3" applyFont="1" applyBorder="1" applyAlignment="1">
      <alignment horizontal="center" vertical="center"/>
    </xf>
    <xf numFmtId="0" fontId="1" fillId="0" borderId="220" xfId="3" applyFont="1" applyBorder="1" applyAlignment="1">
      <alignment horizontal="center" vertical="center"/>
    </xf>
    <xf numFmtId="0" fontId="1" fillId="0" borderId="221" xfId="3" applyFont="1" applyBorder="1" applyAlignment="1">
      <alignment horizontal="center" vertical="center"/>
    </xf>
    <xf numFmtId="0" fontId="1" fillId="0" borderId="43" xfId="3" applyFont="1" applyBorder="1" applyAlignment="1">
      <alignment horizontal="right" vertical="center"/>
    </xf>
    <xf numFmtId="178" fontId="1" fillId="0" borderId="223" xfId="4" applyNumberFormat="1" applyFont="1" applyFill="1" applyBorder="1" applyAlignment="1">
      <alignment vertical="center"/>
    </xf>
    <xf numFmtId="178" fontId="1" fillId="0" borderId="224" xfId="4" applyNumberFormat="1" applyFont="1" applyFill="1" applyBorder="1" applyAlignment="1">
      <alignment vertical="center"/>
    </xf>
    <xf numFmtId="178" fontId="1" fillId="0" borderId="225" xfId="4" applyNumberFormat="1" applyFont="1" applyFill="1" applyBorder="1" applyAlignment="1">
      <alignment vertical="center"/>
    </xf>
    <xf numFmtId="178" fontId="1" fillId="0" borderId="226" xfId="4" applyNumberFormat="1" applyFont="1" applyFill="1" applyBorder="1" applyAlignment="1">
      <alignment vertical="center"/>
    </xf>
    <xf numFmtId="178" fontId="1" fillId="0" borderId="227" xfId="4" applyNumberFormat="1" applyFont="1" applyFill="1" applyBorder="1" applyAlignment="1">
      <alignment vertical="center"/>
    </xf>
    <xf numFmtId="178" fontId="1" fillId="0" borderId="228" xfId="4" applyNumberFormat="1" applyFont="1" applyFill="1" applyBorder="1" applyAlignment="1">
      <alignment vertical="center"/>
    </xf>
    <xf numFmtId="178" fontId="1" fillId="0" borderId="229" xfId="4" applyNumberFormat="1" applyFont="1" applyFill="1" applyBorder="1" applyAlignment="1">
      <alignment vertical="center"/>
    </xf>
    <xf numFmtId="178" fontId="1" fillId="0" borderId="230" xfId="4" applyNumberFormat="1" applyFont="1" applyFill="1" applyBorder="1" applyAlignment="1">
      <alignment vertical="center"/>
    </xf>
    <xf numFmtId="178" fontId="1" fillId="0" borderId="231" xfId="4" applyNumberFormat="1" applyFont="1" applyFill="1" applyBorder="1" applyAlignment="1">
      <alignment vertical="center"/>
    </xf>
    <xf numFmtId="178" fontId="1" fillId="0" borderId="232" xfId="4" applyNumberFormat="1" applyFont="1" applyFill="1" applyBorder="1" applyAlignment="1">
      <alignment vertical="center"/>
    </xf>
    <xf numFmtId="178" fontId="1" fillId="0" borderId="233" xfId="4" applyNumberFormat="1" applyFont="1" applyFill="1" applyBorder="1" applyAlignment="1">
      <alignment vertical="center"/>
    </xf>
    <xf numFmtId="178" fontId="1" fillId="0" borderId="234" xfId="4" applyNumberFormat="1" applyFont="1" applyFill="1" applyBorder="1" applyAlignment="1">
      <alignment vertical="center"/>
    </xf>
    <xf numFmtId="178" fontId="1" fillId="0" borderId="235" xfId="4" applyNumberFormat="1" applyFont="1" applyFill="1" applyBorder="1" applyAlignment="1">
      <alignment vertical="center"/>
    </xf>
    <xf numFmtId="178" fontId="1" fillId="0" borderId="236" xfId="4" applyNumberFormat="1" applyFont="1" applyFill="1" applyBorder="1" applyAlignment="1">
      <alignment vertical="center"/>
    </xf>
    <xf numFmtId="178" fontId="1" fillId="0" borderId="237" xfId="4" applyNumberFormat="1" applyFont="1" applyFill="1" applyBorder="1" applyAlignment="1">
      <alignment vertical="center"/>
    </xf>
    <xf numFmtId="178" fontId="1" fillId="0" borderId="238" xfId="4" applyNumberFormat="1" applyFont="1" applyFill="1" applyBorder="1" applyAlignment="1">
      <alignment vertical="center"/>
    </xf>
    <xf numFmtId="178" fontId="1" fillId="0" borderId="239" xfId="4" applyNumberFormat="1" applyFont="1" applyFill="1" applyBorder="1" applyAlignment="1">
      <alignment vertical="center"/>
    </xf>
    <xf numFmtId="178" fontId="1" fillId="0" borderId="240" xfId="4" applyNumberFormat="1" applyFont="1" applyFill="1" applyBorder="1" applyAlignment="1">
      <alignment vertical="center"/>
    </xf>
    <xf numFmtId="178" fontId="1" fillId="0" borderId="241" xfId="4" applyNumberFormat="1" applyFont="1" applyFill="1" applyBorder="1" applyAlignment="1">
      <alignment vertical="center"/>
    </xf>
    <xf numFmtId="178" fontId="1" fillId="0" borderId="242" xfId="4" applyNumberFormat="1" applyFont="1" applyFill="1" applyBorder="1" applyAlignment="1">
      <alignment vertical="center"/>
    </xf>
    <xf numFmtId="0" fontId="1" fillId="0" borderId="243" xfId="3" applyFont="1" applyBorder="1" applyAlignment="1">
      <alignment horizontal="center" vertical="center"/>
    </xf>
    <xf numFmtId="0" fontId="1" fillId="0" borderId="244" xfId="3" applyFont="1" applyBorder="1" applyAlignment="1">
      <alignment horizontal="center" vertical="center"/>
    </xf>
    <xf numFmtId="0" fontId="1" fillId="0" borderId="245" xfId="3" applyFont="1" applyBorder="1" applyAlignment="1">
      <alignment horizontal="center" vertical="center"/>
    </xf>
    <xf numFmtId="0" fontId="1" fillId="0" borderId="246" xfId="3" applyFont="1" applyBorder="1" applyAlignment="1">
      <alignment horizontal="center" vertical="center"/>
    </xf>
    <xf numFmtId="38" fontId="1" fillId="0" borderId="0" xfId="4" applyFont="1" applyFill="1" applyAlignment="1">
      <alignment vertical="center"/>
    </xf>
    <xf numFmtId="188" fontId="1" fillId="0" borderId="44" xfId="4" applyNumberFormat="1" applyFont="1" applyFill="1" applyBorder="1" applyAlignment="1">
      <alignment vertical="center"/>
    </xf>
    <xf numFmtId="188" fontId="1" fillId="0" borderId="47" xfId="4" applyNumberFormat="1" applyFont="1" applyFill="1" applyBorder="1" applyAlignment="1">
      <alignment vertical="center"/>
    </xf>
    <xf numFmtId="188" fontId="1" fillId="0" borderId="13" xfId="4" applyNumberFormat="1" applyFont="1" applyFill="1" applyBorder="1" applyAlignment="1">
      <alignment vertical="center"/>
    </xf>
    <xf numFmtId="188" fontId="1" fillId="0" borderId="15" xfId="4" applyNumberFormat="1" applyFont="1" applyFill="1" applyBorder="1" applyAlignment="1">
      <alignment vertical="center"/>
    </xf>
    <xf numFmtId="188" fontId="1" fillId="0" borderId="18" xfId="4" applyNumberFormat="1" applyFont="1" applyFill="1" applyBorder="1" applyAlignment="1">
      <alignment vertical="center"/>
    </xf>
    <xf numFmtId="188" fontId="1" fillId="0" borderId="20" xfId="4" applyNumberFormat="1" applyFont="1" applyFill="1" applyBorder="1" applyAlignment="1">
      <alignment vertical="center"/>
    </xf>
    <xf numFmtId="188" fontId="1" fillId="0" borderId="8" xfId="4" applyNumberFormat="1" applyFont="1" applyFill="1" applyBorder="1" applyAlignment="1">
      <alignment vertical="center"/>
    </xf>
    <xf numFmtId="188" fontId="1" fillId="0" borderId="10" xfId="4" applyNumberFormat="1" applyFont="1" applyFill="1" applyBorder="1" applyAlignment="1">
      <alignment vertical="center"/>
    </xf>
    <xf numFmtId="188" fontId="1" fillId="0" borderId="51" xfId="4" applyNumberFormat="1" applyFont="1" applyFill="1" applyBorder="1" applyAlignment="1">
      <alignment vertical="center"/>
    </xf>
    <xf numFmtId="188" fontId="1" fillId="0" borderId="21" xfId="4" applyNumberFormat="1" applyFont="1" applyFill="1" applyBorder="1" applyAlignment="1">
      <alignment vertical="center"/>
    </xf>
    <xf numFmtId="188" fontId="1" fillId="0" borderId="54" xfId="4" applyNumberFormat="1" applyFont="1" applyFill="1" applyBorder="1" applyAlignment="1">
      <alignment vertical="center"/>
    </xf>
    <xf numFmtId="188" fontId="1" fillId="0" borderId="27" xfId="4" applyNumberFormat="1" applyFont="1" applyFill="1" applyBorder="1" applyAlignment="1">
      <alignment vertical="center"/>
    </xf>
    <xf numFmtId="188" fontId="1" fillId="0" borderId="32" xfId="4" applyNumberFormat="1" applyFont="1" applyFill="1" applyBorder="1" applyAlignment="1">
      <alignment vertical="center"/>
    </xf>
    <xf numFmtId="188" fontId="1" fillId="0" borderId="33" xfId="4" applyNumberFormat="1" applyFont="1" applyFill="1" applyBorder="1" applyAlignment="1">
      <alignment vertical="center"/>
    </xf>
    <xf numFmtId="0" fontId="9" fillId="0" borderId="247" xfId="3" applyFont="1" applyBorder="1" applyAlignment="1">
      <alignment vertical="center"/>
    </xf>
    <xf numFmtId="0" fontId="1" fillId="0" borderId="211" xfId="3" quotePrefix="1" applyFont="1" applyBorder="1" applyAlignment="1">
      <alignment horizontal="center" vertical="center"/>
    </xf>
    <xf numFmtId="0" fontId="1" fillId="0" borderId="213" xfId="3" quotePrefix="1" applyFont="1" applyBorder="1" applyAlignment="1">
      <alignment horizontal="center" vertical="center"/>
    </xf>
    <xf numFmtId="0" fontId="1" fillId="0" borderId="80" xfId="3" applyFont="1" applyBorder="1" applyAlignment="1">
      <alignment horizontal="left" vertical="center"/>
    </xf>
    <xf numFmtId="0" fontId="1" fillId="0" borderId="0" xfId="3" quotePrefix="1" applyFont="1" applyAlignment="1">
      <alignment vertical="center"/>
    </xf>
    <xf numFmtId="0" fontId="1" fillId="0" borderId="0" xfId="3" applyFont="1" applyAlignment="1">
      <alignment horizontal="centerContinuous" vertical="center"/>
    </xf>
    <xf numFmtId="178" fontId="1" fillId="0" borderId="176" xfId="4" applyNumberFormat="1" applyFont="1" applyFill="1" applyBorder="1" applyAlignment="1">
      <alignment vertical="center" shrinkToFit="1"/>
    </xf>
    <xf numFmtId="178" fontId="1" fillId="0" borderId="177" xfId="4" applyNumberFormat="1" applyFont="1" applyFill="1" applyBorder="1" applyAlignment="1">
      <alignment vertical="center" shrinkToFit="1"/>
    </xf>
    <xf numFmtId="178" fontId="1" fillId="0" borderId="248" xfId="4" applyNumberFormat="1" applyFont="1" applyFill="1" applyBorder="1" applyAlignment="1">
      <alignment vertical="center" shrinkToFit="1"/>
    </xf>
    <xf numFmtId="178" fontId="1" fillId="0" borderId="179" xfId="4" applyNumberFormat="1" applyFont="1" applyFill="1" applyBorder="1" applyAlignment="1">
      <alignment vertical="center" shrinkToFit="1"/>
    </xf>
    <xf numFmtId="178" fontId="1" fillId="0" borderId="178" xfId="4" applyNumberFormat="1" applyFont="1" applyFill="1" applyBorder="1" applyAlignment="1">
      <alignment vertical="center" shrinkToFit="1"/>
    </xf>
    <xf numFmtId="178" fontId="1" fillId="0" borderId="180" xfId="4" applyNumberFormat="1" applyFont="1" applyFill="1" applyBorder="1" applyAlignment="1">
      <alignment vertical="center" shrinkToFit="1"/>
    </xf>
    <xf numFmtId="178" fontId="1" fillId="0" borderId="181" xfId="4" applyNumberFormat="1" applyFont="1" applyFill="1" applyBorder="1" applyAlignment="1">
      <alignment vertical="center" shrinkToFit="1"/>
    </xf>
    <xf numFmtId="178" fontId="1" fillId="0" borderId="182" xfId="4" applyNumberFormat="1" applyFont="1" applyFill="1" applyBorder="1" applyAlignment="1">
      <alignment vertical="center" shrinkToFit="1"/>
    </xf>
    <xf numFmtId="178" fontId="1" fillId="0" borderId="183" xfId="4" applyNumberFormat="1" applyFont="1" applyFill="1" applyBorder="1" applyAlignment="1">
      <alignment vertical="center" shrinkToFit="1"/>
    </xf>
    <xf numFmtId="178" fontId="1" fillId="0" borderId="249" xfId="4" applyNumberFormat="1" applyFont="1" applyFill="1" applyBorder="1" applyAlignment="1">
      <alignment vertical="center" shrinkToFit="1"/>
    </xf>
    <xf numFmtId="178" fontId="1" fillId="0" borderId="185" xfId="4" applyNumberFormat="1" applyFont="1" applyFill="1" applyBorder="1" applyAlignment="1">
      <alignment vertical="center" shrinkToFit="1"/>
    </xf>
    <xf numFmtId="178" fontId="1" fillId="0" borderId="184" xfId="4" applyNumberFormat="1" applyFont="1" applyFill="1" applyBorder="1" applyAlignment="1">
      <alignment vertical="center" shrinkToFit="1"/>
    </xf>
    <xf numFmtId="178" fontId="1" fillId="0" borderId="186" xfId="4" applyNumberFormat="1" applyFont="1" applyFill="1" applyBorder="1" applyAlignment="1">
      <alignment vertical="center" shrinkToFit="1"/>
    </xf>
    <xf numFmtId="178" fontId="1" fillId="0" borderId="187" xfId="4" applyNumberFormat="1" applyFont="1" applyFill="1" applyBorder="1" applyAlignment="1">
      <alignment vertical="center" shrinkToFit="1"/>
    </xf>
    <xf numFmtId="178" fontId="1" fillId="0" borderId="227" xfId="4" applyNumberFormat="1" applyFont="1" applyFill="1" applyBorder="1" applyAlignment="1">
      <alignment vertical="center" shrinkToFit="1"/>
    </xf>
    <xf numFmtId="178" fontId="1" fillId="0" borderId="230" xfId="4" applyNumberFormat="1" applyFont="1" applyFill="1" applyBorder="1" applyAlignment="1">
      <alignment vertical="center" shrinkToFit="1"/>
    </xf>
    <xf numFmtId="178" fontId="1" fillId="0" borderId="106" xfId="4" applyNumberFormat="1" applyFont="1" applyFill="1" applyBorder="1" applyAlignment="1">
      <alignment vertical="center" shrinkToFit="1"/>
    </xf>
    <xf numFmtId="178" fontId="1" fillId="0" borderId="232" xfId="4" applyNumberFormat="1" applyFont="1" applyFill="1" applyBorder="1" applyAlignment="1">
      <alignment vertical="center" shrinkToFit="1"/>
    </xf>
    <xf numFmtId="178" fontId="1" fillId="0" borderId="231" xfId="4" applyNumberFormat="1" applyFont="1" applyFill="1" applyBorder="1" applyAlignment="1">
      <alignment vertical="center" shrinkToFit="1"/>
    </xf>
    <xf numFmtId="178" fontId="1" fillId="0" borderId="233" xfId="4" applyNumberFormat="1" applyFont="1" applyFill="1" applyBorder="1" applyAlignment="1">
      <alignment vertical="center" shrinkToFit="1"/>
    </xf>
    <xf numFmtId="178" fontId="1" fillId="0" borderId="234" xfId="4" applyNumberFormat="1" applyFont="1" applyFill="1" applyBorder="1" applyAlignment="1">
      <alignment vertical="center" shrinkToFit="1"/>
    </xf>
    <xf numFmtId="178" fontId="1" fillId="0" borderId="194" xfId="4" applyNumberFormat="1" applyFont="1" applyFill="1" applyBorder="1" applyAlignment="1">
      <alignment vertical="center" shrinkToFit="1"/>
    </xf>
    <xf numFmtId="178" fontId="1" fillId="0" borderId="195" xfId="4" applyNumberFormat="1" applyFont="1" applyFill="1" applyBorder="1" applyAlignment="1">
      <alignment vertical="center" shrinkToFit="1"/>
    </xf>
    <xf numFmtId="178" fontId="1" fillId="0" borderId="250" xfId="4" applyNumberFormat="1" applyFont="1" applyFill="1" applyBorder="1" applyAlignment="1">
      <alignment vertical="center" shrinkToFit="1"/>
    </xf>
    <xf numFmtId="178" fontId="1" fillId="0" borderId="197" xfId="4" applyNumberFormat="1" applyFont="1" applyFill="1" applyBorder="1" applyAlignment="1">
      <alignment vertical="center" shrinkToFit="1"/>
    </xf>
    <xf numFmtId="178" fontId="1" fillId="0" borderId="196" xfId="4" applyNumberFormat="1" applyFont="1" applyFill="1" applyBorder="1" applyAlignment="1">
      <alignment vertical="center" shrinkToFit="1"/>
    </xf>
    <xf numFmtId="178" fontId="1" fillId="0" borderId="198" xfId="4" applyNumberFormat="1" applyFont="1" applyFill="1" applyBorder="1" applyAlignment="1">
      <alignment vertical="center" shrinkToFit="1"/>
    </xf>
    <xf numFmtId="178" fontId="1" fillId="0" borderId="199" xfId="4" applyNumberFormat="1" applyFont="1" applyFill="1" applyBorder="1" applyAlignment="1">
      <alignment vertical="center" shrinkToFit="1"/>
    </xf>
    <xf numFmtId="178" fontId="1" fillId="0" borderId="188" xfId="4" applyNumberFormat="1" applyFont="1" applyFill="1" applyBorder="1" applyAlignment="1">
      <alignment vertical="center" shrinkToFit="1"/>
    </xf>
    <xf numFmtId="178" fontId="1" fillId="0" borderId="189" xfId="4" applyNumberFormat="1" applyFont="1" applyFill="1" applyBorder="1" applyAlignment="1">
      <alignment vertical="center" shrinkToFit="1"/>
    </xf>
    <xf numFmtId="178" fontId="1" fillId="0" borderId="251" xfId="4" applyNumberFormat="1" applyFont="1" applyFill="1" applyBorder="1" applyAlignment="1">
      <alignment vertical="center" shrinkToFit="1"/>
    </xf>
    <xf numFmtId="178" fontId="1" fillId="0" borderId="191" xfId="4" applyNumberFormat="1" applyFont="1" applyFill="1" applyBorder="1" applyAlignment="1">
      <alignment vertical="center" shrinkToFit="1"/>
    </xf>
    <xf numFmtId="178" fontId="1" fillId="0" borderId="190" xfId="4" applyNumberFormat="1" applyFont="1" applyFill="1" applyBorder="1" applyAlignment="1">
      <alignment vertical="center" shrinkToFit="1"/>
    </xf>
    <xf numFmtId="178" fontId="1" fillId="0" borderId="192" xfId="4" applyNumberFormat="1" applyFont="1" applyFill="1" applyBorder="1" applyAlignment="1">
      <alignment vertical="center" shrinkToFit="1"/>
    </xf>
    <xf numFmtId="178" fontId="1" fillId="0" borderId="193" xfId="4" applyNumberFormat="1" applyFont="1" applyFill="1" applyBorder="1" applyAlignment="1">
      <alignment vertical="center" shrinkToFit="1"/>
    </xf>
    <xf numFmtId="178" fontId="1" fillId="0" borderId="200" xfId="4" applyNumberFormat="1" applyFont="1" applyFill="1" applyBorder="1" applyAlignment="1">
      <alignment vertical="center" shrinkToFit="1"/>
    </xf>
    <xf numFmtId="178" fontId="1" fillId="0" borderId="201" xfId="4" applyNumberFormat="1" applyFont="1" applyFill="1" applyBorder="1" applyAlignment="1">
      <alignment vertical="center" shrinkToFit="1"/>
    </xf>
    <xf numFmtId="178" fontId="1" fillId="0" borderId="252" xfId="4" applyNumberFormat="1" applyFont="1" applyFill="1" applyBorder="1" applyAlignment="1">
      <alignment vertical="center" shrinkToFit="1"/>
    </xf>
    <xf numFmtId="178" fontId="1" fillId="0" borderId="203" xfId="4" applyNumberFormat="1" applyFont="1" applyFill="1" applyBorder="1" applyAlignment="1">
      <alignment vertical="center" shrinkToFit="1"/>
    </xf>
    <xf numFmtId="178" fontId="1" fillId="0" borderId="202" xfId="4" applyNumberFormat="1" applyFont="1" applyFill="1" applyBorder="1" applyAlignment="1">
      <alignment vertical="center" shrinkToFit="1"/>
    </xf>
    <xf numFmtId="178" fontId="1" fillId="0" borderId="204" xfId="4" applyNumberFormat="1" applyFont="1" applyFill="1" applyBorder="1" applyAlignment="1">
      <alignment vertical="center" shrinkToFit="1"/>
    </xf>
    <xf numFmtId="178" fontId="1" fillId="0" borderId="205" xfId="4" applyNumberFormat="1" applyFont="1" applyFill="1" applyBorder="1" applyAlignment="1">
      <alignment vertical="center" shrinkToFit="1"/>
    </xf>
    <xf numFmtId="178" fontId="1" fillId="0" borderId="206" xfId="4" applyNumberFormat="1" applyFont="1" applyFill="1" applyBorder="1" applyAlignment="1">
      <alignment vertical="center" shrinkToFit="1"/>
    </xf>
    <xf numFmtId="178" fontId="1" fillId="0" borderId="207" xfId="4" applyNumberFormat="1" applyFont="1" applyFill="1" applyBorder="1" applyAlignment="1">
      <alignment vertical="center" shrinkToFit="1"/>
    </xf>
    <xf numFmtId="178" fontId="1" fillId="0" borderId="253" xfId="4" applyNumberFormat="1" applyFont="1" applyFill="1" applyBorder="1" applyAlignment="1">
      <alignment vertical="center" shrinkToFit="1"/>
    </xf>
    <xf numFmtId="178" fontId="1" fillId="0" borderId="209" xfId="4" applyNumberFormat="1" applyFont="1" applyFill="1" applyBorder="1" applyAlignment="1">
      <alignment vertical="center" shrinkToFit="1"/>
    </xf>
    <xf numFmtId="178" fontId="1" fillId="0" borderId="208" xfId="4" applyNumberFormat="1" applyFont="1" applyFill="1" applyBorder="1" applyAlignment="1">
      <alignment vertical="center" shrinkToFit="1"/>
    </xf>
    <xf numFmtId="178" fontId="1" fillId="0" borderId="210" xfId="4" applyNumberFormat="1" applyFont="1" applyFill="1" applyBorder="1" applyAlignment="1">
      <alignment vertical="center" shrinkToFit="1"/>
    </xf>
    <xf numFmtId="178" fontId="1" fillId="0" borderId="34" xfId="4" applyNumberFormat="1" applyFont="1" applyFill="1" applyBorder="1" applyAlignment="1">
      <alignment vertical="center" shrinkToFit="1"/>
    </xf>
    <xf numFmtId="178" fontId="15" fillId="0" borderId="44" xfId="4" applyNumberFormat="1" applyFont="1" applyFill="1" applyBorder="1" applyAlignment="1">
      <alignment vertical="center"/>
    </xf>
    <xf numFmtId="178" fontId="1" fillId="0" borderId="256" xfId="4" quotePrefix="1" applyNumberFormat="1" applyFont="1" applyFill="1" applyBorder="1" applyAlignment="1">
      <alignment vertical="center"/>
    </xf>
    <xf numFmtId="178" fontId="1" fillId="0" borderId="257" xfId="4" quotePrefix="1" applyNumberFormat="1" applyFont="1" applyFill="1" applyBorder="1" applyAlignment="1">
      <alignment vertical="center"/>
    </xf>
    <xf numFmtId="178" fontId="1" fillId="0" borderId="258" xfId="4" quotePrefix="1" applyNumberFormat="1" applyFont="1" applyFill="1" applyBorder="1" applyAlignment="1">
      <alignment vertical="center"/>
    </xf>
    <xf numFmtId="0" fontId="15" fillId="0" borderId="59" xfId="3" applyFont="1" applyBorder="1" applyAlignment="1">
      <alignment horizontal="center" vertical="center" wrapText="1"/>
    </xf>
    <xf numFmtId="0" fontId="15" fillId="0" borderId="39" xfId="3" applyFont="1" applyBorder="1" applyAlignment="1">
      <alignment horizontal="center" vertical="center" wrapText="1"/>
    </xf>
    <xf numFmtId="0" fontId="15" fillId="0" borderId="40" xfId="3" applyFont="1" applyBorder="1" applyAlignment="1">
      <alignment vertical="center"/>
    </xf>
    <xf numFmtId="0" fontId="15" fillId="0" borderId="41" xfId="3" applyFont="1" applyBorder="1" applyAlignment="1">
      <alignment vertical="center"/>
    </xf>
    <xf numFmtId="0" fontId="15" fillId="0" borderId="42" xfId="3" applyFont="1" applyBorder="1" applyAlignment="1">
      <alignment vertical="center"/>
    </xf>
    <xf numFmtId="0" fontId="1" fillId="0" borderId="59" xfId="3" applyFont="1" applyBorder="1" applyAlignment="1">
      <alignment horizontal="center" vertical="center" wrapText="1"/>
    </xf>
    <xf numFmtId="0" fontId="1" fillId="0" borderId="145" xfId="3" applyFont="1" applyBorder="1" applyAlignment="1">
      <alignment horizontal="center" vertical="center"/>
    </xf>
    <xf numFmtId="0" fontId="1" fillId="0" borderId="40" xfId="3" applyFont="1" applyBorder="1" applyAlignment="1">
      <alignment vertical="center"/>
    </xf>
    <xf numFmtId="0" fontId="1" fillId="0" borderId="41" xfId="3" applyFont="1" applyBorder="1" applyAlignment="1">
      <alignment vertical="center"/>
    </xf>
    <xf numFmtId="0" fontId="1" fillId="0" borderId="42" xfId="3" applyFont="1" applyBorder="1" applyAlignment="1">
      <alignment vertical="center"/>
    </xf>
    <xf numFmtId="178" fontId="9" fillId="0" borderId="66" xfId="4" applyNumberFormat="1" applyFont="1" applyFill="1" applyBorder="1" applyAlignment="1">
      <alignment vertical="center"/>
    </xf>
    <xf numFmtId="0" fontId="1" fillId="0" borderId="260" xfId="3" applyFont="1" applyBorder="1" applyAlignment="1">
      <alignment horizontal="center" vertical="center"/>
    </xf>
    <xf numFmtId="0" fontId="1" fillId="0" borderId="261" xfId="3" applyFont="1" applyBorder="1" applyAlignment="1">
      <alignment horizontal="center" vertical="center"/>
    </xf>
    <xf numFmtId="0" fontId="1" fillId="0" borderId="262" xfId="3" applyFont="1" applyBorder="1" applyAlignment="1">
      <alignment horizontal="center" vertical="center"/>
    </xf>
    <xf numFmtId="0" fontId="1" fillId="0" borderId="264" xfId="3" applyFont="1" applyBorder="1" applyAlignment="1">
      <alignment horizontal="center" vertical="center"/>
    </xf>
    <xf numFmtId="178" fontId="9" fillId="0" borderId="0" xfId="1" applyNumberFormat="1" applyFont="1" applyFill="1" applyBorder="1" applyAlignment="1">
      <alignment vertical="center" wrapText="1"/>
    </xf>
    <xf numFmtId="0" fontId="9" fillId="0" borderId="0" xfId="0" applyFont="1" applyAlignment="1">
      <alignment vertical="center" wrapText="1"/>
    </xf>
    <xf numFmtId="0" fontId="0" fillId="0" borderId="0" xfId="0" applyAlignment="1">
      <alignment horizontal="center" vertical="center"/>
    </xf>
    <xf numFmtId="0" fontId="1" fillId="0" borderId="35" xfId="0" quotePrefix="1" applyFont="1" applyBorder="1" applyAlignment="1">
      <alignment horizontal="center" vertical="center"/>
    </xf>
    <xf numFmtId="0" fontId="1" fillId="0" borderId="34" xfId="0" quotePrefix="1" applyFont="1" applyBorder="1" applyAlignment="1">
      <alignment horizontal="center" vertical="center"/>
    </xf>
    <xf numFmtId="0" fontId="1" fillId="0" borderId="0" xfId="0" applyFont="1" applyAlignment="1">
      <alignment horizontal="center" vertical="center"/>
    </xf>
    <xf numFmtId="0" fontId="1" fillId="0" borderId="58" xfId="0" applyFont="1" applyBorder="1" applyAlignment="1">
      <alignment horizontal="center" vertical="center"/>
    </xf>
    <xf numFmtId="0" fontId="1" fillId="0" borderId="56" xfId="0" applyFont="1" applyBorder="1" applyAlignment="1">
      <alignment horizontal="center" vertical="center"/>
    </xf>
    <xf numFmtId="0" fontId="1" fillId="0" borderId="57" xfId="0" applyFont="1" applyBorder="1" applyAlignment="1">
      <alignment horizontal="center" vertical="center"/>
    </xf>
    <xf numFmtId="0" fontId="1" fillId="0" borderId="62" xfId="0" quotePrefix="1" applyFont="1" applyBorder="1" applyAlignment="1">
      <alignment horizontal="center" vertical="center"/>
    </xf>
    <xf numFmtId="0" fontId="0" fillId="0" borderId="0" xfId="0" applyAlignment="1">
      <alignment vertical="center" wrapText="1"/>
    </xf>
    <xf numFmtId="0" fontId="0" fillId="0" borderId="58"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1" fillId="0" borderId="58" xfId="0" quotePrefix="1" applyFont="1" applyBorder="1" applyAlignment="1">
      <alignment horizontal="center" vertical="center"/>
    </xf>
    <xf numFmtId="0" fontId="1" fillId="0" borderId="56" xfId="0" quotePrefix="1" applyFont="1" applyBorder="1" applyAlignment="1">
      <alignment horizontal="center" vertical="center"/>
    </xf>
    <xf numFmtId="0" fontId="1" fillId="0" borderId="57" xfId="0" quotePrefix="1" applyFont="1" applyBorder="1" applyAlignment="1">
      <alignment horizontal="center" vertical="center"/>
    </xf>
    <xf numFmtId="0" fontId="15" fillId="0" borderId="0" xfId="0" applyFont="1" applyAlignment="1">
      <alignment horizontal="center" vertical="center"/>
    </xf>
    <xf numFmtId="0" fontId="15" fillId="0" borderId="58" xfId="0" quotePrefix="1" applyFont="1" applyBorder="1" applyAlignment="1">
      <alignment horizontal="center" vertical="center"/>
    </xf>
    <xf numFmtId="0" fontId="15" fillId="0" borderId="56" xfId="0" applyFont="1" applyBorder="1" applyAlignment="1">
      <alignment horizontal="center" vertical="center"/>
    </xf>
    <xf numFmtId="0" fontId="15" fillId="0" borderId="57" xfId="0" applyFont="1" applyBorder="1" applyAlignment="1">
      <alignment horizontal="center" vertical="center"/>
    </xf>
    <xf numFmtId="0" fontId="0" fillId="0" borderId="58" xfId="0" quotePrefix="1" applyBorder="1" applyAlignment="1">
      <alignment horizontal="center" vertical="center"/>
    </xf>
    <xf numFmtId="178" fontId="9" fillId="0" borderId="0" xfId="4" applyNumberFormat="1" applyFont="1" applyFill="1" applyBorder="1" applyAlignment="1">
      <alignment vertical="center" wrapText="1"/>
    </xf>
    <xf numFmtId="0" fontId="9" fillId="0" borderId="0" xfId="3" applyFont="1" applyAlignment="1">
      <alignment vertical="center" wrapText="1"/>
    </xf>
    <xf numFmtId="0" fontId="0" fillId="0" borderId="0" xfId="3" applyFont="1" applyAlignment="1">
      <alignment horizontal="center" vertical="center"/>
    </xf>
    <xf numFmtId="0" fontId="1" fillId="0" borderId="0" xfId="3" applyFont="1" applyAlignment="1">
      <alignment horizontal="center" vertical="center"/>
    </xf>
    <xf numFmtId="0" fontId="1" fillId="0" borderId="35" xfId="3" quotePrefix="1" applyFont="1" applyBorder="1" applyAlignment="1">
      <alignment horizontal="center" vertical="center"/>
    </xf>
    <xf numFmtId="0" fontId="1" fillId="0" borderId="34" xfId="3" quotePrefix="1" applyFont="1" applyBorder="1" applyAlignment="1">
      <alignment horizontal="center" vertical="center"/>
    </xf>
    <xf numFmtId="0" fontId="15" fillId="0" borderId="0" xfId="3" applyFont="1" applyAlignment="1">
      <alignment horizontal="center" vertical="center"/>
    </xf>
    <xf numFmtId="0" fontId="1" fillId="0" borderId="58" xfId="3" applyFont="1" applyBorder="1" applyAlignment="1">
      <alignment horizontal="center" vertical="center"/>
    </xf>
    <xf numFmtId="0" fontId="1" fillId="0" borderId="56" xfId="3" applyFont="1" applyBorder="1" applyAlignment="1">
      <alignment horizontal="center" vertical="center"/>
    </xf>
    <xf numFmtId="0" fontId="1" fillId="0" borderId="57" xfId="3" applyFont="1" applyBorder="1" applyAlignment="1">
      <alignment horizontal="center" vertical="center"/>
    </xf>
    <xf numFmtId="0" fontId="1" fillId="0" borderId="89" xfId="3" applyFont="1" applyBorder="1" applyAlignment="1">
      <alignment horizontal="center" vertical="center" wrapText="1"/>
    </xf>
    <xf numFmtId="0" fontId="1" fillId="0" borderId="82" xfId="3" applyFont="1" applyBorder="1" applyAlignment="1">
      <alignment horizontal="center" vertical="center" wrapText="1"/>
    </xf>
    <xf numFmtId="0" fontId="1" fillId="0" borderId="88" xfId="3" applyFont="1" applyBorder="1" applyAlignment="1">
      <alignment horizontal="center" vertical="center" wrapText="1"/>
    </xf>
    <xf numFmtId="0" fontId="1" fillId="0" borderId="81" xfId="3" applyFont="1" applyBorder="1" applyAlignment="1">
      <alignment horizontal="center" vertical="center" wrapText="1"/>
    </xf>
    <xf numFmtId="0" fontId="1" fillId="0" borderId="73" xfId="3" quotePrefix="1" applyFont="1" applyBorder="1" applyAlignment="1">
      <alignment horizontal="center" vertical="center" wrapText="1"/>
    </xf>
    <xf numFmtId="0" fontId="1" fillId="0" borderId="72" xfId="3" applyFont="1" applyBorder="1" applyAlignment="1">
      <alignment horizontal="center" vertical="center" wrapText="1"/>
    </xf>
    <xf numFmtId="0" fontId="18" fillId="0" borderId="71" xfId="3" applyBorder="1" applyAlignment="1">
      <alignment horizontal="center" vertical="center" wrapText="1"/>
    </xf>
    <xf numFmtId="0" fontId="1" fillId="0" borderId="58" xfId="3" applyFont="1" applyBorder="1" applyAlignment="1">
      <alignment horizontal="center" vertical="center" wrapText="1"/>
    </xf>
    <xf numFmtId="0" fontId="1" fillId="0" borderId="56" xfId="3" applyFont="1" applyBorder="1" applyAlignment="1">
      <alignment horizontal="center" vertical="center" wrapText="1"/>
    </xf>
    <xf numFmtId="0" fontId="1" fillId="0" borderId="57" xfId="3" applyFont="1" applyBorder="1" applyAlignment="1">
      <alignment horizontal="center" vertical="center" wrapText="1"/>
    </xf>
    <xf numFmtId="0" fontId="15" fillId="0" borderId="89" xfId="3" applyFont="1" applyBorder="1" applyAlignment="1">
      <alignment horizontal="center" vertical="center" wrapText="1"/>
    </xf>
    <xf numFmtId="0" fontId="15" fillId="0" borderId="88" xfId="3" applyFont="1" applyBorder="1" applyAlignment="1">
      <alignment horizontal="center" vertical="center" wrapText="1"/>
    </xf>
    <xf numFmtId="0" fontId="15" fillId="0" borderId="58" xfId="3" applyFont="1" applyBorder="1" applyAlignment="1">
      <alignment horizontal="center" vertical="center" wrapText="1"/>
    </xf>
    <xf numFmtId="0" fontId="15" fillId="0" borderId="56" xfId="3" applyFont="1" applyBorder="1" applyAlignment="1">
      <alignment horizontal="center" vertical="center" wrapText="1"/>
    </xf>
    <xf numFmtId="0" fontId="18" fillId="0" borderId="57" xfId="3" applyBorder="1" applyAlignment="1">
      <alignment horizontal="center" vertical="center" wrapText="1"/>
    </xf>
    <xf numFmtId="0" fontId="19" fillId="0" borderId="57" xfId="3" applyFont="1" applyBorder="1" applyAlignment="1">
      <alignment horizontal="center" vertical="center" wrapText="1"/>
    </xf>
    <xf numFmtId="0" fontId="1" fillId="0" borderId="58" xfId="3" quotePrefix="1" applyFont="1" applyBorder="1" applyAlignment="1">
      <alignment horizontal="center" vertical="center" wrapText="1"/>
    </xf>
    <xf numFmtId="0" fontId="15" fillId="0" borderId="57" xfId="3" applyFont="1" applyBorder="1" applyAlignment="1">
      <alignment horizontal="center" vertical="center" wrapText="1"/>
    </xf>
    <xf numFmtId="0" fontId="1" fillId="0" borderId="58" xfId="6" applyBorder="1" applyAlignment="1">
      <alignment horizontal="center" vertical="center"/>
    </xf>
    <xf numFmtId="0" fontId="1" fillId="0" borderId="56" xfId="6" applyBorder="1" applyAlignment="1">
      <alignment horizontal="center" vertical="center"/>
    </xf>
    <xf numFmtId="0" fontId="1" fillId="0" borderId="57" xfId="6" applyBorder="1" applyAlignment="1">
      <alignment horizontal="center" vertical="center"/>
    </xf>
    <xf numFmtId="0" fontId="1" fillId="0" borderId="0" xfId="6" applyAlignment="1">
      <alignment horizontal="center" vertical="center"/>
    </xf>
    <xf numFmtId="0" fontId="1" fillId="0" borderId="139" xfId="6" applyBorder="1" applyAlignment="1">
      <alignment horizontal="center" vertical="center" wrapText="1"/>
    </xf>
    <xf numFmtId="0" fontId="1" fillId="0" borderId="138" xfId="6" applyBorder="1" applyAlignment="1">
      <alignment horizontal="center" vertical="center" wrapText="1"/>
    </xf>
    <xf numFmtId="0" fontId="1" fillId="0" borderId="38" xfId="6" applyBorder="1" applyAlignment="1">
      <alignment horizontal="center" vertical="center" wrapText="1"/>
    </xf>
    <xf numFmtId="0" fontId="1" fillId="0" borderId="75" xfId="6" applyBorder="1" applyAlignment="1">
      <alignment horizontal="center" vertical="center" wrapText="1"/>
    </xf>
    <xf numFmtId="0" fontId="1" fillId="0" borderId="75" xfId="6" quotePrefix="1" applyBorder="1" applyAlignment="1">
      <alignment horizontal="center" vertical="center" wrapText="1"/>
    </xf>
    <xf numFmtId="0" fontId="1" fillId="0" borderId="116" xfId="6" applyBorder="1" applyAlignment="1">
      <alignment horizontal="center" vertical="center"/>
    </xf>
    <xf numFmtId="0" fontId="1" fillId="0" borderId="118" xfId="6" applyBorder="1" applyAlignment="1">
      <alignment horizontal="center" vertical="center"/>
    </xf>
    <xf numFmtId="0" fontId="1" fillId="0" borderId="115" xfId="6" applyBorder="1" applyAlignment="1">
      <alignment horizontal="center" vertical="center"/>
    </xf>
    <xf numFmtId="0" fontId="1" fillId="0" borderId="56" xfId="3" quotePrefix="1" applyFont="1" applyBorder="1" applyAlignment="1">
      <alignment horizontal="center" vertical="center" wrapText="1"/>
    </xf>
    <xf numFmtId="0" fontId="1" fillId="0" borderId="57" xfId="3" quotePrefix="1" applyFont="1" applyBorder="1" applyAlignment="1">
      <alignment horizontal="center" vertical="center" wrapText="1"/>
    </xf>
    <xf numFmtId="0" fontId="1" fillId="0" borderId="116" xfId="3" quotePrefix="1" applyFont="1" applyBorder="1" applyAlignment="1">
      <alignment horizontal="center" vertical="center"/>
    </xf>
    <xf numFmtId="0" fontId="1" fillId="0" borderId="115" xfId="3" quotePrefix="1" applyFont="1" applyBorder="1" applyAlignment="1">
      <alignment horizontal="center" vertical="center"/>
    </xf>
    <xf numFmtId="0" fontId="1" fillId="0" borderId="117" xfId="3" quotePrefix="1" applyFont="1" applyBorder="1" applyAlignment="1">
      <alignment horizontal="center" vertical="center"/>
    </xf>
    <xf numFmtId="0" fontId="1" fillId="0" borderId="89" xfId="3" quotePrefix="1" applyFont="1" applyBorder="1" applyAlignment="1">
      <alignment horizontal="center" vertical="center"/>
    </xf>
    <xf numFmtId="0" fontId="1" fillId="0" borderId="119" xfId="3" quotePrefix="1" applyFont="1" applyBorder="1" applyAlignment="1">
      <alignment horizontal="center" vertical="center"/>
    </xf>
    <xf numFmtId="0" fontId="1" fillId="0" borderId="58" xfId="3" quotePrefix="1" applyFont="1" applyBorder="1" applyAlignment="1">
      <alignment horizontal="center" vertical="center"/>
    </xf>
    <xf numFmtId="0" fontId="1" fillId="0" borderId="222" xfId="3" quotePrefix="1" applyFont="1" applyBorder="1" applyAlignment="1">
      <alignment horizontal="center" vertical="center"/>
    </xf>
    <xf numFmtId="0" fontId="1" fillId="0" borderId="216" xfId="3" applyFont="1" applyBorder="1" applyAlignment="1">
      <alignment horizontal="center" vertical="center"/>
    </xf>
    <xf numFmtId="0" fontId="1" fillId="0" borderId="222" xfId="3" applyFont="1" applyBorder="1" applyAlignment="1">
      <alignment horizontal="center" vertical="center" wrapText="1"/>
    </xf>
    <xf numFmtId="0" fontId="1" fillId="0" borderId="216" xfId="3" quotePrefix="1" applyFont="1" applyBorder="1" applyAlignment="1">
      <alignment horizontal="center" vertical="center" wrapText="1"/>
    </xf>
    <xf numFmtId="0" fontId="15" fillId="0" borderId="58" xfId="3" applyFont="1" applyBorder="1" applyAlignment="1">
      <alignment horizontal="center" vertical="center"/>
    </xf>
    <xf numFmtId="0" fontId="15" fillId="0" borderId="56" xfId="3" applyFont="1" applyBorder="1" applyAlignment="1">
      <alignment horizontal="center" vertical="center"/>
    </xf>
    <xf numFmtId="0" fontId="15" fillId="0" borderId="57" xfId="3" applyFont="1" applyBorder="1" applyAlignment="1">
      <alignment horizontal="center" vertical="center"/>
    </xf>
    <xf numFmtId="0" fontId="1" fillId="0" borderId="82" xfId="3" applyFont="1" applyBorder="1" applyAlignment="1">
      <alignment horizontal="center" vertical="center"/>
    </xf>
    <xf numFmtId="0" fontId="1" fillId="0" borderId="75" xfId="3" applyFont="1" applyBorder="1" applyAlignment="1">
      <alignment horizontal="center" vertical="center"/>
    </xf>
    <xf numFmtId="0" fontId="1" fillId="0" borderId="263" xfId="3" applyFont="1" applyBorder="1" applyAlignment="1">
      <alignment horizontal="center" vertical="center"/>
    </xf>
    <xf numFmtId="0" fontId="1" fillId="0" borderId="259" xfId="3" applyFont="1" applyBorder="1" applyAlignment="1">
      <alignment horizontal="center" vertical="center"/>
    </xf>
    <xf numFmtId="0" fontId="1" fillId="0" borderId="81" xfId="3" applyFont="1" applyBorder="1" applyAlignment="1">
      <alignment horizontal="center" vertical="center"/>
    </xf>
    <xf numFmtId="0" fontId="1" fillId="0" borderId="74" xfId="3" applyFont="1" applyBorder="1" applyAlignment="1">
      <alignment horizontal="center" vertical="center"/>
    </xf>
    <xf numFmtId="0" fontId="1" fillId="0" borderId="118" xfId="3" quotePrefix="1" applyFont="1" applyBorder="1" applyAlignment="1">
      <alignment horizontal="center" vertical="center"/>
    </xf>
    <xf numFmtId="0" fontId="0" fillId="0" borderId="0" xfId="3" applyFont="1" applyFill="1" applyAlignment="1">
      <alignment horizontal="center" vertical="center"/>
    </xf>
    <xf numFmtId="0" fontId="1" fillId="0" borderId="0" xfId="3" applyFont="1" applyFill="1" applyAlignment="1">
      <alignment horizontal="center" vertical="center"/>
    </xf>
    <xf numFmtId="0" fontId="15" fillId="0" borderId="0" xfId="3" applyFont="1" applyFill="1"/>
    <xf numFmtId="0" fontId="1" fillId="0" borderId="0" xfId="3" applyFont="1" applyFill="1" applyAlignment="1">
      <alignment vertical="center"/>
    </xf>
    <xf numFmtId="0" fontId="15" fillId="0" borderId="0" xfId="3" quotePrefix="1" applyFont="1" applyFill="1" applyAlignment="1">
      <alignment horizontal="right"/>
    </xf>
    <xf numFmtId="0" fontId="1" fillId="0" borderId="92" xfId="3" applyFont="1" applyFill="1" applyBorder="1" applyAlignment="1">
      <alignment horizontal="center" vertical="center"/>
    </xf>
    <xf numFmtId="0" fontId="1" fillId="0" borderId="43" xfId="3" applyFont="1" applyFill="1" applyBorder="1" applyAlignment="1">
      <alignment horizontal="center" vertical="center"/>
    </xf>
    <xf numFmtId="0" fontId="1" fillId="0" borderId="91" xfId="3" applyFont="1" applyFill="1" applyBorder="1" applyAlignment="1">
      <alignment horizontal="center" vertical="center"/>
    </xf>
    <xf numFmtId="0" fontId="15" fillId="0" borderId="119" xfId="3" applyFont="1" applyFill="1" applyBorder="1" applyAlignment="1">
      <alignment horizontal="center" vertical="center"/>
    </xf>
    <xf numFmtId="0" fontId="15" fillId="0" borderId="117" xfId="3" applyFont="1" applyFill="1" applyBorder="1" applyAlignment="1">
      <alignment horizontal="center" vertical="center"/>
    </xf>
    <xf numFmtId="0" fontId="15" fillId="0" borderId="118" xfId="3" applyFont="1" applyFill="1" applyBorder="1" applyAlignment="1">
      <alignment horizontal="center" vertical="center"/>
    </xf>
    <xf numFmtId="0" fontId="15" fillId="0" borderId="116" xfId="3" applyFont="1" applyFill="1" applyBorder="1" applyAlignment="1">
      <alignment horizontal="center" vertical="center"/>
    </xf>
    <xf numFmtId="0" fontId="15" fillId="0" borderId="116" xfId="3" applyFont="1" applyFill="1" applyBorder="1" applyAlignment="1">
      <alignment horizontal="center"/>
    </xf>
    <xf numFmtId="0" fontId="15" fillId="0" borderId="117" xfId="3" applyFont="1" applyFill="1" applyBorder="1" applyAlignment="1">
      <alignment horizontal="center"/>
    </xf>
    <xf numFmtId="0" fontId="15" fillId="0" borderId="118" xfId="3" applyFont="1" applyFill="1" applyBorder="1" applyAlignment="1">
      <alignment horizontal="center"/>
    </xf>
    <xf numFmtId="0" fontId="15" fillId="0" borderId="115" xfId="3" applyFont="1" applyFill="1" applyBorder="1" applyAlignment="1">
      <alignment horizontal="center"/>
    </xf>
    <xf numFmtId="0" fontId="1" fillId="0" borderId="80" xfId="3" applyFont="1" applyFill="1" applyBorder="1" applyAlignment="1">
      <alignment horizontal="center" vertical="center"/>
    </xf>
    <xf numFmtId="0" fontId="1" fillId="0" borderId="79" xfId="3" applyFont="1" applyFill="1" applyBorder="1" applyAlignment="1">
      <alignment horizontal="center" vertical="center"/>
    </xf>
    <xf numFmtId="0" fontId="1" fillId="0" borderId="78" xfId="3" applyFont="1" applyFill="1" applyBorder="1" applyAlignment="1">
      <alignment horizontal="center" vertical="center"/>
    </xf>
    <xf numFmtId="0" fontId="1" fillId="0" borderId="114" xfId="3" applyFont="1" applyFill="1" applyBorder="1" applyAlignment="1">
      <alignment horizontal="center" vertical="center" shrinkToFit="1"/>
    </xf>
    <xf numFmtId="0" fontId="1" fillId="0" borderId="76" xfId="3" applyFont="1" applyFill="1" applyBorder="1" applyAlignment="1">
      <alignment horizontal="center" vertical="center" shrinkToFit="1"/>
    </xf>
    <xf numFmtId="0" fontId="1" fillId="0" borderId="77" xfId="3" applyFont="1" applyFill="1" applyBorder="1" applyAlignment="1">
      <alignment horizontal="center" vertical="center" shrinkToFit="1"/>
    </xf>
    <xf numFmtId="0" fontId="1" fillId="0" borderId="76" xfId="3" applyFont="1" applyFill="1" applyBorder="1" applyAlignment="1">
      <alignment horizontal="center" shrinkToFit="1"/>
    </xf>
    <xf numFmtId="0" fontId="1" fillId="0" borderId="77" xfId="3" applyFont="1" applyFill="1" applyBorder="1" applyAlignment="1">
      <alignment horizontal="center" shrinkToFit="1"/>
    </xf>
    <xf numFmtId="0" fontId="15" fillId="0" borderId="76" xfId="3" applyFont="1" applyFill="1" applyBorder="1" applyAlignment="1">
      <alignment horizontal="center" shrinkToFit="1"/>
    </xf>
    <xf numFmtId="0" fontId="15" fillId="0" borderId="77" xfId="3" applyFont="1" applyFill="1" applyBorder="1" applyAlignment="1">
      <alignment horizontal="center" shrinkToFit="1"/>
    </xf>
    <xf numFmtId="0" fontId="15" fillId="0" borderId="113" xfId="3" applyFont="1" applyFill="1" applyBorder="1" applyAlignment="1">
      <alignment horizontal="center" shrinkToFit="1"/>
    </xf>
    <xf numFmtId="0" fontId="1" fillId="0" borderId="58" xfId="3" quotePrefix="1" applyFont="1" applyFill="1" applyBorder="1" applyAlignment="1">
      <alignment horizontal="center" vertical="center" wrapText="1"/>
    </xf>
    <xf numFmtId="0" fontId="1" fillId="0" borderId="56" xfId="3" applyFont="1" applyFill="1" applyBorder="1" applyAlignment="1">
      <alignment horizontal="center" vertical="center" wrapText="1"/>
    </xf>
    <xf numFmtId="0" fontId="15" fillId="0" borderId="57" xfId="3" applyFont="1" applyFill="1" applyBorder="1" applyAlignment="1">
      <alignment horizontal="center" vertical="center" wrapText="1"/>
    </xf>
    <xf numFmtId="1" fontId="21" fillId="0" borderId="112" xfId="5" applyNumberFormat="1" applyFont="1" applyFill="1" applyBorder="1" applyAlignment="1"/>
    <xf numFmtId="177" fontId="1" fillId="0" borderId="30" xfId="3" applyNumberFormat="1" applyFont="1" applyFill="1" applyBorder="1" applyAlignment="1">
      <alignment horizontal="center" vertical="center" wrapText="1"/>
    </xf>
    <xf numFmtId="0" fontId="1" fillId="0" borderId="29" xfId="3" applyFont="1" applyFill="1" applyBorder="1" applyAlignment="1">
      <alignment horizontal="distributed" vertical="center" wrapText="1"/>
    </xf>
    <xf numFmtId="0" fontId="1" fillId="0" borderId="28" xfId="3" applyFont="1" applyFill="1" applyBorder="1" applyAlignment="1">
      <alignment horizontal="left" vertical="center" wrapText="1"/>
    </xf>
    <xf numFmtId="1" fontId="21" fillId="0" borderId="106" xfId="5" applyNumberFormat="1" applyFont="1" applyFill="1" applyBorder="1" applyAlignment="1"/>
    <xf numFmtId="177" fontId="1" fillId="0" borderId="17" xfId="3" applyNumberFormat="1" applyFont="1" applyFill="1" applyBorder="1" applyAlignment="1">
      <alignment horizontal="center" vertical="center" wrapText="1"/>
    </xf>
    <xf numFmtId="0" fontId="1" fillId="0" borderId="14" xfId="3" applyFont="1" applyFill="1" applyBorder="1" applyAlignment="1">
      <alignment horizontal="distributed" vertical="center" wrapText="1"/>
    </xf>
    <xf numFmtId="0" fontId="1" fillId="0" borderId="16" xfId="3" applyFont="1" applyFill="1" applyBorder="1" applyAlignment="1">
      <alignment horizontal="left" vertical="center" wrapText="1"/>
    </xf>
    <xf numFmtId="0" fontId="1" fillId="0" borderId="14" xfId="3" quotePrefix="1" applyFont="1" applyFill="1" applyBorder="1" applyAlignment="1">
      <alignment horizontal="distributed" vertical="center" wrapText="1"/>
    </xf>
    <xf numFmtId="0" fontId="1" fillId="0" borderId="16" xfId="3" quotePrefix="1" applyFont="1" applyFill="1" applyBorder="1" applyAlignment="1">
      <alignment horizontal="left" vertical="center" wrapText="1"/>
    </xf>
    <xf numFmtId="177" fontId="1" fillId="0" borderId="12" xfId="3" applyNumberFormat="1" applyFont="1" applyFill="1" applyBorder="1" applyAlignment="1">
      <alignment horizontal="center" vertical="center" wrapText="1"/>
    </xf>
    <xf numFmtId="0" fontId="1" fillId="0" borderId="9" xfId="3" applyFont="1" applyFill="1" applyBorder="1" applyAlignment="1">
      <alignment horizontal="distributed" vertical="center" wrapText="1"/>
    </xf>
    <xf numFmtId="0" fontId="1" fillId="0" borderId="11" xfId="3" applyFont="1" applyFill="1" applyBorder="1" applyAlignment="1">
      <alignment horizontal="left" vertical="center" wrapText="1"/>
    </xf>
    <xf numFmtId="177" fontId="1" fillId="0" borderId="24" xfId="3" applyNumberFormat="1" applyFont="1" applyFill="1" applyBorder="1" applyAlignment="1">
      <alignment horizontal="center" vertical="center" wrapText="1"/>
    </xf>
    <xf numFmtId="0" fontId="1" fillId="0" borderId="23" xfId="3" applyFont="1" applyFill="1" applyBorder="1" applyAlignment="1">
      <alignment horizontal="distributed" vertical="center" wrapText="1"/>
    </xf>
    <xf numFmtId="0" fontId="1" fillId="0" borderId="22" xfId="3" applyFont="1" applyFill="1" applyBorder="1" applyAlignment="1">
      <alignment horizontal="left" vertical="center" wrapText="1"/>
    </xf>
    <xf numFmtId="0" fontId="1" fillId="0" borderId="14" xfId="3" applyFont="1" applyFill="1" applyBorder="1" applyAlignment="1">
      <alignment horizontal="distributed" vertical="center"/>
    </xf>
    <xf numFmtId="177" fontId="1" fillId="0" borderId="26" xfId="3" applyNumberFormat="1" applyFont="1" applyFill="1" applyBorder="1" applyAlignment="1">
      <alignment horizontal="center" vertical="center" wrapText="1"/>
    </xf>
    <xf numFmtId="0" fontId="1" fillId="0" borderId="19" xfId="3" applyFont="1" applyFill="1" applyBorder="1" applyAlignment="1">
      <alignment horizontal="distributed" vertical="center" wrapText="1"/>
    </xf>
    <xf numFmtId="0" fontId="1" fillId="0" borderId="25" xfId="3" applyFont="1" applyFill="1" applyBorder="1" applyAlignment="1">
      <alignment horizontal="left" vertical="center" wrapText="1"/>
    </xf>
    <xf numFmtId="177" fontId="1" fillId="0" borderId="96" xfId="3" applyNumberFormat="1" applyFont="1" applyFill="1" applyBorder="1" applyAlignment="1">
      <alignment horizontal="center" vertical="center" wrapText="1"/>
    </xf>
    <xf numFmtId="0" fontId="1" fillId="0" borderId="111" xfId="3" applyFont="1" applyFill="1" applyBorder="1" applyAlignment="1">
      <alignment horizontal="distributed" vertical="center" wrapText="1"/>
    </xf>
    <xf numFmtId="0" fontId="1" fillId="0" borderId="110" xfId="3" applyFont="1" applyFill="1" applyBorder="1" applyAlignment="1">
      <alignment horizontal="left" vertical="center" wrapText="1"/>
    </xf>
    <xf numFmtId="177" fontId="1" fillId="0" borderId="49" xfId="3" applyNumberFormat="1" applyFont="1" applyFill="1" applyBorder="1" applyAlignment="1">
      <alignment horizontal="center" vertical="center" wrapText="1"/>
    </xf>
    <xf numFmtId="0" fontId="1" fillId="0" borderId="45" xfId="3" applyFont="1" applyFill="1" applyBorder="1" applyAlignment="1">
      <alignment horizontal="distributed" vertical="center" wrapText="1"/>
    </xf>
    <xf numFmtId="0" fontId="1" fillId="0" borderId="48" xfId="3" applyFont="1" applyFill="1" applyBorder="1" applyAlignment="1">
      <alignment horizontal="left" vertical="center" wrapText="1"/>
    </xf>
    <xf numFmtId="0" fontId="15" fillId="0" borderId="0" xfId="3" applyFont="1" applyFill="1" applyAlignment="1">
      <alignment horizontal="right"/>
    </xf>
    <xf numFmtId="0" fontId="15" fillId="0" borderId="115" xfId="3" applyFont="1" applyFill="1" applyBorder="1" applyAlignment="1">
      <alignment horizontal="center" vertical="center"/>
    </xf>
    <xf numFmtId="0" fontId="1" fillId="0" borderId="120" xfId="3" applyFont="1" applyFill="1" applyBorder="1" applyAlignment="1">
      <alignment horizontal="center" vertical="center" shrinkToFit="1"/>
    </xf>
    <xf numFmtId="0" fontId="1" fillId="0" borderId="75" xfId="3" applyFont="1" applyFill="1" applyBorder="1" applyAlignment="1">
      <alignment horizontal="center" vertical="center" shrinkToFit="1"/>
    </xf>
    <xf numFmtId="0" fontId="15" fillId="0" borderId="75" xfId="3" applyFont="1" applyFill="1" applyBorder="1" applyAlignment="1">
      <alignment horizontal="center" vertical="center" shrinkToFit="1"/>
    </xf>
    <xf numFmtId="0" fontId="15" fillId="0" borderId="120" xfId="3" applyFont="1" applyFill="1" applyBorder="1" applyAlignment="1">
      <alignment horizontal="center" vertical="center" shrinkToFit="1"/>
    </xf>
    <xf numFmtId="0" fontId="15" fillId="0" borderId="74" xfId="3" applyFont="1" applyFill="1" applyBorder="1" applyAlignment="1">
      <alignment horizontal="center" vertical="center" shrinkToFit="1"/>
    </xf>
    <xf numFmtId="0" fontId="1" fillId="0" borderId="58" xfId="3" applyFont="1" applyFill="1" applyBorder="1" applyAlignment="1">
      <alignment horizontal="center" vertical="center" wrapText="1"/>
    </xf>
    <xf numFmtId="0" fontId="15" fillId="0" borderId="0" xfId="3" applyFont="1" applyFill="1" applyAlignment="1">
      <alignment horizontal="center" vertical="center"/>
    </xf>
    <xf numFmtId="0" fontId="15" fillId="0" borderId="0" xfId="3" applyFont="1" applyFill="1" applyAlignment="1">
      <alignment vertical="center"/>
    </xf>
    <xf numFmtId="0" fontId="15" fillId="0" borderId="0" xfId="3" applyFont="1" applyFill="1" applyAlignment="1">
      <alignment horizontal="right" vertical="center"/>
    </xf>
    <xf numFmtId="0" fontId="15" fillId="0" borderId="0" xfId="3" quotePrefix="1" applyFont="1" applyFill="1" applyAlignment="1">
      <alignment horizontal="right" vertical="center"/>
    </xf>
    <xf numFmtId="0" fontId="15" fillId="0" borderId="119" xfId="3" applyFont="1" applyFill="1" applyBorder="1" applyAlignment="1">
      <alignment horizontal="center" vertical="center"/>
    </xf>
    <xf numFmtId="0" fontId="15" fillId="0" borderId="118" xfId="3" quotePrefix="1" applyFont="1" applyFill="1" applyBorder="1" applyAlignment="1">
      <alignment horizontal="center" vertical="center"/>
    </xf>
    <xf numFmtId="0" fontId="15" fillId="0" borderId="117" xfId="3" applyFont="1" applyFill="1" applyBorder="1" applyAlignment="1">
      <alignment horizontal="center" vertical="center"/>
    </xf>
    <xf numFmtId="0" fontId="15" fillId="0" borderId="116" xfId="3" applyFont="1" applyFill="1" applyBorder="1" applyAlignment="1">
      <alignment horizontal="center" vertical="center"/>
    </xf>
    <xf numFmtId="0" fontId="15" fillId="0" borderId="118" xfId="3" applyFont="1" applyFill="1" applyBorder="1" applyAlignment="1">
      <alignment horizontal="center" vertical="center"/>
    </xf>
    <xf numFmtId="0" fontId="15" fillId="0" borderId="115" xfId="3" applyFont="1" applyFill="1" applyBorder="1" applyAlignment="1">
      <alignment horizontal="center" vertical="center"/>
    </xf>
    <xf numFmtId="0" fontId="1" fillId="0" borderId="114" xfId="3" applyFont="1" applyFill="1" applyBorder="1" applyAlignment="1">
      <alignment horizontal="center" vertical="center"/>
    </xf>
    <xf numFmtId="0" fontId="1" fillId="0" borderId="76" xfId="3" applyFont="1" applyFill="1" applyBorder="1" applyAlignment="1">
      <alignment horizontal="center" vertical="center"/>
    </xf>
    <xf numFmtId="0" fontId="1" fillId="0" borderId="113" xfId="3" applyFont="1" applyFill="1" applyBorder="1" applyAlignment="1">
      <alignment horizontal="center" vertical="center"/>
    </xf>
    <xf numFmtId="0" fontId="1" fillId="0" borderId="0" xfId="3" applyFont="1" applyFill="1"/>
    <xf numFmtId="0" fontId="1" fillId="0" borderId="58" xfId="3" applyFont="1" applyFill="1" applyBorder="1" applyAlignment="1">
      <alignment horizontal="center" vertical="center"/>
    </xf>
    <xf numFmtId="0" fontId="1" fillId="0" borderId="56" xfId="3" applyFont="1" applyFill="1" applyBorder="1" applyAlignment="1">
      <alignment horizontal="center" vertical="center"/>
    </xf>
    <xf numFmtId="0" fontId="1" fillId="0" borderId="57" xfId="3" applyFont="1" applyFill="1" applyBorder="1" applyAlignment="1">
      <alignment horizontal="center" vertical="center"/>
    </xf>
    <xf numFmtId="0" fontId="1" fillId="0" borderId="30" xfId="3" applyFont="1" applyFill="1" applyBorder="1" applyAlignment="1">
      <alignment horizontal="center" vertical="center"/>
    </xf>
    <xf numFmtId="0" fontId="1" fillId="0" borderId="29" xfId="3" applyFont="1" applyFill="1" applyBorder="1" applyAlignment="1">
      <alignment horizontal="distributed" vertical="center"/>
    </xf>
    <xf numFmtId="0" fontId="1" fillId="0" borderId="28" xfId="3" applyFont="1" applyFill="1" applyBorder="1" applyAlignment="1">
      <alignment vertical="center"/>
    </xf>
    <xf numFmtId="0" fontId="1" fillId="0" borderId="17" xfId="3" applyFont="1" applyFill="1" applyBorder="1" applyAlignment="1">
      <alignment horizontal="center" vertical="center"/>
    </xf>
    <xf numFmtId="0" fontId="1" fillId="0" borderId="16" xfId="3" applyFont="1" applyFill="1" applyBorder="1" applyAlignment="1">
      <alignment vertical="center"/>
    </xf>
    <xf numFmtId="0" fontId="1" fillId="0" borderId="12" xfId="3" applyFont="1" applyFill="1" applyBorder="1" applyAlignment="1">
      <alignment horizontal="center" vertical="center"/>
    </xf>
    <xf numFmtId="0" fontId="1" fillId="0" borderId="9" xfId="3" applyFont="1" applyFill="1" applyBorder="1" applyAlignment="1">
      <alignment horizontal="distributed" vertical="center"/>
    </xf>
    <xf numFmtId="0" fontId="1" fillId="0" borderId="11" xfId="3" applyFont="1" applyFill="1" applyBorder="1" applyAlignment="1">
      <alignment vertical="center"/>
    </xf>
    <xf numFmtId="0" fontId="1" fillId="0" borderId="24" xfId="3" applyFont="1" applyFill="1" applyBorder="1" applyAlignment="1">
      <alignment horizontal="center" vertical="center"/>
    </xf>
    <xf numFmtId="0" fontId="1" fillId="0" borderId="23" xfId="3" applyFont="1" applyFill="1" applyBorder="1" applyAlignment="1">
      <alignment horizontal="distributed" vertical="center"/>
    </xf>
    <xf numFmtId="0" fontId="1" fillId="0" borderId="22" xfId="3" applyFont="1" applyFill="1" applyBorder="1" applyAlignment="1">
      <alignment vertical="center"/>
    </xf>
    <xf numFmtId="0" fontId="1" fillId="0" borderId="26" xfId="3" applyFont="1" applyFill="1" applyBorder="1" applyAlignment="1">
      <alignment horizontal="center" vertical="center"/>
    </xf>
    <xf numFmtId="0" fontId="1" fillId="0" borderId="19" xfId="3" applyFont="1" applyFill="1" applyBorder="1" applyAlignment="1">
      <alignment horizontal="distributed" vertical="center"/>
    </xf>
    <xf numFmtId="0" fontId="1" fillId="0" borderId="25" xfId="3" applyFont="1" applyFill="1" applyBorder="1" applyAlignment="1">
      <alignment vertical="center"/>
    </xf>
    <xf numFmtId="0" fontId="1" fillId="0" borderId="49" xfId="3" applyFont="1" applyFill="1" applyBorder="1" applyAlignment="1">
      <alignment horizontal="center" vertical="center"/>
    </xf>
    <xf numFmtId="0" fontId="1" fillId="0" borderId="45" xfId="3" applyFont="1" applyFill="1" applyBorder="1" applyAlignment="1">
      <alignment horizontal="distributed" vertical="center"/>
    </xf>
    <xf numFmtId="0" fontId="1" fillId="0" borderId="48" xfId="3" applyFont="1" applyFill="1" applyBorder="1" applyAlignment="1">
      <alignment vertical="center"/>
    </xf>
    <xf numFmtId="0" fontId="9" fillId="0" borderId="0" xfId="3" applyFont="1" applyFill="1" applyAlignment="1">
      <alignment horizontal="left" vertical="center"/>
    </xf>
    <xf numFmtId="0" fontId="15" fillId="0" borderId="92" xfId="3" applyFont="1" applyFill="1" applyBorder="1" applyAlignment="1">
      <alignment vertical="center"/>
    </xf>
    <xf numFmtId="0" fontId="15" fillId="0" borderId="43" xfId="3" applyFont="1" applyFill="1" applyBorder="1" applyAlignment="1">
      <alignment vertical="center"/>
    </xf>
    <xf numFmtId="0" fontId="15" fillId="0" borderId="91" xfId="3" applyFont="1" applyFill="1" applyBorder="1" applyAlignment="1">
      <alignment vertical="center"/>
    </xf>
    <xf numFmtId="0" fontId="15" fillId="0" borderId="139" xfId="3" quotePrefix="1" applyFont="1" applyFill="1" applyBorder="1" applyAlignment="1">
      <alignment horizontal="center" vertical="center"/>
    </xf>
    <xf numFmtId="0" fontId="15" fillId="0" borderId="38" xfId="3" applyFont="1" applyFill="1" applyBorder="1" applyAlignment="1">
      <alignment horizontal="center" vertical="center"/>
    </xf>
    <xf numFmtId="0" fontId="15" fillId="0" borderId="37" xfId="3" applyFont="1" applyFill="1" applyBorder="1" applyAlignment="1">
      <alignment horizontal="center" vertical="center"/>
    </xf>
    <xf numFmtId="0" fontId="15" fillId="0" borderId="90" xfId="3" applyFont="1" applyFill="1" applyBorder="1" applyAlignment="1">
      <alignment horizontal="center" vertical="center"/>
    </xf>
    <xf numFmtId="0" fontId="15" fillId="0" borderId="116" xfId="3" quotePrefix="1" applyFont="1" applyFill="1" applyBorder="1" applyAlignment="1">
      <alignment horizontal="center" vertical="center"/>
    </xf>
    <xf numFmtId="0" fontId="15" fillId="0" borderId="80" xfId="3" applyFont="1" applyFill="1" applyBorder="1" applyAlignment="1">
      <alignment vertical="center"/>
    </xf>
    <xf numFmtId="0" fontId="15" fillId="0" borderId="79" xfId="3" applyFont="1" applyFill="1" applyBorder="1" applyAlignment="1">
      <alignment vertical="center"/>
    </xf>
    <xf numFmtId="0" fontId="1" fillId="0" borderId="78" xfId="3" applyFont="1" applyFill="1" applyBorder="1" applyAlignment="1">
      <alignment vertical="center"/>
    </xf>
    <xf numFmtId="0" fontId="1" fillId="0" borderId="138" xfId="3" applyFont="1" applyFill="1" applyBorder="1" applyAlignment="1">
      <alignment horizontal="center" vertical="center"/>
    </xf>
    <xf numFmtId="0" fontId="1" fillId="0" borderId="75" xfId="3" applyFont="1" applyFill="1" applyBorder="1" applyAlignment="1">
      <alignment horizontal="center" vertical="center"/>
    </xf>
    <xf numFmtId="0" fontId="1" fillId="0" borderId="76" xfId="3" quotePrefix="1" applyFont="1" applyFill="1" applyBorder="1" applyAlignment="1">
      <alignment horizontal="center" vertical="center"/>
    </xf>
    <xf numFmtId="0" fontId="1" fillId="0" borderId="113" xfId="3" quotePrefix="1" applyFont="1" applyFill="1" applyBorder="1" applyAlignment="1">
      <alignment horizontal="center" vertical="center"/>
    </xf>
    <xf numFmtId="177" fontId="15" fillId="0" borderId="92" xfId="3" applyNumberFormat="1" applyFont="1" applyFill="1" applyBorder="1" applyAlignment="1">
      <alignment vertical="center"/>
    </xf>
    <xf numFmtId="182" fontId="15" fillId="0" borderId="43" xfId="3" applyNumberFormat="1" applyFont="1" applyFill="1" applyBorder="1" applyAlignment="1">
      <alignment vertical="center"/>
    </xf>
    <xf numFmtId="0" fontId="15" fillId="0" borderId="137" xfId="3" applyFont="1" applyFill="1" applyBorder="1" applyAlignment="1">
      <alignment vertical="center"/>
    </xf>
    <xf numFmtId="0" fontId="15" fillId="0" borderId="136" xfId="3" quotePrefix="1" applyFont="1" applyFill="1" applyBorder="1" applyAlignment="1">
      <alignment horizontal="center" vertical="center"/>
    </xf>
    <xf numFmtId="177" fontId="15" fillId="0" borderId="87" xfId="3" applyNumberFormat="1" applyFont="1" applyFill="1" applyBorder="1" applyAlignment="1">
      <alignment vertical="center"/>
    </xf>
    <xf numFmtId="182" fontId="15" fillId="0" borderId="0" xfId="3" applyNumberFormat="1" applyFont="1" applyFill="1" applyAlignment="1">
      <alignment vertical="center"/>
    </xf>
    <xf numFmtId="0" fontId="15" fillId="0" borderId="125" xfId="3" applyFont="1" applyFill="1" applyBorder="1" applyAlignment="1">
      <alignment vertical="center"/>
    </xf>
    <xf numFmtId="0" fontId="15" fillId="0" borderId="124" xfId="3" quotePrefix="1" applyFont="1" applyFill="1" applyBorder="1" applyAlignment="1">
      <alignment horizontal="center" vertical="center"/>
    </xf>
    <xf numFmtId="0" fontId="15" fillId="0" borderId="124" xfId="3" applyFont="1" applyFill="1" applyBorder="1" applyAlignment="1">
      <alignment horizontal="center" vertical="center"/>
    </xf>
    <xf numFmtId="177" fontId="15" fillId="0" borderId="132" xfId="3" applyNumberFormat="1" applyFont="1" applyFill="1" applyBorder="1" applyAlignment="1">
      <alignment vertical="center"/>
    </xf>
    <xf numFmtId="182" fontId="15" fillId="0" borderId="84" xfId="3" applyNumberFormat="1" applyFont="1" applyFill="1" applyBorder="1" applyAlignment="1">
      <alignment vertical="center"/>
    </xf>
    <xf numFmtId="0" fontId="15" fillId="0" borderId="131" xfId="3" applyFont="1" applyFill="1" applyBorder="1" applyAlignment="1">
      <alignment vertical="center"/>
    </xf>
    <xf numFmtId="0" fontId="15" fillId="0" borderId="130" xfId="3" quotePrefix="1" applyFont="1" applyFill="1" applyBorder="1" applyAlignment="1">
      <alignment horizontal="center" vertical="center"/>
    </xf>
    <xf numFmtId="177" fontId="15" fillId="0" borderId="129" xfId="3" applyNumberFormat="1" applyFont="1" applyFill="1" applyBorder="1" applyAlignment="1">
      <alignment vertical="center"/>
    </xf>
    <xf numFmtId="182" fontId="15" fillId="0" borderId="128" xfId="3" applyNumberFormat="1" applyFont="1" applyFill="1" applyBorder="1" applyAlignment="1">
      <alignment vertical="center"/>
    </xf>
    <xf numFmtId="0" fontId="15" fillId="0" borderId="127" xfId="3" applyFont="1" applyFill="1" applyBorder="1" applyAlignment="1">
      <alignment vertical="center"/>
    </xf>
    <xf numFmtId="0" fontId="15" fillId="0" borderId="126" xfId="3" quotePrefix="1" applyFont="1" applyFill="1" applyBorder="1" applyAlignment="1">
      <alignment horizontal="center" vertical="center"/>
    </xf>
    <xf numFmtId="182" fontId="15" fillId="0" borderId="128" xfId="3" quotePrefix="1" applyNumberFormat="1" applyFont="1" applyFill="1" applyBorder="1" applyAlignment="1">
      <alignment vertical="center"/>
    </xf>
    <xf numFmtId="0" fontId="15" fillId="0" borderId="127" xfId="3" applyFont="1" applyFill="1" applyBorder="1" applyAlignment="1">
      <alignment vertical="center" wrapText="1"/>
    </xf>
    <xf numFmtId="0" fontId="15" fillId="0" borderId="125" xfId="3" applyFont="1" applyFill="1" applyBorder="1" applyAlignment="1">
      <alignment vertical="center" wrapText="1"/>
    </xf>
    <xf numFmtId="0" fontId="15" fillId="0" borderId="131" xfId="3" applyFont="1" applyFill="1" applyBorder="1" applyAlignment="1">
      <alignment vertical="center" wrapText="1"/>
    </xf>
    <xf numFmtId="0" fontId="15" fillId="0" borderId="112" xfId="3" applyFont="1" applyFill="1" applyBorder="1" applyAlignment="1">
      <alignment vertical="center" wrapText="1"/>
    </xf>
    <xf numFmtId="0" fontId="15" fillId="0" borderId="134" xfId="3" quotePrefix="1" applyFont="1" applyFill="1" applyBorder="1" applyAlignment="1">
      <alignment horizontal="center" vertical="center"/>
    </xf>
    <xf numFmtId="0" fontId="15" fillId="0" borderId="127" xfId="3" quotePrefix="1" applyFont="1" applyFill="1" applyBorder="1" applyAlignment="1">
      <alignment vertical="center"/>
    </xf>
    <xf numFmtId="182" fontId="15" fillId="0" borderId="128" xfId="3" applyNumberFormat="1" applyFont="1" applyFill="1" applyBorder="1" applyAlignment="1">
      <alignment vertical="center" wrapText="1"/>
    </xf>
    <xf numFmtId="0" fontId="15" fillId="0" borderId="0" xfId="3" applyFont="1" applyFill="1" applyAlignment="1">
      <alignment vertical="center" wrapText="1"/>
    </xf>
    <xf numFmtId="0" fontId="15" fillId="0" borderId="133" xfId="3" quotePrefix="1" applyFont="1" applyFill="1" applyBorder="1" applyAlignment="1">
      <alignment horizontal="center" vertical="center"/>
    </xf>
    <xf numFmtId="177" fontId="15" fillId="0" borderId="123" xfId="3" applyNumberFormat="1" applyFont="1" applyFill="1" applyBorder="1" applyAlignment="1">
      <alignment vertical="center"/>
    </xf>
    <xf numFmtId="182" fontId="15" fillId="0" borderId="122" xfId="3" applyNumberFormat="1" applyFont="1" applyFill="1" applyBorder="1" applyAlignment="1">
      <alignment vertical="center"/>
    </xf>
    <xf numFmtId="0" fontId="15" fillId="0" borderId="105" xfId="3" applyFont="1" applyFill="1" applyBorder="1" applyAlignment="1">
      <alignment vertical="center" wrapText="1"/>
    </xf>
    <xf numFmtId="0" fontId="15" fillId="0" borderId="121" xfId="3" quotePrefix="1" applyFont="1" applyFill="1" applyBorder="1" applyAlignment="1">
      <alignment horizontal="center" vertical="center"/>
    </xf>
    <xf numFmtId="0" fontId="9" fillId="0" borderId="0" xfId="3" applyFont="1" applyFill="1" applyAlignment="1">
      <alignment vertical="center"/>
    </xf>
    <xf numFmtId="178" fontId="1" fillId="0" borderId="33" xfId="7" applyNumberFormat="1" applyFill="1" applyBorder="1" applyAlignment="1">
      <alignment horizontal="center" vertical="center"/>
    </xf>
    <xf numFmtId="178" fontId="1" fillId="0" borderId="31" xfId="7" applyNumberFormat="1" applyFill="1" applyBorder="1" applyAlignment="1">
      <alignment horizontal="center" vertical="center"/>
    </xf>
    <xf numFmtId="0" fontId="0" fillId="0" borderId="0" xfId="6" applyFont="1" applyFill="1" applyAlignment="1">
      <alignment horizontal="center" vertical="center"/>
    </xf>
    <xf numFmtId="0" fontId="1" fillId="0" borderId="0" xfId="6" applyFill="1" applyAlignment="1">
      <alignment horizontal="center" vertical="center"/>
    </xf>
    <xf numFmtId="0" fontId="1" fillId="0" borderId="0" xfId="6" applyFill="1"/>
    <xf numFmtId="0" fontId="1" fillId="0" borderId="0" xfId="6" applyFill="1" applyAlignment="1">
      <alignment vertical="center"/>
    </xf>
    <xf numFmtId="0" fontId="1" fillId="0" borderId="0" xfId="6" applyFill="1" applyAlignment="1">
      <alignment horizontal="left" vertical="center"/>
    </xf>
    <xf numFmtId="0" fontId="1" fillId="0" borderId="0" xfId="6" applyFill="1" applyAlignment="1">
      <alignment horizontal="right" vertical="center"/>
    </xf>
    <xf numFmtId="0" fontId="1" fillId="0" borderId="92" xfId="6" applyFill="1" applyBorder="1" applyAlignment="1">
      <alignment horizontal="center" vertical="center"/>
    </xf>
    <xf numFmtId="0" fontId="1" fillId="0" borderId="43" xfId="6" applyFill="1" applyBorder="1" applyAlignment="1">
      <alignment horizontal="center" vertical="center"/>
    </xf>
    <xf numFmtId="0" fontId="1" fillId="0" borderId="91" xfId="6" applyFill="1" applyBorder="1" applyAlignment="1">
      <alignment horizontal="center" vertical="center"/>
    </xf>
    <xf numFmtId="0" fontId="1" fillId="0" borderId="141" xfId="6" applyFill="1" applyBorder="1" applyAlignment="1">
      <alignment horizontal="center" vertical="center" wrapText="1"/>
    </xf>
    <xf numFmtId="0" fontId="1" fillId="0" borderId="38" xfId="6" applyFill="1" applyBorder="1" applyAlignment="1">
      <alignment horizontal="center" vertical="center" wrapText="1"/>
    </xf>
    <xf numFmtId="0" fontId="1" fillId="0" borderId="89" xfId="6" applyFill="1" applyBorder="1" applyAlignment="1">
      <alignment horizontal="center" vertical="center" wrapText="1"/>
    </xf>
    <xf numFmtId="0" fontId="1" fillId="0" borderId="116" xfId="6" applyFill="1" applyBorder="1" applyAlignment="1">
      <alignment horizontal="center" vertical="center"/>
    </xf>
    <xf numFmtId="0" fontId="1" fillId="0" borderId="118" xfId="6" applyFill="1" applyBorder="1" applyAlignment="1">
      <alignment horizontal="center" vertical="center"/>
    </xf>
    <xf numFmtId="0" fontId="1" fillId="0" borderId="115" xfId="6" applyFill="1" applyBorder="1" applyAlignment="1">
      <alignment horizontal="center" vertical="center"/>
    </xf>
    <xf numFmtId="0" fontId="1" fillId="0" borderId="80" xfId="6" applyFill="1" applyBorder="1" applyAlignment="1">
      <alignment horizontal="center" vertical="center"/>
    </xf>
    <xf numFmtId="0" fontId="1" fillId="0" borderId="79" xfId="6" applyFill="1" applyBorder="1" applyAlignment="1">
      <alignment horizontal="center" vertical="center"/>
    </xf>
    <xf numFmtId="0" fontId="1" fillId="0" borderId="78" xfId="6" applyFill="1" applyBorder="1" applyAlignment="1">
      <alignment horizontal="center" vertical="center"/>
    </xf>
    <xf numFmtId="0" fontId="1" fillId="0" borderId="114" xfId="6" applyFill="1" applyBorder="1" applyAlignment="1">
      <alignment horizontal="center" vertical="center" wrapText="1"/>
    </xf>
    <xf numFmtId="0" fontId="1" fillId="0" borderId="75" xfId="6" applyFill="1" applyBorder="1" applyAlignment="1">
      <alignment horizontal="center" vertical="center" wrapText="1"/>
    </xf>
    <xf numFmtId="0" fontId="1" fillId="0" borderId="75" xfId="6" quotePrefix="1" applyFill="1" applyBorder="1" applyAlignment="1">
      <alignment horizontal="center" vertical="center" wrapText="1"/>
    </xf>
    <xf numFmtId="0" fontId="1" fillId="0" borderId="76" xfId="6" applyFill="1" applyBorder="1" applyAlignment="1">
      <alignment horizontal="center" vertical="center" wrapText="1"/>
    </xf>
    <xf numFmtId="0" fontId="1" fillId="0" borderId="76" xfId="6" applyFill="1" applyBorder="1" applyAlignment="1">
      <alignment horizontal="center" vertical="center" wrapText="1"/>
    </xf>
    <xf numFmtId="0" fontId="1" fillId="0" borderId="113" xfId="6" applyFill="1" applyBorder="1" applyAlignment="1">
      <alignment horizontal="center" vertical="center" wrapText="1"/>
    </xf>
    <xf numFmtId="0" fontId="1" fillId="0" borderId="58" xfId="6" applyFill="1" applyBorder="1" applyAlignment="1">
      <alignment horizontal="center" vertical="center"/>
    </xf>
    <xf numFmtId="0" fontId="1" fillId="0" borderId="56" xfId="6" applyFill="1" applyBorder="1" applyAlignment="1">
      <alignment horizontal="center" vertical="center"/>
    </xf>
    <xf numFmtId="0" fontId="1" fillId="0" borderId="57" xfId="6" applyFill="1" applyBorder="1" applyAlignment="1">
      <alignment horizontal="center" vertical="center"/>
    </xf>
    <xf numFmtId="0" fontId="1" fillId="0" borderId="30" xfId="6" applyFill="1" applyBorder="1" applyAlignment="1">
      <alignment horizontal="center" vertical="center"/>
    </xf>
    <xf numFmtId="0" fontId="1" fillId="0" borderId="29" xfId="6" applyFill="1" applyBorder="1" applyAlignment="1">
      <alignment horizontal="distributed" vertical="center"/>
    </xf>
    <xf numFmtId="0" fontId="1" fillId="0" borderId="28" xfId="6" applyFill="1" applyBorder="1" applyAlignment="1">
      <alignment vertical="center"/>
    </xf>
    <xf numFmtId="0" fontId="1" fillId="0" borderId="17" xfId="6" applyFill="1" applyBorder="1" applyAlignment="1">
      <alignment horizontal="center" vertical="center"/>
    </xf>
    <xf numFmtId="0" fontId="1" fillId="0" borderId="14" xfId="6" applyFill="1" applyBorder="1" applyAlignment="1">
      <alignment horizontal="distributed" vertical="center"/>
    </xf>
    <xf numFmtId="0" fontId="1" fillId="0" borderId="16" xfId="6" applyFill="1" applyBorder="1" applyAlignment="1">
      <alignment vertical="center"/>
    </xf>
    <xf numFmtId="178" fontId="0" fillId="0" borderId="15" xfId="7" applyNumberFormat="1" applyFont="1" applyFill="1" applyBorder="1" applyAlignment="1">
      <alignment vertical="center"/>
    </xf>
    <xf numFmtId="0" fontId="1" fillId="0" borderId="12" xfId="6" applyFill="1" applyBorder="1" applyAlignment="1">
      <alignment horizontal="center" vertical="center"/>
    </xf>
    <xf numFmtId="0" fontId="1" fillId="0" borderId="9" xfId="6" applyFill="1" applyBorder="1" applyAlignment="1">
      <alignment horizontal="distributed" vertical="center"/>
    </xf>
    <xf numFmtId="0" fontId="1" fillId="0" borderId="11" xfId="6" applyFill="1" applyBorder="1" applyAlignment="1">
      <alignment vertical="center"/>
    </xf>
    <xf numFmtId="0" fontId="1" fillId="0" borderId="24" xfId="6" applyFill="1" applyBorder="1" applyAlignment="1">
      <alignment horizontal="center" vertical="center"/>
    </xf>
    <xf numFmtId="0" fontId="1" fillId="0" borderId="23" xfId="6" applyFill="1" applyBorder="1" applyAlignment="1">
      <alignment horizontal="distributed" vertical="center"/>
    </xf>
    <xf numFmtId="0" fontId="1" fillId="0" borderId="22" xfId="6" applyFill="1" applyBorder="1" applyAlignment="1">
      <alignment vertical="center"/>
    </xf>
    <xf numFmtId="178" fontId="0" fillId="0" borderId="21" xfId="7" applyNumberFormat="1" applyFont="1" applyFill="1" applyBorder="1" applyAlignment="1">
      <alignment vertical="center"/>
    </xf>
    <xf numFmtId="178" fontId="0" fillId="0" borderId="13" xfId="7" applyNumberFormat="1" applyFont="1" applyFill="1" applyBorder="1" applyAlignment="1">
      <alignment vertical="center"/>
    </xf>
    <xf numFmtId="178" fontId="0" fillId="0" borderId="10" xfId="7" applyNumberFormat="1" applyFont="1" applyFill="1" applyBorder="1" applyAlignment="1">
      <alignment vertical="center"/>
    </xf>
    <xf numFmtId="178" fontId="0" fillId="0" borderId="8" xfId="7" applyNumberFormat="1" applyFont="1" applyFill="1" applyBorder="1" applyAlignment="1">
      <alignment vertical="center"/>
    </xf>
    <xf numFmtId="0" fontId="1" fillId="0" borderId="26" xfId="6" applyFill="1" applyBorder="1" applyAlignment="1">
      <alignment horizontal="center" vertical="center"/>
    </xf>
    <xf numFmtId="0" fontId="1" fillId="0" borderId="19" xfId="6" applyFill="1" applyBorder="1" applyAlignment="1">
      <alignment horizontal="distributed" vertical="center"/>
    </xf>
    <xf numFmtId="0" fontId="1" fillId="0" borderId="25" xfId="6" applyFill="1" applyBorder="1" applyAlignment="1">
      <alignment vertical="center"/>
    </xf>
    <xf numFmtId="178" fontId="0" fillId="0" borderId="20" xfId="7" applyNumberFormat="1" applyFont="1" applyFill="1" applyBorder="1" applyAlignment="1">
      <alignment vertical="center"/>
    </xf>
    <xf numFmtId="0" fontId="1" fillId="0" borderId="49" xfId="6" applyFill="1" applyBorder="1" applyAlignment="1">
      <alignment horizontal="center" vertical="center"/>
    </xf>
    <xf numFmtId="0" fontId="1" fillId="0" borderId="45" xfId="6" applyFill="1" applyBorder="1" applyAlignment="1">
      <alignment horizontal="distributed" vertical="center"/>
    </xf>
    <xf numFmtId="0" fontId="1" fillId="0" borderId="48" xfId="6" applyFill="1" applyBorder="1" applyAlignment="1">
      <alignment vertical="center"/>
    </xf>
    <xf numFmtId="0" fontId="9" fillId="0" borderId="43" xfId="6" applyFont="1" applyFill="1" applyBorder="1" applyAlignment="1">
      <alignment vertical="center"/>
    </xf>
    <xf numFmtId="0" fontId="5" fillId="0" borderId="0" xfId="6" applyFont="1" applyFill="1" applyAlignment="1">
      <alignment vertical="center"/>
    </xf>
    <xf numFmtId="0" fontId="1" fillId="0" borderId="141" xfId="6" quotePrefix="1" applyFill="1" applyBorder="1" applyAlignment="1">
      <alignment horizontal="center" vertical="center"/>
    </xf>
    <xf numFmtId="0" fontId="1" fillId="0" borderId="89" xfId="6" applyFill="1" applyBorder="1" applyAlignment="1">
      <alignment horizontal="center" vertical="center"/>
    </xf>
    <xf numFmtId="0" fontId="1" fillId="0" borderId="117" xfId="6" applyFill="1" applyBorder="1" applyAlignment="1">
      <alignment horizontal="center" vertical="center"/>
    </xf>
    <xf numFmtId="0" fontId="1" fillId="0" borderId="114" xfId="6" applyFill="1" applyBorder="1" applyAlignment="1">
      <alignment horizontal="center" vertical="center"/>
    </xf>
    <xf numFmtId="0" fontId="1" fillId="0" borderId="76" xfId="6" applyFill="1" applyBorder="1" applyAlignment="1">
      <alignment horizontal="center" vertical="center"/>
    </xf>
    <xf numFmtId="0" fontId="1" fillId="0" borderId="113" xfId="6" applyFill="1" applyBorder="1" applyAlignment="1">
      <alignment horizontal="center" vertical="center"/>
    </xf>
    <xf numFmtId="178" fontId="1" fillId="0" borderId="0" xfId="6" applyNumberFormat="1" applyFill="1"/>
    <xf numFmtId="178" fontId="0" fillId="0" borderId="51" xfId="7" applyNumberFormat="1" applyFont="1" applyFill="1" applyBorder="1" applyAlignment="1">
      <alignment vertical="center"/>
    </xf>
    <xf numFmtId="178" fontId="0" fillId="0" borderId="44" xfId="7" applyNumberFormat="1" applyFont="1" applyFill="1" applyBorder="1" applyAlignment="1">
      <alignment vertical="center"/>
    </xf>
    <xf numFmtId="0" fontId="9" fillId="0" borderId="0" xfId="6" applyFont="1" applyFill="1" applyAlignment="1">
      <alignment horizontal="left" vertical="center"/>
    </xf>
    <xf numFmtId="0" fontId="1" fillId="0" borderId="119" xfId="6" applyFill="1" applyBorder="1" applyAlignment="1">
      <alignment horizontal="center" vertical="center"/>
    </xf>
    <xf numFmtId="0" fontId="1" fillId="0" borderId="116" xfId="6" quotePrefix="1" applyFill="1" applyBorder="1" applyAlignment="1">
      <alignment horizontal="center" vertical="center"/>
    </xf>
    <xf numFmtId="178" fontId="0" fillId="0" borderId="18" xfId="7" applyNumberFormat="1" applyFont="1" applyFill="1" applyBorder="1" applyAlignment="1">
      <alignment vertical="center"/>
    </xf>
    <xf numFmtId="0" fontId="1" fillId="0" borderId="117" xfId="6" quotePrefix="1" applyFill="1" applyBorder="1" applyAlignment="1">
      <alignment horizontal="center" vertical="center"/>
    </xf>
    <xf numFmtId="0" fontId="1" fillId="0" borderId="114" xfId="6" applyFill="1" applyBorder="1" applyAlignment="1">
      <alignment horizontal="center" vertical="center" shrinkToFit="1"/>
    </xf>
    <xf numFmtId="0" fontId="1" fillId="0" borderId="76" xfId="6" applyFill="1" applyBorder="1" applyAlignment="1">
      <alignment horizontal="center" vertical="center" shrinkToFit="1"/>
    </xf>
    <xf numFmtId="0" fontId="1" fillId="0" borderId="113" xfId="6" applyFill="1" applyBorder="1" applyAlignment="1">
      <alignment horizontal="center" vertical="center" shrinkToFit="1"/>
    </xf>
    <xf numFmtId="178" fontId="0" fillId="0" borderId="27" xfId="7" applyNumberFormat="1" applyFont="1" applyFill="1" applyBorder="1" applyAlignment="1">
      <alignment vertical="center"/>
    </xf>
    <xf numFmtId="0" fontId="1" fillId="0" borderId="89" xfId="6" quotePrefix="1" applyFill="1" applyBorder="1" applyAlignment="1">
      <alignment horizontal="center" vertical="center" wrapText="1"/>
    </xf>
    <xf numFmtId="0" fontId="1" fillId="0" borderId="55" xfId="6" applyFill="1" applyBorder="1" applyAlignment="1">
      <alignment vertical="center"/>
    </xf>
    <xf numFmtId="0" fontId="1" fillId="0" borderId="50" xfId="6" applyFill="1" applyBorder="1" applyAlignment="1">
      <alignment vertical="center"/>
    </xf>
    <xf numFmtId="0" fontId="1" fillId="0" borderId="53" xfId="6" applyFill="1" applyBorder="1" applyAlignment="1">
      <alignment vertical="center"/>
    </xf>
    <xf numFmtId="0" fontId="1" fillId="0" borderId="52" xfId="6" applyFill="1" applyBorder="1" applyAlignment="1">
      <alignment vertical="center"/>
    </xf>
    <xf numFmtId="178" fontId="0" fillId="0" borderId="21" xfId="7" applyNumberFormat="1" applyFont="1" applyFill="1" applyBorder="1" applyAlignment="1">
      <alignment horizontal="right" vertical="center"/>
    </xf>
    <xf numFmtId="0" fontId="1" fillId="0" borderId="64" xfId="6" applyFill="1" applyBorder="1" applyAlignment="1">
      <alignment vertical="center"/>
    </xf>
    <xf numFmtId="0" fontId="1" fillId="0" borderId="46" xfId="6" applyFill="1" applyBorder="1" applyAlignment="1">
      <alignment vertical="center"/>
    </xf>
    <xf numFmtId="0" fontId="9" fillId="0" borderId="0" xfId="6" applyFont="1" applyFill="1" applyAlignment="1">
      <alignment vertical="center"/>
    </xf>
    <xf numFmtId="0" fontId="1" fillId="0" borderId="0" xfId="3" applyFont="1" applyFill="1" applyAlignment="1">
      <alignment horizontal="right" vertical="center"/>
    </xf>
    <xf numFmtId="0" fontId="1" fillId="0" borderId="92" xfId="3" applyFont="1" applyFill="1" applyBorder="1" applyAlignment="1">
      <alignment vertical="center"/>
    </xf>
    <xf numFmtId="0" fontId="1" fillId="0" borderId="43" xfId="3" applyFont="1" applyFill="1" applyBorder="1" applyAlignment="1">
      <alignment vertical="center"/>
    </xf>
    <xf numFmtId="0" fontId="1" fillId="0" borderId="91" xfId="3" applyFont="1" applyFill="1" applyBorder="1" applyAlignment="1">
      <alignment vertical="center"/>
    </xf>
    <xf numFmtId="0" fontId="1" fillId="0" borderId="141" xfId="3" applyFont="1" applyFill="1" applyBorder="1" applyAlignment="1">
      <alignment horizontal="center" vertical="center"/>
    </xf>
    <xf numFmtId="0" fontId="1" fillId="0" borderId="89" xfId="3" applyFont="1" applyFill="1" applyBorder="1" applyAlignment="1">
      <alignment horizontal="center" vertical="center"/>
    </xf>
    <xf numFmtId="0" fontId="1" fillId="0" borderId="88" xfId="3" applyFont="1" applyFill="1" applyBorder="1" applyAlignment="1">
      <alignment horizontal="center" vertical="center"/>
    </xf>
    <xf numFmtId="0" fontId="1" fillId="0" borderId="80" xfId="3" applyFont="1" applyFill="1" applyBorder="1" applyAlignment="1">
      <alignment vertical="center"/>
    </xf>
    <xf numFmtId="0" fontId="1" fillId="0" borderId="79" xfId="3" applyFont="1" applyFill="1" applyBorder="1" applyAlignment="1">
      <alignment vertical="center"/>
    </xf>
    <xf numFmtId="0" fontId="1" fillId="0" borderId="76" xfId="3" applyFont="1" applyFill="1" applyBorder="1" applyAlignment="1">
      <alignment horizontal="right" vertical="center" shrinkToFit="1"/>
    </xf>
    <xf numFmtId="0" fontId="1" fillId="0" borderId="113" xfId="3" applyFont="1" applyFill="1" applyBorder="1" applyAlignment="1">
      <alignment horizontal="center" vertical="center" shrinkToFit="1"/>
    </xf>
    <xf numFmtId="0" fontId="1" fillId="0" borderId="73" xfId="3" quotePrefix="1" applyFont="1" applyFill="1" applyBorder="1" applyAlignment="1">
      <alignment horizontal="left" vertical="center"/>
    </xf>
    <xf numFmtId="0" fontId="1" fillId="0" borderId="144" xfId="3" applyFont="1" applyFill="1" applyBorder="1" applyAlignment="1">
      <alignment vertical="center"/>
    </xf>
    <xf numFmtId="0" fontId="1" fillId="0" borderId="136" xfId="3" quotePrefix="1" applyFont="1" applyFill="1" applyBorder="1" applyAlignment="1">
      <alignment horizontal="center" vertical="center"/>
    </xf>
    <xf numFmtId="0" fontId="1" fillId="0" borderId="87" xfId="3" applyFont="1" applyFill="1" applyBorder="1" applyAlignment="1">
      <alignment vertical="center"/>
    </xf>
    <xf numFmtId="0" fontId="1" fillId="0" borderId="125" xfId="3" applyFont="1" applyFill="1" applyBorder="1" applyAlignment="1">
      <alignment vertical="center"/>
    </xf>
    <xf numFmtId="0" fontId="1" fillId="0" borderId="124" xfId="3" quotePrefix="1" applyFont="1" applyFill="1" applyBorder="1" applyAlignment="1">
      <alignment horizontal="center" vertical="center"/>
    </xf>
    <xf numFmtId="0" fontId="1" fillId="0" borderId="124" xfId="3" applyFont="1" applyFill="1" applyBorder="1" applyAlignment="1">
      <alignment horizontal="center" vertical="center"/>
    </xf>
    <xf numFmtId="0" fontId="1" fillId="0" borderId="132" xfId="3" applyFont="1" applyFill="1" applyBorder="1" applyAlignment="1">
      <alignment vertical="center"/>
    </xf>
    <xf numFmtId="0" fontId="1" fillId="0" borderId="131" xfId="3" applyFont="1" applyFill="1" applyBorder="1" applyAlignment="1">
      <alignment vertical="center"/>
    </xf>
    <xf numFmtId="0" fontId="1" fillId="0" borderId="130" xfId="3" quotePrefix="1" applyFont="1" applyFill="1" applyBorder="1" applyAlignment="1">
      <alignment horizontal="center" vertical="center"/>
    </xf>
    <xf numFmtId="49" fontId="1" fillId="0" borderId="129" xfId="3" applyNumberFormat="1" applyFont="1" applyFill="1" applyBorder="1" applyAlignment="1">
      <alignment horizontal="right" vertical="center"/>
    </xf>
    <xf numFmtId="0" fontId="1" fillId="0" borderId="127" xfId="3" applyFont="1" applyFill="1" applyBorder="1" applyAlignment="1">
      <alignment horizontal="distributed" vertical="center"/>
    </xf>
    <xf numFmtId="0" fontId="1" fillId="0" borderId="143" xfId="3" quotePrefix="1" applyFont="1" applyFill="1" applyBorder="1" applyAlignment="1">
      <alignment horizontal="center" vertical="center"/>
    </xf>
    <xf numFmtId="0" fontId="1" fillId="0" borderId="125" xfId="3" applyFont="1" applyFill="1" applyBorder="1" applyAlignment="1">
      <alignment horizontal="distributed" vertical="center"/>
    </xf>
    <xf numFmtId="0" fontId="1" fillId="0" borderId="131" xfId="3" applyFont="1" applyFill="1" applyBorder="1" applyAlignment="1">
      <alignment horizontal="distributed" vertical="center"/>
    </xf>
    <xf numFmtId="0" fontId="1" fillId="0" borderId="129" xfId="3" applyFont="1" applyFill="1" applyBorder="1" applyAlignment="1">
      <alignment vertical="center"/>
    </xf>
    <xf numFmtId="0" fontId="1" fillId="0" borderId="126" xfId="3" quotePrefix="1" applyFont="1" applyFill="1" applyBorder="1" applyAlignment="1">
      <alignment horizontal="center" vertical="center"/>
    </xf>
    <xf numFmtId="178" fontId="0" fillId="0" borderId="13" xfId="7" applyNumberFormat="1" applyFont="1" applyFill="1" applyBorder="1" applyAlignment="1">
      <alignment horizontal="right" vertical="center" shrinkToFit="1"/>
    </xf>
    <xf numFmtId="0" fontId="1" fillId="0" borderId="134" xfId="3" quotePrefix="1" applyFont="1" applyFill="1" applyBorder="1" applyAlignment="1">
      <alignment horizontal="center" vertical="center"/>
    </xf>
    <xf numFmtId="0" fontId="1" fillId="0" borderId="129" xfId="3" quotePrefix="1" applyFont="1" applyFill="1" applyBorder="1" applyAlignment="1">
      <alignment vertical="center"/>
    </xf>
    <xf numFmtId="0" fontId="1" fillId="0" borderId="123" xfId="3" applyFont="1" applyFill="1" applyBorder="1" applyAlignment="1">
      <alignment vertical="center"/>
    </xf>
    <xf numFmtId="0" fontId="1" fillId="0" borderId="105" xfId="3" applyFont="1" applyFill="1" applyBorder="1" applyAlignment="1">
      <alignment horizontal="distributed" vertical="center"/>
    </xf>
    <xf numFmtId="0" fontId="1" fillId="0" borderId="121" xfId="3" quotePrefix="1" applyFont="1" applyFill="1" applyBorder="1" applyAlignment="1">
      <alignment horizontal="center" vertical="center"/>
    </xf>
    <xf numFmtId="0" fontId="1" fillId="0" borderId="0" xfId="3" applyFont="1" applyFill="1" applyAlignment="1">
      <alignment horizontal="right"/>
    </xf>
    <xf numFmtId="178" fontId="1" fillId="0" borderId="0" xfId="3" applyNumberFormat="1" applyFont="1" applyFill="1" applyAlignment="1">
      <alignment vertical="center"/>
    </xf>
    <xf numFmtId="0" fontId="1" fillId="0" borderId="119" xfId="3" applyFont="1" applyFill="1" applyBorder="1" applyAlignment="1">
      <alignment horizontal="center" vertical="center"/>
    </xf>
    <xf numFmtId="0" fontId="1" fillId="0" borderId="117" xfId="3" applyFont="1" applyFill="1" applyBorder="1" applyAlignment="1">
      <alignment horizontal="center" vertical="center"/>
    </xf>
    <xf numFmtId="0" fontId="1" fillId="0" borderId="116" xfId="3" applyFont="1" applyFill="1" applyBorder="1" applyAlignment="1">
      <alignment horizontal="center" vertical="center"/>
    </xf>
    <xf numFmtId="0" fontId="1" fillId="0" borderId="115" xfId="3" applyFont="1" applyFill="1" applyBorder="1" applyAlignment="1">
      <alignment horizontal="center" vertical="center"/>
    </xf>
    <xf numFmtId="0" fontId="1" fillId="0" borderId="129" xfId="3" applyFont="1" applyFill="1" applyBorder="1" applyAlignment="1">
      <alignment horizontal="center" vertical="center"/>
    </xf>
    <xf numFmtId="0" fontId="1" fillId="0" borderId="87" xfId="3" applyFont="1" applyFill="1" applyBorder="1" applyAlignment="1">
      <alignment horizontal="center" vertical="center"/>
    </xf>
    <xf numFmtId="0" fontId="1" fillId="0" borderId="132" xfId="3" applyFont="1" applyFill="1" applyBorder="1" applyAlignment="1">
      <alignment horizontal="center" vertical="center"/>
    </xf>
    <xf numFmtId="0" fontId="1" fillId="0" borderId="129" xfId="3" quotePrefix="1" applyFont="1" applyFill="1" applyBorder="1" applyAlignment="1">
      <alignment horizontal="center" vertical="center"/>
    </xf>
    <xf numFmtId="0" fontId="0" fillId="0" borderId="129" xfId="3" applyFont="1" applyFill="1" applyBorder="1" applyAlignment="1">
      <alignment horizontal="center" vertical="center"/>
    </xf>
    <xf numFmtId="0" fontId="1" fillId="0" borderId="123" xfId="3" applyFont="1" applyFill="1" applyBorder="1" applyAlignment="1">
      <alignment horizontal="center" vertical="center"/>
    </xf>
    <xf numFmtId="0" fontId="1" fillId="0" borderId="92" xfId="6" applyFill="1" applyBorder="1" applyAlignment="1">
      <alignment vertical="center"/>
    </xf>
    <xf numFmtId="0" fontId="1" fillId="0" borderId="43" xfId="6" applyFill="1" applyBorder="1" applyAlignment="1">
      <alignment vertical="center"/>
    </xf>
    <xf numFmtId="0" fontId="1" fillId="0" borderId="91" xfId="6" applyFill="1" applyBorder="1" applyAlignment="1">
      <alignment vertical="center"/>
    </xf>
    <xf numFmtId="0" fontId="1" fillId="0" borderId="139" xfId="6" applyFill="1" applyBorder="1" applyAlignment="1">
      <alignment horizontal="center" vertical="center"/>
    </xf>
    <xf numFmtId="0" fontId="1" fillId="0" borderId="38" xfId="6" applyFill="1" applyBorder="1" applyAlignment="1">
      <alignment horizontal="center" vertical="center"/>
    </xf>
    <xf numFmtId="0" fontId="1" fillId="0" borderId="116" xfId="6" applyFill="1" applyBorder="1" applyAlignment="1">
      <alignment horizontal="center" vertical="center" shrinkToFit="1"/>
    </xf>
    <xf numFmtId="0" fontId="1" fillId="0" borderId="117" xfId="6" applyFill="1" applyBorder="1" applyAlignment="1">
      <alignment horizontal="center" vertical="center" shrinkToFit="1"/>
    </xf>
    <xf numFmtId="0" fontId="1" fillId="0" borderId="115" xfId="6" applyFill="1" applyBorder="1" applyAlignment="1">
      <alignment horizontal="center" vertical="center" shrinkToFit="1"/>
    </xf>
    <xf numFmtId="0" fontId="1" fillId="0" borderId="80" xfId="6" applyFill="1" applyBorder="1" applyAlignment="1">
      <alignment vertical="center"/>
    </xf>
    <xf numFmtId="0" fontId="1" fillId="0" borderId="79" xfId="6" applyFill="1" applyBorder="1" applyAlignment="1">
      <alignment vertical="center"/>
    </xf>
    <xf numFmtId="0" fontId="1" fillId="0" borderId="78" xfId="6" applyFill="1" applyBorder="1" applyAlignment="1">
      <alignment vertical="center"/>
    </xf>
    <xf numFmtId="0" fontId="1" fillId="0" borderId="138" xfId="6" applyFill="1" applyBorder="1" applyAlignment="1">
      <alignment horizontal="center" vertical="center"/>
    </xf>
    <xf numFmtId="0" fontId="1" fillId="0" borderId="75" xfId="6" applyFill="1" applyBorder="1" applyAlignment="1">
      <alignment horizontal="center" vertical="center"/>
    </xf>
    <xf numFmtId="0" fontId="1" fillId="0" borderId="73" xfId="6" quotePrefix="1" applyFill="1" applyBorder="1" applyAlignment="1">
      <alignment horizontal="left" vertical="center"/>
    </xf>
    <xf numFmtId="0" fontId="1" fillId="0" borderId="144" xfId="6" applyFill="1" applyBorder="1" applyAlignment="1">
      <alignment vertical="center"/>
    </xf>
    <xf numFmtId="0" fontId="1" fillId="0" borderId="126" xfId="6" quotePrefix="1" applyFill="1" applyBorder="1" applyAlignment="1">
      <alignment horizontal="center" vertical="center"/>
    </xf>
    <xf numFmtId="0" fontId="1" fillId="0" borderId="87" xfId="6" applyFill="1" applyBorder="1" applyAlignment="1">
      <alignment vertical="center"/>
    </xf>
    <xf numFmtId="0" fontId="1" fillId="0" borderId="125" xfId="6" applyFill="1" applyBorder="1" applyAlignment="1">
      <alignment vertical="center"/>
    </xf>
    <xf numFmtId="0" fontId="0" fillId="0" borderId="124" xfId="6" quotePrefix="1" applyFont="1" applyFill="1" applyBorder="1" applyAlignment="1">
      <alignment horizontal="center" vertical="center"/>
    </xf>
    <xf numFmtId="0" fontId="0" fillId="0" borderId="124" xfId="6" applyFont="1" applyFill="1" applyBorder="1" applyAlignment="1">
      <alignment horizontal="center" vertical="center"/>
    </xf>
    <xf numFmtId="0" fontId="1" fillId="0" borderId="132" xfId="6" applyFill="1" applyBorder="1" applyAlignment="1">
      <alignment vertical="center"/>
    </xf>
    <xf numFmtId="0" fontId="1" fillId="0" borderId="131" xfId="6" applyFill="1" applyBorder="1" applyAlignment="1">
      <alignment vertical="center"/>
    </xf>
    <xf numFmtId="0" fontId="0" fillId="0" borderId="130" xfId="6" quotePrefix="1" applyFont="1" applyFill="1" applyBorder="1" applyAlignment="1">
      <alignment horizontal="center" vertical="center"/>
    </xf>
    <xf numFmtId="0" fontId="1" fillId="0" borderId="129" xfId="6" applyFill="1" applyBorder="1" applyAlignment="1">
      <alignment horizontal="center" vertical="center"/>
    </xf>
    <xf numFmtId="0" fontId="1" fillId="0" borderId="127" xfId="6" applyFill="1" applyBorder="1" applyAlignment="1">
      <alignment horizontal="distributed" vertical="center"/>
    </xf>
    <xf numFmtId="0" fontId="1" fillId="0" borderId="87" xfId="6" applyFill="1" applyBorder="1" applyAlignment="1">
      <alignment horizontal="center" vertical="center"/>
    </xf>
    <xf numFmtId="0" fontId="1" fillId="0" borderId="125" xfId="6" applyFill="1" applyBorder="1" applyAlignment="1">
      <alignment horizontal="distributed" vertical="center"/>
    </xf>
    <xf numFmtId="0" fontId="1" fillId="0" borderId="124" xfId="6" quotePrefix="1" applyFill="1" applyBorder="1" applyAlignment="1">
      <alignment horizontal="center" vertical="center"/>
    </xf>
    <xf numFmtId="0" fontId="1" fillId="0" borderId="124" xfId="6" applyFill="1" applyBorder="1" applyAlignment="1">
      <alignment horizontal="center" vertical="center"/>
    </xf>
    <xf numFmtId="0" fontId="1" fillId="0" borderId="132" xfId="6" applyFill="1" applyBorder="1" applyAlignment="1">
      <alignment horizontal="center" vertical="center"/>
    </xf>
    <xf numFmtId="0" fontId="1" fillId="0" borderId="131" xfId="6" applyFill="1" applyBorder="1" applyAlignment="1">
      <alignment horizontal="distributed" vertical="center"/>
    </xf>
    <xf numFmtId="0" fontId="1" fillId="0" borderId="130" xfId="6" quotePrefix="1" applyFill="1" applyBorder="1" applyAlignment="1">
      <alignment horizontal="center" vertical="center"/>
    </xf>
    <xf numFmtId="0" fontId="1" fillId="0" borderId="134" xfId="6" quotePrefix="1" applyFill="1" applyBorder="1" applyAlignment="1">
      <alignment horizontal="center" vertical="center"/>
    </xf>
    <xf numFmtId="0" fontId="1" fillId="0" borderId="129" xfId="6" quotePrefix="1" applyFill="1" applyBorder="1" applyAlignment="1">
      <alignment horizontal="center" vertical="center"/>
    </xf>
    <xf numFmtId="0" fontId="1" fillId="0" borderId="123" xfId="6" applyFill="1" applyBorder="1" applyAlignment="1">
      <alignment horizontal="center" vertical="center"/>
    </xf>
    <xf numFmtId="0" fontId="1" fillId="0" borderId="105" xfId="6" applyFill="1" applyBorder="1" applyAlignment="1">
      <alignment horizontal="distributed" vertical="center"/>
    </xf>
    <xf numFmtId="0" fontId="1" fillId="0" borderId="121" xfId="6" quotePrefix="1" applyFill="1" applyBorder="1" applyAlignment="1">
      <alignment horizontal="center" vertical="center"/>
    </xf>
    <xf numFmtId="0" fontId="1" fillId="0" borderId="136" xfId="6" quotePrefix="1" applyFill="1" applyBorder="1" applyAlignment="1">
      <alignment horizontal="center" vertical="center"/>
    </xf>
    <xf numFmtId="49" fontId="1" fillId="0" borderId="129" xfId="6" applyNumberFormat="1" applyFill="1" applyBorder="1" applyAlignment="1">
      <alignment horizontal="right" vertical="center"/>
    </xf>
    <xf numFmtId="0" fontId="1" fillId="0" borderId="129" xfId="6" applyFill="1" applyBorder="1" applyAlignment="1">
      <alignment vertical="center"/>
    </xf>
    <xf numFmtId="0" fontId="1" fillId="0" borderId="129" xfId="6" quotePrefix="1" applyFill="1" applyBorder="1" applyAlignment="1">
      <alignment vertical="center"/>
    </xf>
    <xf numFmtId="0" fontId="1" fillId="0" borderId="123" xfId="6" applyFill="1" applyBorder="1" applyAlignment="1">
      <alignment vertical="center"/>
    </xf>
    <xf numFmtId="0" fontId="15" fillId="0" borderId="139" xfId="3" applyFont="1" applyFill="1" applyBorder="1" applyAlignment="1">
      <alignment horizontal="center" vertical="center"/>
    </xf>
    <xf numFmtId="0" fontId="1" fillId="0" borderId="16" xfId="3" applyFont="1" applyFill="1" applyBorder="1" applyAlignment="1">
      <alignment vertical="center" wrapText="1"/>
    </xf>
    <xf numFmtId="0" fontId="1" fillId="0" borderId="11" xfId="3" applyFont="1" applyFill="1" applyBorder="1" applyAlignment="1">
      <alignment vertical="center" wrapText="1"/>
    </xf>
    <xf numFmtId="0" fontId="1" fillId="0" borderId="22" xfId="3" applyFont="1" applyFill="1" applyBorder="1" applyAlignment="1">
      <alignment vertical="center" wrapText="1"/>
    </xf>
    <xf numFmtId="0" fontId="1" fillId="0" borderId="25" xfId="3" applyFont="1" applyFill="1" applyBorder="1" applyAlignment="1">
      <alignment vertical="center" wrapText="1"/>
    </xf>
    <xf numFmtId="0" fontId="1" fillId="0" borderId="48" xfId="3" applyFont="1" applyFill="1" applyBorder="1" applyAlignment="1">
      <alignment vertical="center" wrapText="1"/>
    </xf>
    <xf numFmtId="3" fontId="1" fillId="0" borderId="119" xfId="3" applyNumberFormat="1" applyFont="1" applyFill="1" applyBorder="1" applyAlignment="1">
      <alignment horizontal="center" vertical="center"/>
    </xf>
    <xf numFmtId="186" fontId="1" fillId="0" borderId="38" xfId="3" applyNumberFormat="1" applyFont="1" applyFill="1" applyBorder="1" applyAlignment="1">
      <alignment horizontal="center" vertical="center"/>
    </xf>
    <xf numFmtId="3" fontId="15" fillId="0" borderId="116" xfId="3" quotePrefix="1" applyNumberFormat="1" applyFont="1" applyFill="1" applyBorder="1" applyAlignment="1">
      <alignment horizontal="center" vertical="center"/>
    </xf>
    <xf numFmtId="0" fontId="1" fillId="0" borderId="117" xfId="3" applyFont="1" applyFill="1" applyBorder="1" applyAlignment="1">
      <alignment vertical="center"/>
    </xf>
    <xf numFmtId="3" fontId="1" fillId="0" borderId="116" xfId="3" applyNumberFormat="1" applyFont="1" applyFill="1" applyBorder="1" applyAlignment="1">
      <alignment horizontal="center" vertical="center"/>
    </xf>
    <xf numFmtId="0" fontId="1" fillId="0" borderId="115" xfId="3" applyFont="1" applyFill="1" applyBorder="1" applyAlignment="1">
      <alignment vertical="center"/>
    </xf>
    <xf numFmtId="3" fontId="1" fillId="0" borderId="114" xfId="3" applyNumberFormat="1" applyFont="1" applyFill="1" applyBorder="1" applyAlignment="1">
      <alignment horizontal="center" vertical="center"/>
    </xf>
    <xf numFmtId="3" fontId="1" fillId="0" borderId="76" xfId="3" applyNumberFormat="1" applyFont="1" applyFill="1" applyBorder="1" applyAlignment="1">
      <alignment horizontal="center" vertical="center"/>
    </xf>
    <xf numFmtId="186" fontId="9" fillId="0" borderId="76" xfId="3" quotePrefix="1" applyNumberFormat="1" applyFont="1" applyFill="1" applyBorder="1" applyAlignment="1">
      <alignment horizontal="center" vertical="center"/>
    </xf>
    <xf numFmtId="3" fontId="1" fillId="0" borderId="113" xfId="3" applyNumberFormat="1" applyFont="1" applyFill="1" applyBorder="1" applyAlignment="1">
      <alignment horizontal="center" vertical="center"/>
    </xf>
    <xf numFmtId="0" fontId="1" fillId="0" borderId="0" xfId="3" quotePrefix="1" applyFont="1" applyFill="1" applyAlignment="1">
      <alignment horizontal="center" vertical="center"/>
    </xf>
    <xf numFmtId="0" fontId="1" fillId="0" borderId="119" xfId="3" quotePrefix="1" applyFont="1" applyFill="1" applyBorder="1" applyAlignment="1">
      <alignment horizontal="center" vertical="center"/>
    </xf>
    <xf numFmtId="0" fontId="1" fillId="0" borderId="117" xfId="3" quotePrefix="1" applyFont="1" applyFill="1" applyBorder="1" applyAlignment="1">
      <alignment horizontal="center" vertical="center"/>
    </xf>
    <xf numFmtId="0" fontId="1" fillId="0" borderId="116" xfId="3" quotePrefix="1" applyFont="1" applyFill="1" applyBorder="1" applyAlignment="1">
      <alignment horizontal="center" vertical="center"/>
    </xf>
    <xf numFmtId="0" fontId="1" fillId="0" borderId="89" xfId="3" quotePrefix="1" applyFont="1" applyFill="1" applyBorder="1" applyAlignment="1">
      <alignment horizontal="center" vertical="center"/>
    </xf>
    <xf numFmtId="0" fontId="1" fillId="0" borderId="115" xfId="3" quotePrefix="1" applyFont="1" applyFill="1" applyBorder="1" applyAlignment="1">
      <alignment horizontal="center" vertical="center"/>
    </xf>
    <xf numFmtId="0" fontId="1" fillId="0" borderId="77" xfId="3" applyFont="1" applyFill="1" applyBorder="1" applyAlignment="1">
      <alignment horizontal="center" vertical="center"/>
    </xf>
    <xf numFmtId="0" fontId="1" fillId="0" borderId="73" xfId="3" applyFont="1" applyFill="1" applyBorder="1" applyAlignment="1">
      <alignment horizontal="left" vertical="center"/>
    </xf>
    <xf numFmtId="0" fontId="1" fillId="0" borderId="136" xfId="3" applyFont="1" applyFill="1" applyBorder="1" applyAlignment="1">
      <alignment horizontal="center" vertical="center"/>
    </xf>
    <xf numFmtId="0" fontId="1" fillId="0" borderId="130" xfId="3" applyFont="1" applyFill="1" applyBorder="1" applyAlignment="1">
      <alignment horizontal="center" vertical="center"/>
    </xf>
    <xf numFmtId="0" fontId="9" fillId="0" borderId="43" xfId="3" applyFont="1" applyFill="1" applyBorder="1" applyAlignment="1">
      <alignment vertical="center"/>
    </xf>
    <xf numFmtId="3" fontId="1" fillId="0" borderId="119" xfId="3" quotePrefix="1" applyNumberFormat="1" applyFont="1" applyFill="1" applyBorder="1" applyAlignment="1">
      <alignment horizontal="center" vertical="center"/>
    </xf>
    <xf numFmtId="3" fontId="1" fillId="0" borderId="117" xfId="3" quotePrefix="1" applyNumberFormat="1" applyFont="1" applyFill="1" applyBorder="1" applyAlignment="1">
      <alignment horizontal="center" vertical="center"/>
    </xf>
    <xf numFmtId="3" fontId="1" fillId="0" borderId="116" xfId="3" quotePrefix="1" applyNumberFormat="1" applyFont="1" applyFill="1" applyBorder="1" applyAlignment="1">
      <alignment horizontal="center" vertical="center"/>
    </xf>
    <xf numFmtId="0" fontId="1" fillId="0" borderId="156" xfId="3" quotePrefix="1" applyFont="1" applyFill="1" applyBorder="1" applyAlignment="1">
      <alignment horizontal="center" vertical="center" wrapText="1"/>
    </xf>
    <xf numFmtId="0" fontId="1" fillId="0" borderId="155" xfId="3" quotePrefix="1" applyFont="1" applyFill="1" applyBorder="1" applyAlignment="1">
      <alignment horizontal="center" vertical="center" wrapText="1"/>
    </xf>
    <xf numFmtId="0" fontId="1" fillId="0" borderId="154" xfId="3" quotePrefix="1" applyFont="1" applyFill="1" applyBorder="1" applyAlignment="1">
      <alignment horizontal="center" vertical="center" wrapText="1"/>
    </xf>
    <xf numFmtId="0" fontId="1" fillId="0" borderId="170" xfId="3" quotePrefix="1" applyFont="1" applyFill="1" applyBorder="1" applyAlignment="1">
      <alignment horizontal="center" vertical="center" wrapText="1"/>
    </xf>
    <xf numFmtId="0" fontId="1" fillId="0" borderId="52" xfId="3" quotePrefix="1" applyFont="1" applyFill="1" applyBorder="1" applyAlignment="1">
      <alignment horizontal="center" vertical="center" wrapText="1"/>
    </xf>
    <xf numFmtId="0" fontId="1" fillId="0" borderId="22" xfId="3" applyFont="1" applyFill="1" applyBorder="1" applyAlignment="1">
      <alignment horizontal="center" vertical="center" wrapText="1"/>
    </xf>
    <xf numFmtId="0" fontId="1" fillId="0" borderId="169" xfId="3" quotePrefix="1" applyFont="1" applyFill="1" applyBorder="1" applyAlignment="1">
      <alignment horizontal="center" vertical="center" wrapText="1"/>
    </xf>
    <xf numFmtId="0" fontId="1" fillId="0" borderId="50" xfId="3" quotePrefix="1" applyFont="1" applyFill="1" applyBorder="1" applyAlignment="1">
      <alignment horizontal="center" vertical="center" wrapText="1"/>
    </xf>
    <xf numFmtId="0" fontId="1" fillId="0" borderId="16" xfId="3" applyFont="1" applyFill="1" applyBorder="1" applyAlignment="1">
      <alignment horizontal="center" vertical="center" wrapText="1"/>
    </xf>
    <xf numFmtId="0" fontId="1" fillId="0" borderId="168" xfId="3" quotePrefix="1" applyFont="1" applyFill="1" applyBorder="1" applyAlignment="1">
      <alignment horizontal="center" vertical="center" wrapText="1"/>
    </xf>
    <xf numFmtId="0" fontId="1" fillId="0" borderId="167" xfId="3" quotePrefix="1" applyFont="1" applyFill="1" applyBorder="1" applyAlignment="1">
      <alignment horizontal="center" vertical="center" wrapText="1"/>
    </xf>
    <xf numFmtId="0" fontId="1" fillId="0" borderId="166" xfId="3" applyFont="1" applyFill="1" applyBorder="1" applyAlignment="1">
      <alignment horizontal="center" vertical="center" wrapText="1"/>
    </xf>
    <xf numFmtId="0" fontId="9" fillId="0" borderId="43" xfId="3" quotePrefix="1" applyFont="1" applyFill="1" applyBorder="1" applyAlignment="1">
      <alignment horizontal="left" vertical="center" wrapText="1"/>
    </xf>
    <xf numFmtId="178" fontId="15" fillId="0" borderId="140" xfId="9" applyNumberFormat="1" applyFont="1" applyFill="1" applyBorder="1" applyAlignment="1">
      <alignment vertical="center"/>
    </xf>
    <xf numFmtId="178" fontId="15" fillId="0" borderId="33" xfId="9" applyNumberFormat="1" applyFont="1" applyFill="1" applyBorder="1" applyAlignment="1">
      <alignment vertical="center"/>
    </xf>
    <xf numFmtId="178" fontId="1" fillId="0" borderId="33" xfId="9" applyNumberFormat="1" applyFont="1" applyFill="1" applyBorder="1" applyAlignment="1">
      <alignment vertical="center"/>
    </xf>
    <xf numFmtId="178" fontId="15" fillId="0" borderId="98" xfId="9" applyNumberFormat="1" applyFont="1" applyFill="1" applyBorder="1" applyAlignment="1">
      <alignment vertical="center"/>
    </xf>
    <xf numFmtId="178" fontId="15" fillId="0" borderId="27" xfId="9" applyNumberFormat="1" applyFont="1" applyFill="1" applyBorder="1" applyAlignment="1">
      <alignment vertical="center"/>
    </xf>
    <xf numFmtId="178" fontId="1" fillId="0" borderId="27" xfId="9" applyNumberFormat="1" applyFont="1" applyFill="1" applyBorder="1" applyAlignment="1">
      <alignment vertical="center"/>
    </xf>
    <xf numFmtId="178" fontId="15" fillId="0" borderId="94" xfId="9" applyNumberFormat="1" applyFont="1" applyFill="1" applyBorder="1" applyAlignment="1">
      <alignment vertical="center"/>
    </xf>
    <xf numFmtId="178" fontId="15" fillId="0" borderId="15" xfId="9" applyNumberFormat="1" applyFont="1" applyFill="1" applyBorder="1" applyAlignment="1">
      <alignment vertical="center"/>
    </xf>
    <xf numFmtId="178" fontId="1" fillId="0" borderId="15" xfId="9" applyNumberFormat="1" applyFont="1" applyFill="1" applyBorder="1" applyAlignment="1">
      <alignment vertical="center"/>
    </xf>
    <xf numFmtId="178" fontId="15" fillId="0" borderId="95" xfId="9" applyNumberFormat="1" applyFont="1" applyFill="1" applyBorder="1" applyAlignment="1">
      <alignment vertical="center"/>
    </xf>
    <xf numFmtId="178" fontId="15" fillId="0" borderId="10" xfId="9" applyNumberFormat="1" applyFont="1" applyFill="1" applyBorder="1" applyAlignment="1">
      <alignment vertical="center"/>
    </xf>
    <xf numFmtId="178" fontId="1" fillId="0" borderId="10" xfId="9" applyNumberFormat="1" applyFont="1" applyFill="1" applyBorder="1" applyAlignment="1">
      <alignment vertical="center"/>
    </xf>
    <xf numFmtId="178" fontId="15" fillId="0" borderId="102" xfId="9" applyNumberFormat="1" applyFont="1" applyFill="1" applyBorder="1" applyAlignment="1">
      <alignment vertical="center"/>
    </xf>
    <xf numFmtId="178" fontId="15" fillId="0" borderId="21" xfId="9" applyNumberFormat="1" applyFont="1" applyFill="1" applyBorder="1" applyAlignment="1">
      <alignment vertical="center"/>
    </xf>
    <xf numFmtId="178" fontId="1" fillId="0" borderId="21" xfId="9" applyNumberFormat="1" applyFont="1" applyFill="1" applyBorder="1" applyAlignment="1">
      <alignment vertical="center"/>
    </xf>
    <xf numFmtId="178" fontId="15" fillId="0" borderId="135" xfId="9" applyNumberFormat="1" applyFont="1" applyFill="1" applyBorder="1" applyAlignment="1">
      <alignment vertical="center"/>
    </xf>
    <xf numFmtId="178" fontId="15" fillId="0" borderId="108" xfId="9" applyNumberFormat="1" applyFont="1" applyFill="1" applyBorder="1" applyAlignment="1">
      <alignment vertical="center"/>
    </xf>
    <xf numFmtId="178" fontId="1" fillId="0" borderId="108" xfId="9" applyNumberFormat="1" applyFont="1" applyFill="1" applyBorder="1" applyAlignment="1">
      <alignment vertical="center"/>
    </xf>
    <xf numFmtId="178" fontId="15" fillId="0" borderId="101" xfId="9" applyNumberFormat="1" applyFont="1" applyFill="1" applyBorder="1" applyAlignment="1">
      <alignment vertical="center"/>
    </xf>
    <xf numFmtId="178" fontId="15" fillId="0" borderId="47" xfId="9" applyNumberFormat="1" applyFont="1" applyFill="1" applyBorder="1" applyAlignment="1">
      <alignment vertical="center"/>
    </xf>
    <xf numFmtId="178" fontId="1" fillId="0" borderId="47" xfId="9" applyNumberFormat="1" applyFont="1" applyFill="1" applyBorder="1" applyAlignment="1">
      <alignment vertical="center"/>
    </xf>
    <xf numFmtId="178" fontId="1" fillId="0" borderId="140" xfId="9" applyNumberFormat="1" applyFont="1" applyFill="1" applyBorder="1" applyAlignment="1">
      <alignment vertical="center"/>
    </xf>
    <xf numFmtId="178" fontId="1" fillId="0" borderId="98" xfId="9" applyNumberFormat="1" applyFont="1" applyFill="1" applyBorder="1" applyAlignment="1">
      <alignment vertical="center"/>
    </xf>
    <xf numFmtId="178" fontId="1" fillId="0" borderId="94" xfId="9" applyNumberFormat="1" applyFont="1" applyFill="1" applyBorder="1" applyAlignment="1">
      <alignment vertical="center"/>
    </xf>
    <xf numFmtId="178" fontId="1" fillId="0" borderId="95" xfId="9" applyNumberFormat="1" applyFont="1" applyFill="1" applyBorder="1" applyAlignment="1">
      <alignment vertical="center"/>
    </xf>
    <xf numFmtId="178" fontId="1" fillId="0" borderId="102" xfId="9" applyNumberFormat="1" applyFont="1" applyFill="1" applyBorder="1" applyAlignment="1">
      <alignment vertical="center"/>
    </xf>
    <xf numFmtId="178" fontId="1" fillId="0" borderId="135" xfId="9" applyNumberFormat="1" applyFont="1" applyFill="1" applyBorder="1" applyAlignment="1">
      <alignment vertical="center"/>
    </xf>
    <xf numFmtId="178" fontId="1" fillId="0" borderId="145" xfId="9" applyNumberFormat="1" applyFont="1" applyFill="1" applyBorder="1" applyAlignment="1">
      <alignment vertical="center"/>
    </xf>
    <xf numFmtId="178" fontId="1" fillId="0" borderId="39" xfId="9" applyNumberFormat="1" applyFont="1" applyFill="1" applyBorder="1" applyAlignment="1">
      <alignment vertical="center"/>
    </xf>
    <xf numFmtId="178" fontId="1" fillId="0" borderId="101" xfId="9" applyNumberFormat="1" applyFont="1" applyFill="1" applyBorder="1" applyAlignment="1">
      <alignment vertical="center"/>
    </xf>
    <xf numFmtId="0" fontId="15" fillId="0" borderId="0" xfId="8" applyFont="1" applyFill="1" applyAlignment="1">
      <alignment horizontal="center" vertical="center"/>
    </xf>
    <xf numFmtId="0" fontId="15" fillId="0" borderId="0" xfId="8" applyFont="1" applyFill="1" applyAlignment="1">
      <alignment vertical="center"/>
    </xf>
    <xf numFmtId="0" fontId="15" fillId="0" borderId="0" xfId="8" applyFont="1" applyFill="1"/>
    <xf numFmtId="0" fontId="1" fillId="0" borderId="0" xfId="8" applyFont="1" applyFill="1" applyAlignment="1">
      <alignment vertical="center"/>
    </xf>
    <xf numFmtId="0" fontId="15" fillId="0" borderId="0" xfId="8" applyFont="1" applyFill="1" applyAlignment="1">
      <alignment horizontal="right" vertical="center"/>
    </xf>
    <xf numFmtId="0" fontId="15" fillId="0" borderId="175" xfId="8" applyFont="1" applyFill="1" applyBorder="1" applyAlignment="1">
      <alignment horizontal="center" vertical="center"/>
    </xf>
    <xf numFmtId="0" fontId="1" fillId="0" borderId="42" xfId="8" applyFont="1" applyFill="1" applyBorder="1" applyAlignment="1">
      <alignment horizontal="center" vertical="center"/>
    </xf>
    <xf numFmtId="0" fontId="1" fillId="0" borderId="41" xfId="8" applyFont="1" applyFill="1" applyBorder="1" applyAlignment="1">
      <alignment horizontal="center" vertical="center"/>
    </xf>
    <xf numFmtId="0" fontId="1" fillId="0" borderId="40" xfId="8" applyFont="1" applyFill="1" applyBorder="1" applyAlignment="1">
      <alignment horizontal="center" vertical="center"/>
    </xf>
    <xf numFmtId="3" fontId="1" fillId="0" borderId="145" xfId="8" applyNumberFormat="1" applyFont="1" applyFill="1" applyBorder="1" applyAlignment="1">
      <alignment horizontal="center" vertical="center" wrapText="1"/>
    </xf>
    <xf numFmtId="3" fontId="1" fillId="0" borderId="157" xfId="8" applyNumberFormat="1" applyFont="1" applyFill="1" applyBorder="1" applyAlignment="1">
      <alignment horizontal="center" vertical="center" wrapText="1"/>
    </xf>
    <xf numFmtId="3" fontId="1" fillId="0" borderId="39" xfId="8" applyNumberFormat="1" applyFont="1" applyFill="1" applyBorder="1" applyAlignment="1">
      <alignment horizontal="center" vertical="center" wrapText="1"/>
    </xf>
    <xf numFmtId="3" fontId="1" fillId="0" borderId="59" xfId="8" applyNumberFormat="1" applyFont="1" applyFill="1" applyBorder="1" applyAlignment="1">
      <alignment horizontal="center" vertical="center" wrapText="1"/>
    </xf>
    <xf numFmtId="0" fontId="15" fillId="0" borderId="174" xfId="8" quotePrefix="1" applyFont="1" applyFill="1" applyBorder="1" applyAlignment="1">
      <alignment horizontal="center" vertical="center"/>
    </xf>
    <xf numFmtId="0" fontId="1" fillId="0" borderId="58" xfId="8" quotePrefix="1" applyFont="1" applyFill="1" applyBorder="1" applyAlignment="1">
      <alignment horizontal="center" vertical="center"/>
    </xf>
    <xf numFmtId="0" fontId="1" fillId="0" borderId="56" xfId="8" applyFont="1" applyFill="1" applyBorder="1" applyAlignment="1">
      <alignment horizontal="center" vertical="center"/>
    </xf>
    <xf numFmtId="0" fontId="1" fillId="0" borderId="57" xfId="8" applyFont="1" applyFill="1" applyBorder="1" applyAlignment="1">
      <alignment horizontal="center" vertical="center"/>
    </xf>
    <xf numFmtId="178" fontId="1" fillId="0" borderId="31" xfId="9" applyNumberFormat="1" applyFont="1" applyFill="1" applyBorder="1" applyAlignment="1">
      <alignment vertical="center"/>
    </xf>
    <xf numFmtId="0" fontId="15" fillId="0" borderId="172" xfId="8" applyFont="1" applyFill="1" applyBorder="1" applyAlignment="1">
      <alignment horizontal="center" vertical="center"/>
    </xf>
    <xf numFmtId="0" fontId="1" fillId="0" borderId="30" xfId="8" applyFont="1" applyFill="1" applyBorder="1" applyAlignment="1">
      <alignment horizontal="center" vertical="center"/>
    </xf>
    <xf numFmtId="0" fontId="1" fillId="0" borderId="29" xfId="8" applyFont="1" applyFill="1" applyBorder="1" applyAlignment="1">
      <alignment horizontal="distributed" vertical="center"/>
    </xf>
    <xf numFmtId="0" fontId="1" fillId="0" borderId="28" xfId="8" applyFont="1" applyFill="1" applyBorder="1" applyAlignment="1">
      <alignment horizontal="left" vertical="center"/>
    </xf>
    <xf numFmtId="178" fontId="1" fillId="0" borderId="54" xfId="9" applyNumberFormat="1" applyFont="1" applyFill="1" applyBorder="1" applyAlignment="1">
      <alignment vertical="center"/>
    </xf>
    <xf numFmtId="0" fontId="15" fillId="0" borderId="172" xfId="8" quotePrefix="1" applyFont="1" applyFill="1" applyBorder="1" applyAlignment="1">
      <alignment horizontal="center" vertical="center"/>
    </xf>
    <xf numFmtId="0" fontId="1" fillId="0" borderId="17" xfId="8" applyFont="1" applyFill="1" applyBorder="1" applyAlignment="1">
      <alignment horizontal="center" vertical="center"/>
    </xf>
    <xf numFmtId="0" fontId="1" fillId="0" borderId="14" xfId="8" applyFont="1" applyFill="1" applyBorder="1" applyAlignment="1">
      <alignment horizontal="distributed" vertical="center"/>
    </xf>
    <xf numFmtId="0" fontId="1" fillId="0" borderId="16" xfId="8" applyFont="1" applyFill="1" applyBorder="1" applyAlignment="1">
      <alignment horizontal="left" vertical="center"/>
    </xf>
    <xf numFmtId="178" fontId="1" fillId="0" borderId="13" xfId="9" applyNumberFormat="1" applyFont="1" applyFill="1" applyBorder="1" applyAlignment="1">
      <alignment vertical="center"/>
    </xf>
    <xf numFmtId="0" fontId="1" fillId="0" borderId="12" xfId="8" applyFont="1" applyFill="1" applyBorder="1" applyAlignment="1">
      <alignment horizontal="center" vertical="center"/>
    </xf>
    <xf numFmtId="0" fontId="1" fillId="0" borderId="9" xfId="8" applyFont="1" applyFill="1" applyBorder="1" applyAlignment="1">
      <alignment horizontal="distributed" vertical="center"/>
    </xf>
    <xf numFmtId="0" fontId="1" fillId="0" borderId="11" xfId="8" applyFont="1" applyFill="1" applyBorder="1" applyAlignment="1">
      <alignment horizontal="left" vertical="center"/>
    </xf>
    <xf numFmtId="178" fontId="1" fillId="0" borderId="8" xfId="9" applyNumberFormat="1" applyFont="1" applyFill="1" applyBorder="1" applyAlignment="1">
      <alignment vertical="center"/>
    </xf>
    <xf numFmtId="0" fontId="1" fillId="0" borderId="24" xfId="8" applyFont="1" applyFill="1" applyBorder="1" applyAlignment="1">
      <alignment horizontal="center" vertical="center"/>
    </xf>
    <xf numFmtId="0" fontId="1" fillId="0" borderId="23" xfId="8" applyFont="1" applyFill="1" applyBorder="1" applyAlignment="1">
      <alignment horizontal="distributed" vertical="center"/>
    </xf>
    <xf numFmtId="0" fontId="1" fillId="0" borderId="22" xfId="8" applyFont="1" applyFill="1" applyBorder="1" applyAlignment="1">
      <alignment horizontal="left" vertical="center"/>
    </xf>
    <xf numFmtId="178" fontId="1" fillId="0" borderId="51" xfId="9" applyNumberFormat="1" applyFont="1" applyFill="1" applyBorder="1" applyAlignment="1">
      <alignment vertical="center"/>
    </xf>
    <xf numFmtId="0" fontId="15" fillId="0" borderId="171" xfId="8" applyFont="1" applyFill="1" applyBorder="1" applyAlignment="1">
      <alignment horizontal="center" vertical="center"/>
    </xf>
    <xf numFmtId="0" fontId="1" fillId="0" borderId="49" xfId="8" applyFont="1" applyFill="1" applyBorder="1" applyAlignment="1">
      <alignment horizontal="center" vertical="center"/>
    </xf>
    <xf numFmtId="0" fontId="1" fillId="0" borderId="45" xfId="8" applyFont="1" applyFill="1" applyBorder="1" applyAlignment="1">
      <alignment horizontal="distributed" vertical="center"/>
    </xf>
    <xf numFmtId="0" fontId="1" fillId="0" borderId="48" xfId="8" applyFont="1" applyFill="1" applyBorder="1" applyAlignment="1">
      <alignment horizontal="left" vertical="center"/>
    </xf>
    <xf numFmtId="178" fontId="1" fillId="0" borderId="107" xfId="9" applyNumberFormat="1" applyFont="1" applyFill="1" applyBorder="1" applyAlignment="1">
      <alignment vertical="center"/>
    </xf>
    <xf numFmtId="0" fontId="15" fillId="0" borderId="173" xfId="8" quotePrefix="1" applyFont="1" applyFill="1" applyBorder="1" applyAlignment="1">
      <alignment horizontal="center" vertical="center"/>
    </xf>
    <xf numFmtId="0" fontId="1" fillId="0" borderId="42" xfId="8" quotePrefix="1" applyFont="1" applyFill="1" applyBorder="1" applyAlignment="1">
      <alignment horizontal="center" vertical="center"/>
    </xf>
    <xf numFmtId="0" fontId="1" fillId="0" borderId="41" xfId="8" applyFont="1" applyFill="1" applyBorder="1" applyAlignment="1">
      <alignment horizontal="center" vertical="center"/>
    </xf>
    <xf numFmtId="0" fontId="1" fillId="0" borderId="40" xfId="8" applyFont="1" applyFill="1" applyBorder="1" applyAlignment="1">
      <alignment horizontal="center" vertical="center"/>
    </xf>
    <xf numFmtId="178" fontId="15" fillId="0" borderId="145" xfId="9" applyNumberFormat="1" applyFont="1" applyFill="1" applyBorder="1" applyAlignment="1">
      <alignment vertical="center"/>
    </xf>
    <xf numFmtId="178" fontId="15" fillId="0" borderId="39" xfId="9" applyNumberFormat="1" applyFont="1" applyFill="1" applyBorder="1" applyAlignment="1">
      <alignment vertical="center"/>
    </xf>
    <xf numFmtId="178" fontId="1" fillId="0" borderId="59" xfId="9" applyNumberFormat="1" applyFont="1" applyFill="1" applyBorder="1" applyAlignment="1">
      <alignment vertical="center"/>
    </xf>
    <xf numFmtId="178" fontId="1" fillId="0" borderId="44" xfId="9" applyNumberFormat="1" applyFont="1" applyFill="1" applyBorder="1" applyAlignment="1">
      <alignment vertical="center"/>
    </xf>
    <xf numFmtId="0" fontId="9" fillId="0" borderId="0" xfId="8" applyFont="1" applyFill="1" applyAlignment="1">
      <alignment vertical="center"/>
    </xf>
    <xf numFmtId="0" fontId="0" fillId="0" borderId="0" xfId="8" applyFont="1" applyFill="1" applyAlignment="1">
      <alignment horizontal="center" vertical="center"/>
    </xf>
    <xf numFmtId="0" fontId="0" fillId="0" borderId="0" xfId="8" applyFont="1" applyFill="1" applyAlignment="1">
      <alignment vertical="center"/>
    </xf>
    <xf numFmtId="0" fontId="0" fillId="0" borderId="0" xfId="8" applyFont="1" applyFill="1"/>
    <xf numFmtId="0" fontId="0" fillId="0" borderId="0" xfId="8" applyFont="1" applyFill="1" applyAlignment="1">
      <alignment horizontal="right" vertical="center"/>
    </xf>
    <xf numFmtId="0" fontId="0" fillId="0" borderId="175" xfId="8" applyFont="1" applyFill="1" applyBorder="1" applyAlignment="1">
      <alignment horizontal="center" vertical="center"/>
    </xf>
    <xf numFmtId="0" fontId="0" fillId="0" borderId="42" xfId="8" applyFont="1" applyFill="1" applyBorder="1" applyAlignment="1">
      <alignment horizontal="center" vertical="center"/>
    </xf>
    <xf numFmtId="0" fontId="0" fillId="0" borderId="41" xfId="8" applyFont="1" applyFill="1" applyBorder="1" applyAlignment="1">
      <alignment horizontal="center" vertical="center"/>
    </xf>
    <xf numFmtId="0" fontId="0" fillId="0" borderId="40" xfId="8" applyFont="1" applyFill="1" applyBorder="1" applyAlignment="1">
      <alignment horizontal="center" vertical="center"/>
    </xf>
    <xf numFmtId="3" fontId="0" fillId="0" borderId="145" xfId="8" applyNumberFormat="1" applyFont="1" applyFill="1" applyBorder="1" applyAlignment="1">
      <alignment horizontal="center" vertical="center" wrapText="1"/>
    </xf>
    <xf numFmtId="3" fontId="0" fillId="0" borderId="39" xfId="8" applyNumberFormat="1" applyFont="1" applyFill="1" applyBorder="1" applyAlignment="1">
      <alignment horizontal="center" vertical="center" wrapText="1"/>
    </xf>
    <xf numFmtId="3" fontId="0" fillId="0" borderId="59" xfId="8" applyNumberFormat="1" applyFont="1" applyFill="1" applyBorder="1" applyAlignment="1">
      <alignment horizontal="center" vertical="center" wrapText="1"/>
    </xf>
    <xf numFmtId="0" fontId="0" fillId="0" borderId="174" xfId="8" applyFont="1" applyFill="1" applyBorder="1" applyAlignment="1">
      <alignment horizontal="center" vertical="center"/>
    </xf>
    <xf numFmtId="0" fontId="0" fillId="0" borderId="58" xfId="8" quotePrefix="1" applyFont="1" applyFill="1" applyBorder="1" applyAlignment="1">
      <alignment horizontal="center" vertical="center"/>
    </xf>
    <xf numFmtId="0" fontId="0" fillId="0" borderId="56" xfId="8" applyFont="1" applyFill="1" applyBorder="1" applyAlignment="1">
      <alignment horizontal="center" vertical="center"/>
    </xf>
    <xf numFmtId="0" fontId="0" fillId="0" borderId="57" xfId="8" applyFont="1" applyFill="1" applyBorder="1" applyAlignment="1">
      <alignment horizontal="center" vertical="center"/>
    </xf>
    <xf numFmtId="178" fontId="0" fillId="0" borderId="140" xfId="9" applyNumberFormat="1" applyFont="1" applyFill="1" applyBorder="1" applyAlignment="1">
      <alignment vertical="center"/>
    </xf>
    <xf numFmtId="178" fontId="0" fillId="0" borderId="33" xfId="9" applyNumberFormat="1" applyFont="1" applyFill="1" applyBorder="1" applyAlignment="1">
      <alignment vertical="center"/>
    </xf>
    <xf numFmtId="178" fontId="0" fillId="0" borderId="31" xfId="9" applyNumberFormat="1" applyFont="1" applyFill="1" applyBorder="1" applyAlignment="1">
      <alignment vertical="center"/>
    </xf>
    <xf numFmtId="0" fontId="0" fillId="0" borderId="172" xfId="8" applyFont="1" applyFill="1" applyBorder="1" applyAlignment="1">
      <alignment horizontal="center" vertical="center"/>
    </xf>
    <xf numFmtId="0" fontId="0" fillId="0" borderId="30" xfId="8" applyFont="1" applyFill="1" applyBorder="1" applyAlignment="1">
      <alignment horizontal="center" vertical="center"/>
    </xf>
    <xf numFmtId="0" fontId="0" fillId="0" borderId="29" xfId="8" applyFont="1" applyFill="1" applyBorder="1" applyAlignment="1">
      <alignment horizontal="distributed" vertical="center"/>
    </xf>
    <xf numFmtId="0" fontId="0" fillId="0" borderId="28" xfId="8" applyFont="1" applyFill="1" applyBorder="1" applyAlignment="1">
      <alignment horizontal="left" vertical="center"/>
    </xf>
    <xf numFmtId="178" fontId="0" fillId="0" borderId="98" xfId="9" applyNumberFormat="1" applyFont="1" applyFill="1" applyBorder="1" applyAlignment="1">
      <alignment vertical="center"/>
    </xf>
    <xf numFmtId="178" fontId="0" fillId="0" borderId="27" xfId="8" applyNumberFormat="1" applyFont="1" applyFill="1" applyBorder="1" applyAlignment="1">
      <alignment vertical="center"/>
    </xf>
    <xf numFmtId="178" fontId="0" fillId="0" borderId="54" xfId="8" applyNumberFormat="1" applyFont="1" applyFill="1" applyBorder="1" applyAlignment="1">
      <alignment vertical="center"/>
    </xf>
    <xf numFmtId="0" fontId="0" fillId="0" borderId="17" xfId="8" applyFont="1" applyFill="1" applyBorder="1" applyAlignment="1">
      <alignment horizontal="center" vertical="center"/>
    </xf>
    <xf numFmtId="0" fontId="0" fillId="0" borderId="14" xfId="8" applyFont="1" applyFill="1" applyBorder="1" applyAlignment="1">
      <alignment horizontal="distributed" vertical="center"/>
    </xf>
    <xf numFmtId="0" fontId="0" fillId="0" borderId="16" xfId="8" applyFont="1" applyFill="1" applyBorder="1" applyAlignment="1">
      <alignment horizontal="left" vertical="center"/>
    </xf>
    <xf numFmtId="178" fontId="0" fillId="0" borderId="94" xfId="9" applyNumberFormat="1" applyFont="1" applyFill="1" applyBorder="1" applyAlignment="1">
      <alignment vertical="center"/>
    </xf>
    <xf numFmtId="178" fontId="0" fillId="0" borderId="15" xfId="8" applyNumberFormat="1" applyFont="1" applyFill="1" applyBorder="1" applyAlignment="1">
      <alignment vertical="center"/>
    </xf>
    <xf numFmtId="178" fontId="0" fillId="0" borderId="13" xfId="8" applyNumberFormat="1" applyFont="1" applyFill="1" applyBorder="1" applyAlignment="1">
      <alignment vertical="center"/>
    </xf>
    <xf numFmtId="0" fontId="0" fillId="0" borderId="12" xfId="8" applyFont="1" applyFill="1" applyBorder="1" applyAlignment="1">
      <alignment horizontal="center" vertical="center"/>
    </xf>
    <xf numFmtId="0" fontId="0" fillId="0" borderId="9" xfId="8" applyFont="1" applyFill="1" applyBorder="1" applyAlignment="1">
      <alignment horizontal="distributed" vertical="center"/>
    </xf>
    <xf numFmtId="0" fontId="0" fillId="0" borderId="11" xfId="8" applyFont="1" applyFill="1" applyBorder="1" applyAlignment="1">
      <alignment horizontal="left" vertical="center"/>
    </xf>
    <xf numFmtId="178" fontId="0" fillId="0" borderId="95" xfId="9" applyNumberFormat="1" applyFont="1" applyFill="1" applyBorder="1" applyAlignment="1">
      <alignment vertical="center"/>
    </xf>
    <xf numFmtId="178" fontId="0" fillId="0" borderId="10" xfId="8" applyNumberFormat="1" applyFont="1" applyFill="1" applyBorder="1" applyAlignment="1">
      <alignment vertical="center"/>
    </xf>
    <xf numFmtId="178" fontId="0" fillId="0" borderId="8" xfId="8" applyNumberFormat="1" applyFont="1" applyFill="1" applyBorder="1" applyAlignment="1">
      <alignment vertical="center"/>
    </xf>
    <xf numFmtId="0" fontId="0" fillId="0" borderId="26" xfId="8" applyFont="1" applyFill="1" applyBorder="1" applyAlignment="1">
      <alignment horizontal="center" vertical="center"/>
    </xf>
    <xf numFmtId="0" fontId="0" fillId="0" borderId="19" xfId="8" applyFont="1" applyFill="1" applyBorder="1" applyAlignment="1">
      <alignment horizontal="distributed" vertical="center"/>
    </xf>
    <xf numFmtId="0" fontId="0" fillId="0" borderId="25" xfId="8" applyFont="1" applyFill="1" applyBorder="1" applyAlignment="1">
      <alignment horizontal="left" vertical="center"/>
    </xf>
    <xf numFmtId="178" fontId="0" fillId="0" borderId="104" xfId="9" applyNumberFormat="1" applyFont="1" applyFill="1" applyBorder="1" applyAlignment="1">
      <alignment vertical="center"/>
    </xf>
    <xf numFmtId="178" fontId="0" fillId="0" borderId="20" xfId="8" applyNumberFormat="1" applyFont="1" applyFill="1" applyBorder="1" applyAlignment="1">
      <alignment vertical="center"/>
    </xf>
    <xf numFmtId="178" fontId="0" fillId="0" borderId="18" xfId="8" applyNumberFormat="1" applyFont="1" applyFill="1" applyBorder="1" applyAlignment="1">
      <alignment vertical="center"/>
    </xf>
    <xf numFmtId="0" fontId="0" fillId="0" borderId="171" xfId="8" applyFont="1" applyFill="1" applyBorder="1" applyAlignment="1">
      <alignment horizontal="center" vertical="center"/>
    </xf>
    <xf numFmtId="0" fontId="0" fillId="0" borderId="49" xfId="8" applyFont="1" applyFill="1" applyBorder="1" applyAlignment="1">
      <alignment horizontal="center" vertical="center"/>
    </xf>
    <xf numFmtId="0" fontId="0" fillId="0" borderId="45" xfId="8" applyFont="1" applyFill="1" applyBorder="1" applyAlignment="1">
      <alignment horizontal="distributed" vertical="center"/>
    </xf>
    <xf numFmtId="0" fontId="0" fillId="0" borderId="48" xfId="8" applyFont="1" applyFill="1" applyBorder="1" applyAlignment="1">
      <alignment horizontal="left" vertical="center"/>
    </xf>
    <xf numFmtId="178" fontId="0" fillId="0" borderId="135" xfId="9" applyNumberFormat="1" applyFont="1" applyFill="1" applyBorder="1" applyAlignment="1">
      <alignment vertical="center"/>
    </xf>
    <xf numFmtId="178" fontId="0" fillId="0" borderId="108" xfId="8" applyNumberFormat="1" applyFont="1" applyFill="1" applyBorder="1" applyAlignment="1">
      <alignment vertical="center"/>
    </xf>
    <xf numFmtId="178" fontId="0" fillId="0" borderId="107" xfId="8" applyNumberFormat="1" applyFont="1" applyFill="1" applyBorder="1" applyAlignment="1">
      <alignment vertical="center"/>
    </xf>
    <xf numFmtId="0" fontId="0" fillId="0" borderId="173" xfId="8" applyFont="1" applyFill="1" applyBorder="1" applyAlignment="1">
      <alignment horizontal="center" vertical="center"/>
    </xf>
    <xf numFmtId="0" fontId="0" fillId="0" borderId="42" xfId="8" quotePrefix="1" applyFont="1" applyFill="1" applyBorder="1" applyAlignment="1">
      <alignment horizontal="center" vertical="center"/>
    </xf>
    <xf numFmtId="0" fontId="0" fillId="0" borderId="41" xfId="8" applyFont="1" applyFill="1" applyBorder="1" applyAlignment="1">
      <alignment horizontal="center" vertical="center"/>
    </xf>
    <xf numFmtId="0" fontId="0" fillId="0" borderId="40" xfId="8" applyFont="1" applyFill="1" applyBorder="1" applyAlignment="1">
      <alignment horizontal="center" vertical="center"/>
    </xf>
    <xf numFmtId="178" fontId="0" fillId="0" borderId="145" xfId="9" applyNumberFormat="1" applyFont="1" applyFill="1" applyBorder="1" applyAlignment="1">
      <alignment vertical="center"/>
    </xf>
    <xf numFmtId="178" fontId="0" fillId="0" borderId="39" xfId="9" applyNumberFormat="1" applyFont="1" applyFill="1" applyBorder="1" applyAlignment="1">
      <alignment vertical="center"/>
    </xf>
    <xf numFmtId="178" fontId="0" fillId="0" borderId="59" xfId="9" applyNumberFormat="1" applyFont="1" applyFill="1" applyBorder="1" applyAlignment="1">
      <alignment vertical="center"/>
    </xf>
    <xf numFmtId="178" fontId="0" fillId="0" borderId="101" xfId="9" applyNumberFormat="1" applyFont="1" applyFill="1" applyBorder="1" applyAlignment="1">
      <alignment vertical="center"/>
    </xf>
    <xf numFmtId="178" fontId="0" fillId="0" borderId="47" xfId="8" applyNumberFormat="1" applyFont="1" applyFill="1" applyBorder="1" applyAlignment="1">
      <alignment vertical="center"/>
    </xf>
    <xf numFmtId="178" fontId="0" fillId="0" borderId="44" xfId="8" applyNumberFormat="1" applyFont="1" applyFill="1" applyBorder="1" applyAlignment="1">
      <alignment vertical="center"/>
    </xf>
    <xf numFmtId="187" fontId="0" fillId="0" borderId="0" xfId="8" applyNumberFormat="1" applyFont="1" applyFill="1" applyAlignment="1">
      <alignment vertical="center"/>
    </xf>
    <xf numFmtId="0" fontId="9" fillId="0" borderId="0" xfId="8" applyFont="1" applyFill="1" applyAlignment="1">
      <alignment horizontal="left" vertical="center"/>
    </xf>
    <xf numFmtId="0" fontId="1" fillId="0" borderId="0" xfId="8" applyFont="1" applyFill="1" applyAlignment="1">
      <alignment horizontal="center" vertical="center"/>
    </xf>
    <xf numFmtId="0" fontId="1" fillId="0" borderId="0" xfId="8" applyFont="1" applyFill="1"/>
    <xf numFmtId="0" fontId="1" fillId="0" borderId="0" xfId="8" applyFont="1" applyFill="1" applyAlignment="1">
      <alignment horizontal="right" vertical="center"/>
    </xf>
    <xf numFmtId="0" fontId="1" fillId="0" borderId="175" xfId="8" applyFont="1" applyFill="1" applyBorder="1" applyAlignment="1">
      <alignment horizontal="center" vertical="center"/>
    </xf>
    <xf numFmtId="0" fontId="1" fillId="0" borderId="174" xfId="8" quotePrefix="1" applyFont="1" applyFill="1" applyBorder="1" applyAlignment="1">
      <alignment horizontal="center" vertical="center"/>
    </xf>
    <xf numFmtId="0" fontId="1" fillId="0" borderId="172" xfId="8" applyFont="1" applyFill="1" applyBorder="1" applyAlignment="1">
      <alignment horizontal="center" vertical="center"/>
    </xf>
    <xf numFmtId="0" fontId="1" fillId="0" borderId="172" xfId="8" quotePrefix="1" applyFont="1" applyFill="1" applyBorder="1" applyAlignment="1">
      <alignment horizontal="center" vertical="center"/>
    </xf>
    <xf numFmtId="0" fontId="1" fillId="0" borderId="171" xfId="8" applyFont="1" applyFill="1" applyBorder="1" applyAlignment="1">
      <alignment horizontal="center" vertical="center"/>
    </xf>
    <xf numFmtId="0" fontId="1" fillId="0" borderId="173" xfId="8" quotePrefix="1" applyFont="1" applyFill="1" applyBorder="1" applyAlignment="1">
      <alignment horizontal="center" vertical="center"/>
    </xf>
    <xf numFmtId="178" fontId="1" fillId="0" borderId="34" xfId="9" applyNumberFormat="1" applyFont="1" applyFill="1" applyBorder="1" applyAlignment="1">
      <alignment vertical="center"/>
    </xf>
    <xf numFmtId="178" fontId="1" fillId="0" borderId="207" xfId="9" applyNumberFormat="1" applyFont="1" applyFill="1" applyBorder="1" applyAlignment="1">
      <alignment vertical="center"/>
    </xf>
    <xf numFmtId="178" fontId="1" fillId="0" borderId="209" xfId="9" applyNumberFormat="1" applyFont="1" applyFill="1" applyBorder="1" applyAlignment="1">
      <alignment vertical="center"/>
    </xf>
    <xf numFmtId="178" fontId="1" fillId="0" borderId="208" xfId="9" applyNumberFormat="1" applyFont="1" applyFill="1" applyBorder="1" applyAlignment="1">
      <alignment vertical="center"/>
    </xf>
    <xf numFmtId="178" fontId="1" fillId="0" borderId="206" xfId="9" applyNumberFormat="1" applyFont="1" applyFill="1" applyBorder="1" applyAlignment="1">
      <alignment vertical="center"/>
    </xf>
    <xf numFmtId="178" fontId="1" fillId="0" borderId="187" xfId="9" applyNumberFormat="1" applyFont="1" applyFill="1" applyBorder="1" applyAlignment="1">
      <alignment vertical="center"/>
    </xf>
    <xf numFmtId="178" fontId="1" fillId="0" borderId="183" xfId="9" applyNumberFormat="1" applyFont="1" applyFill="1" applyBorder="1" applyAlignment="1">
      <alignment vertical="center"/>
    </xf>
    <xf numFmtId="178" fontId="1" fillId="0" borderId="199" xfId="9" applyNumberFormat="1" applyFont="1" applyFill="1" applyBorder="1" applyAlignment="1">
      <alignment vertical="center"/>
    </xf>
    <xf numFmtId="178" fontId="1" fillId="0" borderId="197" xfId="9" applyNumberFormat="1" applyFont="1" applyFill="1" applyBorder="1" applyAlignment="1">
      <alignment vertical="center"/>
    </xf>
    <xf numFmtId="178" fontId="1" fillId="0" borderId="193" xfId="9" applyNumberFormat="1" applyFont="1" applyFill="1" applyBorder="1" applyAlignment="1">
      <alignment vertical="center"/>
    </xf>
    <xf numFmtId="178" fontId="1" fillId="0" borderId="181" xfId="9" applyNumberFormat="1" applyFont="1" applyFill="1" applyBorder="1" applyAlignment="1">
      <alignment vertical="center"/>
    </xf>
    <xf numFmtId="178" fontId="1" fillId="0" borderId="176" xfId="9" applyNumberFormat="1" applyFont="1" applyFill="1" applyBorder="1" applyAlignment="1">
      <alignment vertical="center"/>
    </xf>
    <xf numFmtId="178" fontId="1" fillId="0" borderId="210" xfId="9" applyNumberFormat="1" applyFont="1" applyFill="1" applyBorder="1" applyAlignment="1">
      <alignment vertical="center"/>
    </xf>
    <xf numFmtId="178" fontId="1" fillId="0" borderId="205" xfId="9" applyNumberFormat="1" applyFont="1" applyFill="1" applyBorder="1" applyAlignment="1">
      <alignment vertical="center"/>
    </xf>
    <xf numFmtId="178" fontId="1" fillId="0" borderId="204" xfId="9" applyNumberFormat="1" applyFont="1" applyFill="1" applyBorder="1" applyAlignment="1">
      <alignment vertical="center"/>
    </xf>
    <xf numFmtId="178" fontId="1" fillId="0" borderId="195" xfId="9" applyNumberFormat="1" applyFont="1" applyFill="1" applyBorder="1" applyAlignment="1">
      <alignment vertical="center"/>
    </xf>
    <xf numFmtId="178" fontId="1" fillId="0" borderId="192" xfId="9" applyNumberFormat="1" applyFont="1" applyFill="1" applyBorder="1" applyAlignment="1">
      <alignment vertical="center"/>
    </xf>
    <xf numFmtId="178" fontId="1" fillId="0" borderId="190" xfId="9" applyNumberFormat="1" applyFont="1" applyFill="1" applyBorder="1" applyAlignment="1">
      <alignment vertical="center"/>
    </xf>
    <xf numFmtId="178" fontId="1" fillId="0" borderId="189" xfId="9" applyNumberFormat="1" applyFont="1" applyFill="1" applyBorder="1" applyAlignment="1">
      <alignment vertical="center"/>
    </xf>
    <xf numFmtId="178" fontId="1" fillId="0" borderId="184" xfId="9" applyNumberFormat="1" applyFont="1" applyFill="1" applyBorder="1" applyAlignment="1">
      <alignment vertical="center"/>
    </xf>
    <xf numFmtId="178" fontId="1" fillId="0" borderId="242" xfId="9" applyNumberFormat="1" applyFont="1" applyFill="1" applyBorder="1" applyAlignment="1">
      <alignment vertical="center"/>
    </xf>
    <xf numFmtId="178" fontId="1" fillId="0" borderId="241" xfId="9" applyNumberFormat="1" applyFont="1" applyFill="1" applyBorder="1" applyAlignment="1">
      <alignment vertical="center"/>
    </xf>
    <xf numFmtId="178" fontId="1" fillId="0" borderId="226" xfId="9" applyNumberFormat="1" applyFont="1" applyFill="1" applyBorder="1" applyAlignment="1">
      <alignment vertical="center"/>
    </xf>
    <xf numFmtId="178" fontId="1" fillId="0" borderId="225" xfId="9" applyNumberFormat="1" applyFont="1" applyFill="1" applyBorder="1" applyAlignment="1">
      <alignment vertical="center"/>
    </xf>
    <xf numFmtId="178" fontId="1" fillId="0" borderId="238" xfId="9" applyNumberFormat="1" applyFont="1" applyFill="1" applyBorder="1" applyAlignment="1">
      <alignment vertical="center"/>
    </xf>
    <xf numFmtId="178" fontId="1" fillId="0" borderId="185" xfId="9" applyNumberFormat="1" applyFont="1" applyFill="1" applyBorder="1" applyAlignment="1">
      <alignment vertical="center"/>
    </xf>
    <xf numFmtId="178" fontId="1" fillId="0" borderId="186" xfId="9" applyNumberFormat="1" applyFont="1" applyFill="1" applyBorder="1" applyAlignment="1">
      <alignment vertical="center"/>
    </xf>
    <xf numFmtId="178" fontId="1" fillId="0" borderId="234" xfId="9" applyNumberFormat="1" applyFont="1" applyFill="1" applyBorder="1" applyAlignment="1">
      <alignment vertical="center"/>
    </xf>
    <xf numFmtId="178" fontId="1" fillId="0" borderId="231" xfId="9" applyNumberFormat="1" applyFont="1" applyFill="1" applyBorder="1" applyAlignment="1">
      <alignment vertical="center"/>
    </xf>
    <xf numFmtId="0" fontId="1" fillId="0" borderId="92" xfId="8" applyFont="1" applyFill="1" applyBorder="1" applyAlignment="1">
      <alignment horizontal="center" vertical="center"/>
    </xf>
    <xf numFmtId="0" fontId="1" fillId="0" borderId="43" xfId="8" applyFont="1" applyFill="1" applyBorder="1" applyAlignment="1">
      <alignment horizontal="right" vertical="center"/>
    </xf>
    <xf numFmtId="0" fontId="1" fillId="0" borderId="91" xfId="8" applyFont="1" applyFill="1" applyBorder="1" applyAlignment="1">
      <alignment horizontal="center" vertical="center"/>
    </xf>
    <xf numFmtId="0" fontId="1" fillId="0" borderId="222" xfId="8" quotePrefix="1" applyFont="1" applyFill="1" applyBorder="1" applyAlignment="1">
      <alignment horizontal="center" vertical="center"/>
    </xf>
    <xf numFmtId="0" fontId="1" fillId="0" borderId="221" xfId="8" applyFont="1" applyFill="1" applyBorder="1" applyAlignment="1">
      <alignment horizontal="center" vertical="center"/>
    </xf>
    <xf numFmtId="0" fontId="1" fillId="0" borderId="218" xfId="8" applyFont="1" applyFill="1" applyBorder="1" applyAlignment="1">
      <alignment horizontal="center" vertical="center"/>
    </xf>
    <xf numFmtId="0" fontId="1" fillId="0" borderId="220" xfId="8" applyFont="1" applyFill="1" applyBorder="1" applyAlignment="1">
      <alignment horizontal="center" vertical="center"/>
    </xf>
    <xf numFmtId="0" fontId="1" fillId="0" borderId="219" xfId="8" applyFont="1" applyFill="1" applyBorder="1" applyAlignment="1">
      <alignment horizontal="center" vertical="center"/>
    </xf>
    <xf numFmtId="0" fontId="1" fillId="0" borderId="217" xfId="8" applyFont="1" applyFill="1" applyBorder="1" applyAlignment="1">
      <alignment horizontal="center" vertical="center"/>
    </xf>
    <xf numFmtId="0" fontId="1" fillId="0" borderId="80" xfId="8" applyFont="1" applyFill="1" applyBorder="1" applyAlignment="1">
      <alignment vertical="center"/>
    </xf>
    <xf numFmtId="0" fontId="1" fillId="0" borderId="79" xfId="8" applyFont="1" applyFill="1" applyBorder="1" applyAlignment="1">
      <alignment horizontal="center" vertical="center"/>
    </xf>
    <xf numFmtId="0" fontId="1" fillId="0" borderId="78" xfId="8" applyFont="1" applyFill="1" applyBorder="1" applyAlignment="1">
      <alignment horizontal="center" vertical="center"/>
    </xf>
    <xf numFmtId="0" fontId="1" fillId="0" borderId="216" xfId="8" applyFont="1" applyFill="1" applyBorder="1" applyAlignment="1">
      <alignment horizontal="center" vertical="center"/>
    </xf>
    <xf numFmtId="0" fontId="1" fillId="0" borderId="215" xfId="8" applyFont="1" applyFill="1" applyBorder="1" applyAlignment="1">
      <alignment horizontal="center" vertical="center"/>
    </xf>
    <xf numFmtId="0" fontId="1" fillId="0" borderId="212" xfId="8" applyFont="1" applyFill="1" applyBorder="1" applyAlignment="1">
      <alignment horizontal="center" vertical="center"/>
    </xf>
    <xf numFmtId="0" fontId="1" fillId="0" borderId="212" xfId="8" quotePrefix="1" applyFont="1" applyFill="1" applyBorder="1" applyAlignment="1">
      <alignment horizontal="center" vertical="center"/>
    </xf>
    <xf numFmtId="0" fontId="1" fillId="0" borderId="214" xfId="8" quotePrefix="1" applyFont="1" applyFill="1" applyBorder="1" applyAlignment="1">
      <alignment horizontal="center" vertical="center"/>
    </xf>
    <xf numFmtId="0" fontId="1" fillId="0" borderId="213" xfId="8" applyFont="1" applyFill="1" applyBorder="1" applyAlignment="1">
      <alignment horizontal="center" vertical="center"/>
    </xf>
    <xf numFmtId="0" fontId="1" fillId="0" borderId="214" xfId="8" applyFont="1" applyFill="1" applyBorder="1" applyAlignment="1">
      <alignment horizontal="center" vertical="center"/>
    </xf>
    <xf numFmtId="0" fontId="1" fillId="0" borderId="211" xfId="8" applyFont="1" applyFill="1" applyBorder="1" applyAlignment="1">
      <alignment horizontal="center" vertical="center"/>
    </xf>
    <xf numFmtId="178" fontId="1" fillId="0" borderId="201" xfId="9" applyNumberFormat="1" applyFont="1" applyFill="1" applyBorder="1" applyAlignment="1">
      <alignment vertical="center"/>
    </xf>
    <xf numFmtId="178" fontId="1" fillId="0" borderId="203" xfId="9" applyNumberFormat="1" applyFont="1" applyFill="1" applyBorder="1" applyAlignment="1">
      <alignment vertical="center"/>
    </xf>
    <xf numFmtId="178" fontId="1" fillId="0" borderId="202" xfId="9" applyNumberFormat="1" applyFont="1" applyFill="1" applyBorder="1" applyAlignment="1">
      <alignment vertical="center"/>
    </xf>
    <xf numFmtId="178" fontId="1" fillId="0" borderId="200" xfId="9" applyNumberFormat="1" applyFont="1" applyFill="1" applyBorder="1" applyAlignment="1">
      <alignment vertical="center"/>
    </xf>
    <xf numFmtId="178" fontId="1" fillId="0" borderId="182" xfId="9" applyNumberFormat="1" applyFont="1" applyFill="1" applyBorder="1" applyAlignment="1">
      <alignment vertical="center"/>
    </xf>
    <xf numFmtId="178" fontId="1" fillId="0" borderId="198" xfId="9" applyNumberFormat="1" applyFont="1" applyFill="1" applyBorder="1" applyAlignment="1">
      <alignment vertical="center"/>
    </xf>
    <xf numFmtId="178" fontId="1" fillId="0" borderId="196" xfId="9" applyNumberFormat="1" applyFont="1" applyFill="1" applyBorder="1" applyAlignment="1">
      <alignment vertical="center"/>
    </xf>
    <xf numFmtId="178" fontId="1" fillId="0" borderId="194" xfId="9" applyNumberFormat="1" applyFont="1" applyFill="1" applyBorder="1" applyAlignment="1">
      <alignment vertical="center"/>
    </xf>
    <xf numFmtId="178" fontId="1" fillId="0" borderId="191" xfId="9" applyNumberFormat="1" applyFont="1" applyFill="1" applyBorder="1" applyAlignment="1">
      <alignment vertical="center"/>
    </xf>
    <xf numFmtId="178" fontId="1" fillId="0" borderId="188" xfId="9" applyNumberFormat="1" applyFont="1" applyFill="1" applyBorder="1" applyAlignment="1">
      <alignment vertical="center"/>
    </xf>
    <xf numFmtId="178" fontId="1" fillId="0" borderId="180" xfId="9" applyNumberFormat="1" applyFont="1" applyFill="1" applyBorder="1" applyAlignment="1">
      <alignment vertical="center"/>
    </xf>
    <xf numFmtId="178" fontId="1" fillId="0" borderId="177" xfId="9" applyNumberFormat="1" applyFont="1" applyFill="1" applyBorder="1" applyAlignment="1">
      <alignment vertical="center"/>
    </xf>
    <xf numFmtId="178" fontId="1" fillId="0" borderId="179" xfId="9" applyNumberFormat="1" applyFont="1" applyFill="1" applyBorder="1" applyAlignment="1">
      <alignment vertical="center"/>
    </xf>
    <xf numFmtId="178" fontId="1" fillId="0" borderId="178" xfId="9" applyNumberFormat="1" applyFont="1" applyFill="1" applyBorder="1" applyAlignment="1">
      <alignment vertical="center"/>
    </xf>
    <xf numFmtId="0" fontId="15" fillId="0" borderId="222" xfId="8" quotePrefix="1" applyFont="1" applyFill="1" applyBorder="1" applyAlignment="1">
      <alignment horizontal="center" vertical="center"/>
    </xf>
    <xf numFmtId="0" fontId="15" fillId="0" borderId="221" xfId="8" applyFont="1" applyFill="1" applyBorder="1" applyAlignment="1">
      <alignment horizontal="center" vertical="center"/>
    </xf>
    <xf numFmtId="0" fontId="15" fillId="0" borderId="218" xfId="8" applyFont="1" applyFill="1" applyBorder="1" applyAlignment="1">
      <alignment horizontal="center" vertical="center"/>
    </xf>
    <xf numFmtId="0" fontId="15" fillId="0" borderId="220" xfId="8" applyFont="1" applyFill="1" applyBorder="1" applyAlignment="1">
      <alignment horizontal="center" vertical="center"/>
    </xf>
    <xf numFmtId="0" fontId="15" fillId="0" borderId="219" xfId="8" applyFont="1" applyFill="1" applyBorder="1" applyAlignment="1">
      <alignment horizontal="center" vertical="center"/>
    </xf>
    <xf numFmtId="0" fontId="15" fillId="0" borderId="217" xfId="8" applyFont="1" applyFill="1" applyBorder="1" applyAlignment="1">
      <alignment horizontal="center" vertical="center"/>
    </xf>
    <xf numFmtId="0" fontId="15" fillId="0" borderId="216" xfId="8" applyFont="1" applyFill="1" applyBorder="1" applyAlignment="1">
      <alignment horizontal="center" vertical="center"/>
    </xf>
    <xf numFmtId="0" fontId="15" fillId="0" borderId="215" xfId="8" applyFont="1" applyFill="1" applyBorder="1" applyAlignment="1">
      <alignment horizontal="center" vertical="center"/>
    </xf>
    <xf numFmtId="0" fontId="15" fillId="0" borderId="212" xfId="8" applyFont="1" applyFill="1" applyBorder="1" applyAlignment="1">
      <alignment horizontal="center" vertical="center"/>
    </xf>
    <xf numFmtId="0" fontId="15" fillId="0" borderId="212" xfId="8" quotePrefix="1" applyFont="1" applyFill="1" applyBorder="1" applyAlignment="1">
      <alignment horizontal="center" vertical="center"/>
    </xf>
    <xf numFmtId="0" fontId="15" fillId="0" borderId="214" xfId="8" quotePrefix="1" applyFont="1" applyFill="1" applyBorder="1" applyAlignment="1">
      <alignment horizontal="center" vertical="center"/>
    </xf>
    <xf numFmtId="0" fontId="15" fillId="0" borderId="213" xfId="8" applyFont="1" applyFill="1" applyBorder="1" applyAlignment="1">
      <alignment horizontal="center" vertical="center"/>
    </xf>
    <xf numFmtId="0" fontId="15" fillId="0" borderId="214" xfId="8" applyFont="1" applyFill="1" applyBorder="1" applyAlignment="1">
      <alignment horizontal="center" vertical="center"/>
    </xf>
    <xf numFmtId="0" fontId="15" fillId="0" borderId="211" xfId="8" applyFont="1" applyFill="1" applyBorder="1" applyAlignment="1">
      <alignment horizontal="center" vertical="center"/>
    </xf>
    <xf numFmtId="0" fontId="1" fillId="0" borderId="0" xfId="8" applyFont="1" applyFill="1" applyAlignment="1">
      <alignment horizontal="center" vertical="center"/>
    </xf>
    <xf numFmtId="0" fontId="1" fillId="0" borderId="222" xfId="8" applyFont="1" applyFill="1" applyBorder="1" applyAlignment="1">
      <alignment horizontal="center" vertical="center" wrapText="1"/>
    </xf>
    <xf numFmtId="0" fontId="1" fillId="0" borderId="246" xfId="8" applyFont="1" applyFill="1" applyBorder="1" applyAlignment="1">
      <alignment horizontal="center" vertical="center"/>
    </xf>
    <xf numFmtId="0" fontId="1" fillId="0" borderId="245" xfId="8" applyFont="1" applyFill="1" applyBorder="1" applyAlignment="1">
      <alignment horizontal="center" vertical="center"/>
    </xf>
    <xf numFmtId="0" fontId="1" fillId="0" borderId="216" xfId="8" quotePrefix="1" applyFont="1" applyFill="1" applyBorder="1" applyAlignment="1">
      <alignment horizontal="center" vertical="center" wrapText="1"/>
    </xf>
    <xf numFmtId="0" fontId="1" fillId="0" borderId="244" xfId="8" applyFont="1" applyFill="1" applyBorder="1" applyAlignment="1">
      <alignment horizontal="center" vertical="center"/>
    </xf>
    <xf numFmtId="0" fontId="1" fillId="0" borderId="243" xfId="8" applyFont="1" applyFill="1" applyBorder="1" applyAlignment="1">
      <alignment horizontal="center" vertical="center"/>
    </xf>
    <xf numFmtId="0" fontId="1" fillId="0" borderId="58" xfId="8" applyFont="1" applyFill="1" applyBorder="1" applyAlignment="1">
      <alignment horizontal="center" vertical="center"/>
    </xf>
    <xf numFmtId="0" fontId="1" fillId="0" borderId="28" xfId="8" applyFont="1" applyFill="1" applyBorder="1" applyAlignment="1">
      <alignment vertical="center"/>
    </xf>
    <xf numFmtId="178" fontId="1" fillId="0" borderId="240" xfId="9" applyNumberFormat="1" applyFont="1" applyFill="1" applyBorder="1" applyAlignment="1">
      <alignment vertical="center"/>
    </xf>
    <xf numFmtId="178" fontId="1" fillId="0" borderId="239" xfId="9" applyNumberFormat="1" applyFont="1" applyFill="1" applyBorder="1" applyAlignment="1">
      <alignment vertical="center"/>
    </xf>
    <xf numFmtId="0" fontId="1" fillId="0" borderId="16" xfId="8" applyFont="1" applyFill="1" applyBorder="1" applyAlignment="1">
      <alignment vertical="center"/>
    </xf>
    <xf numFmtId="0" fontId="1" fillId="0" borderId="11" xfId="8" applyFont="1" applyFill="1" applyBorder="1" applyAlignment="1">
      <alignment vertical="center"/>
    </xf>
    <xf numFmtId="178" fontId="1" fillId="0" borderId="236" xfId="9" applyNumberFormat="1" applyFont="1" applyFill="1" applyBorder="1" applyAlignment="1">
      <alignment vertical="center"/>
    </xf>
    <xf numFmtId="178" fontId="1" fillId="0" borderId="235" xfId="9" applyNumberFormat="1" applyFont="1" applyFill="1" applyBorder="1" applyAlignment="1">
      <alignment vertical="center"/>
    </xf>
    <xf numFmtId="0" fontId="1" fillId="0" borderId="22" xfId="8" applyFont="1" applyFill="1" applyBorder="1" applyAlignment="1">
      <alignment vertical="center"/>
    </xf>
    <xf numFmtId="178" fontId="1" fillId="0" borderId="237" xfId="9" applyNumberFormat="1" applyFont="1" applyFill="1" applyBorder="1" applyAlignment="1">
      <alignment vertical="center"/>
    </xf>
    <xf numFmtId="0" fontId="1" fillId="0" borderId="26" xfId="8" applyFont="1" applyFill="1" applyBorder="1" applyAlignment="1">
      <alignment horizontal="center" vertical="center"/>
    </xf>
    <xf numFmtId="0" fontId="1" fillId="0" borderId="19" xfId="8" applyFont="1" applyFill="1" applyBorder="1" applyAlignment="1">
      <alignment horizontal="distributed" vertical="center"/>
    </xf>
    <xf numFmtId="0" fontId="1" fillId="0" borderId="25" xfId="8" applyFont="1" applyFill="1" applyBorder="1" applyAlignment="1">
      <alignment vertical="center"/>
    </xf>
    <xf numFmtId="178" fontId="1" fillId="0" borderId="233" xfId="9" applyNumberFormat="1" applyFont="1" applyFill="1" applyBorder="1" applyAlignment="1">
      <alignment vertical="center"/>
    </xf>
    <xf numFmtId="178" fontId="1" fillId="0" borderId="230" xfId="9" applyNumberFormat="1" applyFont="1" applyFill="1" applyBorder="1" applyAlignment="1">
      <alignment vertical="center"/>
    </xf>
    <xf numFmtId="178" fontId="1" fillId="0" borderId="229" xfId="9" applyNumberFormat="1" applyFont="1" applyFill="1" applyBorder="1" applyAlignment="1">
      <alignment vertical="center"/>
    </xf>
    <xf numFmtId="178" fontId="1" fillId="0" borderId="228" xfId="9" applyNumberFormat="1" applyFont="1" applyFill="1" applyBorder="1" applyAlignment="1">
      <alignment vertical="center"/>
    </xf>
    <xf numFmtId="178" fontId="1" fillId="0" borderId="232" xfId="9" applyNumberFormat="1" applyFont="1" applyFill="1" applyBorder="1" applyAlignment="1">
      <alignment vertical="center"/>
    </xf>
    <xf numFmtId="178" fontId="1" fillId="0" borderId="227" xfId="9" applyNumberFormat="1" applyFont="1" applyFill="1" applyBorder="1" applyAlignment="1">
      <alignment vertical="center"/>
    </xf>
    <xf numFmtId="0" fontId="1" fillId="0" borderId="48" xfId="8" applyFont="1" applyFill="1" applyBorder="1" applyAlignment="1">
      <alignment vertical="center"/>
    </xf>
    <xf numFmtId="178" fontId="1" fillId="0" borderId="224" xfId="9" applyNumberFormat="1" applyFont="1" applyFill="1" applyBorder="1" applyAlignment="1">
      <alignment vertical="center"/>
    </xf>
    <xf numFmtId="178" fontId="1" fillId="0" borderId="223" xfId="9" applyNumberFormat="1" applyFont="1" applyFill="1" applyBorder="1" applyAlignment="1">
      <alignment vertical="center"/>
    </xf>
    <xf numFmtId="0" fontId="1" fillId="0" borderId="43" xfId="3" applyFont="1" applyFill="1" applyBorder="1" applyAlignment="1">
      <alignment horizontal="right" vertical="center"/>
    </xf>
    <xf numFmtId="0" fontId="1" fillId="0" borderId="139" xfId="3" applyFont="1" applyFill="1" applyBorder="1" applyAlignment="1">
      <alignment horizontal="center" vertical="center" wrapText="1"/>
    </xf>
    <xf numFmtId="0" fontId="1" fillId="0" borderId="118" xfId="3" applyFont="1" applyFill="1" applyBorder="1" applyAlignment="1">
      <alignment horizontal="center" vertical="center"/>
    </xf>
    <xf numFmtId="0" fontId="1" fillId="0" borderId="138" xfId="3" quotePrefix="1" applyFont="1" applyFill="1" applyBorder="1" applyAlignment="1">
      <alignment horizontal="center" vertical="center" wrapText="1"/>
    </xf>
    <xf numFmtId="0" fontId="1" fillId="0" borderId="76" xfId="3" applyFont="1" applyFill="1" applyBorder="1" applyAlignment="1">
      <alignment horizontal="center" vertical="center" wrapText="1"/>
    </xf>
    <xf numFmtId="0" fontId="0" fillId="0" borderId="76" xfId="3" applyFont="1" applyFill="1" applyBorder="1" applyAlignment="1">
      <alignment horizontal="center" vertical="center" wrapText="1"/>
    </xf>
    <xf numFmtId="0" fontId="0" fillId="0" borderId="113" xfId="3" applyFont="1" applyFill="1" applyBorder="1" applyAlignment="1">
      <alignment horizontal="center" vertical="center" wrapText="1"/>
    </xf>
    <xf numFmtId="3" fontId="1" fillId="0" borderId="118" xfId="3" applyNumberFormat="1" applyFont="1" applyFill="1" applyBorder="1" applyAlignment="1">
      <alignment horizontal="center" vertical="center"/>
    </xf>
    <xf numFmtId="0" fontId="1" fillId="0" borderId="80" xfId="3" quotePrefix="1" applyFont="1" applyFill="1" applyBorder="1" applyAlignment="1">
      <alignment horizontal="left" vertical="center"/>
    </xf>
    <xf numFmtId="3" fontId="1" fillId="0" borderId="114" xfId="3" applyNumberFormat="1" applyFont="1" applyFill="1" applyBorder="1" applyAlignment="1">
      <alignment horizontal="center" vertical="center" shrinkToFit="1"/>
    </xf>
    <xf numFmtId="3" fontId="1" fillId="0" borderId="76" xfId="3" applyNumberFormat="1" applyFont="1" applyFill="1" applyBorder="1" applyAlignment="1">
      <alignment horizontal="center" vertical="center" shrinkToFit="1"/>
    </xf>
    <xf numFmtId="3" fontId="1" fillId="0" borderId="113" xfId="3" applyNumberFormat="1" applyFont="1" applyFill="1" applyBorder="1" applyAlignment="1">
      <alignment horizontal="center" vertical="center" shrinkToFit="1"/>
    </xf>
    <xf numFmtId="0" fontId="0" fillId="0" borderId="0" xfId="3" applyFont="1" applyFill="1" applyAlignment="1">
      <alignment horizontal="right" vertical="center"/>
    </xf>
    <xf numFmtId="0" fontId="1" fillId="0" borderId="222" xfId="3" applyFont="1" applyFill="1" applyBorder="1" applyAlignment="1">
      <alignment horizontal="center" vertical="center" wrapText="1"/>
    </xf>
    <xf numFmtId="0" fontId="1" fillId="0" borderId="221" xfId="3" applyFont="1" applyFill="1" applyBorder="1" applyAlignment="1">
      <alignment horizontal="center" vertical="center"/>
    </xf>
    <xf numFmtId="0" fontId="1" fillId="0" borderId="218" xfId="3" applyFont="1" applyFill="1" applyBorder="1" applyAlignment="1">
      <alignment horizontal="center" vertical="center"/>
    </xf>
    <xf numFmtId="0" fontId="1" fillId="0" borderId="220" xfId="3" applyFont="1" applyFill="1" applyBorder="1" applyAlignment="1">
      <alignment horizontal="center" vertical="center"/>
    </xf>
    <xf numFmtId="0" fontId="1" fillId="0" borderId="219" xfId="3" applyFont="1" applyFill="1" applyBorder="1" applyAlignment="1">
      <alignment horizontal="center" vertical="center"/>
    </xf>
    <xf numFmtId="0" fontId="1" fillId="0" borderId="255" xfId="3" applyFont="1" applyFill="1" applyBorder="1" applyAlignment="1">
      <alignment horizontal="center" vertical="center"/>
    </xf>
    <xf numFmtId="0" fontId="1" fillId="0" borderId="217" xfId="3" applyFont="1" applyFill="1" applyBorder="1" applyAlignment="1">
      <alignment horizontal="center" vertical="center"/>
    </xf>
    <xf numFmtId="0" fontId="1" fillId="0" borderId="216" xfId="3" quotePrefix="1" applyFont="1" applyFill="1" applyBorder="1" applyAlignment="1">
      <alignment horizontal="center" vertical="center" wrapText="1"/>
    </xf>
    <xf numFmtId="0" fontId="1" fillId="0" borderId="215" xfId="3" applyFont="1" applyFill="1" applyBorder="1" applyAlignment="1">
      <alignment horizontal="center" vertical="center"/>
    </xf>
    <xf numFmtId="0" fontId="1" fillId="0" borderId="212" xfId="3" quotePrefix="1" applyFont="1" applyFill="1" applyBorder="1" applyAlignment="1">
      <alignment horizontal="center" vertical="center"/>
    </xf>
    <xf numFmtId="0" fontId="1" fillId="0" borderId="214" xfId="3" quotePrefix="1" applyFont="1" applyFill="1" applyBorder="1" applyAlignment="1">
      <alignment horizontal="center" vertical="center"/>
    </xf>
    <xf numFmtId="0" fontId="1" fillId="0" borderId="213" xfId="3" quotePrefix="1" applyFont="1" applyFill="1" applyBorder="1" applyAlignment="1">
      <alignment horizontal="center" vertical="center"/>
    </xf>
    <xf numFmtId="0" fontId="1" fillId="0" borderId="212" xfId="3" applyFont="1" applyFill="1" applyBorder="1" applyAlignment="1">
      <alignment horizontal="center" vertical="center"/>
    </xf>
    <xf numFmtId="0" fontId="1" fillId="0" borderId="254" xfId="3" quotePrefix="1" applyFont="1" applyFill="1" applyBorder="1" applyAlignment="1">
      <alignment horizontal="center" vertical="center"/>
    </xf>
    <xf numFmtId="0" fontId="1" fillId="0" borderId="211" xfId="3" quotePrefix="1" applyFont="1" applyFill="1" applyBorder="1" applyAlignment="1">
      <alignment horizontal="center" vertical="center"/>
    </xf>
    <xf numFmtId="0" fontId="1" fillId="0" borderId="57" xfId="3" applyFont="1" applyFill="1" applyBorder="1" applyAlignment="1">
      <alignment horizontal="center" vertical="center" wrapText="1"/>
    </xf>
    <xf numFmtId="0" fontId="1" fillId="0" borderId="87" xfId="3" applyFont="1" applyFill="1" applyBorder="1"/>
    <xf numFmtId="0" fontId="1" fillId="0" borderId="58" xfId="3" quotePrefix="1" applyFont="1" applyFill="1" applyBorder="1" applyAlignment="1">
      <alignment horizontal="center" vertical="center"/>
    </xf>
    <xf numFmtId="0" fontId="1" fillId="0" borderId="28" xfId="3" applyFont="1" applyFill="1" applyBorder="1" applyAlignment="1">
      <alignment horizontal="left" vertical="center"/>
    </xf>
    <xf numFmtId="178" fontId="0" fillId="0" borderId="27" xfId="4" applyNumberFormat="1" applyFont="1" applyFill="1" applyBorder="1" applyAlignment="1">
      <alignment vertical="center"/>
    </xf>
    <xf numFmtId="0" fontId="1" fillId="0" borderId="16" xfId="3" applyFont="1" applyFill="1" applyBorder="1" applyAlignment="1">
      <alignment horizontal="left" vertical="center"/>
    </xf>
    <xf numFmtId="178" fontId="0" fillId="0" borderId="15" xfId="4" applyNumberFormat="1" applyFont="1" applyFill="1" applyBorder="1" applyAlignment="1">
      <alignment vertical="center"/>
    </xf>
    <xf numFmtId="0" fontId="1" fillId="0" borderId="11" xfId="3" applyFont="1" applyFill="1" applyBorder="1" applyAlignment="1">
      <alignment horizontal="left" vertical="center"/>
    </xf>
    <xf numFmtId="0" fontId="1" fillId="0" borderId="22" xfId="3" applyFont="1" applyFill="1" applyBorder="1" applyAlignment="1">
      <alignment horizontal="left" vertical="center"/>
    </xf>
    <xf numFmtId="178" fontId="0" fillId="0" borderId="10" xfId="4" applyNumberFormat="1" applyFont="1" applyFill="1" applyBorder="1" applyAlignment="1">
      <alignment vertical="center"/>
    </xf>
    <xf numFmtId="0" fontId="1" fillId="0" borderId="48" xfId="3" applyFont="1" applyFill="1" applyBorder="1" applyAlignment="1">
      <alignment horizontal="left" vertical="center"/>
    </xf>
    <xf numFmtId="0" fontId="0" fillId="0" borderId="0" xfId="3" applyFont="1" applyFill="1" applyAlignment="1">
      <alignment horizontal="center"/>
    </xf>
    <xf numFmtId="0" fontId="1" fillId="0" borderId="0" xfId="3" applyFont="1" applyFill="1" applyAlignment="1">
      <alignment horizontal="center"/>
    </xf>
    <xf numFmtId="0" fontId="1" fillId="0" borderId="42" xfId="3" applyFont="1" applyFill="1" applyBorder="1"/>
    <xf numFmtId="0" fontId="1" fillId="0" borderId="41" xfId="3" applyFont="1" applyFill="1" applyBorder="1"/>
    <xf numFmtId="0" fontId="1" fillId="0" borderId="40" xfId="3" applyFont="1" applyFill="1" applyBorder="1"/>
    <xf numFmtId="0" fontId="1" fillId="0" borderId="145" xfId="3" quotePrefix="1" applyFont="1" applyFill="1" applyBorder="1" applyAlignment="1">
      <alignment horizontal="center"/>
    </xf>
    <xf numFmtId="0" fontId="1" fillId="0" borderId="59" xfId="3" quotePrefix="1" applyFont="1" applyFill="1" applyBorder="1" applyAlignment="1">
      <alignment horizontal="center"/>
    </xf>
    <xf numFmtId="178" fontId="0" fillId="0" borderId="13" xfId="4" applyNumberFormat="1" applyFont="1" applyFill="1" applyBorder="1" applyAlignment="1">
      <alignment vertical="center"/>
    </xf>
    <xf numFmtId="178" fontId="0" fillId="0" borderId="8" xfId="4" applyNumberFormat="1" applyFont="1" applyFill="1" applyBorder="1" applyAlignment="1">
      <alignment vertical="center"/>
    </xf>
    <xf numFmtId="178" fontId="0" fillId="0" borderId="44" xfId="4" applyNumberFormat="1" applyFont="1" applyFill="1" applyBorder="1" applyAlignment="1">
      <alignment vertical="center"/>
    </xf>
    <xf numFmtId="0" fontId="1" fillId="0" borderId="42" xfId="3" applyFont="1" applyFill="1" applyBorder="1" applyAlignment="1">
      <alignment vertical="center"/>
    </xf>
    <xf numFmtId="0" fontId="1" fillId="0" borderId="41" xfId="3" applyFont="1" applyFill="1" applyBorder="1" applyAlignment="1">
      <alignment vertical="center"/>
    </xf>
    <xf numFmtId="0" fontId="1" fillId="0" borderId="40" xfId="3" applyFont="1" applyFill="1" applyBorder="1" applyAlignment="1">
      <alignment vertical="center"/>
    </xf>
    <xf numFmtId="0" fontId="1" fillId="0" borderId="145" xfId="3" quotePrefix="1" applyFont="1" applyFill="1" applyBorder="1" applyAlignment="1">
      <alignment horizontal="center" vertical="center"/>
    </xf>
    <xf numFmtId="0" fontId="1" fillId="0" borderId="59" xfId="3" quotePrefix="1" applyFont="1" applyFill="1" applyBorder="1" applyAlignment="1">
      <alignment horizontal="center" vertical="center"/>
    </xf>
    <xf numFmtId="178" fontId="0" fillId="0" borderId="51" xfId="4" applyNumberFormat="1" applyFont="1" applyFill="1" applyBorder="1" applyAlignment="1">
      <alignment vertical="center"/>
    </xf>
  </cellXfs>
  <cellStyles count="10">
    <cellStyle name="桁区切り" xfId="1" builtinId="6"/>
    <cellStyle name="桁区切り 2 2" xfId="4" xr:uid="{657C6694-2166-4A1C-AA2C-47D5C5D67690}"/>
    <cellStyle name="桁区切り 2 2 2" xfId="9" xr:uid="{6C13649B-E8F6-44DA-A055-79DF90F6B946}"/>
    <cellStyle name="桁区切り 2 3" xfId="7" xr:uid="{8379913A-2C00-4BA4-BDF0-A7B77394D60C}"/>
    <cellStyle name="標準" xfId="0" builtinId="0"/>
    <cellStyle name="標準 2 2" xfId="3" xr:uid="{F67D54E6-D176-4B73-8C9E-993CAE2809D9}"/>
    <cellStyle name="標準 2 2 2" xfId="8" xr:uid="{DA9D251E-E272-4C51-AB92-E745AD943D19}"/>
    <cellStyle name="標準 2 3" xfId="6" xr:uid="{CCBC4A75-6819-4350-B110-9BDD896FF81C}"/>
    <cellStyle name="標準 3" xfId="5" xr:uid="{904D7F2F-3FB0-44AC-BA40-41EEC9207569}"/>
    <cellStyle name="標準_参考表" xfId="2" xr:uid="{00000000-0005-0000-0000-000002000000}"/>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92776414012842"/>
          <c:y val="8.1699607139779737E-2"/>
          <c:w val="0.8325294895605152"/>
          <c:h val="0.69934863711651518"/>
        </c:manualLayout>
      </c:layout>
      <c:lineChart>
        <c:grouping val="standard"/>
        <c:varyColors val="0"/>
        <c:ser>
          <c:idx val="0"/>
          <c:order val="0"/>
          <c:spPr>
            <a:ln w="12700">
              <a:solidFill>
                <a:srgbClr val="000000"/>
              </a:solidFill>
              <a:prstDash val="solid"/>
            </a:ln>
          </c:spPr>
          <c:marker>
            <c:symbol val="diamond"/>
            <c:size val="5"/>
            <c:spPr>
              <a:solidFill>
                <a:srgbClr val="000080"/>
              </a:solidFill>
              <a:ln>
                <a:solidFill>
                  <a:srgbClr val="000000"/>
                </a:solidFill>
                <a:prstDash val="solid"/>
              </a:ln>
            </c:spPr>
          </c:marker>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'図1～10-2'!$Y$5:$AR$5</c:f>
              <c:strCache>
                <c:ptCount val="20"/>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pt idx="19">
                  <c:v>26年</c:v>
                </c:pt>
              </c:strCache>
            </c:strRef>
          </c:cat>
          <c:val>
            <c:numRef>
              <c:f>'図1～10-2'!$Y$6:$AR$6</c:f>
              <c:numCache>
                <c:formatCode>#,##0_);[Red]\(#,##0\)</c:formatCode>
                <c:ptCount val="20"/>
                <c:pt idx="0">
                  <c:v>1301</c:v>
                </c:pt>
                <c:pt idx="1">
                  <c:v>1546</c:v>
                </c:pt>
                <c:pt idx="2">
                  <c:v>1513</c:v>
                </c:pt>
                <c:pt idx="3">
                  <c:v>1157</c:v>
                </c:pt>
                <c:pt idx="4">
                  <c:v>969</c:v>
                </c:pt>
                <c:pt idx="5">
                  <c:v>1126</c:v>
                </c:pt>
                <c:pt idx="6">
                  <c:v>1123</c:v>
                </c:pt>
                <c:pt idx="7">
                  <c:v>844</c:v>
                </c:pt>
                <c:pt idx="8">
                  <c:v>1052</c:v>
                </c:pt>
                <c:pt idx="9">
                  <c:v>1302</c:v>
                </c:pt>
                <c:pt idx="10">
                  <c:v>1544</c:v>
                </c:pt>
                <c:pt idx="11">
                  <c:v>1782</c:v>
                </c:pt>
                <c:pt idx="12">
                  <c:v>1791</c:v>
                </c:pt>
                <c:pt idx="13">
                  <c:v>1630</c:v>
                </c:pt>
                <c:pt idx="14">
                  <c:v>867</c:v>
                </c:pt>
                <c:pt idx="15">
                  <c:v>786</c:v>
                </c:pt>
                <c:pt idx="16">
                  <c:v>869</c:v>
                </c:pt>
                <c:pt idx="17">
                  <c:v>1227</c:v>
                </c:pt>
                <c:pt idx="18">
                  <c:v>1873</c:v>
                </c:pt>
                <c:pt idx="19">
                  <c:v>2471</c:v>
                </c:pt>
              </c:numCache>
            </c:numRef>
          </c:val>
          <c:smooth val="0"/>
          <c:extLst>
            <c:ext xmlns:c16="http://schemas.microsoft.com/office/drawing/2014/chart" uri="{C3380CC4-5D6E-409C-BE32-E72D297353CC}">
              <c16:uniqueId val="{00000000-C2DD-450B-814C-83D40282B11F}"/>
            </c:ext>
          </c:extLst>
        </c:ser>
        <c:ser>
          <c:idx val="1"/>
          <c:order val="1"/>
          <c:spPr>
            <a:ln w="12700">
              <a:solidFill>
                <a:srgbClr val="800000"/>
              </a:solidFill>
              <a:prstDash val="solid"/>
            </a:ln>
          </c:spPr>
          <c:marker>
            <c:symbol val="square"/>
            <c:size val="5"/>
            <c:spPr>
              <a:solidFill>
                <a:srgbClr val="FF00FF"/>
              </a:solidFill>
              <a:ln>
                <a:solidFill>
                  <a:srgbClr val="800000"/>
                </a:solidFill>
                <a:prstDash val="solid"/>
              </a:ln>
            </c:spPr>
          </c:marker>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'図1～10-2'!$Y$5:$AR$5</c:f>
              <c:strCache>
                <c:ptCount val="20"/>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pt idx="19">
                  <c:v>26年</c:v>
                </c:pt>
              </c:strCache>
            </c:strRef>
          </c:cat>
          <c:val>
            <c:numRef>
              <c:f>'図1～10-2'!$Y$7:$AR$7</c:f>
              <c:numCache>
                <c:formatCode>#,##0_);[Red]\(#,##0\)</c:formatCode>
                <c:ptCount val="20"/>
                <c:pt idx="0">
                  <c:v>1568.1122999999998</c:v>
                </c:pt>
                <c:pt idx="1">
                  <c:v>1728.4983999999999</c:v>
                </c:pt>
                <c:pt idx="2">
                  <c:v>1486.8566000000001</c:v>
                </c:pt>
                <c:pt idx="3">
                  <c:v>1528.0895000000003</c:v>
                </c:pt>
                <c:pt idx="4">
                  <c:v>1118.7155</c:v>
                </c:pt>
                <c:pt idx="5">
                  <c:v>1472.4865</c:v>
                </c:pt>
                <c:pt idx="6">
                  <c:v>1378.5952000000002</c:v>
                </c:pt>
                <c:pt idx="7">
                  <c:v>872.41110000000003</c:v>
                </c:pt>
                <c:pt idx="8">
                  <c:v>1330.3501000000001</c:v>
                </c:pt>
                <c:pt idx="9">
                  <c:v>1578.8656999999987</c:v>
                </c:pt>
                <c:pt idx="10">
                  <c:v>2297.7593600000009</c:v>
                </c:pt>
                <c:pt idx="11">
                  <c:v>2365.3499000000002</c:v>
                </c:pt>
                <c:pt idx="12">
                  <c:v>2740.6867999999999</c:v>
                </c:pt>
                <c:pt idx="13">
                  <c:v>2179.9998000000001</c:v>
                </c:pt>
                <c:pt idx="14">
                  <c:v>1342.5654999999999</c:v>
                </c:pt>
                <c:pt idx="15">
                  <c:v>1072.4064000000001</c:v>
                </c:pt>
                <c:pt idx="16">
                  <c:v>1022.547332</c:v>
                </c:pt>
                <c:pt idx="17">
                  <c:v>3138.0376999999999</c:v>
                </c:pt>
                <c:pt idx="18">
                  <c:v>7526.8049000000001</c:v>
                </c:pt>
                <c:pt idx="19">
                  <c:v>7095.6221409999998</c:v>
                </c:pt>
              </c:numCache>
            </c:numRef>
          </c:val>
          <c:smooth val="0"/>
          <c:extLst>
            <c:ext xmlns:c16="http://schemas.microsoft.com/office/drawing/2014/chart" uri="{C3380CC4-5D6E-409C-BE32-E72D297353CC}">
              <c16:uniqueId val="{00000001-C2DD-450B-814C-83D40282B11F}"/>
            </c:ext>
          </c:extLst>
        </c:ser>
        <c:dLbls>
          <c:showLegendKey val="0"/>
          <c:showVal val="1"/>
          <c:showCatName val="0"/>
          <c:showSerName val="0"/>
          <c:showPercent val="0"/>
          <c:showBubbleSize val="0"/>
        </c:dLbls>
        <c:marker val="1"/>
        <c:smooth val="0"/>
        <c:axId val="518919488"/>
        <c:axId val="518919880"/>
      </c:lineChart>
      <c:catAx>
        <c:axId val="5189194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19880"/>
        <c:crosses val="autoZero"/>
        <c:auto val="1"/>
        <c:lblAlgn val="ctr"/>
        <c:lblOffset val="100"/>
        <c:tickLblSkip val="1"/>
        <c:tickMarkSkip val="1"/>
        <c:noMultiLvlLbl val="0"/>
      </c:catAx>
      <c:valAx>
        <c:axId val="518919880"/>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立地件数（件）、敷地面積（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2.5764895330112704E-2"/>
              <c:y val="8.1699689499596898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19488"/>
        <c:crosses val="autoZero"/>
        <c:crossBetween val="between"/>
      </c:valAx>
      <c:spPr>
        <a:noFill/>
        <a:ln w="12700">
          <a:solidFill>
            <a:srgbClr val="000000"/>
          </a:solidFill>
          <a:prstDash val="solid"/>
        </a:ln>
      </c:spPr>
    </c:plotArea>
    <c:legend>
      <c:legendPos val="r"/>
      <c:layout>
        <c:manualLayout>
          <c:xMode val="edge"/>
          <c:yMode val="edge"/>
          <c:x val="0.39879552959105918"/>
          <c:y val="0.91732316288169591"/>
          <c:w val="0.30434830469426988"/>
          <c:h val="6.862766999741497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33470661677767"/>
          <c:y val="4.6511686591174335E-2"/>
          <c:w val="0.80796844184529149"/>
          <c:h val="0.9354016970002843"/>
        </c:manualLayout>
      </c:layout>
      <c:barChart>
        <c:barDir val="bar"/>
        <c:grouping val="stacked"/>
        <c:varyColors val="0"/>
        <c:ser>
          <c:idx val="0"/>
          <c:order val="0"/>
          <c:tx>
            <c:strRef>
              <c:f>'図1～10-2'!$Y$101</c:f>
              <c:strCache>
                <c:ptCount val="1"/>
                <c:pt idx="0">
                  <c:v>北 海 道</c:v>
                </c:pt>
              </c:strCache>
            </c:strRef>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'図1～10-2'!$Y$102:$Y$128</c:f>
              <c:numCache>
                <c:formatCode>#,##0.0;[Red]\-#,##0.0</c:formatCode>
                <c:ptCount val="27"/>
                <c:pt idx="0">
                  <c:v>10.9724</c:v>
                </c:pt>
                <c:pt idx="1">
                  <c:v>0</c:v>
                </c:pt>
                <c:pt idx="2">
                  <c:v>0</c:v>
                </c:pt>
                <c:pt idx="3">
                  <c:v>3.8496999999999999</c:v>
                </c:pt>
                <c:pt idx="4">
                  <c:v>0</c:v>
                </c:pt>
                <c:pt idx="5">
                  <c:v>0</c:v>
                </c:pt>
                <c:pt idx="6">
                  <c:v>0</c:v>
                </c:pt>
                <c:pt idx="7">
                  <c:v>18.228299999999997</c:v>
                </c:pt>
                <c:pt idx="8">
                  <c:v>0</c:v>
                </c:pt>
                <c:pt idx="9">
                  <c:v>0</c:v>
                </c:pt>
                <c:pt idx="10">
                  <c:v>0</c:v>
                </c:pt>
                <c:pt idx="11">
                  <c:v>0</c:v>
                </c:pt>
                <c:pt idx="12">
                  <c:v>0</c:v>
                </c:pt>
                <c:pt idx="13">
                  <c:v>0</c:v>
                </c:pt>
                <c:pt idx="14">
                  <c:v>0.42969999999999997</c:v>
                </c:pt>
                <c:pt idx="15">
                  <c:v>1.1073999999999999</c:v>
                </c:pt>
                <c:pt idx="16">
                  <c:v>0</c:v>
                </c:pt>
                <c:pt idx="17">
                  <c:v>4.6818</c:v>
                </c:pt>
                <c:pt idx="18">
                  <c:v>0</c:v>
                </c:pt>
                <c:pt idx="19">
                  <c:v>0</c:v>
                </c:pt>
                <c:pt idx="20">
                  <c:v>0</c:v>
                </c:pt>
                <c:pt idx="21">
                  <c:v>0</c:v>
                </c:pt>
                <c:pt idx="22">
                  <c:v>2.0611000000000002</c:v>
                </c:pt>
                <c:pt idx="23">
                  <c:v>0</c:v>
                </c:pt>
                <c:pt idx="24">
                  <c:v>432.40440000000001</c:v>
                </c:pt>
                <c:pt idx="25">
                  <c:v>4.9133000000000004</c:v>
                </c:pt>
                <c:pt idx="26">
                  <c:v>0</c:v>
                </c:pt>
              </c:numCache>
            </c:numRef>
          </c:val>
          <c:extLst>
            <c:ext xmlns:c16="http://schemas.microsoft.com/office/drawing/2014/chart" uri="{C3380CC4-5D6E-409C-BE32-E72D297353CC}">
              <c16:uniqueId val="{00000000-CCD0-489D-83E0-0B0B08118356}"/>
            </c:ext>
          </c:extLst>
        </c:ser>
        <c:ser>
          <c:idx val="1"/>
          <c:order val="1"/>
          <c:tx>
            <c:strRef>
              <c:f>'図1～10-2'!$Z$101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'図1～10-2'!$Z$102:$Z$128</c:f>
              <c:numCache>
                <c:formatCode>#,##0.0;[Red]\-#,##0.0</c:formatCode>
                <c:ptCount val="27"/>
                <c:pt idx="0">
                  <c:v>423.02760000000001</c:v>
                </c:pt>
                <c:pt idx="1">
                  <c:v>434</c:v>
                </c:pt>
                <c:pt idx="2">
                  <c:v>434</c:v>
                </c:pt>
                <c:pt idx="3">
                  <c:v>430.15030000000002</c:v>
                </c:pt>
                <c:pt idx="4">
                  <c:v>434</c:v>
                </c:pt>
                <c:pt idx="5">
                  <c:v>434</c:v>
                </c:pt>
                <c:pt idx="6">
                  <c:v>434</c:v>
                </c:pt>
                <c:pt idx="7">
                  <c:v>415.77170000000001</c:v>
                </c:pt>
                <c:pt idx="8">
                  <c:v>434</c:v>
                </c:pt>
                <c:pt idx="9">
                  <c:v>434</c:v>
                </c:pt>
                <c:pt idx="10">
                  <c:v>434</c:v>
                </c:pt>
                <c:pt idx="11">
                  <c:v>434</c:v>
                </c:pt>
                <c:pt idx="12">
                  <c:v>434</c:v>
                </c:pt>
                <c:pt idx="13">
                  <c:v>434</c:v>
                </c:pt>
                <c:pt idx="14">
                  <c:v>433.57029999999997</c:v>
                </c:pt>
                <c:pt idx="15">
                  <c:v>432.89260000000002</c:v>
                </c:pt>
                <c:pt idx="16">
                  <c:v>434</c:v>
                </c:pt>
                <c:pt idx="17">
                  <c:v>429.31819999999999</c:v>
                </c:pt>
                <c:pt idx="18">
                  <c:v>434</c:v>
                </c:pt>
                <c:pt idx="19">
                  <c:v>434</c:v>
                </c:pt>
                <c:pt idx="20">
                  <c:v>434</c:v>
                </c:pt>
                <c:pt idx="21">
                  <c:v>434</c:v>
                </c:pt>
                <c:pt idx="22">
                  <c:v>431.93889999999999</c:v>
                </c:pt>
                <c:pt idx="23">
                  <c:v>434</c:v>
                </c:pt>
                <c:pt idx="24">
                  <c:v>1.5955999999999904</c:v>
                </c:pt>
                <c:pt idx="25">
                  <c:v>429.08670000000001</c:v>
                </c:pt>
                <c:pt idx="26">
                  <c:v>434</c:v>
                </c:pt>
              </c:numCache>
            </c:numRef>
          </c:val>
          <c:extLst>
            <c:ext xmlns:c16="http://schemas.microsoft.com/office/drawing/2014/chart" uri="{C3380CC4-5D6E-409C-BE32-E72D297353CC}">
              <c16:uniqueId val="{00000001-CCD0-489D-83E0-0B0B08118356}"/>
            </c:ext>
          </c:extLst>
        </c:ser>
        <c:ser>
          <c:idx val="2"/>
          <c:order val="2"/>
          <c:tx>
            <c:strRef>
              <c:f>'図1～10-2'!$AA$101</c:f>
              <c:strCache>
                <c:ptCount val="1"/>
                <c:pt idx="0">
                  <c:v>北 東 北</c:v>
                </c:pt>
              </c:strCache>
            </c:strRef>
          </c:tx>
          <c:spPr>
            <a:solidFill>
              <a:srgbClr val="FFFFCC"/>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'図1～10-2'!$AA$102:$AA$128</c:f>
              <c:numCache>
                <c:formatCode>#,##0.0;[Red]\-#,##0.0</c:formatCode>
                <c:ptCount val="27"/>
                <c:pt idx="0">
                  <c:v>10.1008</c:v>
                </c:pt>
                <c:pt idx="1">
                  <c:v>0</c:v>
                </c:pt>
                <c:pt idx="2">
                  <c:v>0</c:v>
                </c:pt>
                <c:pt idx="3">
                  <c:v>5.2183000000000002</c:v>
                </c:pt>
                <c:pt idx="4">
                  <c:v>0</c:v>
                </c:pt>
                <c:pt idx="5">
                  <c:v>0</c:v>
                </c:pt>
                <c:pt idx="6">
                  <c:v>0</c:v>
                </c:pt>
                <c:pt idx="7">
                  <c:v>0.63769999999999993</c:v>
                </c:pt>
                <c:pt idx="8">
                  <c:v>0</c:v>
                </c:pt>
                <c:pt idx="9">
                  <c:v>0</c:v>
                </c:pt>
                <c:pt idx="10">
                  <c:v>0</c:v>
                </c:pt>
                <c:pt idx="11">
                  <c:v>0</c:v>
                </c:pt>
                <c:pt idx="12">
                  <c:v>3.7048999999999999</c:v>
                </c:pt>
                <c:pt idx="13">
                  <c:v>0</c:v>
                </c:pt>
                <c:pt idx="14">
                  <c:v>0</c:v>
                </c:pt>
                <c:pt idx="15">
                  <c:v>7.9575000000000005</c:v>
                </c:pt>
                <c:pt idx="16">
                  <c:v>0</c:v>
                </c:pt>
                <c:pt idx="17">
                  <c:v>0</c:v>
                </c:pt>
                <c:pt idx="18">
                  <c:v>0</c:v>
                </c:pt>
                <c:pt idx="19">
                  <c:v>0.45250000000000001</c:v>
                </c:pt>
                <c:pt idx="20">
                  <c:v>0</c:v>
                </c:pt>
                <c:pt idx="21">
                  <c:v>0</c:v>
                </c:pt>
                <c:pt idx="22">
                  <c:v>0.77169999999999994</c:v>
                </c:pt>
                <c:pt idx="23">
                  <c:v>0.84719999999999995</c:v>
                </c:pt>
                <c:pt idx="24">
                  <c:v>73.575199999999995</c:v>
                </c:pt>
                <c:pt idx="25">
                  <c:v>0</c:v>
                </c:pt>
                <c:pt idx="26">
                  <c:v>0</c:v>
                </c:pt>
              </c:numCache>
            </c:numRef>
          </c:val>
          <c:extLst>
            <c:ext xmlns:c16="http://schemas.microsoft.com/office/drawing/2014/chart" uri="{C3380CC4-5D6E-409C-BE32-E72D297353CC}">
              <c16:uniqueId val="{00000002-CCD0-489D-83E0-0B0B08118356}"/>
            </c:ext>
          </c:extLst>
        </c:ser>
        <c:ser>
          <c:idx val="3"/>
          <c:order val="3"/>
          <c:tx>
            <c:strRef>
              <c:f>'図1～10-2'!$AB$101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'図1～10-2'!$AB$102:$AB$128</c:f>
              <c:numCache>
                <c:formatCode>#,##0.0;[Red]\-#,##0.0</c:formatCode>
                <c:ptCount val="27"/>
                <c:pt idx="0">
                  <c:v>64.899200000000008</c:v>
                </c:pt>
                <c:pt idx="1">
                  <c:v>75</c:v>
                </c:pt>
                <c:pt idx="2">
                  <c:v>75</c:v>
                </c:pt>
                <c:pt idx="3">
                  <c:v>69.781700000000001</c:v>
                </c:pt>
                <c:pt idx="4">
                  <c:v>75</c:v>
                </c:pt>
                <c:pt idx="5">
                  <c:v>75</c:v>
                </c:pt>
                <c:pt idx="6">
                  <c:v>75</c:v>
                </c:pt>
                <c:pt idx="7">
                  <c:v>74.362300000000005</c:v>
                </c:pt>
                <c:pt idx="8">
                  <c:v>75</c:v>
                </c:pt>
                <c:pt idx="9">
                  <c:v>75</c:v>
                </c:pt>
                <c:pt idx="10">
                  <c:v>75</c:v>
                </c:pt>
                <c:pt idx="11">
                  <c:v>75</c:v>
                </c:pt>
                <c:pt idx="12">
                  <c:v>71.295100000000005</c:v>
                </c:pt>
                <c:pt idx="13">
                  <c:v>75</c:v>
                </c:pt>
                <c:pt idx="14">
                  <c:v>75</c:v>
                </c:pt>
                <c:pt idx="15">
                  <c:v>67.042500000000004</c:v>
                </c:pt>
                <c:pt idx="16">
                  <c:v>75</c:v>
                </c:pt>
                <c:pt idx="17">
                  <c:v>75</c:v>
                </c:pt>
                <c:pt idx="18">
                  <c:v>75</c:v>
                </c:pt>
                <c:pt idx="19">
                  <c:v>74.547499999999999</c:v>
                </c:pt>
                <c:pt idx="20">
                  <c:v>75</c:v>
                </c:pt>
                <c:pt idx="21">
                  <c:v>75</c:v>
                </c:pt>
                <c:pt idx="22">
                  <c:v>74.228300000000004</c:v>
                </c:pt>
                <c:pt idx="23">
                  <c:v>74.152799999999999</c:v>
                </c:pt>
                <c:pt idx="24">
                  <c:v>1.4248000000000047</c:v>
                </c:pt>
                <c:pt idx="25">
                  <c:v>75</c:v>
                </c:pt>
                <c:pt idx="26">
                  <c:v>75</c:v>
                </c:pt>
              </c:numCache>
            </c:numRef>
          </c:val>
          <c:extLst>
            <c:ext xmlns:c16="http://schemas.microsoft.com/office/drawing/2014/chart" uri="{C3380CC4-5D6E-409C-BE32-E72D297353CC}">
              <c16:uniqueId val="{00000003-CCD0-489D-83E0-0B0B08118356}"/>
            </c:ext>
          </c:extLst>
        </c:ser>
        <c:ser>
          <c:idx val="4"/>
          <c:order val="4"/>
          <c:tx>
            <c:strRef>
              <c:f>'図1～10-2'!$AC$101</c:f>
              <c:strCache>
                <c:ptCount val="1"/>
                <c:pt idx="0">
                  <c:v>南 東 北</c:v>
                </c:pt>
              </c:strCache>
            </c:strRef>
          </c:tx>
          <c:spPr>
            <a:solidFill>
              <a:srgbClr val="CC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'図1～10-2'!$AC$102:$AC$128</c:f>
              <c:numCache>
                <c:formatCode>#,##0.0;[Red]\-#,##0.0</c:formatCode>
                <c:ptCount val="27"/>
                <c:pt idx="0">
                  <c:v>17.8691</c:v>
                </c:pt>
                <c:pt idx="1">
                  <c:v>0.32530000000000003</c:v>
                </c:pt>
                <c:pt idx="2">
                  <c:v>2.0483000000000002</c:v>
                </c:pt>
                <c:pt idx="3">
                  <c:v>4.5201000000000002</c:v>
                </c:pt>
                <c:pt idx="4">
                  <c:v>0</c:v>
                </c:pt>
                <c:pt idx="5">
                  <c:v>0</c:v>
                </c:pt>
                <c:pt idx="6">
                  <c:v>0.99749999999999994</c:v>
                </c:pt>
                <c:pt idx="7">
                  <c:v>4.7176</c:v>
                </c:pt>
                <c:pt idx="8">
                  <c:v>0</c:v>
                </c:pt>
                <c:pt idx="9">
                  <c:v>3.5583</c:v>
                </c:pt>
                <c:pt idx="10">
                  <c:v>2.0353000000000003</c:v>
                </c:pt>
                <c:pt idx="11">
                  <c:v>0</c:v>
                </c:pt>
                <c:pt idx="12">
                  <c:v>11.0899</c:v>
                </c:pt>
                <c:pt idx="13">
                  <c:v>0.5353</c:v>
                </c:pt>
                <c:pt idx="14">
                  <c:v>0</c:v>
                </c:pt>
                <c:pt idx="15">
                  <c:v>9.0543999999999993</c:v>
                </c:pt>
                <c:pt idx="16">
                  <c:v>3.7383999999999999</c:v>
                </c:pt>
                <c:pt idx="17">
                  <c:v>5.6856999999999998</c:v>
                </c:pt>
                <c:pt idx="18">
                  <c:v>1.6184999999999998</c:v>
                </c:pt>
                <c:pt idx="19">
                  <c:v>0</c:v>
                </c:pt>
                <c:pt idx="20">
                  <c:v>8.8277000000000001</c:v>
                </c:pt>
                <c:pt idx="21">
                  <c:v>3.6839</c:v>
                </c:pt>
                <c:pt idx="22">
                  <c:v>12.6012</c:v>
                </c:pt>
                <c:pt idx="23">
                  <c:v>1.6718</c:v>
                </c:pt>
                <c:pt idx="24">
                  <c:v>672.60720000000003</c:v>
                </c:pt>
                <c:pt idx="25">
                  <c:v>0.32290000000000002</c:v>
                </c:pt>
                <c:pt idx="26">
                  <c:v>0</c:v>
                </c:pt>
              </c:numCache>
            </c:numRef>
          </c:val>
          <c:extLst>
            <c:ext xmlns:c16="http://schemas.microsoft.com/office/drawing/2014/chart" uri="{C3380CC4-5D6E-409C-BE32-E72D297353CC}">
              <c16:uniqueId val="{00000004-CCD0-489D-83E0-0B0B08118356}"/>
            </c:ext>
          </c:extLst>
        </c:ser>
        <c:ser>
          <c:idx val="5"/>
          <c:order val="5"/>
          <c:tx>
            <c:strRef>
              <c:f>'図1～10-2'!$AD$101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'図1～10-2'!$AD$102:$AD$128</c:f>
              <c:numCache>
                <c:formatCode>#,##0.0;[Red]\-#,##0.0</c:formatCode>
                <c:ptCount val="27"/>
                <c:pt idx="0">
                  <c:v>656.1309</c:v>
                </c:pt>
                <c:pt idx="1">
                  <c:v>673.67470000000003</c:v>
                </c:pt>
                <c:pt idx="2">
                  <c:v>671.95169999999996</c:v>
                </c:pt>
                <c:pt idx="3">
                  <c:v>669.47990000000004</c:v>
                </c:pt>
                <c:pt idx="4">
                  <c:v>674</c:v>
                </c:pt>
                <c:pt idx="5">
                  <c:v>674</c:v>
                </c:pt>
                <c:pt idx="6">
                  <c:v>673.00250000000005</c:v>
                </c:pt>
                <c:pt idx="7">
                  <c:v>669.28240000000005</c:v>
                </c:pt>
                <c:pt idx="8">
                  <c:v>674</c:v>
                </c:pt>
                <c:pt idx="9">
                  <c:v>670.44169999999997</c:v>
                </c:pt>
                <c:pt idx="10">
                  <c:v>671.96469999999999</c:v>
                </c:pt>
                <c:pt idx="11">
                  <c:v>674</c:v>
                </c:pt>
                <c:pt idx="12">
                  <c:v>662.91010000000006</c:v>
                </c:pt>
                <c:pt idx="13">
                  <c:v>673.46469999999999</c:v>
                </c:pt>
                <c:pt idx="14">
                  <c:v>674</c:v>
                </c:pt>
                <c:pt idx="15">
                  <c:v>664.94560000000001</c:v>
                </c:pt>
                <c:pt idx="16">
                  <c:v>670.26160000000004</c:v>
                </c:pt>
                <c:pt idx="17">
                  <c:v>668.3143</c:v>
                </c:pt>
                <c:pt idx="18">
                  <c:v>672.38149999999996</c:v>
                </c:pt>
                <c:pt idx="19">
                  <c:v>674</c:v>
                </c:pt>
                <c:pt idx="20">
                  <c:v>665.17229999999995</c:v>
                </c:pt>
                <c:pt idx="21">
                  <c:v>670.31610000000001</c:v>
                </c:pt>
                <c:pt idx="22">
                  <c:v>661.39880000000005</c:v>
                </c:pt>
                <c:pt idx="23">
                  <c:v>672.32820000000004</c:v>
                </c:pt>
                <c:pt idx="24">
                  <c:v>1.3927999999999656</c:v>
                </c:pt>
                <c:pt idx="25">
                  <c:v>673.6771</c:v>
                </c:pt>
                <c:pt idx="26">
                  <c:v>674</c:v>
                </c:pt>
              </c:numCache>
            </c:numRef>
          </c:val>
          <c:extLst>
            <c:ext xmlns:c16="http://schemas.microsoft.com/office/drawing/2014/chart" uri="{C3380CC4-5D6E-409C-BE32-E72D297353CC}">
              <c16:uniqueId val="{00000005-CCD0-489D-83E0-0B0B08118356}"/>
            </c:ext>
          </c:extLst>
        </c:ser>
        <c:ser>
          <c:idx val="6"/>
          <c:order val="6"/>
          <c:tx>
            <c:strRef>
              <c:f>'図1～10-2'!$AE$101</c:f>
              <c:strCache>
                <c:ptCount val="1"/>
                <c:pt idx="0">
                  <c:v>関東内陸</c:v>
                </c:pt>
              </c:strCache>
            </c:strRef>
          </c:tx>
          <c:spPr>
            <a:solidFill>
              <a:srgbClr val="0066CC"/>
            </a:solidFill>
            <a:ln w="12700">
              <a:solidFill>
                <a:srgbClr val="000000"/>
              </a:solidFill>
              <a:prstDash val="solid"/>
            </a:ln>
          </c:spPr>
          <c:invertIfNegative val="0"/>
          <c:dLbls>
            <c:dLbl>
              <c:idx val="12"/>
              <c:layout>
                <c:manualLayout>
                  <c:x val="2.1276595744680851E-3"/>
                  <c:y val="3.48850959020827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D0-489D-83E0-0B0B08118356}"/>
                </c:ext>
              </c:extLst>
            </c:dLbl>
            <c:dLbl>
              <c:idx val="22"/>
              <c:layout>
                <c:manualLayout>
                  <c:x val="5.3191489361702126E-3"/>
                  <c:y val="1.27905505024351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D0-489D-83E0-0B0B08118356}"/>
                </c:ext>
              </c:extLst>
            </c:dLbl>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'図1～10-2'!$AE$102:$AE$128</c:f>
              <c:numCache>
                <c:formatCode>#,##0.0;[Red]\-#,##0.0</c:formatCode>
                <c:ptCount val="27"/>
                <c:pt idx="0">
                  <c:v>43.250999999999998</c:v>
                </c:pt>
                <c:pt idx="1">
                  <c:v>6.6543999999999999</c:v>
                </c:pt>
                <c:pt idx="2">
                  <c:v>4.0116999999999994</c:v>
                </c:pt>
                <c:pt idx="3">
                  <c:v>8.192400000000001</c:v>
                </c:pt>
                <c:pt idx="4">
                  <c:v>0.4471</c:v>
                </c:pt>
                <c:pt idx="5">
                  <c:v>6.8071000000000002</c:v>
                </c:pt>
                <c:pt idx="6">
                  <c:v>0.67969999999999997</c:v>
                </c:pt>
                <c:pt idx="7">
                  <c:v>19.916499999999999</c:v>
                </c:pt>
                <c:pt idx="8">
                  <c:v>3.0779000000000001</c:v>
                </c:pt>
                <c:pt idx="9">
                  <c:v>19.841000000000001</c:v>
                </c:pt>
                <c:pt idx="10">
                  <c:v>0.33829999999999999</c:v>
                </c:pt>
                <c:pt idx="11">
                  <c:v>0</c:v>
                </c:pt>
                <c:pt idx="12">
                  <c:v>3.2890000000000001</c:v>
                </c:pt>
                <c:pt idx="13">
                  <c:v>15.995799999999999</c:v>
                </c:pt>
                <c:pt idx="14">
                  <c:v>23.854199999999999</c:v>
                </c:pt>
                <c:pt idx="15">
                  <c:v>28.005399999999998</c:v>
                </c:pt>
                <c:pt idx="16">
                  <c:v>5.7200000000000006</c:v>
                </c:pt>
                <c:pt idx="17">
                  <c:v>14.868399999999999</c:v>
                </c:pt>
                <c:pt idx="18">
                  <c:v>13.1617</c:v>
                </c:pt>
                <c:pt idx="19">
                  <c:v>3.3183999999999996</c:v>
                </c:pt>
                <c:pt idx="20">
                  <c:v>53.084900000000005</c:v>
                </c:pt>
                <c:pt idx="21">
                  <c:v>0.14710000000000001</c:v>
                </c:pt>
                <c:pt idx="22">
                  <c:v>23.637999999999998</c:v>
                </c:pt>
                <c:pt idx="23">
                  <c:v>5.6712000000000007</c:v>
                </c:pt>
                <c:pt idx="24">
                  <c:v>1913.3027999999999</c:v>
                </c:pt>
                <c:pt idx="25">
                  <c:v>0</c:v>
                </c:pt>
                <c:pt idx="26">
                  <c:v>0</c:v>
                </c:pt>
              </c:numCache>
            </c:numRef>
          </c:val>
          <c:extLst>
            <c:ext xmlns:c16="http://schemas.microsoft.com/office/drawing/2014/chart" uri="{C3380CC4-5D6E-409C-BE32-E72D297353CC}">
              <c16:uniqueId val="{00000008-CCD0-489D-83E0-0B0B08118356}"/>
            </c:ext>
          </c:extLst>
        </c:ser>
        <c:ser>
          <c:idx val="7"/>
          <c:order val="7"/>
          <c:tx>
            <c:strRef>
              <c:f>'図1～10-2'!$AF$101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'図1～10-2'!$AF$102:$AF$128</c:f>
              <c:numCache>
                <c:formatCode>#,##0.0;[Red]\-#,##0.0</c:formatCode>
                <c:ptCount val="27"/>
                <c:pt idx="0">
                  <c:v>1871.749</c:v>
                </c:pt>
                <c:pt idx="1">
                  <c:v>1908.3456000000001</c:v>
                </c:pt>
                <c:pt idx="2">
                  <c:v>1910.9883</c:v>
                </c:pt>
                <c:pt idx="3">
                  <c:v>1906.8076000000001</c:v>
                </c:pt>
                <c:pt idx="4">
                  <c:v>1914.5528999999999</c:v>
                </c:pt>
                <c:pt idx="5">
                  <c:v>1908.1929</c:v>
                </c:pt>
                <c:pt idx="6">
                  <c:v>1914.3203000000001</c:v>
                </c:pt>
                <c:pt idx="7">
                  <c:v>1895.0835</c:v>
                </c:pt>
                <c:pt idx="8">
                  <c:v>1911.9221</c:v>
                </c:pt>
                <c:pt idx="9">
                  <c:v>1895.1590000000001</c:v>
                </c:pt>
                <c:pt idx="10">
                  <c:v>1914.6617000000001</c:v>
                </c:pt>
                <c:pt idx="11">
                  <c:v>1915</c:v>
                </c:pt>
                <c:pt idx="12">
                  <c:v>1911.711</c:v>
                </c:pt>
                <c:pt idx="13">
                  <c:v>1899.0042000000001</c:v>
                </c:pt>
                <c:pt idx="14">
                  <c:v>1891.1458</c:v>
                </c:pt>
                <c:pt idx="15">
                  <c:v>1886.9946</c:v>
                </c:pt>
                <c:pt idx="16">
                  <c:v>1909.28</c:v>
                </c:pt>
                <c:pt idx="17">
                  <c:v>1900.1315999999999</c:v>
                </c:pt>
                <c:pt idx="18">
                  <c:v>1901.8382999999999</c:v>
                </c:pt>
                <c:pt idx="19">
                  <c:v>1911.6815999999999</c:v>
                </c:pt>
                <c:pt idx="20">
                  <c:v>1861.9150999999999</c:v>
                </c:pt>
                <c:pt idx="21">
                  <c:v>1914.8529000000001</c:v>
                </c:pt>
                <c:pt idx="22">
                  <c:v>1891.3620000000001</c:v>
                </c:pt>
                <c:pt idx="23">
                  <c:v>1909.3288</c:v>
                </c:pt>
                <c:pt idx="24">
                  <c:v>1.6972000000000662</c:v>
                </c:pt>
                <c:pt idx="25">
                  <c:v>1915</c:v>
                </c:pt>
                <c:pt idx="26">
                  <c:v>1915</c:v>
                </c:pt>
              </c:numCache>
            </c:numRef>
          </c:val>
          <c:extLst>
            <c:ext xmlns:c16="http://schemas.microsoft.com/office/drawing/2014/chart" uri="{C3380CC4-5D6E-409C-BE32-E72D297353CC}">
              <c16:uniqueId val="{00000009-CCD0-489D-83E0-0B0B08118356}"/>
            </c:ext>
          </c:extLst>
        </c:ser>
        <c:ser>
          <c:idx val="8"/>
          <c:order val="8"/>
          <c:tx>
            <c:strRef>
              <c:f>'図1～10-2'!$AG$101</c:f>
              <c:strCache>
                <c:ptCount val="1"/>
                <c:pt idx="0">
                  <c:v>関東臨海</c:v>
                </c:pt>
              </c:strCache>
            </c:strRef>
          </c:tx>
          <c:spPr>
            <a:solidFill>
              <a:srgbClr val="99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'図1～10-2'!$AG$102:$AG$128</c:f>
              <c:numCache>
                <c:formatCode>#,##0.0;[Red]\-#,##0.0</c:formatCode>
                <c:ptCount val="27"/>
                <c:pt idx="0">
                  <c:v>23.3521</c:v>
                </c:pt>
                <c:pt idx="1">
                  <c:v>8.4509000000000007</c:v>
                </c:pt>
                <c:pt idx="2">
                  <c:v>1.2423999999999999</c:v>
                </c:pt>
                <c:pt idx="3">
                  <c:v>0.2009</c:v>
                </c:pt>
                <c:pt idx="4">
                  <c:v>0.43240000000000001</c:v>
                </c:pt>
                <c:pt idx="5">
                  <c:v>9.5177000000000014</c:v>
                </c:pt>
                <c:pt idx="6">
                  <c:v>2.6013999999999999</c:v>
                </c:pt>
                <c:pt idx="7">
                  <c:v>4.2145000000000001</c:v>
                </c:pt>
                <c:pt idx="8">
                  <c:v>0</c:v>
                </c:pt>
                <c:pt idx="9">
                  <c:v>0</c:v>
                </c:pt>
                <c:pt idx="10">
                  <c:v>0.33050000000000002</c:v>
                </c:pt>
                <c:pt idx="11">
                  <c:v>0</c:v>
                </c:pt>
                <c:pt idx="12">
                  <c:v>12.738299999999999</c:v>
                </c:pt>
                <c:pt idx="13">
                  <c:v>2.7613729999999999</c:v>
                </c:pt>
                <c:pt idx="14">
                  <c:v>1.2191000000000001</c:v>
                </c:pt>
                <c:pt idx="15">
                  <c:v>5.3646529999999997</c:v>
                </c:pt>
                <c:pt idx="16">
                  <c:v>0.72119999999999995</c:v>
                </c:pt>
                <c:pt idx="17">
                  <c:v>3.4973999999999998</c:v>
                </c:pt>
                <c:pt idx="18">
                  <c:v>5.2793999999999999</c:v>
                </c:pt>
                <c:pt idx="19">
                  <c:v>1.1403000000000001</c:v>
                </c:pt>
                <c:pt idx="20">
                  <c:v>5.0770999999999997</c:v>
                </c:pt>
                <c:pt idx="21">
                  <c:v>0.32330000000000003</c:v>
                </c:pt>
                <c:pt idx="22">
                  <c:v>13.680000000000001</c:v>
                </c:pt>
                <c:pt idx="23">
                  <c:v>2.8486000000000002</c:v>
                </c:pt>
                <c:pt idx="24">
                  <c:v>89.97290000000001</c:v>
                </c:pt>
                <c:pt idx="25">
                  <c:v>0</c:v>
                </c:pt>
                <c:pt idx="26">
                  <c:v>0</c:v>
                </c:pt>
              </c:numCache>
            </c:numRef>
          </c:val>
          <c:extLst>
            <c:ext xmlns:c16="http://schemas.microsoft.com/office/drawing/2014/chart" uri="{C3380CC4-5D6E-409C-BE32-E72D297353CC}">
              <c16:uniqueId val="{0000000A-CCD0-489D-83E0-0B0B08118356}"/>
            </c:ext>
          </c:extLst>
        </c:ser>
        <c:ser>
          <c:idx val="9"/>
          <c:order val="9"/>
          <c:tx>
            <c:strRef>
              <c:f>'図1～10-2'!$AH$101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'図1～10-2'!$AH$102:$AH$128</c:f>
              <c:numCache>
                <c:formatCode>#,##0.0;[Red]\-#,##0.0</c:formatCode>
                <c:ptCount val="27"/>
                <c:pt idx="0">
                  <c:v>67.647899999999993</c:v>
                </c:pt>
                <c:pt idx="1">
                  <c:v>82.549099999999996</c:v>
                </c:pt>
                <c:pt idx="2">
                  <c:v>89.757599999999996</c:v>
                </c:pt>
                <c:pt idx="3">
                  <c:v>90.799099999999996</c:v>
                </c:pt>
                <c:pt idx="4">
                  <c:v>90.567599999999999</c:v>
                </c:pt>
                <c:pt idx="5">
                  <c:v>81.482299999999995</c:v>
                </c:pt>
                <c:pt idx="6">
                  <c:v>88.398600000000002</c:v>
                </c:pt>
                <c:pt idx="7">
                  <c:v>86.785499999999999</c:v>
                </c:pt>
                <c:pt idx="8">
                  <c:v>91</c:v>
                </c:pt>
                <c:pt idx="9">
                  <c:v>91</c:v>
                </c:pt>
                <c:pt idx="10">
                  <c:v>90.669499999999999</c:v>
                </c:pt>
                <c:pt idx="11">
                  <c:v>91</c:v>
                </c:pt>
                <c:pt idx="12">
                  <c:v>78.261700000000005</c:v>
                </c:pt>
                <c:pt idx="13">
                  <c:v>88.238626999999994</c:v>
                </c:pt>
                <c:pt idx="14">
                  <c:v>89.780900000000003</c:v>
                </c:pt>
                <c:pt idx="15">
                  <c:v>85.635346999999996</c:v>
                </c:pt>
                <c:pt idx="16">
                  <c:v>90.278800000000004</c:v>
                </c:pt>
                <c:pt idx="17">
                  <c:v>87.502600000000001</c:v>
                </c:pt>
                <c:pt idx="18">
                  <c:v>85.720600000000005</c:v>
                </c:pt>
                <c:pt idx="19">
                  <c:v>89.859700000000004</c:v>
                </c:pt>
                <c:pt idx="20">
                  <c:v>85.922899999999998</c:v>
                </c:pt>
                <c:pt idx="21">
                  <c:v>90.676699999999997</c:v>
                </c:pt>
                <c:pt idx="22">
                  <c:v>77.319999999999993</c:v>
                </c:pt>
                <c:pt idx="23">
                  <c:v>88.151399999999995</c:v>
                </c:pt>
                <c:pt idx="24">
                  <c:v>1.0270999999999901</c:v>
                </c:pt>
                <c:pt idx="25">
                  <c:v>91</c:v>
                </c:pt>
                <c:pt idx="26">
                  <c:v>91</c:v>
                </c:pt>
              </c:numCache>
            </c:numRef>
          </c:val>
          <c:extLst>
            <c:ext xmlns:c16="http://schemas.microsoft.com/office/drawing/2014/chart" uri="{C3380CC4-5D6E-409C-BE32-E72D297353CC}">
              <c16:uniqueId val="{0000000B-CCD0-489D-83E0-0B0B08118356}"/>
            </c:ext>
          </c:extLst>
        </c:ser>
        <c:ser>
          <c:idx val="10"/>
          <c:order val="10"/>
          <c:tx>
            <c:strRef>
              <c:f>'図1～10-2'!$AI$101</c:f>
              <c:strCache>
                <c:ptCount val="1"/>
                <c:pt idx="0">
                  <c:v>東　　海</c:v>
                </c:pt>
              </c:strCache>
            </c:strRef>
          </c:tx>
          <c:spPr>
            <a:solidFill>
              <a:srgbClr val="FFFF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'図1～10-2'!$AI$102:$AI$128</c:f>
              <c:numCache>
                <c:formatCode>#,##0.0;[Red]\-#,##0.0</c:formatCode>
                <c:ptCount val="27"/>
                <c:pt idx="0">
                  <c:v>21.8733</c:v>
                </c:pt>
                <c:pt idx="1">
                  <c:v>0.49569999999999997</c:v>
                </c:pt>
                <c:pt idx="2">
                  <c:v>0.37740000000000001</c:v>
                </c:pt>
                <c:pt idx="3">
                  <c:v>1.6986000000000001</c:v>
                </c:pt>
                <c:pt idx="4">
                  <c:v>0</c:v>
                </c:pt>
                <c:pt idx="5">
                  <c:v>3.8627000000000002</c:v>
                </c:pt>
                <c:pt idx="6">
                  <c:v>5.8978000000000002</c:v>
                </c:pt>
                <c:pt idx="7">
                  <c:v>20.887799999999999</c:v>
                </c:pt>
                <c:pt idx="8">
                  <c:v>0</c:v>
                </c:pt>
                <c:pt idx="9">
                  <c:v>11.583673000000001</c:v>
                </c:pt>
                <c:pt idx="10">
                  <c:v>0</c:v>
                </c:pt>
                <c:pt idx="11">
                  <c:v>0</c:v>
                </c:pt>
                <c:pt idx="12">
                  <c:v>2.5787</c:v>
                </c:pt>
                <c:pt idx="13">
                  <c:v>9.0760000000000005</c:v>
                </c:pt>
                <c:pt idx="14">
                  <c:v>1.2843</c:v>
                </c:pt>
                <c:pt idx="15">
                  <c:v>20.554268999999998</c:v>
                </c:pt>
                <c:pt idx="16">
                  <c:v>3.2270000000000003</c:v>
                </c:pt>
                <c:pt idx="17">
                  <c:v>8.2226839999999992</c:v>
                </c:pt>
                <c:pt idx="18">
                  <c:v>4.8810000000000002</c:v>
                </c:pt>
                <c:pt idx="19">
                  <c:v>1.6134820000000001</c:v>
                </c:pt>
                <c:pt idx="20">
                  <c:v>8.9591999999999992</c:v>
                </c:pt>
                <c:pt idx="21">
                  <c:v>0.64949999999999997</c:v>
                </c:pt>
                <c:pt idx="22">
                  <c:v>52.698471999999995</c:v>
                </c:pt>
                <c:pt idx="23">
                  <c:v>0.98659999999999992</c:v>
                </c:pt>
                <c:pt idx="24">
                  <c:v>569.71775600000001</c:v>
                </c:pt>
                <c:pt idx="25">
                  <c:v>1.7158000000000002</c:v>
                </c:pt>
                <c:pt idx="26">
                  <c:v>0</c:v>
                </c:pt>
              </c:numCache>
            </c:numRef>
          </c:val>
          <c:extLst>
            <c:ext xmlns:c16="http://schemas.microsoft.com/office/drawing/2014/chart" uri="{C3380CC4-5D6E-409C-BE32-E72D297353CC}">
              <c16:uniqueId val="{0000000C-CCD0-489D-83E0-0B0B08118356}"/>
            </c:ext>
          </c:extLst>
        </c:ser>
        <c:ser>
          <c:idx val="11"/>
          <c:order val="11"/>
          <c:tx>
            <c:strRef>
              <c:f>'図1～10-2'!$AJ$101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'図1～10-2'!$AJ$102:$AJ$128</c:f>
              <c:numCache>
                <c:formatCode>#,##0.0;[Red]\-#,##0.0</c:formatCode>
                <c:ptCount val="27"/>
                <c:pt idx="0">
                  <c:v>549.12670000000003</c:v>
                </c:pt>
                <c:pt idx="1">
                  <c:v>570.50429999999994</c:v>
                </c:pt>
                <c:pt idx="2">
                  <c:v>570.62260000000003</c:v>
                </c:pt>
                <c:pt idx="3">
                  <c:v>569.30139999999994</c:v>
                </c:pt>
                <c:pt idx="4">
                  <c:v>571</c:v>
                </c:pt>
                <c:pt idx="5">
                  <c:v>567.13729999999998</c:v>
                </c:pt>
                <c:pt idx="6">
                  <c:v>565.10220000000004</c:v>
                </c:pt>
                <c:pt idx="7">
                  <c:v>550.11220000000003</c:v>
                </c:pt>
                <c:pt idx="8">
                  <c:v>571</c:v>
                </c:pt>
                <c:pt idx="9">
                  <c:v>559.41632700000002</c:v>
                </c:pt>
                <c:pt idx="10">
                  <c:v>571</c:v>
                </c:pt>
                <c:pt idx="11">
                  <c:v>571</c:v>
                </c:pt>
                <c:pt idx="12">
                  <c:v>568.42129999999997</c:v>
                </c:pt>
                <c:pt idx="13">
                  <c:v>561.92399999999998</c:v>
                </c:pt>
                <c:pt idx="14">
                  <c:v>569.71569999999997</c:v>
                </c:pt>
                <c:pt idx="15">
                  <c:v>550.44573100000002</c:v>
                </c:pt>
                <c:pt idx="16">
                  <c:v>567.77300000000002</c:v>
                </c:pt>
                <c:pt idx="17">
                  <c:v>562.77731600000004</c:v>
                </c:pt>
                <c:pt idx="18">
                  <c:v>566.11900000000003</c:v>
                </c:pt>
                <c:pt idx="19">
                  <c:v>569.38651800000002</c:v>
                </c:pt>
                <c:pt idx="20">
                  <c:v>562.04079999999999</c:v>
                </c:pt>
                <c:pt idx="21">
                  <c:v>570.35050000000001</c:v>
                </c:pt>
                <c:pt idx="22">
                  <c:v>518.30152799999996</c:v>
                </c:pt>
                <c:pt idx="23">
                  <c:v>570.01340000000005</c:v>
                </c:pt>
                <c:pt idx="24">
                  <c:v>1.2822439999999915</c:v>
                </c:pt>
                <c:pt idx="25">
                  <c:v>569.28420000000006</c:v>
                </c:pt>
                <c:pt idx="26">
                  <c:v>571</c:v>
                </c:pt>
              </c:numCache>
            </c:numRef>
          </c:val>
          <c:extLst>
            <c:ext xmlns:c16="http://schemas.microsoft.com/office/drawing/2014/chart" uri="{C3380CC4-5D6E-409C-BE32-E72D297353CC}">
              <c16:uniqueId val="{0000000D-CCD0-489D-83E0-0B0B08118356}"/>
            </c:ext>
          </c:extLst>
        </c:ser>
        <c:ser>
          <c:idx val="12"/>
          <c:order val="12"/>
          <c:tx>
            <c:strRef>
              <c:f>'図1～10-2'!$AK$101</c:f>
              <c:strCache>
                <c:ptCount val="1"/>
                <c:pt idx="0">
                  <c:v>北　　陸</c:v>
                </c:pt>
              </c:strCache>
            </c:strRef>
          </c:tx>
          <c:spPr>
            <a:solidFill>
              <a:srgbClr val="80008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'図1～10-2'!$AK$102:$AK$128</c:f>
              <c:numCache>
                <c:formatCode>#,##0.0;[Red]\-#,##0.0</c:formatCode>
                <c:ptCount val="27"/>
                <c:pt idx="0">
                  <c:v>2.6133999999999999</c:v>
                </c:pt>
                <c:pt idx="1">
                  <c:v>0.98650000000000004</c:v>
                </c:pt>
                <c:pt idx="2">
                  <c:v>0</c:v>
                </c:pt>
                <c:pt idx="3">
                  <c:v>1.4106000000000001</c:v>
                </c:pt>
                <c:pt idx="4">
                  <c:v>6.9741</c:v>
                </c:pt>
                <c:pt idx="5">
                  <c:v>0</c:v>
                </c:pt>
                <c:pt idx="6">
                  <c:v>0</c:v>
                </c:pt>
                <c:pt idx="7">
                  <c:v>8.0988000000000007</c:v>
                </c:pt>
                <c:pt idx="8">
                  <c:v>0</c:v>
                </c:pt>
                <c:pt idx="9">
                  <c:v>5.9375999999999998</c:v>
                </c:pt>
                <c:pt idx="10">
                  <c:v>0</c:v>
                </c:pt>
                <c:pt idx="11">
                  <c:v>0.19039999999999999</c:v>
                </c:pt>
                <c:pt idx="12">
                  <c:v>2.7244999999999999</c:v>
                </c:pt>
                <c:pt idx="13">
                  <c:v>0.49589999999999995</c:v>
                </c:pt>
                <c:pt idx="14">
                  <c:v>0.73259999999999992</c:v>
                </c:pt>
                <c:pt idx="15">
                  <c:v>5.4558</c:v>
                </c:pt>
                <c:pt idx="16">
                  <c:v>0</c:v>
                </c:pt>
                <c:pt idx="17">
                  <c:v>3.8740999999999999</c:v>
                </c:pt>
                <c:pt idx="18">
                  <c:v>0.17680000000000001</c:v>
                </c:pt>
                <c:pt idx="19">
                  <c:v>0.55170000000000008</c:v>
                </c:pt>
                <c:pt idx="20">
                  <c:v>0.15049999999999999</c:v>
                </c:pt>
                <c:pt idx="21">
                  <c:v>0</c:v>
                </c:pt>
                <c:pt idx="22">
                  <c:v>1.4803000000000002</c:v>
                </c:pt>
                <c:pt idx="23">
                  <c:v>0</c:v>
                </c:pt>
                <c:pt idx="24">
                  <c:v>33.713499999999996</c:v>
                </c:pt>
                <c:pt idx="25">
                  <c:v>0</c:v>
                </c:pt>
                <c:pt idx="26">
                  <c:v>0</c:v>
                </c:pt>
              </c:numCache>
            </c:numRef>
          </c:val>
          <c:extLst>
            <c:ext xmlns:c16="http://schemas.microsoft.com/office/drawing/2014/chart" uri="{C3380CC4-5D6E-409C-BE32-E72D297353CC}">
              <c16:uniqueId val="{0000000E-CCD0-489D-83E0-0B0B08118356}"/>
            </c:ext>
          </c:extLst>
        </c:ser>
        <c:ser>
          <c:idx val="13"/>
          <c:order val="13"/>
          <c:tx>
            <c:strRef>
              <c:f>'図1～10-2'!$AL$101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'図1～10-2'!$AL$102:$AL$128</c:f>
              <c:numCache>
                <c:formatCode>#,##0.0;[Red]\-#,##0.0</c:formatCode>
                <c:ptCount val="27"/>
                <c:pt idx="0">
                  <c:v>32.386600000000001</c:v>
                </c:pt>
                <c:pt idx="1">
                  <c:v>34.013500000000001</c:v>
                </c:pt>
                <c:pt idx="2">
                  <c:v>35</c:v>
                </c:pt>
                <c:pt idx="3">
                  <c:v>33.589399999999998</c:v>
                </c:pt>
                <c:pt idx="4">
                  <c:v>28.0259</c:v>
                </c:pt>
                <c:pt idx="5">
                  <c:v>35</c:v>
                </c:pt>
                <c:pt idx="6">
                  <c:v>35</c:v>
                </c:pt>
                <c:pt idx="7">
                  <c:v>26.901199999999999</c:v>
                </c:pt>
                <c:pt idx="8">
                  <c:v>35</c:v>
                </c:pt>
                <c:pt idx="9">
                  <c:v>29.0624</c:v>
                </c:pt>
                <c:pt idx="10">
                  <c:v>35</c:v>
                </c:pt>
                <c:pt idx="11">
                  <c:v>34.809600000000003</c:v>
                </c:pt>
                <c:pt idx="12">
                  <c:v>32.275500000000001</c:v>
                </c:pt>
                <c:pt idx="13">
                  <c:v>34.504100000000001</c:v>
                </c:pt>
                <c:pt idx="14">
                  <c:v>34.267400000000002</c:v>
                </c:pt>
                <c:pt idx="15">
                  <c:v>29.5442</c:v>
                </c:pt>
                <c:pt idx="16">
                  <c:v>35</c:v>
                </c:pt>
                <c:pt idx="17">
                  <c:v>31.125900000000001</c:v>
                </c:pt>
                <c:pt idx="18">
                  <c:v>34.8232</c:v>
                </c:pt>
                <c:pt idx="19">
                  <c:v>34.448300000000003</c:v>
                </c:pt>
                <c:pt idx="20">
                  <c:v>34.849499999999999</c:v>
                </c:pt>
                <c:pt idx="21">
                  <c:v>35</c:v>
                </c:pt>
                <c:pt idx="22">
                  <c:v>33.5197</c:v>
                </c:pt>
                <c:pt idx="23">
                  <c:v>35</c:v>
                </c:pt>
                <c:pt idx="24">
                  <c:v>1.2865000000000038</c:v>
                </c:pt>
                <c:pt idx="25">
                  <c:v>35</c:v>
                </c:pt>
                <c:pt idx="26">
                  <c:v>35</c:v>
                </c:pt>
              </c:numCache>
            </c:numRef>
          </c:val>
          <c:extLst>
            <c:ext xmlns:c16="http://schemas.microsoft.com/office/drawing/2014/chart" uri="{C3380CC4-5D6E-409C-BE32-E72D297353CC}">
              <c16:uniqueId val="{0000000F-CCD0-489D-83E0-0B0B08118356}"/>
            </c:ext>
          </c:extLst>
        </c:ser>
        <c:ser>
          <c:idx val="14"/>
          <c:order val="14"/>
          <c:tx>
            <c:strRef>
              <c:f>'図1～10-2'!$AM$101</c:f>
              <c:strCache>
                <c:ptCount val="1"/>
                <c:pt idx="0">
                  <c:v>近畿内陸</c:v>
                </c:pt>
              </c:strCache>
            </c:strRef>
          </c:tx>
          <c:spPr>
            <a:solidFill>
              <a:srgbClr val="00808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'図1～10-2'!$AM$102:$AM$128</c:f>
              <c:numCache>
                <c:formatCode>#,##0.0;[Red]\-#,##0.0</c:formatCode>
                <c:ptCount val="27"/>
                <c:pt idx="0">
                  <c:v>4.5533999999999999</c:v>
                </c:pt>
                <c:pt idx="1">
                  <c:v>3.4036</c:v>
                </c:pt>
                <c:pt idx="2">
                  <c:v>0.79220000000000002</c:v>
                </c:pt>
                <c:pt idx="3">
                  <c:v>0.70629999999999993</c:v>
                </c:pt>
                <c:pt idx="4">
                  <c:v>0</c:v>
                </c:pt>
                <c:pt idx="5">
                  <c:v>0.36</c:v>
                </c:pt>
                <c:pt idx="6">
                  <c:v>0</c:v>
                </c:pt>
                <c:pt idx="7">
                  <c:v>8.1920000000000002</c:v>
                </c:pt>
                <c:pt idx="8">
                  <c:v>0</c:v>
                </c:pt>
                <c:pt idx="9">
                  <c:v>3.1113</c:v>
                </c:pt>
                <c:pt idx="10">
                  <c:v>0.17070000000000002</c:v>
                </c:pt>
                <c:pt idx="11">
                  <c:v>0</c:v>
                </c:pt>
                <c:pt idx="12">
                  <c:v>0</c:v>
                </c:pt>
                <c:pt idx="13">
                  <c:v>0.39600000000000002</c:v>
                </c:pt>
                <c:pt idx="14">
                  <c:v>11.55</c:v>
                </c:pt>
                <c:pt idx="15">
                  <c:v>13.880199999999999</c:v>
                </c:pt>
                <c:pt idx="16">
                  <c:v>1</c:v>
                </c:pt>
                <c:pt idx="17">
                  <c:v>1.92208</c:v>
                </c:pt>
                <c:pt idx="18">
                  <c:v>1.4077</c:v>
                </c:pt>
                <c:pt idx="19">
                  <c:v>2.8529</c:v>
                </c:pt>
                <c:pt idx="20">
                  <c:v>0.1729</c:v>
                </c:pt>
                <c:pt idx="21">
                  <c:v>0</c:v>
                </c:pt>
                <c:pt idx="22">
                  <c:v>1.1019999999999999</c:v>
                </c:pt>
                <c:pt idx="23">
                  <c:v>0</c:v>
                </c:pt>
                <c:pt idx="24">
                  <c:v>147.65429999999998</c:v>
                </c:pt>
                <c:pt idx="25">
                  <c:v>0</c:v>
                </c:pt>
                <c:pt idx="26">
                  <c:v>0</c:v>
                </c:pt>
              </c:numCache>
            </c:numRef>
          </c:val>
          <c:extLst>
            <c:ext xmlns:c16="http://schemas.microsoft.com/office/drawing/2014/chart" uri="{C3380CC4-5D6E-409C-BE32-E72D297353CC}">
              <c16:uniqueId val="{00000010-CCD0-489D-83E0-0B0B08118356}"/>
            </c:ext>
          </c:extLst>
        </c:ser>
        <c:ser>
          <c:idx val="15"/>
          <c:order val="15"/>
          <c:tx>
            <c:strRef>
              <c:f>'図1～10-2'!$AN$101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'図1～10-2'!$AN$102:$AN$128</c:f>
              <c:numCache>
                <c:formatCode>#,##0.0;[Red]\-#,##0.0</c:formatCode>
                <c:ptCount val="27"/>
                <c:pt idx="0">
                  <c:v>144.44659999999999</c:v>
                </c:pt>
                <c:pt idx="1">
                  <c:v>145.59639999999999</c:v>
                </c:pt>
                <c:pt idx="2">
                  <c:v>148.20779999999999</c:v>
                </c:pt>
                <c:pt idx="3">
                  <c:v>148.2937</c:v>
                </c:pt>
                <c:pt idx="4">
                  <c:v>149</c:v>
                </c:pt>
                <c:pt idx="5">
                  <c:v>148.63999999999999</c:v>
                </c:pt>
                <c:pt idx="6">
                  <c:v>149</c:v>
                </c:pt>
                <c:pt idx="7">
                  <c:v>140.80799999999999</c:v>
                </c:pt>
                <c:pt idx="8">
                  <c:v>149</c:v>
                </c:pt>
                <c:pt idx="9">
                  <c:v>145.8887</c:v>
                </c:pt>
                <c:pt idx="10">
                  <c:v>148.82929999999999</c:v>
                </c:pt>
                <c:pt idx="11">
                  <c:v>149</c:v>
                </c:pt>
                <c:pt idx="12">
                  <c:v>149</c:v>
                </c:pt>
                <c:pt idx="13">
                  <c:v>148.60400000000001</c:v>
                </c:pt>
                <c:pt idx="14">
                  <c:v>137.44999999999999</c:v>
                </c:pt>
                <c:pt idx="15">
                  <c:v>135.1198</c:v>
                </c:pt>
                <c:pt idx="16">
                  <c:v>148</c:v>
                </c:pt>
                <c:pt idx="17">
                  <c:v>147.07792000000001</c:v>
                </c:pt>
                <c:pt idx="18">
                  <c:v>147.59229999999999</c:v>
                </c:pt>
                <c:pt idx="19">
                  <c:v>146.14709999999999</c:v>
                </c:pt>
                <c:pt idx="20">
                  <c:v>148.8271</c:v>
                </c:pt>
                <c:pt idx="21">
                  <c:v>149</c:v>
                </c:pt>
                <c:pt idx="22">
                  <c:v>147.898</c:v>
                </c:pt>
                <c:pt idx="23">
                  <c:v>149</c:v>
                </c:pt>
                <c:pt idx="24">
                  <c:v>1.3457000000000221</c:v>
                </c:pt>
                <c:pt idx="25">
                  <c:v>149</c:v>
                </c:pt>
                <c:pt idx="26">
                  <c:v>149</c:v>
                </c:pt>
              </c:numCache>
            </c:numRef>
          </c:val>
          <c:extLst>
            <c:ext xmlns:c16="http://schemas.microsoft.com/office/drawing/2014/chart" uri="{C3380CC4-5D6E-409C-BE32-E72D297353CC}">
              <c16:uniqueId val="{00000011-CCD0-489D-83E0-0B0B08118356}"/>
            </c:ext>
          </c:extLst>
        </c:ser>
        <c:ser>
          <c:idx val="16"/>
          <c:order val="16"/>
          <c:tx>
            <c:strRef>
              <c:f>'図1～10-2'!$AO$101</c:f>
              <c:strCache>
                <c:ptCount val="1"/>
                <c:pt idx="0">
                  <c:v>近畿臨海</c:v>
                </c:pt>
              </c:strCache>
            </c:strRef>
          </c:tx>
          <c:spPr>
            <a:solidFill>
              <a:srgbClr val="00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'図1～10-2'!$AO$102:$AO$128</c:f>
              <c:numCache>
                <c:formatCode>#,##0.0;[Red]\-#,##0.0</c:formatCode>
                <c:ptCount val="27"/>
                <c:pt idx="0">
                  <c:v>12.3949</c:v>
                </c:pt>
                <c:pt idx="1">
                  <c:v>3.5918000000000001</c:v>
                </c:pt>
                <c:pt idx="2">
                  <c:v>0.33310000000000001</c:v>
                </c:pt>
                <c:pt idx="3">
                  <c:v>7.8346999999999998</c:v>
                </c:pt>
                <c:pt idx="4">
                  <c:v>0</c:v>
                </c:pt>
                <c:pt idx="5">
                  <c:v>0</c:v>
                </c:pt>
                <c:pt idx="6">
                  <c:v>0.65460000000000007</c:v>
                </c:pt>
                <c:pt idx="7">
                  <c:v>6.2191999999999998</c:v>
                </c:pt>
                <c:pt idx="8">
                  <c:v>0</c:v>
                </c:pt>
                <c:pt idx="9">
                  <c:v>3.9857999999999998</c:v>
                </c:pt>
                <c:pt idx="10">
                  <c:v>1.0965</c:v>
                </c:pt>
                <c:pt idx="11">
                  <c:v>1.1960000000000002</c:v>
                </c:pt>
                <c:pt idx="12">
                  <c:v>0.60670000000000002</c:v>
                </c:pt>
                <c:pt idx="13">
                  <c:v>3.996</c:v>
                </c:pt>
                <c:pt idx="14">
                  <c:v>0</c:v>
                </c:pt>
                <c:pt idx="15">
                  <c:v>6.7715000000000005</c:v>
                </c:pt>
                <c:pt idx="16">
                  <c:v>2.5734000000000004</c:v>
                </c:pt>
                <c:pt idx="17">
                  <c:v>2.2550999999999997</c:v>
                </c:pt>
                <c:pt idx="18">
                  <c:v>0</c:v>
                </c:pt>
                <c:pt idx="19">
                  <c:v>0</c:v>
                </c:pt>
                <c:pt idx="20">
                  <c:v>4.0517000000000003</c:v>
                </c:pt>
                <c:pt idx="21">
                  <c:v>0</c:v>
                </c:pt>
                <c:pt idx="22">
                  <c:v>6.7519000000000009</c:v>
                </c:pt>
                <c:pt idx="23">
                  <c:v>0.44770000000000004</c:v>
                </c:pt>
                <c:pt idx="24">
                  <c:v>122.64230000000001</c:v>
                </c:pt>
                <c:pt idx="25">
                  <c:v>0</c:v>
                </c:pt>
                <c:pt idx="26">
                  <c:v>0</c:v>
                </c:pt>
              </c:numCache>
            </c:numRef>
          </c:val>
          <c:extLst>
            <c:ext xmlns:c16="http://schemas.microsoft.com/office/drawing/2014/chart" uri="{C3380CC4-5D6E-409C-BE32-E72D297353CC}">
              <c16:uniqueId val="{00000012-CCD0-489D-83E0-0B0B08118356}"/>
            </c:ext>
          </c:extLst>
        </c:ser>
        <c:ser>
          <c:idx val="17"/>
          <c:order val="17"/>
          <c:tx>
            <c:strRef>
              <c:f>'図1～10-2'!$AP$101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'図1～10-2'!$AP$102:$AP$128</c:f>
              <c:numCache>
                <c:formatCode>#,##0.0;[Red]\-#,##0.0</c:formatCode>
                <c:ptCount val="27"/>
                <c:pt idx="0">
                  <c:v>111.60509999999999</c:v>
                </c:pt>
                <c:pt idx="1">
                  <c:v>120.40819999999999</c:v>
                </c:pt>
                <c:pt idx="2">
                  <c:v>123.6669</c:v>
                </c:pt>
                <c:pt idx="3">
                  <c:v>116.1653</c:v>
                </c:pt>
                <c:pt idx="4">
                  <c:v>124</c:v>
                </c:pt>
                <c:pt idx="5">
                  <c:v>124</c:v>
                </c:pt>
                <c:pt idx="6">
                  <c:v>123.3454</c:v>
                </c:pt>
                <c:pt idx="7">
                  <c:v>117.7808</c:v>
                </c:pt>
                <c:pt idx="8">
                  <c:v>124</c:v>
                </c:pt>
                <c:pt idx="9">
                  <c:v>120.0142</c:v>
                </c:pt>
                <c:pt idx="10">
                  <c:v>122.90349999999999</c:v>
                </c:pt>
                <c:pt idx="11">
                  <c:v>122.804</c:v>
                </c:pt>
                <c:pt idx="12">
                  <c:v>123.3933</c:v>
                </c:pt>
                <c:pt idx="13">
                  <c:v>120.004</c:v>
                </c:pt>
                <c:pt idx="14">
                  <c:v>124</c:v>
                </c:pt>
                <c:pt idx="15">
                  <c:v>117.2285</c:v>
                </c:pt>
                <c:pt idx="16">
                  <c:v>121.42659999999999</c:v>
                </c:pt>
                <c:pt idx="17">
                  <c:v>121.7449</c:v>
                </c:pt>
                <c:pt idx="18">
                  <c:v>124</c:v>
                </c:pt>
                <c:pt idx="19">
                  <c:v>124</c:v>
                </c:pt>
                <c:pt idx="20">
                  <c:v>119.9483</c:v>
                </c:pt>
                <c:pt idx="21">
                  <c:v>124</c:v>
                </c:pt>
                <c:pt idx="22">
                  <c:v>117.24809999999999</c:v>
                </c:pt>
                <c:pt idx="23">
                  <c:v>123.5523</c:v>
                </c:pt>
                <c:pt idx="24">
                  <c:v>1.3576999999999941</c:v>
                </c:pt>
                <c:pt idx="25">
                  <c:v>124</c:v>
                </c:pt>
                <c:pt idx="26">
                  <c:v>124</c:v>
                </c:pt>
              </c:numCache>
            </c:numRef>
          </c:val>
          <c:extLst>
            <c:ext xmlns:c16="http://schemas.microsoft.com/office/drawing/2014/chart" uri="{C3380CC4-5D6E-409C-BE32-E72D297353CC}">
              <c16:uniqueId val="{00000013-CCD0-489D-83E0-0B0B08118356}"/>
            </c:ext>
          </c:extLst>
        </c:ser>
        <c:ser>
          <c:idx val="18"/>
          <c:order val="18"/>
          <c:tx>
            <c:strRef>
              <c:f>'図1～10-2'!$AQ$101</c:f>
              <c:strCache>
                <c:ptCount val="1"/>
                <c:pt idx="0">
                  <c:v>山　　陰</c:v>
                </c:pt>
              </c:strCache>
            </c:strRef>
          </c:tx>
          <c:spPr>
            <a:solidFill>
              <a:srgbClr val="CCFFCC"/>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'図1～10-2'!$AQ$102:$AQ$128</c:f>
              <c:numCache>
                <c:formatCode>#,##0.0;[Red]\-#,##0.0</c:formatCode>
                <c:ptCount val="27"/>
                <c:pt idx="0">
                  <c:v>0</c:v>
                </c:pt>
                <c:pt idx="1">
                  <c:v>0.27400000000000002</c:v>
                </c:pt>
                <c:pt idx="2">
                  <c:v>0.14860000000000001</c:v>
                </c:pt>
                <c:pt idx="3">
                  <c:v>3.4664999999999999</c:v>
                </c:pt>
                <c:pt idx="4">
                  <c:v>0</c:v>
                </c:pt>
                <c:pt idx="5">
                  <c:v>3.3250000000000002</c:v>
                </c:pt>
                <c:pt idx="6">
                  <c:v>0</c:v>
                </c:pt>
                <c:pt idx="7">
                  <c:v>0</c:v>
                </c:pt>
                <c:pt idx="8">
                  <c:v>0</c:v>
                </c:pt>
                <c:pt idx="9">
                  <c:v>0</c:v>
                </c:pt>
                <c:pt idx="10">
                  <c:v>0</c:v>
                </c:pt>
                <c:pt idx="11">
                  <c:v>0</c:v>
                </c:pt>
                <c:pt idx="12">
                  <c:v>0</c:v>
                </c:pt>
                <c:pt idx="13">
                  <c:v>0.2495</c:v>
                </c:pt>
                <c:pt idx="14">
                  <c:v>0</c:v>
                </c:pt>
                <c:pt idx="15">
                  <c:v>1.7079</c:v>
                </c:pt>
                <c:pt idx="16">
                  <c:v>0</c:v>
                </c:pt>
                <c:pt idx="17">
                  <c:v>0.88770000000000004</c:v>
                </c:pt>
                <c:pt idx="18">
                  <c:v>0</c:v>
                </c:pt>
                <c:pt idx="19">
                  <c:v>0</c:v>
                </c:pt>
                <c:pt idx="20">
                  <c:v>1.8808</c:v>
                </c:pt>
                <c:pt idx="21">
                  <c:v>0</c:v>
                </c:pt>
                <c:pt idx="22">
                  <c:v>0</c:v>
                </c:pt>
                <c:pt idx="23">
                  <c:v>0</c:v>
                </c:pt>
                <c:pt idx="24">
                  <c:v>64.153599999999997</c:v>
                </c:pt>
                <c:pt idx="25">
                  <c:v>0</c:v>
                </c:pt>
                <c:pt idx="26">
                  <c:v>0</c:v>
                </c:pt>
              </c:numCache>
            </c:numRef>
          </c:val>
          <c:extLst>
            <c:ext xmlns:c16="http://schemas.microsoft.com/office/drawing/2014/chart" uri="{C3380CC4-5D6E-409C-BE32-E72D297353CC}">
              <c16:uniqueId val="{00000014-CCD0-489D-83E0-0B0B08118356}"/>
            </c:ext>
          </c:extLst>
        </c:ser>
        <c:ser>
          <c:idx val="19"/>
          <c:order val="19"/>
          <c:tx>
            <c:strRef>
              <c:f>'図1～10-2'!$AR$101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'図1～10-2'!$AR$102:$AR$128</c:f>
              <c:numCache>
                <c:formatCode>#,##0.0;[Red]\-#,##0.0</c:formatCode>
                <c:ptCount val="27"/>
                <c:pt idx="0">
                  <c:v>66</c:v>
                </c:pt>
                <c:pt idx="1">
                  <c:v>65.725999999999999</c:v>
                </c:pt>
                <c:pt idx="2">
                  <c:v>65.851399999999998</c:v>
                </c:pt>
                <c:pt idx="3">
                  <c:v>62.533500000000004</c:v>
                </c:pt>
                <c:pt idx="4">
                  <c:v>66</c:v>
                </c:pt>
                <c:pt idx="5">
                  <c:v>62.674999999999997</c:v>
                </c:pt>
                <c:pt idx="6">
                  <c:v>66</c:v>
                </c:pt>
                <c:pt idx="7">
                  <c:v>66</c:v>
                </c:pt>
                <c:pt idx="8">
                  <c:v>66</c:v>
                </c:pt>
                <c:pt idx="9">
                  <c:v>66</c:v>
                </c:pt>
                <c:pt idx="10">
                  <c:v>66</c:v>
                </c:pt>
                <c:pt idx="11">
                  <c:v>66</c:v>
                </c:pt>
                <c:pt idx="12">
                  <c:v>66</c:v>
                </c:pt>
                <c:pt idx="13">
                  <c:v>65.750500000000002</c:v>
                </c:pt>
                <c:pt idx="14">
                  <c:v>66</c:v>
                </c:pt>
                <c:pt idx="15">
                  <c:v>64.292100000000005</c:v>
                </c:pt>
                <c:pt idx="16">
                  <c:v>66</c:v>
                </c:pt>
                <c:pt idx="17">
                  <c:v>65.112300000000005</c:v>
                </c:pt>
                <c:pt idx="18">
                  <c:v>66</c:v>
                </c:pt>
                <c:pt idx="19">
                  <c:v>66</c:v>
                </c:pt>
                <c:pt idx="20">
                  <c:v>64.119200000000006</c:v>
                </c:pt>
                <c:pt idx="21">
                  <c:v>66</c:v>
                </c:pt>
                <c:pt idx="22">
                  <c:v>66</c:v>
                </c:pt>
                <c:pt idx="23">
                  <c:v>66</c:v>
                </c:pt>
                <c:pt idx="24">
                  <c:v>1.8464000000000027</c:v>
                </c:pt>
                <c:pt idx="25">
                  <c:v>66</c:v>
                </c:pt>
                <c:pt idx="26">
                  <c:v>66</c:v>
                </c:pt>
              </c:numCache>
            </c:numRef>
          </c:val>
          <c:extLst>
            <c:ext xmlns:c16="http://schemas.microsoft.com/office/drawing/2014/chart" uri="{C3380CC4-5D6E-409C-BE32-E72D297353CC}">
              <c16:uniqueId val="{00000015-CCD0-489D-83E0-0B0B08118356}"/>
            </c:ext>
          </c:extLst>
        </c:ser>
        <c:ser>
          <c:idx val="20"/>
          <c:order val="20"/>
          <c:tx>
            <c:strRef>
              <c:f>'図1～10-2'!$AS$101</c:f>
              <c:strCache>
                <c:ptCount val="1"/>
                <c:pt idx="0">
                  <c:v>山　　陽</c:v>
                </c:pt>
              </c:strCache>
            </c:strRef>
          </c:tx>
          <c:spPr>
            <a:solidFill>
              <a:srgbClr val="99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'図1～10-2'!$AS$102:$AS$128</c:f>
              <c:numCache>
                <c:formatCode>#,##0.0;[Red]\-#,##0.0</c:formatCode>
                <c:ptCount val="27"/>
                <c:pt idx="0">
                  <c:v>11.365500000000001</c:v>
                </c:pt>
                <c:pt idx="1">
                  <c:v>0.78769999999999996</c:v>
                </c:pt>
                <c:pt idx="2">
                  <c:v>1</c:v>
                </c:pt>
                <c:pt idx="3">
                  <c:v>3.3755999999999999</c:v>
                </c:pt>
                <c:pt idx="4">
                  <c:v>3.4201999999999999</c:v>
                </c:pt>
                <c:pt idx="5">
                  <c:v>0</c:v>
                </c:pt>
                <c:pt idx="6">
                  <c:v>0.15770000000000001</c:v>
                </c:pt>
                <c:pt idx="7">
                  <c:v>8.8277000000000001</c:v>
                </c:pt>
                <c:pt idx="8">
                  <c:v>0</c:v>
                </c:pt>
                <c:pt idx="9">
                  <c:v>3.9471989999999999</c:v>
                </c:pt>
                <c:pt idx="10">
                  <c:v>1.5295000000000001</c:v>
                </c:pt>
                <c:pt idx="11">
                  <c:v>0</c:v>
                </c:pt>
                <c:pt idx="12">
                  <c:v>0.74099999999999999</c:v>
                </c:pt>
                <c:pt idx="13">
                  <c:v>1.5356000000000001</c:v>
                </c:pt>
                <c:pt idx="14">
                  <c:v>0.73880000000000001</c:v>
                </c:pt>
                <c:pt idx="15">
                  <c:v>11.3714</c:v>
                </c:pt>
                <c:pt idx="16">
                  <c:v>1.1373</c:v>
                </c:pt>
                <c:pt idx="17">
                  <c:v>11.217499999999999</c:v>
                </c:pt>
                <c:pt idx="18">
                  <c:v>0</c:v>
                </c:pt>
                <c:pt idx="19">
                  <c:v>0.3856</c:v>
                </c:pt>
                <c:pt idx="20">
                  <c:v>0</c:v>
                </c:pt>
                <c:pt idx="21">
                  <c:v>0</c:v>
                </c:pt>
                <c:pt idx="22">
                  <c:v>4.4116</c:v>
                </c:pt>
                <c:pt idx="23">
                  <c:v>0.15260000000000001</c:v>
                </c:pt>
                <c:pt idx="24">
                  <c:v>261.92939999999999</c:v>
                </c:pt>
                <c:pt idx="25">
                  <c:v>0.1938</c:v>
                </c:pt>
                <c:pt idx="26">
                  <c:v>0</c:v>
                </c:pt>
              </c:numCache>
            </c:numRef>
          </c:val>
          <c:extLst>
            <c:ext xmlns:c16="http://schemas.microsoft.com/office/drawing/2014/chart" uri="{C3380CC4-5D6E-409C-BE32-E72D297353CC}">
              <c16:uniqueId val="{00000016-CCD0-489D-83E0-0B0B08118356}"/>
            </c:ext>
          </c:extLst>
        </c:ser>
        <c:ser>
          <c:idx val="21"/>
          <c:order val="21"/>
          <c:tx>
            <c:strRef>
              <c:f>'図1～10-2'!$AT$101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'図1～10-2'!$AT$102:$AT$128</c:f>
              <c:numCache>
                <c:formatCode>#,##0.0;[Red]\-#,##0.0</c:formatCode>
                <c:ptCount val="27"/>
                <c:pt idx="0">
                  <c:v>251.6345</c:v>
                </c:pt>
                <c:pt idx="1">
                  <c:v>262.21230000000003</c:v>
                </c:pt>
                <c:pt idx="2">
                  <c:v>262</c:v>
                </c:pt>
                <c:pt idx="3">
                  <c:v>259.62439999999998</c:v>
                </c:pt>
                <c:pt idx="4">
                  <c:v>259.57979999999998</c:v>
                </c:pt>
                <c:pt idx="5">
                  <c:v>263</c:v>
                </c:pt>
                <c:pt idx="6">
                  <c:v>262.84230000000002</c:v>
                </c:pt>
                <c:pt idx="7">
                  <c:v>254.17230000000001</c:v>
                </c:pt>
                <c:pt idx="8">
                  <c:v>263</c:v>
                </c:pt>
                <c:pt idx="9">
                  <c:v>259.05280099999999</c:v>
                </c:pt>
                <c:pt idx="10">
                  <c:v>261.47050000000002</c:v>
                </c:pt>
                <c:pt idx="11">
                  <c:v>263</c:v>
                </c:pt>
                <c:pt idx="12">
                  <c:v>262.25900000000001</c:v>
                </c:pt>
                <c:pt idx="13">
                  <c:v>261.46440000000001</c:v>
                </c:pt>
                <c:pt idx="14">
                  <c:v>262.26119999999997</c:v>
                </c:pt>
                <c:pt idx="15">
                  <c:v>251.62860000000001</c:v>
                </c:pt>
                <c:pt idx="16">
                  <c:v>261.86270000000002</c:v>
                </c:pt>
                <c:pt idx="17">
                  <c:v>251.7825</c:v>
                </c:pt>
                <c:pt idx="18">
                  <c:v>263</c:v>
                </c:pt>
                <c:pt idx="19">
                  <c:v>262.61439999999999</c:v>
                </c:pt>
                <c:pt idx="20">
                  <c:v>263</c:v>
                </c:pt>
                <c:pt idx="21">
                  <c:v>263</c:v>
                </c:pt>
                <c:pt idx="22">
                  <c:v>258.58839999999998</c:v>
                </c:pt>
                <c:pt idx="23">
                  <c:v>262.84739999999999</c:v>
                </c:pt>
                <c:pt idx="24">
                  <c:v>1.0706000000000131</c:v>
                </c:pt>
                <c:pt idx="25">
                  <c:v>262.80619999999999</c:v>
                </c:pt>
                <c:pt idx="26">
                  <c:v>263</c:v>
                </c:pt>
              </c:numCache>
            </c:numRef>
          </c:val>
          <c:extLst>
            <c:ext xmlns:c16="http://schemas.microsoft.com/office/drawing/2014/chart" uri="{C3380CC4-5D6E-409C-BE32-E72D297353CC}">
              <c16:uniqueId val="{00000017-CCD0-489D-83E0-0B0B08118356}"/>
            </c:ext>
          </c:extLst>
        </c:ser>
        <c:ser>
          <c:idx val="22"/>
          <c:order val="22"/>
          <c:tx>
            <c:strRef>
              <c:f>'図1～10-2'!$AU$101</c:f>
              <c:strCache>
                <c:ptCount val="1"/>
                <c:pt idx="0">
                  <c:v>四　　国</c:v>
                </c:pt>
              </c:strCache>
            </c:strRef>
          </c:tx>
          <c:spPr>
            <a:solidFill>
              <a:srgbClr val="CC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'図1～10-2'!$AU$102:$AU$128</c:f>
              <c:numCache>
                <c:formatCode>#,##0.0;[Red]\-#,##0.0</c:formatCode>
                <c:ptCount val="27"/>
                <c:pt idx="0">
                  <c:v>5.9944000000000006</c:v>
                </c:pt>
                <c:pt idx="1">
                  <c:v>0</c:v>
                </c:pt>
                <c:pt idx="2">
                  <c:v>0.11200000000000002</c:v>
                </c:pt>
                <c:pt idx="3">
                  <c:v>1.1774</c:v>
                </c:pt>
                <c:pt idx="4">
                  <c:v>0</c:v>
                </c:pt>
                <c:pt idx="5">
                  <c:v>8.6219999999999999</c:v>
                </c:pt>
                <c:pt idx="6">
                  <c:v>0.83940000000000003</c:v>
                </c:pt>
                <c:pt idx="7">
                  <c:v>0.55590000000000006</c:v>
                </c:pt>
                <c:pt idx="8">
                  <c:v>0</c:v>
                </c:pt>
                <c:pt idx="9">
                  <c:v>5.1204000000000001</c:v>
                </c:pt>
                <c:pt idx="10">
                  <c:v>0</c:v>
                </c:pt>
                <c:pt idx="11">
                  <c:v>0</c:v>
                </c:pt>
                <c:pt idx="12">
                  <c:v>0</c:v>
                </c:pt>
                <c:pt idx="13">
                  <c:v>5.7320000000000002</c:v>
                </c:pt>
                <c:pt idx="14">
                  <c:v>0</c:v>
                </c:pt>
                <c:pt idx="15">
                  <c:v>0.29910000000000003</c:v>
                </c:pt>
                <c:pt idx="16">
                  <c:v>1.2250999999999999</c:v>
                </c:pt>
                <c:pt idx="17">
                  <c:v>6.3837999999999999</c:v>
                </c:pt>
                <c:pt idx="18">
                  <c:v>1.6396999999999999</c:v>
                </c:pt>
                <c:pt idx="19">
                  <c:v>0</c:v>
                </c:pt>
                <c:pt idx="20">
                  <c:v>7.0227000000000004</c:v>
                </c:pt>
                <c:pt idx="21">
                  <c:v>0</c:v>
                </c:pt>
                <c:pt idx="22">
                  <c:v>11.104200000000001</c:v>
                </c:pt>
                <c:pt idx="23">
                  <c:v>0</c:v>
                </c:pt>
                <c:pt idx="24">
                  <c:v>179.99529999999999</c:v>
                </c:pt>
                <c:pt idx="25">
                  <c:v>0</c:v>
                </c:pt>
                <c:pt idx="26">
                  <c:v>0</c:v>
                </c:pt>
              </c:numCache>
            </c:numRef>
          </c:val>
          <c:extLst>
            <c:ext xmlns:c16="http://schemas.microsoft.com/office/drawing/2014/chart" uri="{C3380CC4-5D6E-409C-BE32-E72D297353CC}">
              <c16:uniqueId val="{00000018-CCD0-489D-83E0-0B0B08118356}"/>
            </c:ext>
          </c:extLst>
        </c:ser>
        <c:ser>
          <c:idx val="23"/>
          <c:order val="23"/>
          <c:tx>
            <c:strRef>
              <c:f>'図1～10-2'!$AV$101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'図1～10-2'!$AV$102:$AV$128</c:f>
              <c:numCache>
                <c:formatCode>#,##0.0;[Red]\-#,##0.0</c:formatCode>
                <c:ptCount val="27"/>
                <c:pt idx="0">
                  <c:v>175.00559999999999</c:v>
                </c:pt>
                <c:pt idx="1">
                  <c:v>181</c:v>
                </c:pt>
                <c:pt idx="2">
                  <c:v>180.88800000000001</c:v>
                </c:pt>
                <c:pt idx="3">
                  <c:v>179.82259999999999</c:v>
                </c:pt>
                <c:pt idx="4">
                  <c:v>181</c:v>
                </c:pt>
                <c:pt idx="5">
                  <c:v>172.37799999999999</c:v>
                </c:pt>
                <c:pt idx="6">
                  <c:v>180.16059999999999</c:v>
                </c:pt>
                <c:pt idx="7">
                  <c:v>180.44409999999999</c:v>
                </c:pt>
                <c:pt idx="8">
                  <c:v>181</c:v>
                </c:pt>
                <c:pt idx="9">
                  <c:v>175.87960000000001</c:v>
                </c:pt>
                <c:pt idx="10">
                  <c:v>181</c:v>
                </c:pt>
                <c:pt idx="11">
                  <c:v>181</c:v>
                </c:pt>
                <c:pt idx="12">
                  <c:v>181</c:v>
                </c:pt>
                <c:pt idx="13">
                  <c:v>175.268</c:v>
                </c:pt>
                <c:pt idx="14">
                  <c:v>181</c:v>
                </c:pt>
                <c:pt idx="15">
                  <c:v>180.70089999999999</c:v>
                </c:pt>
                <c:pt idx="16">
                  <c:v>179.7749</c:v>
                </c:pt>
                <c:pt idx="17">
                  <c:v>174.61619999999999</c:v>
                </c:pt>
                <c:pt idx="18">
                  <c:v>179.3603</c:v>
                </c:pt>
                <c:pt idx="19">
                  <c:v>181</c:v>
                </c:pt>
                <c:pt idx="20">
                  <c:v>173.97730000000001</c:v>
                </c:pt>
                <c:pt idx="21">
                  <c:v>181</c:v>
                </c:pt>
                <c:pt idx="22">
                  <c:v>169.89580000000001</c:v>
                </c:pt>
                <c:pt idx="23">
                  <c:v>181</c:v>
                </c:pt>
                <c:pt idx="24">
                  <c:v>1.0047000000000139</c:v>
                </c:pt>
                <c:pt idx="25">
                  <c:v>181</c:v>
                </c:pt>
                <c:pt idx="26">
                  <c:v>181</c:v>
                </c:pt>
              </c:numCache>
            </c:numRef>
          </c:val>
          <c:extLst>
            <c:ext xmlns:c16="http://schemas.microsoft.com/office/drawing/2014/chart" uri="{C3380CC4-5D6E-409C-BE32-E72D297353CC}">
              <c16:uniqueId val="{00000019-CCD0-489D-83E0-0B0B08118356}"/>
            </c:ext>
          </c:extLst>
        </c:ser>
        <c:ser>
          <c:idx val="24"/>
          <c:order val="24"/>
          <c:tx>
            <c:strRef>
              <c:f>'図1～10-2'!$AW$101</c:f>
              <c:strCache>
                <c:ptCount val="1"/>
                <c:pt idx="0">
                  <c:v>北 九 州</c:v>
                </c:pt>
              </c:strCache>
            </c:strRef>
          </c:tx>
          <c:spPr>
            <a:solidFill>
              <a:srgbClr val="3366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'図1～10-2'!$AW$102:$AW$128</c:f>
              <c:numCache>
                <c:formatCode>#,##0.0;[Red]\-#,##0.0</c:formatCode>
                <c:ptCount val="27"/>
                <c:pt idx="0">
                  <c:v>8.2089999999999996</c:v>
                </c:pt>
                <c:pt idx="1">
                  <c:v>3.6</c:v>
                </c:pt>
                <c:pt idx="2">
                  <c:v>0</c:v>
                </c:pt>
                <c:pt idx="3">
                  <c:v>1.5038</c:v>
                </c:pt>
                <c:pt idx="4">
                  <c:v>0</c:v>
                </c:pt>
                <c:pt idx="5">
                  <c:v>1.9944</c:v>
                </c:pt>
                <c:pt idx="6">
                  <c:v>1.6529</c:v>
                </c:pt>
                <c:pt idx="7">
                  <c:v>1.7982</c:v>
                </c:pt>
                <c:pt idx="8">
                  <c:v>1</c:v>
                </c:pt>
                <c:pt idx="9">
                  <c:v>2.5343</c:v>
                </c:pt>
                <c:pt idx="10">
                  <c:v>0</c:v>
                </c:pt>
                <c:pt idx="11">
                  <c:v>0</c:v>
                </c:pt>
                <c:pt idx="12">
                  <c:v>5.0219000000000005</c:v>
                </c:pt>
                <c:pt idx="13">
                  <c:v>0.60759999999999992</c:v>
                </c:pt>
                <c:pt idx="14">
                  <c:v>2.4792999999999998</c:v>
                </c:pt>
                <c:pt idx="15">
                  <c:v>0.79520000000000002</c:v>
                </c:pt>
                <c:pt idx="16">
                  <c:v>2.1848999999999998</c:v>
                </c:pt>
                <c:pt idx="17">
                  <c:v>4.5466999999999995</c:v>
                </c:pt>
                <c:pt idx="18">
                  <c:v>0</c:v>
                </c:pt>
                <c:pt idx="19">
                  <c:v>0</c:v>
                </c:pt>
                <c:pt idx="20">
                  <c:v>1.5646</c:v>
                </c:pt>
                <c:pt idx="21">
                  <c:v>0</c:v>
                </c:pt>
                <c:pt idx="22">
                  <c:v>14.9682</c:v>
                </c:pt>
                <c:pt idx="23">
                  <c:v>0</c:v>
                </c:pt>
                <c:pt idx="24">
                  <c:v>911.16810000000009</c:v>
                </c:pt>
                <c:pt idx="25">
                  <c:v>0</c:v>
                </c:pt>
                <c:pt idx="26">
                  <c:v>0</c:v>
                </c:pt>
              </c:numCache>
            </c:numRef>
          </c:val>
          <c:extLst>
            <c:ext xmlns:c16="http://schemas.microsoft.com/office/drawing/2014/chart" uri="{C3380CC4-5D6E-409C-BE32-E72D297353CC}">
              <c16:uniqueId val="{0000001A-CCD0-489D-83E0-0B0B08118356}"/>
            </c:ext>
          </c:extLst>
        </c:ser>
        <c:ser>
          <c:idx val="25"/>
          <c:order val="25"/>
          <c:tx>
            <c:strRef>
              <c:f>'図1～10-2'!$AX$101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'図1～10-2'!$AX$102:$AX$128</c:f>
              <c:numCache>
                <c:formatCode>#,##0.0;[Red]\-#,##0.0</c:formatCode>
                <c:ptCount val="27"/>
                <c:pt idx="0">
                  <c:v>904.79100000000005</c:v>
                </c:pt>
                <c:pt idx="1">
                  <c:v>909.4</c:v>
                </c:pt>
                <c:pt idx="2">
                  <c:v>913</c:v>
                </c:pt>
                <c:pt idx="3">
                  <c:v>911.49620000000004</c:v>
                </c:pt>
                <c:pt idx="4">
                  <c:v>913</c:v>
                </c:pt>
                <c:pt idx="5">
                  <c:v>911.00559999999996</c:v>
                </c:pt>
                <c:pt idx="6">
                  <c:v>911.34709999999995</c:v>
                </c:pt>
                <c:pt idx="7">
                  <c:v>911.20180000000005</c:v>
                </c:pt>
                <c:pt idx="8">
                  <c:v>912</c:v>
                </c:pt>
                <c:pt idx="9">
                  <c:v>910.46569999999997</c:v>
                </c:pt>
                <c:pt idx="10">
                  <c:v>913</c:v>
                </c:pt>
                <c:pt idx="11">
                  <c:v>913</c:v>
                </c:pt>
                <c:pt idx="12">
                  <c:v>907.97810000000004</c:v>
                </c:pt>
                <c:pt idx="13">
                  <c:v>912.39239999999995</c:v>
                </c:pt>
                <c:pt idx="14">
                  <c:v>910.52070000000003</c:v>
                </c:pt>
                <c:pt idx="15">
                  <c:v>912.20479999999998</c:v>
                </c:pt>
                <c:pt idx="16">
                  <c:v>910.81510000000003</c:v>
                </c:pt>
                <c:pt idx="17">
                  <c:v>908.45330000000001</c:v>
                </c:pt>
                <c:pt idx="18">
                  <c:v>913</c:v>
                </c:pt>
                <c:pt idx="19">
                  <c:v>913</c:v>
                </c:pt>
                <c:pt idx="20">
                  <c:v>911.43539999999996</c:v>
                </c:pt>
                <c:pt idx="21">
                  <c:v>913</c:v>
                </c:pt>
                <c:pt idx="22">
                  <c:v>898.03179999999998</c:v>
                </c:pt>
                <c:pt idx="23">
                  <c:v>913</c:v>
                </c:pt>
                <c:pt idx="24">
                  <c:v>1.831899999999905</c:v>
                </c:pt>
                <c:pt idx="25">
                  <c:v>913</c:v>
                </c:pt>
                <c:pt idx="26">
                  <c:v>913</c:v>
                </c:pt>
              </c:numCache>
            </c:numRef>
          </c:val>
          <c:extLst>
            <c:ext xmlns:c16="http://schemas.microsoft.com/office/drawing/2014/chart" uri="{C3380CC4-5D6E-409C-BE32-E72D297353CC}">
              <c16:uniqueId val="{0000001B-CCD0-489D-83E0-0B0B08118356}"/>
            </c:ext>
          </c:extLst>
        </c:ser>
        <c:ser>
          <c:idx val="26"/>
          <c:order val="26"/>
          <c:tx>
            <c:strRef>
              <c:f>'図1～10-2'!$AY$101</c:f>
              <c:strCache>
                <c:ptCount val="1"/>
                <c:pt idx="0">
                  <c:v>南 九 州</c:v>
                </c:pt>
              </c:strCache>
            </c:strRef>
          </c:tx>
          <c:spPr>
            <a:solidFill>
              <a:srgbClr val="99CC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'図1～10-2'!$AY$102:$AY$128</c:f>
              <c:numCache>
                <c:formatCode>#,##0.0;[Red]\-#,##0.0</c:formatCode>
                <c:ptCount val="27"/>
                <c:pt idx="0">
                  <c:v>10.6066</c:v>
                </c:pt>
                <c:pt idx="1">
                  <c:v>5.3947000000000003</c:v>
                </c:pt>
                <c:pt idx="2">
                  <c:v>0</c:v>
                </c:pt>
                <c:pt idx="3">
                  <c:v>26.188600000000001</c:v>
                </c:pt>
                <c:pt idx="4">
                  <c:v>0</c:v>
                </c:pt>
                <c:pt idx="5">
                  <c:v>0</c:v>
                </c:pt>
                <c:pt idx="6">
                  <c:v>0</c:v>
                </c:pt>
                <c:pt idx="7">
                  <c:v>15.862200000000001</c:v>
                </c:pt>
                <c:pt idx="8">
                  <c:v>0</c:v>
                </c:pt>
                <c:pt idx="9">
                  <c:v>0</c:v>
                </c:pt>
                <c:pt idx="10">
                  <c:v>1.3</c:v>
                </c:pt>
                <c:pt idx="11">
                  <c:v>0</c:v>
                </c:pt>
                <c:pt idx="12">
                  <c:v>3.1254</c:v>
                </c:pt>
                <c:pt idx="13">
                  <c:v>0</c:v>
                </c:pt>
                <c:pt idx="14">
                  <c:v>0</c:v>
                </c:pt>
                <c:pt idx="15">
                  <c:v>2.1993</c:v>
                </c:pt>
                <c:pt idx="16">
                  <c:v>0</c:v>
                </c:pt>
                <c:pt idx="17">
                  <c:v>0.27179999999999999</c:v>
                </c:pt>
                <c:pt idx="18">
                  <c:v>0</c:v>
                </c:pt>
                <c:pt idx="19">
                  <c:v>1.5346</c:v>
                </c:pt>
                <c:pt idx="20">
                  <c:v>0.94619999999999993</c:v>
                </c:pt>
                <c:pt idx="21">
                  <c:v>0</c:v>
                </c:pt>
                <c:pt idx="22">
                  <c:v>0.67149999999999999</c:v>
                </c:pt>
                <c:pt idx="23">
                  <c:v>0</c:v>
                </c:pt>
                <c:pt idx="24">
                  <c:v>441.04740000000004</c:v>
                </c:pt>
                <c:pt idx="25">
                  <c:v>0</c:v>
                </c:pt>
                <c:pt idx="26">
                  <c:v>0</c:v>
                </c:pt>
              </c:numCache>
            </c:numRef>
          </c:val>
          <c:extLst>
            <c:ext xmlns:c16="http://schemas.microsoft.com/office/drawing/2014/chart" uri="{C3380CC4-5D6E-409C-BE32-E72D297353CC}">
              <c16:uniqueId val="{0000001C-CCD0-489D-83E0-0B0B08118356}"/>
            </c:ext>
          </c:extLst>
        </c:ser>
        <c:dLbls>
          <c:showLegendKey val="0"/>
          <c:showVal val="0"/>
          <c:showCatName val="0"/>
          <c:showSerName val="0"/>
          <c:showPercent val="0"/>
          <c:showBubbleSize val="0"/>
        </c:dLbls>
        <c:gapWidth val="10"/>
        <c:overlap val="100"/>
        <c:axId val="518930856"/>
        <c:axId val="518931248"/>
      </c:barChart>
      <c:catAx>
        <c:axId val="518930856"/>
        <c:scaling>
          <c:orientation val="maxMin"/>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31248"/>
        <c:crosses val="autoZero"/>
        <c:auto val="1"/>
        <c:lblAlgn val="ctr"/>
        <c:lblOffset val="100"/>
        <c:tickLblSkip val="1"/>
        <c:tickMarkSkip val="1"/>
        <c:noMultiLvlLbl val="0"/>
      </c:catAx>
      <c:valAx>
        <c:axId val="518931248"/>
        <c:scaling>
          <c:orientation val="minMax"/>
          <c:max val="6059"/>
          <c:min val="0"/>
        </c:scaling>
        <c:delete val="0"/>
        <c:axPos val="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地域別敷地面積（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46294837448107828"/>
              <c:y val="2.0671834625323036E-2"/>
            </c:manualLayout>
          </c:layout>
          <c:overlay val="0"/>
          <c:spPr>
            <a:noFill/>
            <a:ln w="25400">
              <a:noFill/>
            </a:ln>
          </c:spPr>
        </c:title>
        <c:numFmt formatCode="#,##0.0;[Red]\-#,##0.0" sourceLinked="1"/>
        <c:majorTickMark val="none"/>
        <c:minorTickMark val="none"/>
        <c:tickLblPos val="none"/>
        <c:spPr>
          <a:ln w="3175">
            <a:solidFill>
              <a:srgbClr val="000000"/>
            </a:solidFill>
            <a:prstDash val="solid"/>
          </a:ln>
        </c:spPr>
        <c:crossAx val="518930856"/>
        <c:crosses val="autoZero"/>
        <c:crossBetween val="between"/>
      </c:valAx>
      <c:spPr>
        <a:solidFill>
          <a:srgbClr val="FFFFFF"/>
        </a:solidFill>
        <a:ln w="12700">
          <a:solidFill>
            <a:srgbClr val="000000"/>
          </a:solidFill>
          <a:prstDash val="solid"/>
        </a:ln>
      </c:spPr>
    </c:plotArea>
    <c:legend>
      <c:legendPos val="r"/>
      <c:layout>
        <c:manualLayout>
          <c:xMode val="edge"/>
          <c:yMode val="edge"/>
          <c:x val="0.93306806370319262"/>
          <c:y val="0.20025866921673538"/>
          <c:w val="6.0557768924302979E-2"/>
          <c:h val="0.6291997802600256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437074522382"/>
          <c:y val="8.465619401066736E-2"/>
          <c:w val="0.83091918107006857"/>
          <c:h val="0.86375772951509011"/>
        </c:manualLayout>
      </c:layout>
      <c:barChart>
        <c:barDir val="bar"/>
        <c:grouping val="stacked"/>
        <c:varyColors val="0"/>
        <c:ser>
          <c:idx val="0"/>
          <c:order val="0"/>
          <c:tx>
            <c:strRef>
              <c:f>'図1～10-2'!$Y$245</c:f>
              <c:strCache>
                <c:ptCount val="1"/>
                <c:pt idx="0">
                  <c:v>内　陸</c:v>
                </c:pt>
              </c:strCache>
            </c:strRef>
          </c:tx>
          <c:spPr>
            <a:solidFill>
              <a:srgbClr val="CCFFFF"/>
            </a:solidFill>
            <a:ln w="12700">
              <a:solidFill>
                <a:srgbClr val="000000"/>
              </a:solidFill>
              <a:prstDash val="solid"/>
            </a:ln>
          </c:spPr>
          <c:invertIfNegative val="0"/>
          <c:dLbls>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'図1～10-2'!$X$246:$X$259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'図1～10-2'!$Y$246:$Y$259</c:f>
              <c:numCache>
                <c:formatCode>General</c:formatCode>
                <c:ptCount val="14"/>
                <c:pt idx="0">
                  <c:v>78</c:v>
                </c:pt>
                <c:pt idx="1">
                  <c:v>42</c:v>
                </c:pt>
                <c:pt idx="2">
                  <c:v>180</c:v>
                </c:pt>
                <c:pt idx="3">
                  <c:v>627</c:v>
                </c:pt>
                <c:pt idx="4">
                  <c:v>118</c:v>
                </c:pt>
                <c:pt idx="5">
                  <c:v>300</c:v>
                </c:pt>
                <c:pt idx="6">
                  <c:v>61</c:v>
                </c:pt>
                <c:pt idx="7">
                  <c:v>123</c:v>
                </c:pt>
                <c:pt idx="8">
                  <c:v>77</c:v>
                </c:pt>
                <c:pt idx="9">
                  <c:v>31</c:v>
                </c:pt>
                <c:pt idx="10">
                  <c:v>119</c:v>
                </c:pt>
                <c:pt idx="11">
                  <c:v>146</c:v>
                </c:pt>
                <c:pt idx="12">
                  <c:v>246</c:v>
                </c:pt>
                <c:pt idx="13">
                  <c:v>163</c:v>
                </c:pt>
              </c:numCache>
            </c:numRef>
          </c:val>
          <c:extLst>
            <c:ext xmlns:c16="http://schemas.microsoft.com/office/drawing/2014/chart" uri="{C3380CC4-5D6E-409C-BE32-E72D297353CC}">
              <c16:uniqueId val="{00000000-ADFC-43A4-AB43-B71798F400FE}"/>
            </c:ext>
          </c:extLst>
        </c:ser>
        <c:ser>
          <c:idx val="1"/>
          <c:order val="1"/>
          <c:tx>
            <c:strRef>
              <c:f>'図1～10-2'!$Z$245</c:f>
              <c:strCache>
                <c:ptCount val="1"/>
                <c:pt idx="0">
                  <c:v>準臨海</c:v>
                </c:pt>
              </c:strCache>
            </c:strRef>
          </c:tx>
          <c:spPr>
            <a:solidFill>
              <a:srgbClr val="FFFFCC"/>
            </a:solidFill>
            <a:ln w="12700">
              <a:solidFill>
                <a:srgbClr val="000000"/>
              </a:solidFill>
              <a:prstDash val="solid"/>
            </a:ln>
          </c:spPr>
          <c:invertIfNegative val="0"/>
          <c:dLbls>
            <c:dLbl>
              <c:idx val="0"/>
              <c:layout>
                <c:manualLayout>
                  <c:x val="-1.075268817204305E-2"/>
                  <c:y val="3.5715691788526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FC-43A4-AB43-B71798F400FE}"/>
                </c:ext>
              </c:extLst>
            </c:dLbl>
            <c:dLbl>
              <c:idx val="1"/>
              <c:layout>
                <c:manualLayout>
                  <c:x val="-6.4516129032258064E-3"/>
                  <c:y val="1.7857142857142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FC-43A4-AB43-B71798F400FE}"/>
                </c:ext>
              </c:extLst>
            </c:dLbl>
            <c:dLbl>
              <c:idx val="2"/>
              <c:layout>
                <c:manualLayout>
                  <c:x val="-1.07526881720430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FC-43A4-AB43-B71798F400FE}"/>
                </c:ext>
              </c:extLst>
            </c:dLbl>
            <c:dLbl>
              <c:idx val="4"/>
              <c:layout>
                <c:manualLayout>
                  <c:x val="-1.07526881720430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FC-43A4-AB43-B71798F400FE}"/>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'図1～10-2'!$X$246:$X$259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'図1～10-2'!$Z$246:$Z$259</c:f>
              <c:numCache>
                <c:formatCode>General</c:formatCode>
                <c:ptCount val="14"/>
                <c:pt idx="0">
                  <c:v>0</c:v>
                </c:pt>
                <c:pt idx="1">
                  <c:v>0</c:v>
                </c:pt>
                <c:pt idx="2">
                  <c:v>8</c:v>
                </c:pt>
                <c:pt idx="3">
                  <c:v>3</c:v>
                </c:pt>
                <c:pt idx="4">
                  <c:v>4</c:v>
                </c:pt>
                <c:pt idx="5">
                  <c:v>19</c:v>
                </c:pt>
                <c:pt idx="6">
                  <c:v>2</c:v>
                </c:pt>
                <c:pt idx="7">
                  <c:v>0</c:v>
                </c:pt>
                <c:pt idx="8">
                  <c:v>4</c:v>
                </c:pt>
                <c:pt idx="9">
                  <c:v>1</c:v>
                </c:pt>
                <c:pt idx="10">
                  <c:v>6</c:v>
                </c:pt>
                <c:pt idx="11">
                  <c:v>8</c:v>
                </c:pt>
                <c:pt idx="12">
                  <c:v>9</c:v>
                </c:pt>
                <c:pt idx="13">
                  <c:v>3</c:v>
                </c:pt>
              </c:numCache>
            </c:numRef>
          </c:val>
          <c:extLst>
            <c:ext xmlns:c16="http://schemas.microsoft.com/office/drawing/2014/chart" uri="{C3380CC4-5D6E-409C-BE32-E72D297353CC}">
              <c16:uniqueId val="{00000005-ADFC-43A4-AB43-B71798F400FE}"/>
            </c:ext>
          </c:extLst>
        </c:ser>
        <c:ser>
          <c:idx val="2"/>
          <c:order val="2"/>
          <c:tx>
            <c:strRef>
              <c:f>'図1～10-2'!$AA$245</c:f>
              <c:strCache>
                <c:ptCount val="1"/>
                <c:pt idx="0">
                  <c:v>臨　海</c:v>
                </c:pt>
              </c:strCache>
            </c:strRef>
          </c:tx>
          <c:spPr>
            <a:solidFill>
              <a:srgbClr val="CCFFCC"/>
            </a:solidFill>
            <a:ln w="12700">
              <a:solidFill>
                <a:srgbClr val="000000"/>
              </a:solidFill>
              <a:prstDash val="solid"/>
            </a:ln>
          </c:spPr>
          <c:invertIfNegative val="0"/>
          <c:dLbls>
            <c:dLbl>
              <c:idx val="0"/>
              <c:layout>
                <c:manualLayout>
                  <c:x val="1.0724917449834899E-2"/>
                  <c:y val="1.76392013498312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FC-43A4-AB43-B71798F400FE}"/>
                </c:ext>
              </c:extLst>
            </c:dLbl>
            <c:dLbl>
              <c:idx val="1"/>
              <c:layout>
                <c:manualLayout>
                  <c:x val="1.9323671497584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FC-43A4-AB43-B71798F400FE}"/>
                </c:ext>
              </c:extLst>
            </c:dLbl>
            <c:dLbl>
              <c:idx val="2"/>
              <c:layout>
                <c:manualLayout>
                  <c:x val="8.60215053763440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FC-43A4-AB43-B71798F400FE}"/>
                </c:ext>
              </c:extLst>
            </c:dLbl>
            <c:dLbl>
              <c:idx val="3"/>
              <c:layout>
                <c:manualLayout>
                  <c:x val="1.2903225806451613E-2"/>
                  <c:y val="3.273771704919426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FC-43A4-AB43-B71798F400FE}"/>
                </c:ext>
              </c:extLst>
            </c:dLbl>
            <c:dLbl>
              <c:idx val="4"/>
              <c:layout>
                <c:manualLayout>
                  <c:x val="1.07526881720429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FC-43A4-AB43-B71798F400FE}"/>
                </c:ext>
              </c:extLst>
            </c:dLbl>
            <c:dLbl>
              <c:idx val="6"/>
              <c:layout>
                <c:manualLayout>
                  <c:x val="1.7204301075268817E-2"/>
                  <c:y val="6.547543409838853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DFC-43A4-AB43-B71798F400FE}"/>
                </c:ext>
              </c:extLst>
            </c:dLbl>
            <c:dLbl>
              <c:idx val="7"/>
              <c:layout>
                <c:manualLayout>
                  <c:x val="1.7176596886741814E-2"/>
                  <c:y val="-6.4667095405815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FC-43A4-AB43-B71798F400FE}"/>
                </c:ext>
              </c:extLst>
            </c:dLbl>
            <c:dLbl>
              <c:idx val="9"/>
              <c:layout>
                <c:manualLayout>
                  <c:x val="1.932367149758454E-2"/>
                  <c:y val="1.388715299476454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DFC-43A4-AB43-B71798F400FE}"/>
                </c:ext>
              </c:extLst>
            </c:dLbl>
            <c:dLbl>
              <c:idx val="13"/>
              <c:layout>
                <c:manualLayout>
                  <c:x val="1.2903225806451613E-2"/>
                  <c:y val="1.309508681967770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DFC-43A4-AB43-B71798F400FE}"/>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'図1～10-2'!$X$246:$X$259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'図1～10-2'!$AA$246:$AA$259</c:f>
              <c:numCache>
                <c:formatCode>General</c:formatCode>
                <c:ptCount val="14"/>
                <c:pt idx="0">
                  <c:v>6</c:v>
                </c:pt>
                <c:pt idx="1">
                  <c:v>2</c:v>
                </c:pt>
                <c:pt idx="2">
                  <c:v>9</c:v>
                </c:pt>
                <c:pt idx="3">
                  <c:v>9</c:v>
                </c:pt>
                <c:pt idx="4">
                  <c:v>8</c:v>
                </c:pt>
                <c:pt idx="5">
                  <c:v>13</c:v>
                </c:pt>
                <c:pt idx="6">
                  <c:v>5</c:v>
                </c:pt>
                <c:pt idx="7">
                  <c:v>0</c:v>
                </c:pt>
                <c:pt idx="8">
                  <c:v>7</c:v>
                </c:pt>
                <c:pt idx="9">
                  <c:v>7</c:v>
                </c:pt>
                <c:pt idx="10">
                  <c:v>4</c:v>
                </c:pt>
                <c:pt idx="11">
                  <c:v>4</c:v>
                </c:pt>
                <c:pt idx="12">
                  <c:v>8</c:v>
                </c:pt>
                <c:pt idx="13">
                  <c:v>2</c:v>
                </c:pt>
              </c:numCache>
            </c:numRef>
          </c:val>
          <c:extLst>
            <c:ext xmlns:c16="http://schemas.microsoft.com/office/drawing/2014/chart" uri="{C3380CC4-5D6E-409C-BE32-E72D297353CC}">
              <c16:uniqueId val="{0000000F-ADFC-43A4-AB43-B71798F400FE}"/>
            </c:ext>
          </c:extLst>
        </c:ser>
        <c:dLbls>
          <c:showLegendKey val="0"/>
          <c:showVal val="1"/>
          <c:showCatName val="0"/>
          <c:showSerName val="0"/>
          <c:showPercent val="0"/>
          <c:showBubbleSize val="0"/>
        </c:dLbls>
        <c:gapWidth val="30"/>
        <c:overlap val="100"/>
        <c:axId val="518932032"/>
        <c:axId val="518932424"/>
      </c:barChart>
      <c:catAx>
        <c:axId val="51893203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32424"/>
        <c:crosses val="autoZero"/>
        <c:auto val="1"/>
        <c:lblAlgn val="ctr"/>
        <c:lblOffset val="0"/>
        <c:tickLblSkip val="1"/>
        <c:tickMarkSkip val="1"/>
        <c:noMultiLvlLbl val="0"/>
      </c:catAx>
      <c:valAx>
        <c:axId val="518932424"/>
        <c:scaling>
          <c:orientation val="minMax"/>
        </c:scaling>
        <c:delete val="0"/>
        <c:axPos val="t"/>
        <c:majorGridlines>
          <c:spPr>
            <a:ln w="3175">
              <a:solidFill>
                <a:srgbClr val="000000"/>
              </a:solidFill>
              <a:prstDash val="solid"/>
            </a:ln>
          </c:spPr>
        </c:majorGridlines>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立地件数（件）</a:t>
                </a:r>
              </a:p>
            </c:rich>
          </c:tx>
          <c:layout>
            <c:manualLayout>
              <c:xMode val="edge"/>
              <c:yMode val="edge"/>
              <c:x val="0.46054818026973682"/>
              <c:y val="2.1164021164021166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32032"/>
        <c:crosses val="autoZero"/>
        <c:crossBetween val="between"/>
      </c:valAx>
      <c:spPr>
        <a:noFill/>
        <a:ln w="12700">
          <a:solidFill>
            <a:srgbClr val="000000"/>
          </a:solidFill>
          <a:prstDash val="solid"/>
        </a:ln>
      </c:spPr>
    </c:plotArea>
    <c:legend>
      <c:legendPos val="r"/>
      <c:layout>
        <c:manualLayout>
          <c:xMode val="edge"/>
          <c:yMode val="edge"/>
          <c:x val="0.35426786789809162"/>
          <c:y val="0.96296420687134032"/>
          <c:w val="0.2946864537515943"/>
          <c:h val="2.777781365975023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437074522382"/>
          <c:y val="8.465619401066736E-2"/>
          <c:w val="0.8244779471082857"/>
          <c:h val="0.86375772951509011"/>
        </c:manualLayout>
      </c:layout>
      <c:barChart>
        <c:barDir val="bar"/>
        <c:grouping val="stacked"/>
        <c:varyColors val="0"/>
        <c:ser>
          <c:idx val="0"/>
          <c:order val="0"/>
          <c:tx>
            <c:strRef>
              <c:f>'図1～10-2'!$AD$245</c:f>
              <c:strCache>
                <c:ptCount val="1"/>
                <c:pt idx="0">
                  <c:v>内　陸</c:v>
                </c:pt>
              </c:strCache>
            </c:strRef>
          </c:tx>
          <c:spPr>
            <a:solidFill>
              <a:srgbClr val="CCFFFF"/>
            </a:solidFill>
            <a:ln w="12700">
              <a:solidFill>
                <a:srgbClr val="000000"/>
              </a:solidFill>
              <a:prstDash val="solid"/>
            </a:ln>
          </c:spPr>
          <c:invertIfNegative val="0"/>
          <c:dLbls>
            <c:dLbl>
              <c:idx val="6"/>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extLst>
                <c:ext xmlns:c16="http://schemas.microsoft.com/office/drawing/2014/chart" uri="{C3380CC4-5D6E-409C-BE32-E72D297353CC}">
                  <c16:uniqueId val="{00000000-326E-4ECD-B6F6-90BDDFD48033}"/>
                </c:ext>
              </c:extLst>
            </c:dLbl>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'図1～10-2'!$AC$246:$AC$259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'図1～10-2'!$AD$246:$AD$259</c:f>
              <c:numCache>
                <c:formatCode>#,##0.0;[Red]\-#,##0.0</c:formatCode>
                <c:ptCount val="14"/>
                <c:pt idx="0">
                  <c:v>283.00110000000001</c:v>
                </c:pt>
                <c:pt idx="1">
                  <c:v>101.04650000000001</c:v>
                </c:pt>
                <c:pt idx="2">
                  <c:v>709.1721</c:v>
                </c:pt>
                <c:pt idx="3">
                  <c:v>2174.2624000000001</c:v>
                </c:pt>
                <c:pt idx="4">
                  <c:v>182.44982599999997</c:v>
                </c:pt>
                <c:pt idx="5">
                  <c:v>679.07623000000001</c:v>
                </c:pt>
                <c:pt idx="6">
                  <c:v>55.376899999999999</c:v>
                </c:pt>
                <c:pt idx="7">
                  <c:v>201.14920000000001</c:v>
                </c:pt>
                <c:pt idx="8">
                  <c:v>117.902</c:v>
                </c:pt>
                <c:pt idx="9">
                  <c:v>67.272599999999983</c:v>
                </c:pt>
                <c:pt idx="10">
                  <c:v>314.499099</c:v>
                </c:pt>
                <c:pt idx="11">
                  <c:v>169.2466</c:v>
                </c:pt>
                <c:pt idx="12">
                  <c:v>930.86129999999991</c:v>
                </c:pt>
                <c:pt idx="13">
                  <c:v>499.25870000000003</c:v>
                </c:pt>
              </c:numCache>
            </c:numRef>
          </c:val>
          <c:extLst>
            <c:ext xmlns:c16="http://schemas.microsoft.com/office/drawing/2014/chart" uri="{C3380CC4-5D6E-409C-BE32-E72D297353CC}">
              <c16:uniqueId val="{00000001-326E-4ECD-B6F6-90BDDFD48033}"/>
            </c:ext>
          </c:extLst>
        </c:ser>
        <c:ser>
          <c:idx val="1"/>
          <c:order val="1"/>
          <c:tx>
            <c:strRef>
              <c:f>'図1～10-2'!$AE$245</c:f>
              <c:strCache>
                <c:ptCount val="1"/>
                <c:pt idx="0">
                  <c:v>準臨海</c:v>
                </c:pt>
              </c:strCache>
            </c:strRef>
          </c:tx>
          <c:spPr>
            <a:solidFill>
              <a:srgbClr val="FFFFCC"/>
            </a:solidFill>
            <a:ln w="12700">
              <a:solidFill>
                <a:srgbClr val="000000"/>
              </a:solidFill>
              <a:prstDash val="solid"/>
            </a:ln>
          </c:spPr>
          <c:invertIfNegative val="0"/>
          <c:dLbls>
            <c:dLbl>
              <c:idx val="1"/>
              <c:layout>
                <c:manualLayout>
                  <c:x val="-2.15053763440860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6E-4ECD-B6F6-90BDDFD48033}"/>
                </c:ext>
              </c:extLst>
            </c:dLbl>
            <c:dLbl>
              <c:idx val="2"/>
              <c:layout>
                <c:manualLayout>
                  <c:x val="-1.9354838709677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6E-4ECD-B6F6-90BDDFD48033}"/>
                </c:ext>
              </c:extLst>
            </c:dLbl>
            <c:dLbl>
              <c:idx val="3"/>
              <c:layout>
                <c:manualLayout>
                  <c:x val="-3.0107526881720432E-2"/>
                  <c:y val="3.273771704919426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6E-4ECD-B6F6-90BDDFD48033}"/>
                </c:ext>
              </c:extLst>
            </c:dLbl>
            <c:dLbl>
              <c:idx val="4"/>
              <c:layout>
                <c:manualLayout>
                  <c:x val="2.1505376344086021E-3"/>
                  <c:y val="1.7857142857142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6E-4ECD-B6F6-90BDDFD48033}"/>
                </c:ext>
              </c:extLst>
            </c:dLbl>
            <c:dLbl>
              <c:idx val="6"/>
              <c:layout>
                <c:manualLayout>
                  <c:x val="2.5806451612903247E-2"/>
                  <c:y val="7.14341957255343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6E-4ECD-B6F6-90BDDFD48033}"/>
                </c:ext>
              </c:extLst>
            </c:dLbl>
            <c:dLbl>
              <c:idx val="8"/>
              <c:layout>
                <c:manualLayout>
                  <c:x val="3.4408602150537593E-2"/>
                  <c:y val="1.78571428571441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6E-4ECD-B6F6-90BDDFD48033}"/>
                </c:ext>
              </c:extLst>
            </c:dLbl>
            <c:dLbl>
              <c:idx val="9"/>
              <c:layout>
                <c:manualLayout>
                  <c:x val="1.935483870967742E-2"/>
                  <c:y val="4.46435601799775E-3"/>
                </c:manualLayout>
              </c:layout>
              <c:showLegendKey val="0"/>
              <c:showVal val="1"/>
              <c:showCatName val="0"/>
              <c:showSerName val="0"/>
              <c:showPercent val="0"/>
              <c:showBubbleSize val="0"/>
              <c:extLst>
                <c:ext xmlns:c15="http://schemas.microsoft.com/office/drawing/2012/chart" uri="{CE6537A1-D6FC-4f65-9D91-7224C49458BB}">
                  <c15:layout>
                    <c:manualLayout>
                      <c:w val="4.7311827956989246E-2"/>
                      <c:h val="2.571428571428571E-2"/>
                    </c:manualLayout>
                  </c15:layout>
                </c:ext>
                <c:ext xmlns:c16="http://schemas.microsoft.com/office/drawing/2014/chart" uri="{C3380CC4-5D6E-409C-BE32-E72D297353CC}">
                  <c16:uniqueId val="{00000008-326E-4ECD-B6F6-90BDDFD48033}"/>
                </c:ext>
              </c:extLst>
            </c:dLbl>
            <c:dLbl>
              <c:idx val="11"/>
              <c:layout>
                <c:manualLayout>
                  <c:x val="-1.9354838709677458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6E-4ECD-B6F6-90BDDFD48033}"/>
                </c:ext>
              </c:extLst>
            </c:dLbl>
            <c:dLbl>
              <c:idx val="12"/>
              <c:layout>
                <c:manualLayout>
                  <c:x val="-3.01075268817204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6E-4ECD-B6F6-90BDDFD48033}"/>
                </c:ext>
              </c:extLst>
            </c:dLbl>
            <c:dLbl>
              <c:idx val="13"/>
              <c:layout>
                <c:manualLayout>
                  <c:x val="-3.0107526881720352E-2"/>
                  <c:y val="1.309508681967770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6E-4ECD-B6F6-90BDDFD48033}"/>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'図1～10-2'!$AC$246:$AC$259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'図1～10-2'!$AE$246:$AE$259</c:f>
              <c:numCache>
                <c:formatCode>#,##0.0;[Red]\-#,##0.0</c:formatCode>
                <c:ptCount val="14"/>
                <c:pt idx="0">
                  <c:v>267.94830000000002</c:v>
                </c:pt>
                <c:pt idx="1">
                  <c:v>93.015999999999991</c:v>
                </c:pt>
                <c:pt idx="2">
                  <c:v>693.28830000000005</c:v>
                </c:pt>
                <c:pt idx="3">
                  <c:v>2109.0797000000002</c:v>
                </c:pt>
                <c:pt idx="4">
                  <c:v>174.96812599999998</c:v>
                </c:pt>
                <c:pt idx="5">
                  <c:v>642.395983</c:v>
                </c:pt>
                <c:pt idx="6">
                  <c:v>47.740400000000001</c:v>
                </c:pt>
                <c:pt idx="7">
                  <c:v>188.06919999999997</c:v>
                </c:pt>
                <c:pt idx="8">
                  <c:v>105.61359999999999</c:v>
                </c:pt>
                <c:pt idx="9">
                  <c:v>67.150099999999995</c:v>
                </c:pt>
                <c:pt idx="10">
                  <c:v>306.50829899999997</c:v>
                </c:pt>
                <c:pt idx="11">
                  <c:v>161.4812</c:v>
                </c:pt>
                <c:pt idx="12">
                  <c:v>917.96489999999994</c:v>
                </c:pt>
                <c:pt idx="13">
                  <c:v>494.53469999999999</c:v>
                </c:pt>
              </c:numCache>
            </c:numRef>
          </c:val>
          <c:extLst>
            <c:ext xmlns:c16="http://schemas.microsoft.com/office/drawing/2014/chart" uri="{C3380CC4-5D6E-409C-BE32-E72D297353CC}">
              <c16:uniqueId val="{0000000C-326E-4ECD-B6F6-90BDDFD48033}"/>
            </c:ext>
          </c:extLst>
        </c:ser>
        <c:ser>
          <c:idx val="2"/>
          <c:order val="2"/>
          <c:tx>
            <c:strRef>
              <c:f>'図1～10-2'!$AF$245</c:f>
              <c:strCache>
                <c:ptCount val="1"/>
                <c:pt idx="0">
                  <c:v>臨　海</c:v>
                </c:pt>
              </c:strCache>
            </c:strRef>
          </c:tx>
          <c:spPr>
            <a:solidFill>
              <a:srgbClr val="CCFFCC"/>
            </a:solidFill>
            <a:ln w="12700">
              <a:solidFill>
                <a:srgbClr val="000000"/>
              </a:solidFill>
              <a:prstDash val="solid"/>
            </a:ln>
          </c:spPr>
          <c:invertIfNegative val="0"/>
          <c:dLbls>
            <c:dLbl>
              <c:idx val="0"/>
              <c:layout>
                <c:manualLayout>
                  <c:x val="3.22061191626408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6E-4ECD-B6F6-90BDDFD48033}"/>
                </c:ext>
              </c:extLst>
            </c:dLbl>
            <c:dLbl>
              <c:idx val="1"/>
              <c:layout>
                <c:manualLayout>
                  <c:x val="3.22061191626408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6E-4ECD-B6F6-90BDDFD48033}"/>
                </c:ext>
              </c:extLst>
            </c:dLbl>
            <c:dLbl>
              <c:idx val="2"/>
              <c:layout>
                <c:manualLayout>
                  <c:x val="2.36559139784946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26E-4ECD-B6F6-90BDDFD48033}"/>
                </c:ext>
              </c:extLst>
            </c:dLbl>
            <c:dLbl>
              <c:idx val="3"/>
              <c:layout>
                <c:manualLayout>
                  <c:x val="2.57648953301127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26E-4ECD-B6F6-90BDDFD48033}"/>
                </c:ext>
              </c:extLst>
            </c:dLbl>
            <c:dLbl>
              <c:idx val="4"/>
              <c:layout>
                <c:manualLayout>
                  <c:x val="3.2244179155024977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26E-4ECD-B6F6-90BDDFD48033}"/>
                </c:ext>
              </c:extLst>
            </c:dLbl>
            <c:dLbl>
              <c:idx val="5"/>
              <c:layout>
                <c:manualLayout>
                  <c:x val="-1.7272034544069089E-5"/>
                  <c:y val="1.406074241374664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26E-4ECD-B6F6-90BDDFD48033}"/>
                </c:ext>
              </c:extLst>
            </c:dLbl>
            <c:dLbl>
              <c:idx val="6"/>
              <c:layout>
                <c:manualLayout>
                  <c:x val="4.2976039285411903E-2"/>
                  <c:y val="-1.0713582677165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26E-4ECD-B6F6-90BDDFD48033}"/>
                </c:ext>
              </c:extLst>
            </c:dLbl>
            <c:dLbl>
              <c:idx val="7"/>
              <c:layout>
                <c:manualLayout>
                  <c:x val="3.2206119162640941E-2"/>
                  <c:y val="1.388715299476454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26E-4ECD-B6F6-90BDDFD48033}"/>
                </c:ext>
              </c:extLst>
            </c:dLbl>
            <c:dLbl>
              <c:idx val="8"/>
              <c:layout>
                <c:manualLayout>
                  <c:x val="4.0860215053763402E-2"/>
                  <c:y val="-1.6071287964004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26E-4ECD-B6F6-90BDDFD48033}"/>
                </c:ext>
              </c:extLst>
            </c:dLbl>
            <c:dLbl>
              <c:idx val="9"/>
              <c:layout>
                <c:manualLayout>
                  <c:x val="4.0787570908475151E-2"/>
                  <c:y val="-7.14271653543307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26E-4ECD-B6F6-90BDDFD48033}"/>
                </c:ext>
              </c:extLst>
            </c:dLbl>
            <c:dLbl>
              <c:idx val="10"/>
              <c:layout>
                <c:manualLayout>
                  <c:x val="4.2965709931419863E-2"/>
                  <c:y val="1.78599550056242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26E-4ECD-B6F6-90BDDFD48033}"/>
                </c:ext>
              </c:extLst>
            </c:dLbl>
            <c:dLbl>
              <c:idx val="13"/>
              <c:layout>
                <c:manualLayout>
                  <c:x val="2.5764895330112721E-2"/>
                  <c:y val="-1.293341908116316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26E-4ECD-B6F6-90BDDFD48033}"/>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'図1～10-2'!$AC$246:$AC$259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'図1～10-2'!$AF$246:$AF$259</c:f>
              <c:numCache>
                <c:formatCode>#,##0.0;[Red]\-#,##0.0</c:formatCode>
                <c:ptCount val="14"/>
                <c:pt idx="0">
                  <c:v>15.0528</c:v>
                </c:pt>
                <c:pt idx="1">
                  <c:v>8.0305</c:v>
                </c:pt>
                <c:pt idx="2">
                  <c:v>15.883799999999999</c:v>
                </c:pt>
                <c:pt idx="3">
                  <c:v>65.182699999999997</c:v>
                </c:pt>
                <c:pt idx="4">
                  <c:v>7.4816999999999991</c:v>
                </c:pt>
                <c:pt idx="5">
                  <c:v>36.680246999999994</c:v>
                </c:pt>
                <c:pt idx="6">
                  <c:v>7.6364999999999998</c:v>
                </c:pt>
                <c:pt idx="7">
                  <c:v>13.080000000000002</c:v>
                </c:pt>
                <c:pt idx="8">
                  <c:v>12.288399999999999</c:v>
                </c:pt>
                <c:pt idx="9">
                  <c:v>0.12250000000000001</c:v>
                </c:pt>
                <c:pt idx="10">
                  <c:v>7.9908000000000001</c:v>
                </c:pt>
                <c:pt idx="11">
                  <c:v>7.7653999999999996</c:v>
                </c:pt>
                <c:pt idx="12">
                  <c:v>12.8964</c:v>
                </c:pt>
                <c:pt idx="13">
                  <c:v>4.7240000000000002</c:v>
                </c:pt>
              </c:numCache>
            </c:numRef>
          </c:val>
          <c:extLst>
            <c:ext xmlns:c16="http://schemas.microsoft.com/office/drawing/2014/chart" uri="{C3380CC4-5D6E-409C-BE32-E72D297353CC}">
              <c16:uniqueId val="{00000019-326E-4ECD-B6F6-90BDDFD48033}"/>
            </c:ext>
          </c:extLst>
        </c:ser>
        <c:dLbls>
          <c:showLegendKey val="0"/>
          <c:showVal val="1"/>
          <c:showCatName val="0"/>
          <c:showSerName val="0"/>
          <c:showPercent val="0"/>
          <c:showBubbleSize val="0"/>
        </c:dLbls>
        <c:gapWidth val="30"/>
        <c:overlap val="100"/>
        <c:axId val="518933208"/>
        <c:axId val="518933600"/>
      </c:barChart>
      <c:catAx>
        <c:axId val="518933208"/>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33600"/>
        <c:crosses val="autoZero"/>
        <c:auto val="1"/>
        <c:lblAlgn val="ctr"/>
        <c:lblOffset val="0"/>
        <c:tickLblSkip val="1"/>
        <c:tickMarkSkip val="1"/>
        <c:noMultiLvlLbl val="0"/>
      </c:catAx>
      <c:valAx>
        <c:axId val="518933600"/>
        <c:scaling>
          <c:orientation val="minMax"/>
          <c:max val="2400"/>
          <c:min val="0"/>
        </c:scaling>
        <c:delete val="0"/>
        <c:axPos val="t"/>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45732756835347305"/>
              <c:y val="2.1164021164021166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33208"/>
        <c:crosses val="autoZero"/>
        <c:crossBetween val="between"/>
        <c:majorUnit val="250"/>
      </c:valAx>
      <c:spPr>
        <a:noFill/>
        <a:ln w="12700">
          <a:solidFill>
            <a:srgbClr val="000000"/>
          </a:solidFill>
          <a:prstDash val="solid"/>
        </a:ln>
      </c:spPr>
    </c:plotArea>
    <c:legend>
      <c:legendPos val="r"/>
      <c:layout>
        <c:manualLayout>
          <c:xMode val="edge"/>
          <c:yMode val="edge"/>
          <c:x val="0.34621632544586223"/>
          <c:y val="0.96296420687134032"/>
          <c:w val="0.2946864537515943"/>
          <c:h val="2.777781365975023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86638056433134"/>
          <c:y val="8.465619401066736E-2"/>
          <c:w val="0.72302851221019659"/>
          <c:h val="0.86375772951509011"/>
        </c:manualLayout>
      </c:layout>
      <c:barChart>
        <c:barDir val="bar"/>
        <c:grouping val="clustered"/>
        <c:varyColors val="0"/>
        <c:ser>
          <c:idx val="0"/>
          <c:order val="0"/>
          <c:tx>
            <c:strRef>
              <c:f>'図1～10-2'!$Y$293</c:f>
              <c:strCache>
                <c:ptCount val="1"/>
                <c:pt idx="0">
                  <c:v>立地件数</c:v>
                </c:pt>
              </c:strCache>
            </c:strRef>
          </c:tx>
          <c:spPr>
            <a:solidFill>
              <a:srgbClr val="CCFF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'図1～10-2'!$X$294:$X$320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'図1～10-2'!$Y$294:$Y$320</c:f>
              <c:numCache>
                <c:formatCode>#,##0_);[Red]\(#,##0\)</c:formatCode>
                <c:ptCount val="27"/>
                <c:pt idx="0">
                  <c:v>72</c:v>
                </c:pt>
                <c:pt idx="1">
                  <c:v>10</c:v>
                </c:pt>
                <c:pt idx="2">
                  <c:v>2</c:v>
                </c:pt>
                <c:pt idx="3">
                  <c:v>24</c:v>
                </c:pt>
                <c:pt idx="4">
                  <c:v>5</c:v>
                </c:pt>
                <c:pt idx="5">
                  <c:v>9</c:v>
                </c:pt>
                <c:pt idx="6">
                  <c:v>9</c:v>
                </c:pt>
                <c:pt idx="7">
                  <c:v>36</c:v>
                </c:pt>
                <c:pt idx="8">
                  <c:v>0</c:v>
                </c:pt>
                <c:pt idx="9">
                  <c:v>20</c:v>
                </c:pt>
                <c:pt idx="10">
                  <c:v>4</c:v>
                </c:pt>
                <c:pt idx="11">
                  <c:v>1</c:v>
                </c:pt>
                <c:pt idx="12">
                  <c:v>13</c:v>
                </c:pt>
                <c:pt idx="13">
                  <c:v>16</c:v>
                </c:pt>
                <c:pt idx="14">
                  <c:v>5</c:v>
                </c:pt>
                <c:pt idx="15">
                  <c:v>57</c:v>
                </c:pt>
                <c:pt idx="16">
                  <c:v>17</c:v>
                </c:pt>
                <c:pt idx="17">
                  <c:v>28</c:v>
                </c:pt>
                <c:pt idx="18">
                  <c:v>10</c:v>
                </c:pt>
                <c:pt idx="19">
                  <c:v>5</c:v>
                </c:pt>
                <c:pt idx="20">
                  <c:v>17</c:v>
                </c:pt>
                <c:pt idx="21">
                  <c:v>3</c:v>
                </c:pt>
                <c:pt idx="22">
                  <c:v>49</c:v>
                </c:pt>
                <c:pt idx="23">
                  <c:v>6</c:v>
                </c:pt>
                <c:pt idx="24">
                  <c:v>54</c:v>
                </c:pt>
                <c:pt idx="25">
                  <c:v>3</c:v>
                </c:pt>
                <c:pt idx="26">
                  <c:v>0</c:v>
                </c:pt>
              </c:numCache>
            </c:numRef>
          </c:val>
          <c:extLst>
            <c:ext xmlns:c16="http://schemas.microsoft.com/office/drawing/2014/chart" uri="{C3380CC4-5D6E-409C-BE32-E72D297353CC}">
              <c16:uniqueId val="{00000000-273F-4EF8-89A4-54406056D8C7}"/>
            </c:ext>
          </c:extLst>
        </c:ser>
        <c:ser>
          <c:idx val="1"/>
          <c:order val="1"/>
          <c:tx>
            <c:strRef>
              <c:f>'図1～10-2'!$Z$293</c:f>
              <c:strCache>
                <c:ptCount val="1"/>
                <c:pt idx="0">
                  <c:v>敷地面積</c:v>
                </c:pt>
              </c:strCache>
            </c:strRef>
          </c:tx>
          <c:spPr>
            <a:solidFill>
              <a:srgbClr val="FFFFCC"/>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'図1～10-2'!$X$294:$X$320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'図1～10-2'!$Z$294:$Z$320</c:f>
              <c:numCache>
                <c:formatCode>#,##0.0;[Red]\-#,##0.0</c:formatCode>
                <c:ptCount val="27"/>
                <c:pt idx="0">
                  <c:v>88.62</c:v>
                </c:pt>
                <c:pt idx="1">
                  <c:v>17.378599999999999</c:v>
                </c:pt>
                <c:pt idx="2">
                  <c:v>1.7460999999999998</c:v>
                </c:pt>
                <c:pt idx="3">
                  <c:v>32.638600000000004</c:v>
                </c:pt>
                <c:pt idx="4">
                  <c:v>4.1825999999999999</c:v>
                </c:pt>
                <c:pt idx="5">
                  <c:v>16.841900000000003</c:v>
                </c:pt>
                <c:pt idx="6">
                  <c:v>10.158199999999999</c:v>
                </c:pt>
                <c:pt idx="7">
                  <c:v>64.031399999999991</c:v>
                </c:pt>
                <c:pt idx="8">
                  <c:v>0</c:v>
                </c:pt>
                <c:pt idx="9">
                  <c:v>33.182000000000002</c:v>
                </c:pt>
                <c:pt idx="10">
                  <c:v>3.3691000000000004</c:v>
                </c:pt>
                <c:pt idx="11">
                  <c:v>0.59599999999999997</c:v>
                </c:pt>
                <c:pt idx="12">
                  <c:v>18.385100000000001</c:v>
                </c:pt>
                <c:pt idx="13">
                  <c:v>14.3566</c:v>
                </c:pt>
                <c:pt idx="14">
                  <c:v>5.1218000000000004</c:v>
                </c:pt>
                <c:pt idx="15">
                  <c:v>62.649378999999996</c:v>
                </c:pt>
                <c:pt idx="16">
                  <c:v>11.377800000000001</c:v>
                </c:pt>
                <c:pt idx="17">
                  <c:v>33.674079999999996</c:v>
                </c:pt>
                <c:pt idx="18">
                  <c:v>8.7146000000000008</c:v>
                </c:pt>
                <c:pt idx="19">
                  <c:v>4.894882</c:v>
                </c:pt>
                <c:pt idx="20">
                  <c:v>70.456100000000006</c:v>
                </c:pt>
                <c:pt idx="21">
                  <c:v>4.3334000000000001</c:v>
                </c:pt>
                <c:pt idx="22">
                  <c:v>86.181700000000006</c:v>
                </c:pt>
                <c:pt idx="23">
                  <c:v>5.9695</c:v>
                </c:pt>
                <c:pt idx="24">
                  <c:v>278.50850000000003</c:v>
                </c:pt>
                <c:pt idx="25">
                  <c:v>6.952</c:v>
                </c:pt>
                <c:pt idx="26">
                  <c:v>0</c:v>
                </c:pt>
              </c:numCache>
            </c:numRef>
          </c:val>
          <c:extLst>
            <c:ext xmlns:c16="http://schemas.microsoft.com/office/drawing/2014/chart" uri="{C3380CC4-5D6E-409C-BE32-E72D297353CC}">
              <c16:uniqueId val="{00000001-273F-4EF8-89A4-54406056D8C7}"/>
            </c:ext>
          </c:extLst>
        </c:ser>
        <c:dLbls>
          <c:showLegendKey val="0"/>
          <c:showVal val="1"/>
          <c:showCatName val="0"/>
          <c:showSerName val="0"/>
          <c:showPercent val="0"/>
          <c:showBubbleSize val="0"/>
        </c:dLbls>
        <c:gapWidth val="0"/>
        <c:axId val="518934384"/>
        <c:axId val="518934776"/>
      </c:barChart>
      <c:catAx>
        <c:axId val="518934384"/>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34776"/>
        <c:crosses val="autoZero"/>
        <c:auto val="1"/>
        <c:lblAlgn val="ctr"/>
        <c:lblOffset val="0"/>
        <c:tickLblSkip val="1"/>
        <c:tickMarkSkip val="1"/>
        <c:noMultiLvlLbl val="0"/>
      </c:catAx>
      <c:valAx>
        <c:axId val="518934776"/>
        <c:scaling>
          <c:orientation val="minMax"/>
        </c:scaling>
        <c:delete val="0"/>
        <c:axPos val="t"/>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立地件数（件）、敷地面積（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41706991940017157"/>
              <c:y val="2.1164021164021166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34384"/>
        <c:crosses val="autoZero"/>
        <c:crossBetween val="between"/>
      </c:valAx>
      <c:spPr>
        <a:noFill/>
        <a:ln w="12700">
          <a:solidFill>
            <a:srgbClr val="000000"/>
          </a:solidFill>
          <a:prstDash val="solid"/>
        </a:ln>
      </c:spPr>
    </c:plotArea>
    <c:legend>
      <c:legendPos val="r"/>
      <c:layout>
        <c:manualLayout>
          <c:xMode val="edge"/>
          <c:yMode val="edge"/>
          <c:x val="0.37198126129299647"/>
          <c:y val="0.96296420687134032"/>
          <c:w val="0.24315658205732649"/>
          <c:h val="2.777781365975023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437074522382"/>
          <c:y val="8.465619401066736E-2"/>
          <c:w val="0.8244779471082857"/>
          <c:h val="0.86375772951509011"/>
        </c:manualLayout>
      </c:layout>
      <c:barChart>
        <c:barDir val="bar"/>
        <c:grouping val="clustered"/>
        <c:varyColors val="0"/>
        <c:ser>
          <c:idx val="0"/>
          <c:order val="0"/>
          <c:tx>
            <c:strRef>
              <c:f>'図1～10-2'!$AC$293</c:f>
              <c:strCache>
                <c:ptCount val="1"/>
                <c:pt idx="0">
                  <c:v>立地件数</c:v>
                </c:pt>
              </c:strCache>
            </c:strRef>
          </c:tx>
          <c:spPr>
            <a:solidFill>
              <a:srgbClr val="CCFFFF"/>
            </a:solidFill>
            <a:ln w="12700">
              <a:solidFill>
                <a:srgbClr val="000000"/>
              </a:solidFill>
              <a:prstDash val="solid"/>
            </a:ln>
          </c:spPr>
          <c:invertIfNegative val="0"/>
          <c:dLbls>
            <c:spPr>
              <a:solidFill>
                <a:srgbClr val="FF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'図1～10-2'!$AB$294:$AB$307</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'図1～10-2'!$AC$294:$AC$307</c:f>
              <c:numCache>
                <c:formatCode>#,##0_);[Red]\(#,##0\)</c:formatCode>
                <c:ptCount val="14"/>
                <c:pt idx="0">
                  <c:v>23</c:v>
                </c:pt>
                <c:pt idx="1">
                  <c:v>12</c:v>
                </c:pt>
                <c:pt idx="2">
                  <c:v>68</c:v>
                </c:pt>
                <c:pt idx="3">
                  <c:v>97</c:v>
                </c:pt>
                <c:pt idx="4">
                  <c:v>47</c:v>
                </c:pt>
                <c:pt idx="5">
                  <c:v>49</c:v>
                </c:pt>
                <c:pt idx="6">
                  <c:v>22</c:v>
                </c:pt>
                <c:pt idx="7">
                  <c:v>24</c:v>
                </c:pt>
                <c:pt idx="8">
                  <c:v>32</c:v>
                </c:pt>
                <c:pt idx="9">
                  <c:v>9</c:v>
                </c:pt>
                <c:pt idx="10">
                  <c:v>41</c:v>
                </c:pt>
                <c:pt idx="11">
                  <c:v>13</c:v>
                </c:pt>
                <c:pt idx="12">
                  <c:v>25</c:v>
                </c:pt>
                <c:pt idx="13">
                  <c:v>13</c:v>
                </c:pt>
              </c:numCache>
            </c:numRef>
          </c:val>
          <c:extLst>
            <c:ext xmlns:c16="http://schemas.microsoft.com/office/drawing/2014/chart" uri="{C3380CC4-5D6E-409C-BE32-E72D297353CC}">
              <c16:uniqueId val="{00000000-BFFD-40FB-BD8A-236FC0C8BF18}"/>
            </c:ext>
          </c:extLst>
        </c:ser>
        <c:ser>
          <c:idx val="1"/>
          <c:order val="1"/>
          <c:tx>
            <c:strRef>
              <c:f>'図1～10-2'!$AD$293</c:f>
              <c:strCache>
                <c:ptCount val="1"/>
                <c:pt idx="0">
                  <c:v>敷地面積</c:v>
                </c:pt>
              </c:strCache>
            </c:strRef>
          </c:tx>
          <c:spPr>
            <a:solidFill>
              <a:srgbClr val="FFFFCC"/>
            </a:solidFill>
            <a:ln w="12700">
              <a:solidFill>
                <a:srgbClr val="000000"/>
              </a:solidFill>
              <a:prstDash val="solid"/>
            </a:ln>
          </c:spPr>
          <c:invertIfNegative val="0"/>
          <c:dLbls>
            <c:dLbl>
              <c:idx val="2"/>
              <c:layout>
                <c:manualLayout>
                  <c:x val="-8.6021505376344485E-3"/>
                  <c:y val="3.273771704919426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FD-40FB-BD8A-236FC0C8BF18}"/>
                </c:ext>
              </c:extLst>
            </c:dLbl>
            <c:dLbl>
              <c:idx val="3"/>
              <c:layout>
                <c:manualLayout>
                  <c:x val="1.9354838709677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FD-40FB-BD8A-236FC0C8BF18}"/>
                </c:ext>
              </c:extLst>
            </c:dLbl>
            <c:dLbl>
              <c:idx val="13"/>
              <c:layout>
                <c:manualLayout>
                  <c:x val="1.9354838709677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FD-40FB-BD8A-236FC0C8BF18}"/>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'図1～10-2'!$AB$294:$AB$307</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'図1～10-2'!$AD$294:$AD$307</c:f>
              <c:numCache>
                <c:formatCode>#,##0.0;[Red]\-#,##0.0</c:formatCode>
                <c:ptCount val="14"/>
                <c:pt idx="0">
                  <c:v>103.4061</c:v>
                </c:pt>
                <c:pt idx="1">
                  <c:v>16.7529</c:v>
                </c:pt>
                <c:pt idx="2">
                  <c:v>150.15649999999999</c:v>
                </c:pt>
                <c:pt idx="3">
                  <c:v>209.91900000000001</c:v>
                </c:pt>
                <c:pt idx="4">
                  <c:v>52.742999999999995</c:v>
                </c:pt>
                <c:pt idx="5">
                  <c:v>75.679860999999988</c:v>
                </c:pt>
                <c:pt idx="6">
                  <c:v>33.387500000000003</c:v>
                </c:pt>
                <c:pt idx="7">
                  <c:v>23.180879999999998</c:v>
                </c:pt>
                <c:pt idx="8">
                  <c:v>43.002800000000001</c:v>
                </c:pt>
                <c:pt idx="9">
                  <c:v>9.8504000000000005</c:v>
                </c:pt>
                <c:pt idx="10">
                  <c:v>55.857899999999994</c:v>
                </c:pt>
                <c:pt idx="11">
                  <c:v>26.439</c:v>
                </c:pt>
                <c:pt idx="12">
                  <c:v>60.655499999999996</c:v>
                </c:pt>
                <c:pt idx="13">
                  <c:v>23.288599999999999</c:v>
                </c:pt>
              </c:numCache>
            </c:numRef>
          </c:val>
          <c:extLst>
            <c:ext xmlns:c16="http://schemas.microsoft.com/office/drawing/2014/chart" uri="{C3380CC4-5D6E-409C-BE32-E72D297353CC}">
              <c16:uniqueId val="{00000004-BFFD-40FB-BD8A-236FC0C8BF18}"/>
            </c:ext>
          </c:extLst>
        </c:ser>
        <c:dLbls>
          <c:showLegendKey val="0"/>
          <c:showVal val="1"/>
          <c:showCatName val="0"/>
          <c:showSerName val="0"/>
          <c:showPercent val="0"/>
          <c:showBubbleSize val="0"/>
        </c:dLbls>
        <c:gapWidth val="30"/>
        <c:axId val="518935952"/>
        <c:axId val="518936344"/>
      </c:barChart>
      <c:catAx>
        <c:axId val="51893595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36344"/>
        <c:crosses val="autoZero"/>
        <c:auto val="1"/>
        <c:lblAlgn val="ctr"/>
        <c:lblOffset val="0"/>
        <c:tickLblSkip val="1"/>
        <c:tickMarkSkip val="1"/>
        <c:noMultiLvlLbl val="0"/>
      </c:catAx>
      <c:valAx>
        <c:axId val="518936344"/>
        <c:scaling>
          <c:orientation val="minMax"/>
        </c:scaling>
        <c:delete val="0"/>
        <c:axPos val="t"/>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立地件数（件）、敷地面積（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36715026563708547"/>
              <c:y val="2.1164021164021166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35952"/>
        <c:crosses val="autoZero"/>
        <c:crossBetween val="between"/>
      </c:valAx>
      <c:spPr>
        <a:noFill/>
        <a:ln w="12700">
          <a:solidFill>
            <a:srgbClr val="000000"/>
          </a:solidFill>
          <a:prstDash val="solid"/>
        </a:ln>
      </c:spPr>
    </c:plotArea>
    <c:legend>
      <c:legendPos val="r"/>
      <c:layout>
        <c:manualLayout>
          <c:xMode val="edge"/>
          <c:yMode val="edge"/>
          <c:x val="0.37198126129299647"/>
          <c:y val="0.96296420687134032"/>
          <c:w val="0.24315658205732649"/>
          <c:h val="2.777781365975023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173961117882992E-2"/>
          <c:y val="2.6881767476211616E-2"/>
          <c:w val="0.94746544431018664"/>
          <c:h val="0.94803033299439465"/>
        </c:manualLayout>
      </c:layout>
      <c:bubbleChart>
        <c:varyColors val="0"/>
        <c:ser>
          <c:idx val="0"/>
          <c:order val="0"/>
          <c:spPr>
            <a:solidFill>
              <a:srgbClr val="CCFFCC"/>
            </a:solidFill>
            <a:ln w="12700">
              <a:solidFill>
                <a:srgbClr val="000000"/>
              </a:solidFill>
              <a:prstDash val="solid"/>
            </a:ln>
          </c:spPr>
          <c:invertIfNegative val="1"/>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'図1～10-2'!$Y$342:$Y$537</c:f>
              <c:numCache>
                <c:formatCode>General</c:formatCode>
                <c:ptCount val="19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11</c:v>
                </c:pt>
                <c:pt idx="141">
                  <c:v>11</c:v>
                </c:pt>
                <c:pt idx="142">
                  <c:v>11</c:v>
                </c:pt>
                <c:pt idx="143">
                  <c:v>11</c:v>
                </c:pt>
                <c:pt idx="144">
                  <c:v>11</c:v>
                </c:pt>
                <c:pt idx="145">
                  <c:v>11</c:v>
                </c:pt>
                <c:pt idx="146">
                  <c:v>11</c:v>
                </c:pt>
                <c:pt idx="147">
                  <c:v>11</c:v>
                </c:pt>
                <c:pt idx="148">
                  <c:v>11</c:v>
                </c:pt>
                <c:pt idx="149">
                  <c:v>11</c:v>
                </c:pt>
                <c:pt idx="150">
                  <c:v>11</c:v>
                </c:pt>
                <c:pt idx="151">
                  <c:v>11</c:v>
                </c:pt>
                <c:pt idx="152">
                  <c:v>11</c:v>
                </c:pt>
                <c:pt idx="153">
                  <c:v>11</c:v>
                </c:pt>
                <c:pt idx="154">
                  <c:v>12</c:v>
                </c:pt>
                <c:pt idx="155">
                  <c:v>12</c:v>
                </c:pt>
                <c:pt idx="156">
                  <c:v>12</c:v>
                </c:pt>
                <c:pt idx="157">
                  <c:v>12</c:v>
                </c:pt>
                <c:pt idx="158">
                  <c:v>12</c:v>
                </c:pt>
                <c:pt idx="159">
                  <c:v>12</c:v>
                </c:pt>
                <c:pt idx="160">
                  <c:v>12</c:v>
                </c:pt>
                <c:pt idx="161">
                  <c:v>12</c:v>
                </c:pt>
                <c:pt idx="162">
                  <c:v>12</c:v>
                </c:pt>
                <c:pt idx="163">
                  <c:v>12</c:v>
                </c:pt>
                <c:pt idx="164">
                  <c:v>12</c:v>
                </c:pt>
                <c:pt idx="165">
                  <c:v>12</c:v>
                </c:pt>
                <c:pt idx="166">
                  <c:v>12</c:v>
                </c:pt>
                <c:pt idx="167">
                  <c:v>12</c:v>
                </c:pt>
                <c:pt idx="168">
                  <c:v>13</c:v>
                </c:pt>
                <c:pt idx="169">
                  <c:v>13</c:v>
                </c:pt>
                <c:pt idx="170">
                  <c:v>13</c:v>
                </c:pt>
                <c:pt idx="171">
                  <c:v>13</c:v>
                </c:pt>
                <c:pt idx="172">
                  <c:v>13</c:v>
                </c:pt>
                <c:pt idx="173">
                  <c:v>13</c:v>
                </c:pt>
                <c:pt idx="174">
                  <c:v>13</c:v>
                </c:pt>
                <c:pt idx="175">
                  <c:v>13</c:v>
                </c:pt>
                <c:pt idx="176">
                  <c:v>13</c:v>
                </c:pt>
                <c:pt idx="177">
                  <c:v>13</c:v>
                </c:pt>
                <c:pt idx="178">
                  <c:v>13</c:v>
                </c:pt>
                <c:pt idx="179">
                  <c:v>13</c:v>
                </c:pt>
                <c:pt idx="180">
                  <c:v>13</c:v>
                </c:pt>
                <c:pt idx="181">
                  <c:v>13</c:v>
                </c:pt>
                <c:pt idx="182">
                  <c:v>14</c:v>
                </c:pt>
                <c:pt idx="183">
                  <c:v>14</c:v>
                </c:pt>
                <c:pt idx="184">
                  <c:v>14</c:v>
                </c:pt>
                <c:pt idx="185">
                  <c:v>14</c:v>
                </c:pt>
                <c:pt idx="186">
                  <c:v>14</c:v>
                </c:pt>
                <c:pt idx="187">
                  <c:v>14</c:v>
                </c:pt>
                <c:pt idx="188">
                  <c:v>14</c:v>
                </c:pt>
                <c:pt idx="189">
                  <c:v>14</c:v>
                </c:pt>
                <c:pt idx="190">
                  <c:v>14</c:v>
                </c:pt>
                <c:pt idx="191">
                  <c:v>14</c:v>
                </c:pt>
                <c:pt idx="192">
                  <c:v>14</c:v>
                </c:pt>
                <c:pt idx="193">
                  <c:v>14</c:v>
                </c:pt>
                <c:pt idx="194">
                  <c:v>14</c:v>
                </c:pt>
                <c:pt idx="195">
                  <c:v>14</c:v>
                </c:pt>
              </c:numCache>
            </c:numRef>
          </c:xVal>
          <c:yVal>
            <c:numRef>
              <c:f>'図1～10-2'!$Z$342:$Z$537</c:f>
              <c:numCache>
                <c:formatCode>General</c:formatCode>
                <c:ptCount val="1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c:v>
                </c:pt>
                <c:pt idx="29">
                  <c:v>2</c:v>
                </c:pt>
                <c:pt idx="30">
                  <c:v>3</c:v>
                </c:pt>
                <c:pt idx="31">
                  <c:v>4</c:v>
                </c:pt>
                <c:pt idx="32">
                  <c:v>5</c:v>
                </c:pt>
                <c:pt idx="33">
                  <c:v>6</c:v>
                </c:pt>
                <c:pt idx="34">
                  <c:v>7</c:v>
                </c:pt>
                <c:pt idx="35">
                  <c:v>8</c:v>
                </c:pt>
                <c:pt idx="36">
                  <c:v>9</c:v>
                </c:pt>
                <c:pt idx="37">
                  <c:v>10</c:v>
                </c:pt>
                <c:pt idx="38">
                  <c:v>11</c:v>
                </c:pt>
                <c:pt idx="39">
                  <c:v>12</c:v>
                </c:pt>
                <c:pt idx="40">
                  <c:v>13</c:v>
                </c:pt>
                <c:pt idx="41">
                  <c:v>14</c:v>
                </c:pt>
                <c:pt idx="42">
                  <c:v>1</c:v>
                </c:pt>
                <c:pt idx="43">
                  <c:v>2</c:v>
                </c:pt>
                <c:pt idx="44">
                  <c:v>3</c:v>
                </c:pt>
                <c:pt idx="45">
                  <c:v>4</c:v>
                </c:pt>
                <c:pt idx="46">
                  <c:v>5</c:v>
                </c:pt>
                <c:pt idx="47">
                  <c:v>6</c:v>
                </c:pt>
                <c:pt idx="48">
                  <c:v>7</c:v>
                </c:pt>
                <c:pt idx="49">
                  <c:v>8</c:v>
                </c:pt>
                <c:pt idx="50">
                  <c:v>9</c:v>
                </c:pt>
                <c:pt idx="51">
                  <c:v>10</c:v>
                </c:pt>
                <c:pt idx="52">
                  <c:v>11</c:v>
                </c:pt>
                <c:pt idx="53">
                  <c:v>12</c:v>
                </c:pt>
                <c:pt idx="54">
                  <c:v>13</c:v>
                </c:pt>
                <c:pt idx="55">
                  <c:v>14</c:v>
                </c:pt>
                <c:pt idx="56">
                  <c:v>1</c:v>
                </c:pt>
                <c:pt idx="57">
                  <c:v>2</c:v>
                </c:pt>
                <c:pt idx="58">
                  <c:v>3</c:v>
                </c:pt>
                <c:pt idx="59">
                  <c:v>4</c:v>
                </c:pt>
                <c:pt idx="60">
                  <c:v>5</c:v>
                </c:pt>
                <c:pt idx="61">
                  <c:v>6</c:v>
                </c:pt>
                <c:pt idx="62">
                  <c:v>7</c:v>
                </c:pt>
                <c:pt idx="63">
                  <c:v>8</c:v>
                </c:pt>
                <c:pt idx="64">
                  <c:v>9</c:v>
                </c:pt>
                <c:pt idx="65">
                  <c:v>10</c:v>
                </c:pt>
                <c:pt idx="66">
                  <c:v>11</c:v>
                </c:pt>
                <c:pt idx="67">
                  <c:v>12</c:v>
                </c:pt>
                <c:pt idx="68">
                  <c:v>13</c:v>
                </c:pt>
                <c:pt idx="69">
                  <c:v>14</c:v>
                </c:pt>
                <c:pt idx="70">
                  <c:v>1</c:v>
                </c:pt>
                <c:pt idx="71">
                  <c:v>2</c:v>
                </c:pt>
                <c:pt idx="72">
                  <c:v>3</c:v>
                </c:pt>
                <c:pt idx="73">
                  <c:v>4</c:v>
                </c:pt>
                <c:pt idx="74">
                  <c:v>5</c:v>
                </c:pt>
                <c:pt idx="75">
                  <c:v>6</c:v>
                </c:pt>
                <c:pt idx="76">
                  <c:v>7</c:v>
                </c:pt>
                <c:pt idx="77">
                  <c:v>8</c:v>
                </c:pt>
                <c:pt idx="78">
                  <c:v>9</c:v>
                </c:pt>
                <c:pt idx="79">
                  <c:v>10</c:v>
                </c:pt>
                <c:pt idx="80">
                  <c:v>11</c:v>
                </c:pt>
                <c:pt idx="81">
                  <c:v>12</c:v>
                </c:pt>
                <c:pt idx="82">
                  <c:v>13</c:v>
                </c:pt>
                <c:pt idx="83">
                  <c:v>14</c:v>
                </c:pt>
                <c:pt idx="84">
                  <c:v>1</c:v>
                </c:pt>
                <c:pt idx="85">
                  <c:v>2</c:v>
                </c:pt>
                <c:pt idx="86">
                  <c:v>3</c:v>
                </c:pt>
                <c:pt idx="87">
                  <c:v>4</c:v>
                </c:pt>
                <c:pt idx="88">
                  <c:v>5</c:v>
                </c:pt>
                <c:pt idx="89">
                  <c:v>6</c:v>
                </c:pt>
                <c:pt idx="90">
                  <c:v>7</c:v>
                </c:pt>
                <c:pt idx="91">
                  <c:v>8</c:v>
                </c:pt>
                <c:pt idx="92">
                  <c:v>9</c:v>
                </c:pt>
                <c:pt idx="93">
                  <c:v>10</c:v>
                </c:pt>
                <c:pt idx="94">
                  <c:v>11</c:v>
                </c:pt>
                <c:pt idx="95">
                  <c:v>12</c:v>
                </c:pt>
                <c:pt idx="96">
                  <c:v>13</c:v>
                </c:pt>
                <c:pt idx="97">
                  <c:v>14</c:v>
                </c:pt>
                <c:pt idx="98">
                  <c:v>1</c:v>
                </c:pt>
                <c:pt idx="99">
                  <c:v>2</c:v>
                </c:pt>
                <c:pt idx="100">
                  <c:v>3</c:v>
                </c:pt>
                <c:pt idx="101">
                  <c:v>4</c:v>
                </c:pt>
                <c:pt idx="102">
                  <c:v>5</c:v>
                </c:pt>
                <c:pt idx="103">
                  <c:v>6</c:v>
                </c:pt>
                <c:pt idx="104">
                  <c:v>7</c:v>
                </c:pt>
                <c:pt idx="105">
                  <c:v>8</c:v>
                </c:pt>
                <c:pt idx="106">
                  <c:v>9</c:v>
                </c:pt>
                <c:pt idx="107">
                  <c:v>10</c:v>
                </c:pt>
                <c:pt idx="108">
                  <c:v>11</c:v>
                </c:pt>
                <c:pt idx="109">
                  <c:v>12</c:v>
                </c:pt>
                <c:pt idx="110">
                  <c:v>13</c:v>
                </c:pt>
                <c:pt idx="111">
                  <c:v>14</c:v>
                </c:pt>
                <c:pt idx="112">
                  <c:v>1</c:v>
                </c:pt>
                <c:pt idx="113">
                  <c:v>2</c:v>
                </c:pt>
                <c:pt idx="114">
                  <c:v>3</c:v>
                </c:pt>
                <c:pt idx="115">
                  <c:v>4</c:v>
                </c:pt>
                <c:pt idx="116">
                  <c:v>5</c:v>
                </c:pt>
                <c:pt idx="117">
                  <c:v>6</c:v>
                </c:pt>
                <c:pt idx="118">
                  <c:v>7</c:v>
                </c:pt>
                <c:pt idx="119">
                  <c:v>8</c:v>
                </c:pt>
                <c:pt idx="120">
                  <c:v>9</c:v>
                </c:pt>
                <c:pt idx="121">
                  <c:v>10</c:v>
                </c:pt>
                <c:pt idx="122">
                  <c:v>11</c:v>
                </c:pt>
                <c:pt idx="123">
                  <c:v>12</c:v>
                </c:pt>
                <c:pt idx="124">
                  <c:v>13</c:v>
                </c:pt>
                <c:pt idx="125">
                  <c:v>14</c:v>
                </c:pt>
                <c:pt idx="126">
                  <c:v>1</c:v>
                </c:pt>
                <c:pt idx="127">
                  <c:v>2</c:v>
                </c:pt>
                <c:pt idx="128">
                  <c:v>3</c:v>
                </c:pt>
                <c:pt idx="129">
                  <c:v>4</c:v>
                </c:pt>
                <c:pt idx="130">
                  <c:v>5</c:v>
                </c:pt>
                <c:pt idx="131">
                  <c:v>6</c:v>
                </c:pt>
                <c:pt idx="132">
                  <c:v>7</c:v>
                </c:pt>
                <c:pt idx="133">
                  <c:v>8</c:v>
                </c:pt>
                <c:pt idx="134">
                  <c:v>9</c:v>
                </c:pt>
                <c:pt idx="135">
                  <c:v>10</c:v>
                </c:pt>
                <c:pt idx="136">
                  <c:v>11</c:v>
                </c:pt>
                <c:pt idx="137">
                  <c:v>12</c:v>
                </c:pt>
                <c:pt idx="138">
                  <c:v>13</c:v>
                </c:pt>
                <c:pt idx="139">
                  <c:v>14</c:v>
                </c:pt>
                <c:pt idx="140">
                  <c:v>1</c:v>
                </c:pt>
                <c:pt idx="141">
                  <c:v>2</c:v>
                </c:pt>
                <c:pt idx="142">
                  <c:v>3</c:v>
                </c:pt>
                <c:pt idx="143">
                  <c:v>4</c:v>
                </c:pt>
                <c:pt idx="144">
                  <c:v>5</c:v>
                </c:pt>
                <c:pt idx="145">
                  <c:v>6</c:v>
                </c:pt>
                <c:pt idx="146">
                  <c:v>7</c:v>
                </c:pt>
                <c:pt idx="147">
                  <c:v>8</c:v>
                </c:pt>
                <c:pt idx="148">
                  <c:v>9</c:v>
                </c:pt>
                <c:pt idx="149">
                  <c:v>10</c:v>
                </c:pt>
                <c:pt idx="150">
                  <c:v>11</c:v>
                </c:pt>
                <c:pt idx="151">
                  <c:v>12</c:v>
                </c:pt>
                <c:pt idx="152">
                  <c:v>13</c:v>
                </c:pt>
                <c:pt idx="153">
                  <c:v>14</c:v>
                </c:pt>
                <c:pt idx="154">
                  <c:v>1</c:v>
                </c:pt>
                <c:pt idx="155">
                  <c:v>2</c:v>
                </c:pt>
                <c:pt idx="156">
                  <c:v>3</c:v>
                </c:pt>
                <c:pt idx="157">
                  <c:v>4</c:v>
                </c:pt>
                <c:pt idx="158">
                  <c:v>5</c:v>
                </c:pt>
                <c:pt idx="159">
                  <c:v>6</c:v>
                </c:pt>
                <c:pt idx="160">
                  <c:v>7</c:v>
                </c:pt>
                <c:pt idx="161">
                  <c:v>8</c:v>
                </c:pt>
                <c:pt idx="162">
                  <c:v>9</c:v>
                </c:pt>
                <c:pt idx="163">
                  <c:v>10</c:v>
                </c:pt>
                <c:pt idx="164">
                  <c:v>11</c:v>
                </c:pt>
                <c:pt idx="165">
                  <c:v>12</c:v>
                </c:pt>
                <c:pt idx="166">
                  <c:v>13</c:v>
                </c:pt>
                <c:pt idx="167">
                  <c:v>14</c:v>
                </c:pt>
                <c:pt idx="168">
                  <c:v>1</c:v>
                </c:pt>
                <c:pt idx="169">
                  <c:v>2</c:v>
                </c:pt>
                <c:pt idx="170">
                  <c:v>3</c:v>
                </c:pt>
                <c:pt idx="171">
                  <c:v>4</c:v>
                </c:pt>
                <c:pt idx="172">
                  <c:v>5</c:v>
                </c:pt>
                <c:pt idx="173">
                  <c:v>6</c:v>
                </c:pt>
                <c:pt idx="174">
                  <c:v>7</c:v>
                </c:pt>
                <c:pt idx="175">
                  <c:v>8</c:v>
                </c:pt>
                <c:pt idx="176">
                  <c:v>9</c:v>
                </c:pt>
                <c:pt idx="177">
                  <c:v>10</c:v>
                </c:pt>
                <c:pt idx="178">
                  <c:v>11</c:v>
                </c:pt>
                <c:pt idx="179">
                  <c:v>12</c:v>
                </c:pt>
                <c:pt idx="180">
                  <c:v>13</c:v>
                </c:pt>
                <c:pt idx="181">
                  <c:v>14</c:v>
                </c:pt>
                <c:pt idx="182">
                  <c:v>1</c:v>
                </c:pt>
                <c:pt idx="183">
                  <c:v>2</c:v>
                </c:pt>
                <c:pt idx="184">
                  <c:v>3</c:v>
                </c:pt>
                <c:pt idx="185">
                  <c:v>4</c:v>
                </c:pt>
                <c:pt idx="186">
                  <c:v>5</c:v>
                </c:pt>
                <c:pt idx="187">
                  <c:v>6</c:v>
                </c:pt>
                <c:pt idx="188">
                  <c:v>7</c:v>
                </c:pt>
                <c:pt idx="189">
                  <c:v>8</c:v>
                </c:pt>
                <c:pt idx="190">
                  <c:v>9</c:v>
                </c:pt>
                <c:pt idx="191">
                  <c:v>10</c:v>
                </c:pt>
                <c:pt idx="192">
                  <c:v>11</c:v>
                </c:pt>
                <c:pt idx="193">
                  <c:v>12</c:v>
                </c:pt>
                <c:pt idx="194">
                  <c:v>13</c:v>
                </c:pt>
                <c:pt idx="195">
                  <c:v>14</c:v>
                </c:pt>
              </c:numCache>
            </c:numRef>
          </c:yVal>
          <c:bubbleSize>
            <c:numRef>
              <c:f>'図1～10-2'!$AA$342:$AA$537</c:f>
              <c:numCache>
                <c:formatCode>#,##0_);[Red]\(#,##0\)</c:formatCode>
                <c:ptCount val="196"/>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4</c:v>
                </c:pt>
                <c:pt idx="46">
                  <c:v>1</c:v>
                </c:pt>
                <c:pt idx="47">
                  <c:v>0</c:v>
                </c:pt>
                <c:pt idx="48">
                  <c:v>1</c:v>
                </c:pt>
                <c:pt idx="49">
                  <c:v>0</c:v>
                </c:pt>
                <c:pt idx="50">
                  <c:v>0</c:v>
                </c:pt>
                <c:pt idx="51">
                  <c:v>0</c:v>
                </c:pt>
                <c:pt idx="52">
                  <c:v>0</c:v>
                </c:pt>
                <c:pt idx="53">
                  <c:v>0</c:v>
                </c:pt>
                <c:pt idx="54">
                  <c:v>0</c:v>
                </c:pt>
                <c:pt idx="55">
                  <c:v>0</c:v>
                </c:pt>
                <c:pt idx="56">
                  <c:v>0</c:v>
                </c:pt>
                <c:pt idx="57">
                  <c:v>0</c:v>
                </c:pt>
                <c:pt idx="58">
                  <c:v>0</c:v>
                </c:pt>
                <c:pt idx="59">
                  <c:v>0</c:v>
                </c:pt>
                <c:pt idx="60">
                  <c:v>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7</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2</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1</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4</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numCache>
            </c:numRef>
          </c:bubbleSize>
          <c:bubble3D val="1"/>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0-58CD-4E93-A4CF-406B3C05ED4E}"/>
            </c:ext>
          </c:extLst>
        </c:ser>
        <c:dLbls>
          <c:showLegendKey val="0"/>
          <c:showVal val="0"/>
          <c:showCatName val="0"/>
          <c:showSerName val="0"/>
          <c:showPercent val="0"/>
          <c:showBubbleSize val="0"/>
        </c:dLbls>
        <c:bubbleScale val="50"/>
        <c:showNegBubbles val="0"/>
        <c:axId val="518937128"/>
        <c:axId val="518937520"/>
      </c:bubbleChart>
      <c:valAx>
        <c:axId val="518937128"/>
        <c:scaling>
          <c:orientation val="minMax"/>
          <c:max val="15"/>
          <c:min val="0"/>
        </c:scaling>
        <c:delete val="0"/>
        <c:axPos val="t"/>
        <c:majorGridlines>
          <c:spPr>
            <a:ln w="12700">
              <a:solidFill>
                <a:srgbClr val="000000"/>
              </a:solidFill>
              <a:prstDash val="solid"/>
            </a:ln>
          </c:spPr>
        </c:majorGridlines>
        <c:numFmt formatCode="General" sourceLinked="1"/>
        <c:majorTickMark val="none"/>
        <c:minorTickMark val="none"/>
        <c:tickLblPos val="none"/>
        <c:spPr>
          <a:ln w="9525">
            <a:noFill/>
          </a:ln>
        </c:spPr>
        <c:crossAx val="518937520"/>
        <c:crosses val="autoZero"/>
        <c:crossBetween val="midCat"/>
        <c:majorUnit val="1"/>
      </c:valAx>
      <c:valAx>
        <c:axId val="518937520"/>
        <c:scaling>
          <c:orientation val="maxMin"/>
          <c:max val="15"/>
          <c:min val="0"/>
        </c:scaling>
        <c:delete val="0"/>
        <c:axPos val="l"/>
        <c:majorGridlines>
          <c:spPr>
            <a:ln w="12700">
              <a:solidFill>
                <a:srgbClr val="000000"/>
              </a:solidFill>
              <a:prstDash val="solid"/>
            </a:ln>
          </c:spPr>
        </c:majorGridlines>
        <c:numFmt formatCode="General" sourceLinked="1"/>
        <c:majorTickMark val="in"/>
        <c:minorTickMark val="none"/>
        <c:tickLblPos val="none"/>
        <c:spPr>
          <a:ln w="9525">
            <a:noFill/>
          </a:ln>
        </c:spPr>
        <c:crossAx val="518937128"/>
        <c:crosses val="autoZero"/>
        <c:crossBetween val="midCat"/>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173961117882992E-2"/>
          <c:y val="2.6881767476211616E-2"/>
          <c:w val="0.94746544431018664"/>
          <c:h val="0.94803033299439465"/>
        </c:manualLayout>
      </c:layout>
      <c:bubbleChart>
        <c:varyColors val="0"/>
        <c:ser>
          <c:idx val="0"/>
          <c:order val="0"/>
          <c:spPr>
            <a:solidFill>
              <a:srgbClr val="CCFFCC"/>
            </a:solidFill>
            <a:ln w="12700">
              <a:solidFill>
                <a:srgbClr val="000000"/>
              </a:solidFill>
              <a:prstDash val="solid"/>
            </a:ln>
          </c:spPr>
          <c:invertIfNegative val="1"/>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'図1～10-2'!$AC$342:$AC$537</c:f>
              <c:numCache>
                <c:formatCode>General</c:formatCode>
                <c:ptCount val="19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11</c:v>
                </c:pt>
                <c:pt idx="141">
                  <c:v>11</c:v>
                </c:pt>
                <c:pt idx="142">
                  <c:v>11</c:v>
                </c:pt>
                <c:pt idx="143">
                  <c:v>11</c:v>
                </c:pt>
                <c:pt idx="144">
                  <c:v>11</c:v>
                </c:pt>
                <c:pt idx="145">
                  <c:v>11</c:v>
                </c:pt>
                <c:pt idx="146">
                  <c:v>11</c:v>
                </c:pt>
                <c:pt idx="147">
                  <c:v>11</c:v>
                </c:pt>
                <c:pt idx="148">
                  <c:v>11</c:v>
                </c:pt>
                <c:pt idx="149">
                  <c:v>11</c:v>
                </c:pt>
                <c:pt idx="150">
                  <c:v>11</c:v>
                </c:pt>
                <c:pt idx="151">
                  <c:v>11</c:v>
                </c:pt>
                <c:pt idx="152">
                  <c:v>11</c:v>
                </c:pt>
                <c:pt idx="153">
                  <c:v>11</c:v>
                </c:pt>
                <c:pt idx="154">
                  <c:v>12</c:v>
                </c:pt>
                <c:pt idx="155">
                  <c:v>12</c:v>
                </c:pt>
                <c:pt idx="156">
                  <c:v>12</c:v>
                </c:pt>
                <c:pt idx="157">
                  <c:v>12</c:v>
                </c:pt>
                <c:pt idx="158">
                  <c:v>12</c:v>
                </c:pt>
                <c:pt idx="159">
                  <c:v>12</c:v>
                </c:pt>
                <c:pt idx="160">
                  <c:v>12</c:v>
                </c:pt>
                <c:pt idx="161">
                  <c:v>12</c:v>
                </c:pt>
                <c:pt idx="162">
                  <c:v>12</c:v>
                </c:pt>
                <c:pt idx="163">
                  <c:v>12</c:v>
                </c:pt>
                <c:pt idx="164">
                  <c:v>12</c:v>
                </c:pt>
                <c:pt idx="165">
                  <c:v>12</c:v>
                </c:pt>
                <c:pt idx="166">
                  <c:v>12</c:v>
                </c:pt>
                <c:pt idx="167">
                  <c:v>12</c:v>
                </c:pt>
                <c:pt idx="168">
                  <c:v>13</c:v>
                </c:pt>
                <c:pt idx="169">
                  <c:v>13</c:v>
                </c:pt>
                <c:pt idx="170">
                  <c:v>13</c:v>
                </c:pt>
                <c:pt idx="171">
                  <c:v>13</c:v>
                </c:pt>
                <c:pt idx="172">
                  <c:v>13</c:v>
                </c:pt>
                <c:pt idx="173">
                  <c:v>13</c:v>
                </c:pt>
                <c:pt idx="174">
                  <c:v>13</c:v>
                </c:pt>
                <c:pt idx="175">
                  <c:v>13</c:v>
                </c:pt>
                <c:pt idx="176">
                  <c:v>13</c:v>
                </c:pt>
                <c:pt idx="177">
                  <c:v>13</c:v>
                </c:pt>
                <c:pt idx="178">
                  <c:v>13</c:v>
                </c:pt>
                <c:pt idx="179">
                  <c:v>13</c:v>
                </c:pt>
                <c:pt idx="180">
                  <c:v>13</c:v>
                </c:pt>
                <c:pt idx="181">
                  <c:v>13</c:v>
                </c:pt>
                <c:pt idx="182">
                  <c:v>14</c:v>
                </c:pt>
                <c:pt idx="183">
                  <c:v>14</c:v>
                </c:pt>
                <c:pt idx="184">
                  <c:v>14</c:v>
                </c:pt>
                <c:pt idx="185">
                  <c:v>14</c:v>
                </c:pt>
                <c:pt idx="186">
                  <c:v>14</c:v>
                </c:pt>
                <c:pt idx="187">
                  <c:v>14</c:v>
                </c:pt>
                <c:pt idx="188">
                  <c:v>14</c:v>
                </c:pt>
                <c:pt idx="189">
                  <c:v>14</c:v>
                </c:pt>
                <c:pt idx="190">
                  <c:v>14</c:v>
                </c:pt>
                <c:pt idx="191">
                  <c:v>14</c:v>
                </c:pt>
                <c:pt idx="192">
                  <c:v>14</c:v>
                </c:pt>
                <c:pt idx="193">
                  <c:v>14</c:v>
                </c:pt>
                <c:pt idx="194">
                  <c:v>14</c:v>
                </c:pt>
                <c:pt idx="195">
                  <c:v>14</c:v>
                </c:pt>
              </c:numCache>
            </c:numRef>
          </c:xVal>
          <c:yVal>
            <c:numRef>
              <c:f>'図1～10-2'!$AD$342:$AD$537</c:f>
              <c:numCache>
                <c:formatCode>General</c:formatCode>
                <c:ptCount val="1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c:v>
                </c:pt>
                <c:pt idx="29">
                  <c:v>2</c:v>
                </c:pt>
                <c:pt idx="30">
                  <c:v>3</c:v>
                </c:pt>
                <c:pt idx="31">
                  <c:v>4</c:v>
                </c:pt>
                <c:pt idx="32">
                  <c:v>5</c:v>
                </c:pt>
                <c:pt idx="33">
                  <c:v>6</c:v>
                </c:pt>
                <c:pt idx="34">
                  <c:v>7</c:v>
                </c:pt>
                <c:pt idx="35">
                  <c:v>8</c:v>
                </c:pt>
                <c:pt idx="36">
                  <c:v>9</c:v>
                </c:pt>
                <c:pt idx="37">
                  <c:v>10</c:v>
                </c:pt>
                <c:pt idx="38">
                  <c:v>11</c:v>
                </c:pt>
                <c:pt idx="39">
                  <c:v>12</c:v>
                </c:pt>
                <c:pt idx="40">
                  <c:v>13</c:v>
                </c:pt>
                <c:pt idx="41">
                  <c:v>14</c:v>
                </c:pt>
                <c:pt idx="42">
                  <c:v>1</c:v>
                </c:pt>
                <c:pt idx="43">
                  <c:v>2</c:v>
                </c:pt>
                <c:pt idx="44">
                  <c:v>3</c:v>
                </c:pt>
                <c:pt idx="45">
                  <c:v>4</c:v>
                </c:pt>
                <c:pt idx="46">
                  <c:v>5</c:v>
                </c:pt>
                <c:pt idx="47">
                  <c:v>6</c:v>
                </c:pt>
                <c:pt idx="48">
                  <c:v>7</c:v>
                </c:pt>
                <c:pt idx="49">
                  <c:v>8</c:v>
                </c:pt>
                <c:pt idx="50">
                  <c:v>9</c:v>
                </c:pt>
                <c:pt idx="51">
                  <c:v>10</c:v>
                </c:pt>
                <c:pt idx="52">
                  <c:v>11</c:v>
                </c:pt>
                <c:pt idx="53">
                  <c:v>12</c:v>
                </c:pt>
                <c:pt idx="54">
                  <c:v>13</c:v>
                </c:pt>
                <c:pt idx="55">
                  <c:v>14</c:v>
                </c:pt>
                <c:pt idx="56">
                  <c:v>1</c:v>
                </c:pt>
                <c:pt idx="57">
                  <c:v>2</c:v>
                </c:pt>
                <c:pt idx="58">
                  <c:v>3</c:v>
                </c:pt>
                <c:pt idx="59">
                  <c:v>4</c:v>
                </c:pt>
                <c:pt idx="60">
                  <c:v>5</c:v>
                </c:pt>
                <c:pt idx="61">
                  <c:v>6</c:v>
                </c:pt>
                <c:pt idx="62">
                  <c:v>7</c:v>
                </c:pt>
                <c:pt idx="63">
                  <c:v>8</c:v>
                </c:pt>
                <c:pt idx="64">
                  <c:v>9</c:v>
                </c:pt>
                <c:pt idx="65">
                  <c:v>10</c:v>
                </c:pt>
                <c:pt idx="66">
                  <c:v>11</c:v>
                </c:pt>
                <c:pt idx="67">
                  <c:v>12</c:v>
                </c:pt>
                <c:pt idx="68">
                  <c:v>13</c:v>
                </c:pt>
                <c:pt idx="69">
                  <c:v>14</c:v>
                </c:pt>
                <c:pt idx="70">
                  <c:v>1</c:v>
                </c:pt>
                <c:pt idx="71">
                  <c:v>2</c:v>
                </c:pt>
                <c:pt idx="72">
                  <c:v>3</c:v>
                </c:pt>
                <c:pt idx="73">
                  <c:v>4</c:v>
                </c:pt>
                <c:pt idx="74">
                  <c:v>5</c:v>
                </c:pt>
                <c:pt idx="75">
                  <c:v>6</c:v>
                </c:pt>
                <c:pt idx="76">
                  <c:v>7</c:v>
                </c:pt>
                <c:pt idx="77">
                  <c:v>8</c:v>
                </c:pt>
                <c:pt idx="78">
                  <c:v>9</c:v>
                </c:pt>
                <c:pt idx="79">
                  <c:v>10</c:v>
                </c:pt>
                <c:pt idx="80">
                  <c:v>11</c:v>
                </c:pt>
                <c:pt idx="81">
                  <c:v>12</c:v>
                </c:pt>
                <c:pt idx="82">
                  <c:v>13</c:v>
                </c:pt>
                <c:pt idx="83">
                  <c:v>14</c:v>
                </c:pt>
                <c:pt idx="84">
                  <c:v>1</c:v>
                </c:pt>
                <c:pt idx="85">
                  <c:v>2</c:v>
                </c:pt>
                <c:pt idx="86">
                  <c:v>3</c:v>
                </c:pt>
                <c:pt idx="87">
                  <c:v>4</c:v>
                </c:pt>
                <c:pt idx="88">
                  <c:v>5</c:v>
                </c:pt>
                <c:pt idx="89">
                  <c:v>6</c:v>
                </c:pt>
                <c:pt idx="90">
                  <c:v>7</c:v>
                </c:pt>
                <c:pt idx="91">
                  <c:v>8</c:v>
                </c:pt>
                <c:pt idx="92">
                  <c:v>9</c:v>
                </c:pt>
                <c:pt idx="93">
                  <c:v>10</c:v>
                </c:pt>
                <c:pt idx="94">
                  <c:v>11</c:v>
                </c:pt>
                <c:pt idx="95">
                  <c:v>12</c:v>
                </c:pt>
                <c:pt idx="96">
                  <c:v>13</c:v>
                </c:pt>
                <c:pt idx="97">
                  <c:v>14</c:v>
                </c:pt>
                <c:pt idx="98">
                  <c:v>1</c:v>
                </c:pt>
                <c:pt idx="99">
                  <c:v>2</c:v>
                </c:pt>
                <c:pt idx="100">
                  <c:v>3</c:v>
                </c:pt>
                <c:pt idx="101">
                  <c:v>4</c:v>
                </c:pt>
                <c:pt idx="102">
                  <c:v>5</c:v>
                </c:pt>
                <c:pt idx="103">
                  <c:v>6</c:v>
                </c:pt>
                <c:pt idx="104">
                  <c:v>7</c:v>
                </c:pt>
                <c:pt idx="105">
                  <c:v>8</c:v>
                </c:pt>
                <c:pt idx="106">
                  <c:v>9</c:v>
                </c:pt>
                <c:pt idx="107">
                  <c:v>10</c:v>
                </c:pt>
                <c:pt idx="108">
                  <c:v>11</c:v>
                </c:pt>
                <c:pt idx="109">
                  <c:v>12</c:v>
                </c:pt>
                <c:pt idx="110">
                  <c:v>13</c:v>
                </c:pt>
                <c:pt idx="111">
                  <c:v>14</c:v>
                </c:pt>
                <c:pt idx="112">
                  <c:v>1</c:v>
                </c:pt>
                <c:pt idx="113">
                  <c:v>2</c:v>
                </c:pt>
                <c:pt idx="114">
                  <c:v>3</c:v>
                </c:pt>
                <c:pt idx="115">
                  <c:v>4</c:v>
                </c:pt>
                <c:pt idx="116">
                  <c:v>5</c:v>
                </c:pt>
                <c:pt idx="117">
                  <c:v>6</c:v>
                </c:pt>
                <c:pt idx="118">
                  <c:v>7</c:v>
                </c:pt>
                <c:pt idx="119">
                  <c:v>8</c:v>
                </c:pt>
                <c:pt idx="120">
                  <c:v>9</c:v>
                </c:pt>
                <c:pt idx="121">
                  <c:v>10</c:v>
                </c:pt>
                <c:pt idx="122">
                  <c:v>11</c:v>
                </c:pt>
                <c:pt idx="123">
                  <c:v>12</c:v>
                </c:pt>
                <c:pt idx="124">
                  <c:v>13</c:v>
                </c:pt>
                <c:pt idx="125">
                  <c:v>14</c:v>
                </c:pt>
                <c:pt idx="126">
                  <c:v>1</c:v>
                </c:pt>
                <c:pt idx="127">
                  <c:v>2</c:v>
                </c:pt>
                <c:pt idx="128">
                  <c:v>3</c:v>
                </c:pt>
                <c:pt idx="129">
                  <c:v>4</c:v>
                </c:pt>
                <c:pt idx="130">
                  <c:v>5</c:v>
                </c:pt>
                <c:pt idx="131">
                  <c:v>6</c:v>
                </c:pt>
                <c:pt idx="132">
                  <c:v>7</c:v>
                </c:pt>
                <c:pt idx="133">
                  <c:v>8</c:v>
                </c:pt>
                <c:pt idx="134">
                  <c:v>9</c:v>
                </c:pt>
                <c:pt idx="135">
                  <c:v>10</c:v>
                </c:pt>
                <c:pt idx="136">
                  <c:v>11</c:v>
                </c:pt>
                <c:pt idx="137">
                  <c:v>12</c:v>
                </c:pt>
                <c:pt idx="138">
                  <c:v>13</c:v>
                </c:pt>
                <c:pt idx="139">
                  <c:v>14</c:v>
                </c:pt>
                <c:pt idx="140">
                  <c:v>1</c:v>
                </c:pt>
                <c:pt idx="141">
                  <c:v>2</c:v>
                </c:pt>
                <c:pt idx="142">
                  <c:v>3</c:v>
                </c:pt>
                <c:pt idx="143">
                  <c:v>4</c:v>
                </c:pt>
                <c:pt idx="144">
                  <c:v>5</c:v>
                </c:pt>
                <c:pt idx="145">
                  <c:v>6</c:v>
                </c:pt>
                <c:pt idx="146">
                  <c:v>7</c:v>
                </c:pt>
                <c:pt idx="147">
                  <c:v>8</c:v>
                </c:pt>
                <c:pt idx="148">
                  <c:v>9</c:v>
                </c:pt>
                <c:pt idx="149">
                  <c:v>10</c:v>
                </c:pt>
                <c:pt idx="150">
                  <c:v>11</c:v>
                </c:pt>
                <c:pt idx="151">
                  <c:v>12</c:v>
                </c:pt>
                <c:pt idx="152">
                  <c:v>13</c:v>
                </c:pt>
                <c:pt idx="153">
                  <c:v>14</c:v>
                </c:pt>
                <c:pt idx="154">
                  <c:v>1</c:v>
                </c:pt>
                <c:pt idx="155">
                  <c:v>2</c:v>
                </c:pt>
                <c:pt idx="156">
                  <c:v>3</c:v>
                </c:pt>
                <c:pt idx="157">
                  <c:v>4</c:v>
                </c:pt>
                <c:pt idx="158">
                  <c:v>5</c:v>
                </c:pt>
                <c:pt idx="159">
                  <c:v>6</c:v>
                </c:pt>
                <c:pt idx="160">
                  <c:v>7</c:v>
                </c:pt>
                <c:pt idx="161">
                  <c:v>8</c:v>
                </c:pt>
                <c:pt idx="162">
                  <c:v>9</c:v>
                </c:pt>
                <c:pt idx="163">
                  <c:v>10</c:v>
                </c:pt>
                <c:pt idx="164">
                  <c:v>11</c:v>
                </c:pt>
                <c:pt idx="165">
                  <c:v>12</c:v>
                </c:pt>
                <c:pt idx="166">
                  <c:v>13</c:v>
                </c:pt>
                <c:pt idx="167">
                  <c:v>14</c:v>
                </c:pt>
                <c:pt idx="168">
                  <c:v>1</c:v>
                </c:pt>
                <c:pt idx="169">
                  <c:v>2</c:v>
                </c:pt>
                <c:pt idx="170">
                  <c:v>3</c:v>
                </c:pt>
                <c:pt idx="171">
                  <c:v>4</c:v>
                </c:pt>
                <c:pt idx="172">
                  <c:v>5</c:v>
                </c:pt>
                <c:pt idx="173">
                  <c:v>6</c:v>
                </c:pt>
                <c:pt idx="174">
                  <c:v>7</c:v>
                </c:pt>
                <c:pt idx="175">
                  <c:v>8</c:v>
                </c:pt>
                <c:pt idx="176">
                  <c:v>9</c:v>
                </c:pt>
                <c:pt idx="177">
                  <c:v>10</c:v>
                </c:pt>
                <c:pt idx="178">
                  <c:v>11</c:v>
                </c:pt>
                <c:pt idx="179">
                  <c:v>12</c:v>
                </c:pt>
                <c:pt idx="180">
                  <c:v>13</c:v>
                </c:pt>
                <c:pt idx="181">
                  <c:v>14</c:v>
                </c:pt>
                <c:pt idx="182">
                  <c:v>1</c:v>
                </c:pt>
                <c:pt idx="183">
                  <c:v>2</c:v>
                </c:pt>
                <c:pt idx="184">
                  <c:v>3</c:v>
                </c:pt>
                <c:pt idx="185">
                  <c:v>4</c:v>
                </c:pt>
                <c:pt idx="186">
                  <c:v>5</c:v>
                </c:pt>
                <c:pt idx="187">
                  <c:v>6</c:v>
                </c:pt>
                <c:pt idx="188">
                  <c:v>7</c:v>
                </c:pt>
                <c:pt idx="189">
                  <c:v>8</c:v>
                </c:pt>
                <c:pt idx="190">
                  <c:v>9</c:v>
                </c:pt>
                <c:pt idx="191">
                  <c:v>10</c:v>
                </c:pt>
                <c:pt idx="192">
                  <c:v>11</c:v>
                </c:pt>
                <c:pt idx="193">
                  <c:v>12</c:v>
                </c:pt>
                <c:pt idx="194">
                  <c:v>13</c:v>
                </c:pt>
                <c:pt idx="195">
                  <c:v>14</c:v>
                </c:pt>
              </c:numCache>
            </c:numRef>
          </c:yVal>
          <c:bubbleSize>
            <c:numRef>
              <c:f>'図1～10-2'!$AE$342:$AE$537</c:f>
              <c:numCache>
                <c:formatCode>#,##0.0;[Red]\-#,##0.0</c:formatCode>
                <c:ptCount val="196"/>
                <c:pt idx="0">
                  <c:v>3.3893999999999997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1.1282000000000001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5.7270000000000003</c:v>
                </c:pt>
                <c:pt idx="46">
                  <c:v>1.4128000000000001</c:v>
                </c:pt>
                <c:pt idx="47">
                  <c:v>0</c:v>
                </c:pt>
                <c:pt idx="48">
                  <c:v>0.72350000000000003</c:v>
                </c:pt>
                <c:pt idx="49">
                  <c:v>0</c:v>
                </c:pt>
                <c:pt idx="50">
                  <c:v>0</c:v>
                </c:pt>
                <c:pt idx="51">
                  <c:v>0</c:v>
                </c:pt>
                <c:pt idx="52">
                  <c:v>0</c:v>
                </c:pt>
                <c:pt idx="53">
                  <c:v>0</c:v>
                </c:pt>
                <c:pt idx="54">
                  <c:v>0</c:v>
                </c:pt>
                <c:pt idx="55">
                  <c:v>0</c:v>
                </c:pt>
                <c:pt idx="56">
                  <c:v>0</c:v>
                </c:pt>
                <c:pt idx="57">
                  <c:v>0</c:v>
                </c:pt>
                <c:pt idx="58">
                  <c:v>0</c:v>
                </c:pt>
                <c:pt idx="59">
                  <c:v>0</c:v>
                </c:pt>
                <c:pt idx="60">
                  <c:v>0.60339999999999994</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6.4560839999999997</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0.81759999999999999</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0.28050000000000003</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5.1319999999999997</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1.6396999999999999</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numCache>
            </c:numRef>
          </c:bubbleSize>
          <c:bubble3D val="1"/>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0-D75B-4A49-8B55-116D1B41E04D}"/>
            </c:ext>
          </c:extLst>
        </c:ser>
        <c:dLbls>
          <c:showLegendKey val="0"/>
          <c:showVal val="0"/>
          <c:showCatName val="0"/>
          <c:showSerName val="0"/>
          <c:showPercent val="0"/>
          <c:showBubbleSize val="0"/>
        </c:dLbls>
        <c:bubbleScale val="50"/>
        <c:showNegBubbles val="0"/>
        <c:axId val="518937912"/>
        <c:axId val="518938304"/>
      </c:bubbleChart>
      <c:valAx>
        <c:axId val="518937912"/>
        <c:scaling>
          <c:orientation val="minMax"/>
          <c:max val="15"/>
          <c:min val="0"/>
        </c:scaling>
        <c:delete val="0"/>
        <c:axPos val="t"/>
        <c:majorGridlines>
          <c:spPr>
            <a:ln w="12700">
              <a:solidFill>
                <a:srgbClr val="000000"/>
              </a:solidFill>
              <a:prstDash val="solid"/>
            </a:ln>
          </c:spPr>
        </c:majorGridlines>
        <c:numFmt formatCode="General" sourceLinked="1"/>
        <c:majorTickMark val="in"/>
        <c:minorTickMark val="none"/>
        <c:tickLblPos val="none"/>
        <c:spPr>
          <a:ln w="9525">
            <a:noFill/>
          </a:ln>
        </c:spPr>
        <c:crossAx val="518938304"/>
        <c:crosses val="autoZero"/>
        <c:crossBetween val="midCat"/>
        <c:majorUnit val="1"/>
      </c:valAx>
      <c:valAx>
        <c:axId val="518938304"/>
        <c:scaling>
          <c:orientation val="maxMin"/>
          <c:max val="15"/>
          <c:min val="0"/>
        </c:scaling>
        <c:delete val="0"/>
        <c:axPos val="l"/>
        <c:majorGridlines>
          <c:spPr>
            <a:ln w="12700">
              <a:solidFill>
                <a:srgbClr val="000000"/>
              </a:solidFill>
              <a:prstDash val="solid"/>
            </a:ln>
          </c:spPr>
        </c:majorGridlines>
        <c:numFmt formatCode="General" sourceLinked="1"/>
        <c:majorTickMark val="in"/>
        <c:minorTickMark val="none"/>
        <c:tickLblPos val="none"/>
        <c:spPr>
          <a:ln w="9525">
            <a:noFill/>
          </a:ln>
        </c:spPr>
        <c:crossAx val="518937912"/>
        <c:crosses val="autoZero"/>
        <c:crossBetween val="midCat"/>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92776414012842"/>
          <c:y val="8.1699607139779737E-2"/>
          <c:w val="0.8325294895605152"/>
          <c:h val="0.69934863711651518"/>
        </c:manualLayout>
      </c:layout>
      <c:lineChart>
        <c:grouping val="standard"/>
        <c:varyColors val="0"/>
        <c:ser>
          <c:idx val="0"/>
          <c:order val="0"/>
          <c:tx>
            <c:strRef>
              <c:f>'図1～10-2'!$X$10</c:f>
              <c:strCache>
                <c:ptCount val="1"/>
                <c:pt idx="0">
                  <c:v>立地件数</c:v>
                </c:pt>
              </c:strCache>
            </c:strRef>
          </c:tx>
          <c:spPr>
            <a:ln w="12700">
              <a:solidFill>
                <a:srgbClr val="000000"/>
              </a:solidFill>
              <a:prstDash val="solid"/>
            </a:ln>
          </c:spPr>
          <c:marker>
            <c:symbol val="diamond"/>
            <c:size val="5"/>
            <c:spPr>
              <a:solidFill>
                <a:srgbClr val="000080"/>
              </a:solidFill>
              <a:ln>
                <a:solidFill>
                  <a:srgbClr val="000000"/>
                </a:solidFill>
                <a:prstDash val="solid"/>
              </a:ln>
            </c:spPr>
          </c:marker>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'図1～10-2'!$Y$9:$AR$9</c:f>
              <c:strCache>
                <c:ptCount val="20"/>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pt idx="19">
                  <c:v>26年</c:v>
                </c:pt>
              </c:strCache>
            </c:strRef>
          </c:cat>
          <c:val>
            <c:numRef>
              <c:f>'図1～10-2'!$Y$10:$AR$10</c:f>
              <c:numCache>
                <c:formatCode>#,##0_);[Red]\(#,##0\)</c:formatCode>
                <c:ptCount val="20"/>
                <c:pt idx="0">
                  <c:v>564</c:v>
                </c:pt>
                <c:pt idx="1">
                  <c:v>686</c:v>
                </c:pt>
                <c:pt idx="2">
                  <c:v>676</c:v>
                </c:pt>
                <c:pt idx="3">
                  <c:v>488</c:v>
                </c:pt>
                <c:pt idx="4">
                  <c:v>414</c:v>
                </c:pt>
                <c:pt idx="5">
                  <c:v>487</c:v>
                </c:pt>
                <c:pt idx="6">
                  <c:v>506</c:v>
                </c:pt>
                <c:pt idx="7">
                  <c:v>375</c:v>
                </c:pt>
                <c:pt idx="8">
                  <c:v>525</c:v>
                </c:pt>
                <c:pt idx="9">
                  <c:v>634</c:v>
                </c:pt>
                <c:pt idx="10">
                  <c:v>790</c:v>
                </c:pt>
                <c:pt idx="11">
                  <c:v>872</c:v>
                </c:pt>
                <c:pt idx="12">
                  <c:v>880</c:v>
                </c:pt>
                <c:pt idx="13">
                  <c:v>761</c:v>
                </c:pt>
                <c:pt idx="14">
                  <c:v>331</c:v>
                </c:pt>
                <c:pt idx="15">
                  <c:v>307</c:v>
                </c:pt>
                <c:pt idx="16">
                  <c:v>427</c:v>
                </c:pt>
                <c:pt idx="17">
                  <c:v>459</c:v>
                </c:pt>
                <c:pt idx="18">
                  <c:v>418</c:v>
                </c:pt>
                <c:pt idx="19">
                  <c:v>475</c:v>
                </c:pt>
              </c:numCache>
            </c:numRef>
          </c:val>
          <c:smooth val="0"/>
          <c:extLst>
            <c:ext xmlns:c16="http://schemas.microsoft.com/office/drawing/2014/chart" uri="{C3380CC4-5D6E-409C-BE32-E72D297353CC}">
              <c16:uniqueId val="{00000000-B026-49B3-AA9F-AD73BD115DE3}"/>
            </c:ext>
          </c:extLst>
        </c:ser>
        <c:ser>
          <c:idx val="1"/>
          <c:order val="1"/>
          <c:tx>
            <c:strRef>
              <c:f>'図1～10-2'!$X$11</c:f>
              <c:strCache>
                <c:ptCount val="1"/>
                <c:pt idx="0">
                  <c:v>敷地面積</c:v>
                </c:pt>
              </c:strCache>
            </c:strRef>
          </c:tx>
          <c:spPr>
            <a:ln w="12700">
              <a:solidFill>
                <a:srgbClr val="800000"/>
              </a:solidFill>
              <a:prstDash val="solid"/>
            </a:ln>
          </c:spPr>
          <c:marker>
            <c:symbol val="square"/>
            <c:size val="5"/>
            <c:spPr>
              <a:solidFill>
                <a:srgbClr val="FF00FF"/>
              </a:solidFill>
              <a:ln>
                <a:solidFill>
                  <a:srgbClr val="800000"/>
                </a:solidFill>
                <a:prstDash val="solid"/>
              </a:ln>
            </c:spPr>
          </c:marker>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'図1～10-2'!$Y$9:$AR$9</c:f>
              <c:strCache>
                <c:ptCount val="20"/>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pt idx="19">
                  <c:v>26年</c:v>
                </c:pt>
              </c:strCache>
            </c:strRef>
          </c:cat>
          <c:val>
            <c:numRef>
              <c:f>'図1～10-2'!$Y$11:$AR$11</c:f>
              <c:numCache>
                <c:formatCode>#,##0_);[Red]\(#,##0\)</c:formatCode>
                <c:ptCount val="20"/>
                <c:pt idx="0">
                  <c:v>887.60659999999984</c:v>
                </c:pt>
                <c:pt idx="1">
                  <c:v>925.27809999999988</c:v>
                </c:pt>
                <c:pt idx="2">
                  <c:v>861.08500000000004</c:v>
                </c:pt>
                <c:pt idx="3">
                  <c:v>685.50519999999995</c:v>
                </c:pt>
                <c:pt idx="4">
                  <c:v>496.3227</c:v>
                </c:pt>
                <c:pt idx="5">
                  <c:v>742.12020000000007</c:v>
                </c:pt>
                <c:pt idx="6">
                  <c:v>720.22799999999995</c:v>
                </c:pt>
                <c:pt idx="7">
                  <c:v>466.10060000000004</c:v>
                </c:pt>
                <c:pt idx="8">
                  <c:v>757.28410000000008</c:v>
                </c:pt>
                <c:pt idx="9">
                  <c:v>860.827</c:v>
                </c:pt>
                <c:pt idx="10">
                  <c:v>1136.6069199999999</c:v>
                </c:pt>
                <c:pt idx="11">
                  <c:v>1339.1272999999999</c:v>
                </c:pt>
                <c:pt idx="12">
                  <c:v>1326.5246</c:v>
                </c:pt>
                <c:pt idx="13">
                  <c:v>1273.4834000000003</c:v>
                </c:pt>
                <c:pt idx="14">
                  <c:v>693.29589999999996</c:v>
                </c:pt>
                <c:pt idx="15">
                  <c:v>558.18029999999999</c:v>
                </c:pt>
                <c:pt idx="16">
                  <c:v>607.14883199999997</c:v>
                </c:pt>
                <c:pt idx="17">
                  <c:v>1378.5705</c:v>
                </c:pt>
                <c:pt idx="18">
                  <c:v>1570.4715000000001</c:v>
                </c:pt>
                <c:pt idx="19">
                  <c:v>884.31994099999997</c:v>
                </c:pt>
              </c:numCache>
            </c:numRef>
          </c:val>
          <c:smooth val="0"/>
          <c:extLst>
            <c:ext xmlns:c16="http://schemas.microsoft.com/office/drawing/2014/chart" uri="{C3380CC4-5D6E-409C-BE32-E72D297353CC}">
              <c16:uniqueId val="{00000001-B026-49B3-AA9F-AD73BD115DE3}"/>
            </c:ext>
          </c:extLst>
        </c:ser>
        <c:dLbls>
          <c:showLegendKey val="0"/>
          <c:showVal val="1"/>
          <c:showCatName val="0"/>
          <c:showSerName val="0"/>
          <c:showPercent val="0"/>
          <c:showBubbleSize val="0"/>
        </c:dLbls>
        <c:marker val="1"/>
        <c:smooth val="0"/>
        <c:axId val="518920664"/>
        <c:axId val="518921056"/>
      </c:lineChart>
      <c:catAx>
        <c:axId val="51892066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1056"/>
        <c:crosses val="autoZero"/>
        <c:auto val="1"/>
        <c:lblAlgn val="ctr"/>
        <c:lblOffset val="100"/>
        <c:tickLblSkip val="1"/>
        <c:tickMarkSkip val="1"/>
        <c:noMultiLvlLbl val="0"/>
      </c:catAx>
      <c:valAx>
        <c:axId val="518921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立地件数（件）、敷地面積（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2.5764895330112704E-2"/>
              <c:y val="8.1699689499596898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0664"/>
        <c:crosses val="autoZero"/>
        <c:crossBetween val="between"/>
      </c:valAx>
      <c:spPr>
        <a:noFill/>
        <a:ln w="12700">
          <a:solidFill>
            <a:srgbClr val="000000"/>
          </a:solidFill>
          <a:prstDash val="solid"/>
        </a:ln>
      </c:spPr>
    </c:plotArea>
    <c:legend>
      <c:legendPos val="r"/>
      <c:layout>
        <c:manualLayout>
          <c:xMode val="edge"/>
          <c:yMode val="edge"/>
          <c:x val="0.4181503683007366"/>
          <c:y val="0.91732316288169591"/>
          <c:w val="0.30434830469426988"/>
          <c:h val="6.862766999741497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11128584076498"/>
          <c:y val="8.1699607139779737E-2"/>
          <c:w val="0.86634596785987872"/>
          <c:h val="0.69934863711651518"/>
        </c:manualLayout>
      </c:layout>
      <c:lineChart>
        <c:grouping val="standard"/>
        <c:varyColors val="0"/>
        <c:ser>
          <c:idx val="0"/>
          <c:order val="0"/>
          <c:tx>
            <c:strRef>
              <c:f>'図1～10-2'!$X$14</c:f>
              <c:strCache>
                <c:ptCount val="1"/>
                <c:pt idx="0">
                  <c:v>立地件数</c:v>
                </c:pt>
              </c:strCache>
            </c:strRef>
          </c:tx>
          <c:spPr>
            <a:ln w="12700">
              <a:solidFill>
                <a:srgbClr val="000000"/>
              </a:solidFill>
              <a:prstDash val="solid"/>
            </a:ln>
          </c:spPr>
          <c:marker>
            <c:symbol val="diamond"/>
            <c:size val="5"/>
            <c:spPr>
              <a:solidFill>
                <a:srgbClr val="000080"/>
              </a:solidFill>
              <a:ln>
                <a:solidFill>
                  <a:srgbClr val="000000"/>
                </a:solidFill>
                <a:prstDash val="solid"/>
              </a:ln>
            </c:spPr>
          </c:marker>
          <c:dLbls>
            <c:dLbl>
              <c:idx val="11"/>
              <c:layout>
                <c:manualLayout>
                  <c:x val="0"/>
                  <c:y val="8.7145969498910701E-3"/>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A6-45D9-A14A-5025044E83C0}"/>
                </c:ext>
              </c:extLst>
            </c:dLbl>
            <c:dLbl>
              <c:idx val="13"/>
              <c:layout>
                <c:manualLayout>
                  <c:x val="-2.1470746108427285E-3"/>
                  <c:y val="1.3071895424836603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A6-45D9-A14A-5025044E83C0}"/>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'図1～10-2'!$Y$13:$AR$13</c:f>
              <c:strCache>
                <c:ptCount val="20"/>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pt idx="19">
                  <c:v>26年</c:v>
                </c:pt>
              </c:strCache>
            </c:strRef>
          </c:cat>
          <c:val>
            <c:numRef>
              <c:f>'図1～10-2'!$Y$14:$AR$14</c:f>
              <c:numCache>
                <c:formatCode>#,##0.0;[Red]\-#,##0.0</c:formatCode>
                <c:ptCount val="20"/>
                <c:pt idx="0">
                  <c:v>43.351268255188316</c:v>
                </c:pt>
                <c:pt idx="1">
                  <c:v>44.372574385511001</c:v>
                </c:pt>
                <c:pt idx="2">
                  <c:v>44.679444811632521</c:v>
                </c:pt>
                <c:pt idx="3">
                  <c:v>42.178046672428692</c:v>
                </c:pt>
                <c:pt idx="4">
                  <c:v>42.724458204334361</c:v>
                </c:pt>
                <c:pt idx="5">
                  <c:v>43.250444049733574</c:v>
                </c:pt>
                <c:pt idx="6">
                  <c:v>45.057880676758685</c:v>
                </c:pt>
                <c:pt idx="7">
                  <c:v>44.431279620853083</c:v>
                </c:pt>
                <c:pt idx="8">
                  <c:v>49.904942965779469</c:v>
                </c:pt>
                <c:pt idx="9">
                  <c:v>48.694316436251924</c:v>
                </c:pt>
                <c:pt idx="10">
                  <c:v>51.165803108808291</c:v>
                </c:pt>
                <c:pt idx="11">
                  <c:v>48.9</c:v>
                </c:pt>
                <c:pt idx="12">
                  <c:v>49.134561697375766</c:v>
                </c:pt>
                <c:pt idx="13">
                  <c:v>46.687116564417181</c:v>
                </c:pt>
                <c:pt idx="14">
                  <c:v>38.177</c:v>
                </c:pt>
                <c:pt idx="15">
                  <c:v>39.05852417302799</c:v>
                </c:pt>
                <c:pt idx="16">
                  <c:v>49.136939010356734</c:v>
                </c:pt>
                <c:pt idx="17">
                  <c:v>37.4</c:v>
                </c:pt>
                <c:pt idx="18">
                  <c:v>22.317138280832889</c:v>
                </c:pt>
                <c:pt idx="19">
                  <c:v>19.222986645082962</c:v>
                </c:pt>
              </c:numCache>
            </c:numRef>
          </c:val>
          <c:smooth val="0"/>
          <c:extLst>
            <c:ext xmlns:c16="http://schemas.microsoft.com/office/drawing/2014/chart" uri="{C3380CC4-5D6E-409C-BE32-E72D297353CC}">
              <c16:uniqueId val="{00000002-88A6-45D9-A14A-5025044E83C0}"/>
            </c:ext>
          </c:extLst>
        </c:ser>
        <c:ser>
          <c:idx val="1"/>
          <c:order val="1"/>
          <c:tx>
            <c:strRef>
              <c:f>'図1～10-2'!$X$15</c:f>
              <c:strCache>
                <c:ptCount val="1"/>
                <c:pt idx="0">
                  <c:v>敷地面積</c:v>
                </c:pt>
              </c:strCache>
            </c:strRef>
          </c:tx>
          <c:spPr>
            <a:ln w="12700">
              <a:solidFill>
                <a:srgbClr val="800000"/>
              </a:solidFill>
              <a:prstDash val="solid"/>
            </a:ln>
          </c:spPr>
          <c:marker>
            <c:symbol val="square"/>
            <c:size val="5"/>
            <c:spPr>
              <a:solidFill>
                <a:srgbClr val="FF00FF"/>
              </a:solidFill>
              <a:ln>
                <a:solidFill>
                  <a:srgbClr val="800000"/>
                </a:solidFill>
                <a:prstDash val="solid"/>
              </a:ln>
            </c:spPr>
          </c:marker>
          <c:dLbls>
            <c:dLbl>
              <c:idx val="11"/>
              <c:layout>
                <c:manualLayout>
                  <c:x val="-4.294149221685451E-3"/>
                  <c:y val="-1.7429193899782147E-2"/>
                </c:manualLayout>
              </c:layout>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A6-45D9-A14A-5025044E83C0}"/>
                </c:ext>
              </c:extLst>
            </c:dLbl>
            <c:dLbl>
              <c:idx val="13"/>
              <c:layout>
                <c:manualLayout>
                  <c:x val="-2.1470746108427285E-3"/>
                  <c:y val="-1.3071895424836603E-2"/>
                </c:manualLayout>
              </c:layout>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A6-45D9-A14A-5025044E83C0}"/>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'図1～10-2'!$Y$13:$AR$13</c:f>
              <c:strCache>
                <c:ptCount val="20"/>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pt idx="19">
                  <c:v>26年</c:v>
                </c:pt>
              </c:strCache>
            </c:strRef>
          </c:cat>
          <c:val>
            <c:numRef>
              <c:f>'図1～10-2'!$Y$15:$AR$15</c:f>
              <c:numCache>
                <c:formatCode>#,##0.0;[Red]\-#,##0.0</c:formatCode>
                <c:ptCount val="20"/>
                <c:pt idx="0">
                  <c:v>56.603509837911481</c:v>
                </c:pt>
                <c:pt idx="1">
                  <c:v>53.530746687413767</c:v>
                </c:pt>
                <c:pt idx="2">
                  <c:v>57.913116839915837</c:v>
                </c:pt>
                <c:pt idx="3">
                  <c:v>44.860278144702903</c:v>
                </c:pt>
                <c:pt idx="4">
                  <c:v>44.365408363431094</c:v>
                </c:pt>
                <c:pt idx="5">
                  <c:v>50.399117411263205</c:v>
                </c:pt>
                <c:pt idx="6">
                  <c:v>52.243617270682499</c:v>
                </c:pt>
                <c:pt idx="7">
                  <c:v>53.42732691425951</c:v>
                </c:pt>
                <c:pt idx="8">
                  <c:v>56.922730006013232</c:v>
                </c:pt>
                <c:pt idx="9">
                  <c:v>54.521863385847226</c:v>
                </c:pt>
                <c:pt idx="10">
                  <c:v>49.465881405440108</c:v>
                </c:pt>
                <c:pt idx="11">
                  <c:v>56.614342765947647</c:v>
                </c:pt>
                <c:pt idx="12">
                  <c:v>48.401174479331239</c:v>
                </c:pt>
                <c:pt idx="13">
                  <c:v>58.416675084098635</c:v>
                </c:pt>
                <c:pt idx="14">
                  <c:v>51.638599999999997</c:v>
                </c:pt>
                <c:pt idx="15">
                  <c:v>52.049325703390046</c:v>
                </c:pt>
                <c:pt idx="16">
                  <c:v>59.376110327575518</c:v>
                </c:pt>
                <c:pt idx="17">
                  <c:v>43.930973168359323</c:v>
                </c:pt>
                <c:pt idx="18">
                  <c:v>20.86504859452382</c:v>
                </c:pt>
                <c:pt idx="19">
                  <c:v>12.462895055955883</c:v>
                </c:pt>
              </c:numCache>
            </c:numRef>
          </c:val>
          <c:smooth val="0"/>
          <c:extLst>
            <c:ext xmlns:c16="http://schemas.microsoft.com/office/drawing/2014/chart" uri="{C3380CC4-5D6E-409C-BE32-E72D297353CC}">
              <c16:uniqueId val="{00000005-88A6-45D9-A14A-5025044E83C0}"/>
            </c:ext>
          </c:extLst>
        </c:ser>
        <c:dLbls>
          <c:showLegendKey val="0"/>
          <c:showVal val="1"/>
          <c:showCatName val="0"/>
          <c:showSerName val="0"/>
          <c:showPercent val="0"/>
          <c:showBubbleSize val="0"/>
        </c:dLbls>
        <c:marker val="1"/>
        <c:smooth val="0"/>
        <c:axId val="518921840"/>
        <c:axId val="518922232"/>
      </c:lineChart>
      <c:catAx>
        <c:axId val="5189218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2232"/>
        <c:crosses val="autoZero"/>
        <c:auto val="1"/>
        <c:lblAlgn val="ctr"/>
        <c:lblOffset val="100"/>
        <c:tickLblSkip val="1"/>
        <c:tickMarkSkip val="1"/>
        <c:noMultiLvlLbl val="0"/>
      </c:catAx>
      <c:valAx>
        <c:axId val="518922232"/>
        <c:scaling>
          <c:orientation val="minMax"/>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団地内立地率（％）</a:t>
                </a:r>
              </a:p>
            </c:rich>
          </c:tx>
          <c:layout>
            <c:manualLayout>
              <c:xMode val="edge"/>
              <c:yMode val="edge"/>
              <c:x val="2.5764895330112704E-2"/>
              <c:y val="0.2189549345547494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1840"/>
        <c:crosses val="autoZero"/>
        <c:crossBetween val="between"/>
      </c:valAx>
      <c:spPr>
        <a:noFill/>
        <a:ln w="12700">
          <a:solidFill>
            <a:srgbClr val="000000"/>
          </a:solidFill>
          <a:prstDash val="solid"/>
        </a:ln>
      </c:spPr>
    </c:plotArea>
    <c:legend>
      <c:legendPos val="r"/>
      <c:layout>
        <c:manualLayout>
          <c:xMode val="edge"/>
          <c:yMode val="edge"/>
          <c:x val="0.39613588864968435"/>
          <c:y val="0.90849963139435064"/>
          <c:w val="0.30434830469426988"/>
          <c:h val="6.862766999741497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38344527388617"/>
          <c:y val="8.1699607139779737E-2"/>
          <c:w val="0.76811714994267954"/>
          <c:h val="0.69934863711651518"/>
        </c:manualLayout>
      </c:layout>
      <c:lineChart>
        <c:grouping val="standard"/>
        <c:varyColors val="0"/>
        <c:ser>
          <c:idx val="0"/>
          <c:order val="0"/>
          <c:tx>
            <c:strRef>
              <c:f>'図1～10-2'!$X$18</c:f>
              <c:strCache>
                <c:ptCount val="1"/>
                <c:pt idx="0">
                  <c:v>雇用予定従業者数</c:v>
                </c:pt>
              </c:strCache>
            </c:strRef>
          </c:tx>
          <c:spPr>
            <a:ln w="12700">
              <a:solidFill>
                <a:srgbClr val="000000"/>
              </a:solidFill>
              <a:prstDash val="solid"/>
            </a:ln>
          </c:spPr>
          <c:marker>
            <c:symbol val="diamond"/>
            <c:size val="5"/>
            <c:spPr>
              <a:solidFill>
                <a:srgbClr val="000080"/>
              </a:solidFill>
              <a:ln>
                <a:solidFill>
                  <a:srgbClr val="000000"/>
                </a:solidFill>
                <a:prstDash val="solid"/>
              </a:ln>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51-41E5-8015-6EABDFCE6FBC}"/>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51-41E5-8015-6EABDFCE6FB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51-41E5-8015-6EABDFCE6FBC}"/>
                </c:ext>
              </c:extLst>
            </c:dLbl>
            <c:dLbl>
              <c:idx val="17"/>
              <c:layout>
                <c:manualLayout>
                  <c:x val="-3.538011804516026E-2"/>
                  <c:y val="5.09019592125379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51-41E5-8015-6EABDFCE6FBC}"/>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'図1～10-2'!$Y$17:$AR$17</c:f>
              <c:strCache>
                <c:ptCount val="20"/>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pt idx="19">
                  <c:v>26年</c:v>
                </c:pt>
              </c:strCache>
            </c:strRef>
          </c:cat>
          <c:val>
            <c:numRef>
              <c:f>'図1～10-2'!$Y$18:$AR$18</c:f>
              <c:numCache>
                <c:formatCode>#,##0.0;[Red]\-#,##0.0</c:formatCode>
                <c:ptCount val="20"/>
                <c:pt idx="0">
                  <c:v>47.162999999999997</c:v>
                </c:pt>
                <c:pt idx="1">
                  <c:v>53.011000000000003</c:v>
                </c:pt>
                <c:pt idx="2">
                  <c:v>51.728999999999999</c:v>
                </c:pt>
                <c:pt idx="3">
                  <c:v>39.72</c:v>
                </c:pt>
                <c:pt idx="4">
                  <c:v>34.896000000000001</c:v>
                </c:pt>
                <c:pt idx="5">
                  <c:v>54.926000000000002</c:v>
                </c:pt>
                <c:pt idx="6">
                  <c:v>44.991999999999997</c:v>
                </c:pt>
                <c:pt idx="7">
                  <c:v>32.463000000000001</c:v>
                </c:pt>
                <c:pt idx="8">
                  <c:v>43.021000000000001</c:v>
                </c:pt>
                <c:pt idx="9">
                  <c:v>45.03</c:v>
                </c:pt>
                <c:pt idx="10">
                  <c:v>53.466000000000001</c:v>
                </c:pt>
                <c:pt idx="11">
                  <c:v>55.634</c:v>
                </c:pt>
                <c:pt idx="12">
                  <c:v>62.566000000000003</c:v>
                </c:pt>
                <c:pt idx="13">
                  <c:v>52.594999999999999</c:v>
                </c:pt>
                <c:pt idx="14">
                  <c:v>26.611999999999998</c:v>
                </c:pt>
                <c:pt idx="15">
                  <c:v>23.82</c:v>
                </c:pt>
                <c:pt idx="16">
                  <c:v>29.314</c:v>
                </c:pt>
                <c:pt idx="17">
                  <c:v>29.298999999999999</c:v>
                </c:pt>
                <c:pt idx="18">
                  <c:v>28.167000000000002</c:v>
                </c:pt>
                <c:pt idx="19">
                  <c:v>35.212000000000003</c:v>
                </c:pt>
              </c:numCache>
            </c:numRef>
          </c:val>
          <c:smooth val="0"/>
          <c:extLst>
            <c:ext xmlns:c16="http://schemas.microsoft.com/office/drawing/2014/chart" uri="{C3380CC4-5D6E-409C-BE32-E72D297353CC}">
              <c16:uniqueId val="{00000004-A351-41E5-8015-6EABDFCE6FBC}"/>
            </c:ext>
          </c:extLst>
        </c:ser>
        <c:dLbls>
          <c:showLegendKey val="0"/>
          <c:showVal val="1"/>
          <c:showCatName val="0"/>
          <c:showSerName val="0"/>
          <c:showPercent val="0"/>
          <c:showBubbleSize val="0"/>
        </c:dLbls>
        <c:marker val="1"/>
        <c:smooth val="0"/>
        <c:axId val="518923408"/>
        <c:axId val="518923800"/>
      </c:lineChart>
      <c:lineChart>
        <c:grouping val="standard"/>
        <c:varyColors val="0"/>
        <c:ser>
          <c:idx val="1"/>
          <c:order val="1"/>
          <c:tx>
            <c:strRef>
              <c:f>'図1～10-2'!$X$19</c:f>
              <c:strCache>
                <c:ptCount val="1"/>
                <c:pt idx="0">
                  <c:v>１事業所当たり</c:v>
                </c:pt>
              </c:strCache>
            </c:strRef>
          </c:tx>
          <c:spPr>
            <a:ln w="12700">
              <a:solidFill>
                <a:srgbClr val="800000"/>
              </a:solidFill>
              <a:prstDash val="solid"/>
            </a:ln>
          </c:spPr>
          <c:marker>
            <c:symbol val="circle"/>
            <c:size val="5"/>
            <c:spPr>
              <a:solidFill>
                <a:srgbClr val="FF00FF"/>
              </a:solidFill>
              <a:ln>
                <a:solidFill>
                  <a:srgbClr val="800000"/>
                </a:solidFill>
                <a:prstDash val="solid"/>
              </a:ln>
            </c:spPr>
          </c:marker>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'図1～10-2'!$Y$17:$AR$17</c:f>
              <c:strCache>
                <c:ptCount val="20"/>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pt idx="19">
                  <c:v>26年</c:v>
                </c:pt>
              </c:strCache>
            </c:strRef>
          </c:cat>
          <c:val>
            <c:numRef>
              <c:f>'図1～10-2'!$Y$19:$AR$19</c:f>
              <c:numCache>
                <c:formatCode>#,##0_);[Red]\(#,##0\)</c:formatCode>
                <c:ptCount val="20"/>
                <c:pt idx="0">
                  <c:v>36.251345119139124</c:v>
                </c:pt>
                <c:pt idx="1">
                  <c:v>34.289133247089261</c:v>
                </c:pt>
                <c:pt idx="2">
                  <c:v>34.189689358889623</c:v>
                </c:pt>
                <c:pt idx="3">
                  <c:v>34.330164217804665</c:v>
                </c:pt>
                <c:pt idx="4">
                  <c:v>36.012383900928789</c:v>
                </c:pt>
                <c:pt idx="5">
                  <c:v>48.779751332149203</c:v>
                </c:pt>
                <c:pt idx="6">
                  <c:v>40.064113980409616</c:v>
                </c:pt>
                <c:pt idx="7">
                  <c:v>38.463270142180093</c:v>
                </c:pt>
                <c:pt idx="8">
                  <c:v>40.894486692015207</c:v>
                </c:pt>
                <c:pt idx="9">
                  <c:v>34.585253456221196</c:v>
                </c:pt>
                <c:pt idx="10">
                  <c:v>34.62823834196891</c:v>
                </c:pt>
                <c:pt idx="11">
                  <c:v>31.219977553310887</c:v>
                </c:pt>
                <c:pt idx="12">
                  <c:v>34.933556672250141</c:v>
                </c:pt>
                <c:pt idx="13">
                  <c:v>32.266871165644169</c:v>
                </c:pt>
                <c:pt idx="14">
                  <c:v>30.69434832756632</c:v>
                </c:pt>
                <c:pt idx="15">
                  <c:v>30.305343511450381</c:v>
                </c:pt>
                <c:pt idx="16">
                  <c:v>33.733026467203679</c:v>
                </c:pt>
                <c:pt idx="17">
                  <c:v>23.878565607171964</c:v>
                </c:pt>
                <c:pt idx="18">
                  <c:v>15.03844100373732</c:v>
                </c:pt>
                <c:pt idx="19">
                  <c:v>14.250101173613922</c:v>
                </c:pt>
              </c:numCache>
            </c:numRef>
          </c:val>
          <c:smooth val="0"/>
          <c:extLst>
            <c:ext xmlns:c16="http://schemas.microsoft.com/office/drawing/2014/chart" uri="{C3380CC4-5D6E-409C-BE32-E72D297353CC}">
              <c16:uniqueId val="{00000005-A351-41E5-8015-6EABDFCE6FBC}"/>
            </c:ext>
          </c:extLst>
        </c:ser>
        <c:dLbls>
          <c:showLegendKey val="0"/>
          <c:showVal val="1"/>
          <c:showCatName val="0"/>
          <c:showSerName val="0"/>
          <c:showPercent val="0"/>
          <c:showBubbleSize val="0"/>
        </c:dLbls>
        <c:marker val="1"/>
        <c:smooth val="0"/>
        <c:axId val="518924192"/>
        <c:axId val="518924584"/>
      </c:lineChart>
      <c:catAx>
        <c:axId val="5189234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3800"/>
        <c:crosses val="autoZero"/>
        <c:auto val="1"/>
        <c:lblAlgn val="ctr"/>
        <c:lblOffset val="100"/>
        <c:tickLblSkip val="1"/>
        <c:tickMarkSkip val="1"/>
        <c:noMultiLvlLbl val="0"/>
      </c:catAx>
      <c:valAx>
        <c:axId val="518923800"/>
        <c:scaling>
          <c:orientation val="minMax"/>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雇用予定従業者数（千人）</a:t>
                </a:r>
              </a:p>
            </c:rich>
          </c:tx>
          <c:layout>
            <c:manualLayout>
              <c:xMode val="edge"/>
              <c:yMode val="edge"/>
              <c:x val="2.5764895330112704E-2"/>
              <c:y val="0.15032714047998913"/>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3408"/>
        <c:crosses val="autoZero"/>
        <c:crossBetween val="between"/>
      </c:valAx>
      <c:catAx>
        <c:axId val="518924192"/>
        <c:scaling>
          <c:orientation val="minMax"/>
        </c:scaling>
        <c:delete val="1"/>
        <c:axPos val="b"/>
        <c:numFmt formatCode="General" sourceLinked="1"/>
        <c:majorTickMark val="out"/>
        <c:minorTickMark val="none"/>
        <c:tickLblPos val="nextTo"/>
        <c:crossAx val="518924584"/>
        <c:crosses val="autoZero"/>
        <c:auto val="1"/>
        <c:lblAlgn val="ctr"/>
        <c:lblOffset val="100"/>
        <c:noMultiLvlLbl val="0"/>
      </c:catAx>
      <c:valAx>
        <c:axId val="518924584"/>
        <c:scaling>
          <c:orientation val="minMax"/>
          <c:max val="50"/>
        </c:scaling>
        <c:delete val="0"/>
        <c:axPos val="r"/>
        <c:title>
          <c:tx>
            <c:rich>
              <a:bodyPr/>
              <a:lstStyle/>
              <a:p>
                <a:pPr>
                  <a:defRPr sz="1000" b="0" i="0" u="none" strike="noStrike" baseline="0">
                    <a:solidFill>
                      <a:srgbClr val="000000"/>
                    </a:solidFill>
                    <a:latin typeface="ＭＳ ゴシック"/>
                    <a:ea typeface="ＭＳ ゴシック"/>
                    <a:cs typeface="ＭＳ ゴシック"/>
                  </a:defRPr>
                </a:pPr>
                <a:r>
                  <a:rPr lang="ja-JP" altLang="en-US" sz="1000" b="0" i="0" strike="noStrike">
                    <a:solidFill>
                      <a:srgbClr val="000000"/>
                    </a:solidFill>
                    <a:latin typeface="ＭＳ ゴシック"/>
                    <a:ea typeface="ＭＳ ゴシック"/>
                  </a:rPr>
                  <a:t>１事業所当たり従業者数（人</a:t>
                </a:r>
                <a:r>
                  <a:rPr lang="en-US" altLang="ja-JP" sz="1000" b="0" i="0" strike="noStrike">
                    <a:solidFill>
                      <a:srgbClr val="000000"/>
                    </a:solidFill>
                    <a:latin typeface="ＭＳ ゴシック"/>
                    <a:ea typeface="ＭＳ ゴシック"/>
                  </a:rPr>
                  <a:t>/</a:t>
                </a:r>
                <a:r>
                  <a:rPr lang="ja-JP" altLang="en-US" sz="1000" b="0" i="0" strike="noStrike">
                    <a:solidFill>
                      <a:srgbClr val="000000"/>
                    </a:solidFill>
                    <a:latin typeface="ＭＳ ゴシック"/>
                    <a:ea typeface="ＭＳ ゴシック"/>
                  </a:rPr>
                  <a:t>件）</a:t>
                </a:r>
              </a:p>
            </c:rich>
          </c:tx>
          <c:layout>
            <c:manualLayout>
              <c:xMode val="edge"/>
              <c:yMode val="edge"/>
              <c:x val="0.94364081301431624"/>
              <c:y val="7.1895767930969412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4192"/>
        <c:crosses val="max"/>
        <c:crossBetween val="between"/>
        <c:majorUnit val="10"/>
      </c:valAx>
      <c:spPr>
        <a:noFill/>
        <a:ln w="12700">
          <a:solidFill>
            <a:srgbClr val="000000"/>
          </a:solidFill>
          <a:prstDash val="solid"/>
        </a:ln>
      </c:spPr>
    </c:plotArea>
    <c:legend>
      <c:legendPos val="r"/>
      <c:layout>
        <c:manualLayout>
          <c:xMode val="edge"/>
          <c:yMode val="edge"/>
          <c:x val="0.27536279739226144"/>
          <c:y val="0.92173495579724918"/>
          <c:w val="0.46215853675796481"/>
          <c:h val="6.862766999741497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86638056433134"/>
          <c:y val="8.465619401066736E-2"/>
          <c:w val="0.72302851221019659"/>
          <c:h val="0.86375772951509011"/>
        </c:manualLayout>
      </c:layout>
      <c:barChart>
        <c:barDir val="bar"/>
        <c:grouping val="stacked"/>
        <c:varyColors val="0"/>
        <c:ser>
          <c:idx val="0"/>
          <c:order val="0"/>
          <c:tx>
            <c:strRef>
              <c:f>'図1～10-2'!$Y$148</c:f>
              <c:strCache>
                <c:ptCount val="1"/>
                <c:pt idx="0">
                  <c:v>新　設</c:v>
                </c:pt>
              </c:strCache>
            </c:strRef>
          </c:tx>
          <c:spPr>
            <a:solidFill>
              <a:srgbClr val="CCFFFF"/>
            </a:solidFill>
            <a:ln w="12700">
              <a:solidFill>
                <a:srgbClr val="000000"/>
              </a:solidFill>
              <a:prstDash val="solid"/>
            </a:ln>
          </c:spPr>
          <c:invertIfNegative val="0"/>
          <c:dLbls>
            <c:dLbl>
              <c:idx val="2"/>
              <c:layout>
                <c:manualLayout>
                  <c:x val="-3.9426067844190946E-17"/>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CC-48BA-AB6C-5C982115B22D}"/>
                </c:ext>
              </c:extLst>
            </c:dLbl>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'図1～10-2'!$X$149:$X$175</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'図1～10-2'!$Y$149:$Y$175</c:f>
              <c:numCache>
                <c:formatCode>#,##0_);[Red]\(#,##0\)</c:formatCode>
                <c:ptCount val="27"/>
                <c:pt idx="0">
                  <c:v>158</c:v>
                </c:pt>
                <c:pt idx="1">
                  <c:v>18</c:v>
                </c:pt>
                <c:pt idx="2">
                  <c:v>14</c:v>
                </c:pt>
                <c:pt idx="3">
                  <c:v>41</c:v>
                </c:pt>
                <c:pt idx="4">
                  <c:v>6</c:v>
                </c:pt>
                <c:pt idx="5">
                  <c:v>25</c:v>
                </c:pt>
                <c:pt idx="6">
                  <c:v>16</c:v>
                </c:pt>
                <c:pt idx="7">
                  <c:v>48</c:v>
                </c:pt>
                <c:pt idx="8">
                  <c:v>1</c:v>
                </c:pt>
                <c:pt idx="9">
                  <c:v>43</c:v>
                </c:pt>
                <c:pt idx="10">
                  <c:v>7</c:v>
                </c:pt>
                <c:pt idx="11">
                  <c:v>3</c:v>
                </c:pt>
                <c:pt idx="12">
                  <c:v>26</c:v>
                </c:pt>
                <c:pt idx="13">
                  <c:v>36</c:v>
                </c:pt>
                <c:pt idx="14">
                  <c:v>16</c:v>
                </c:pt>
                <c:pt idx="15">
                  <c:v>93</c:v>
                </c:pt>
                <c:pt idx="16">
                  <c:v>24</c:v>
                </c:pt>
                <c:pt idx="17">
                  <c:v>48</c:v>
                </c:pt>
                <c:pt idx="18">
                  <c:v>18</c:v>
                </c:pt>
                <c:pt idx="19">
                  <c:v>13</c:v>
                </c:pt>
                <c:pt idx="20">
                  <c:v>36</c:v>
                </c:pt>
                <c:pt idx="21">
                  <c:v>2</c:v>
                </c:pt>
                <c:pt idx="22">
                  <c:v>72</c:v>
                </c:pt>
                <c:pt idx="23">
                  <c:v>9</c:v>
                </c:pt>
                <c:pt idx="24">
                  <c:v>1443</c:v>
                </c:pt>
                <c:pt idx="25">
                  <c:v>2</c:v>
                </c:pt>
                <c:pt idx="26">
                  <c:v>0</c:v>
                </c:pt>
              </c:numCache>
            </c:numRef>
          </c:val>
          <c:extLst>
            <c:ext xmlns:c16="http://schemas.microsoft.com/office/drawing/2014/chart" uri="{C3380CC4-5D6E-409C-BE32-E72D297353CC}">
              <c16:uniqueId val="{00000001-6DCC-48BA-AB6C-5C982115B22D}"/>
            </c:ext>
          </c:extLst>
        </c:ser>
        <c:ser>
          <c:idx val="1"/>
          <c:order val="1"/>
          <c:tx>
            <c:strRef>
              <c:f>'図1～10-2'!$Z$148</c:f>
              <c:strCache>
                <c:ptCount val="1"/>
                <c:pt idx="0">
                  <c:v>増　設</c:v>
                </c:pt>
              </c:strCache>
            </c:strRef>
          </c:tx>
          <c:spPr>
            <a:solidFill>
              <a:srgbClr val="FFFFCC"/>
            </a:solidFill>
            <a:ln w="12700">
              <a:solidFill>
                <a:srgbClr val="000000"/>
              </a:solidFill>
              <a:prstDash val="solid"/>
            </a:ln>
          </c:spPr>
          <c:invertIfNegative val="0"/>
          <c:dLbls>
            <c:dLbl>
              <c:idx val="0"/>
              <c:layout>
                <c:manualLayout>
                  <c:x val="1.5053763440860216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CC-48BA-AB6C-5C982115B22D}"/>
                </c:ext>
              </c:extLst>
            </c:dLbl>
            <c:dLbl>
              <c:idx val="1"/>
              <c:layout>
                <c:manualLayout>
                  <c:x val="1.505376344086017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CC-48BA-AB6C-5C982115B22D}"/>
                </c:ext>
              </c:extLst>
            </c:dLbl>
            <c:dLbl>
              <c:idx val="2"/>
              <c:layout>
                <c:manualLayout>
                  <c:x val="2.3655913978494623E-2"/>
                  <c:y val="1.78585489313835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CC-48BA-AB6C-5C982115B22D}"/>
                </c:ext>
              </c:extLst>
            </c:dLbl>
            <c:dLbl>
              <c:idx val="3"/>
              <c:layout>
                <c:manualLayout>
                  <c:x val="1.5053763440860216E-2"/>
                  <c:y val="3.273771704919426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CC-48BA-AB6C-5C982115B22D}"/>
                </c:ext>
              </c:extLst>
            </c:dLbl>
            <c:dLbl>
              <c:idx val="4"/>
              <c:layout>
                <c:manualLayout>
                  <c:x val="1.50295222758990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CC-48BA-AB6C-5C982115B22D}"/>
                </c:ext>
              </c:extLst>
            </c:dLbl>
            <c:dLbl>
              <c:idx val="5"/>
              <c:layout>
                <c:manualLayout>
                  <c:x val="1.7204301075268779E-2"/>
                  <c:y val="3.273771704919426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CC-48BA-AB6C-5C982115B22D}"/>
                </c:ext>
              </c:extLst>
            </c:dLbl>
            <c:dLbl>
              <c:idx val="6"/>
              <c:layout>
                <c:manualLayout>
                  <c:x val="1.7204301075268817E-2"/>
                  <c:y val="3.273771704919426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CC-48BA-AB6C-5C982115B22D}"/>
                </c:ext>
              </c:extLst>
            </c:dLbl>
            <c:dLbl>
              <c:idx val="7"/>
              <c:layout>
                <c:manualLayout>
                  <c:x val="2.15053763440859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CC-48BA-AB6C-5C982115B22D}"/>
                </c:ext>
              </c:extLst>
            </c:dLbl>
            <c:dLbl>
              <c:idx val="8"/>
              <c:layout>
                <c:manualLayout>
                  <c:x val="2.5806451612903226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CC-48BA-AB6C-5C982115B22D}"/>
                </c:ext>
              </c:extLst>
            </c:dLbl>
            <c:dLbl>
              <c:idx val="9"/>
              <c:layout>
                <c:manualLayout>
                  <c:x val="1.2903225806451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DCC-48BA-AB6C-5C982115B22D}"/>
                </c:ext>
              </c:extLst>
            </c:dLbl>
            <c:dLbl>
              <c:idx val="10"/>
              <c:layout>
                <c:manualLayout>
                  <c:x val="2.15053763440859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DCC-48BA-AB6C-5C982115B22D}"/>
                </c:ext>
              </c:extLst>
            </c:dLbl>
            <c:dLbl>
              <c:idx val="11"/>
              <c:layout>
                <c:manualLayout>
                  <c:x val="1.9323671497584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DCC-48BA-AB6C-5C982115B22D}"/>
                </c:ext>
              </c:extLst>
            </c:dLbl>
            <c:dLbl>
              <c:idx val="12"/>
              <c:layout>
                <c:manualLayout>
                  <c:x val="1.72043010752688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DCC-48BA-AB6C-5C982115B22D}"/>
                </c:ext>
              </c:extLst>
            </c:dLbl>
            <c:dLbl>
              <c:idx val="13"/>
              <c:layout>
                <c:manualLayout>
                  <c:x val="1.07526881720430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DCC-48BA-AB6C-5C982115B22D}"/>
                </c:ext>
              </c:extLst>
            </c:dLbl>
            <c:dLbl>
              <c:idx val="14"/>
              <c:layout>
                <c:manualLayout>
                  <c:x val="1.29032258064515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DCC-48BA-AB6C-5C982115B22D}"/>
                </c:ext>
              </c:extLst>
            </c:dLbl>
            <c:dLbl>
              <c:idx val="16"/>
              <c:layout>
                <c:manualLayout>
                  <c:x val="2.1505376344086023E-2"/>
                  <c:y val="1.309508681967770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DCC-48BA-AB6C-5C982115B22D}"/>
                </c:ext>
              </c:extLst>
            </c:dLbl>
            <c:dLbl>
              <c:idx val="17"/>
              <c:layout>
                <c:manualLayout>
                  <c:x val="1.07526881720429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DCC-48BA-AB6C-5C982115B22D}"/>
                </c:ext>
              </c:extLst>
            </c:dLbl>
            <c:dLbl>
              <c:idx val="18"/>
              <c:layout>
                <c:manualLayout>
                  <c:x val="1.72043010752687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DCC-48BA-AB6C-5C982115B22D}"/>
                </c:ext>
              </c:extLst>
            </c:dLbl>
            <c:dLbl>
              <c:idx val="19"/>
              <c:layout>
                <c:manualLayout>
                  <c:x val="1.72043010752687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DCC-48BA-AB6C-5C982115B22D}"/>
                </c:ext>
              </c:extLst>
            </c:dLbl>
            <c:dLbl>
              <c:idx val="20"/>
              <c:layout>
                <c:manualLayout>
                  <c:x val="1.505376344086017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DCC-48BA-AB6C-5C982115B22D}"/>
                </c:ext>
              </c:extLst>
            </c:dLbl>
            <c:dLbl>
              <c:idx val="21"/>
              <c:layout>
                <c:manualLayout>
                  <c:x val="1.50295222758990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DCC-48BA-AB6C-5C982115B22D}"/>
                </c:ext>
              </c:extLst>
            </c:dLbl>
            <c:dLbl>
              <c:idx val="22"/>
              <c:layout>
                <c:manualLayout>
                  <c:x val="1.50537634408602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DCC-48BA-AB6C-5C982115B22D}"/>
                </c:ext>
              </c:extLst>
            </c:dLbl>
            <c:dLbl>
              <c:idx val="23"/>
              <c:layout>
                <c:manualLayout>
                  <c:x val="1.935483870967742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DCC-48BA-AB6C-5C982115B22D}"/>
                </c:ext>
              </c:extLst>
            </c:dLbl>
            <c:dLbl>
              <c:idx val="24"/>
              <c:layout>
                <c:manualLayout>
                  <c:x val="1.07526881720430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DCC-48BA-AB6C-5C982115B22D}"/>
                </c:ext>
              </c:extLst>
            </c:dLbl>
            <c:dLbl>
              <c:idx val="25"/>
              <c:layout>
                <c:manualLayout>
                  <c:x val="2.36559139784946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DCC-48BA-AB6C-5C982115B22D}"/>
                </c:ext>
              </c:extLst>
            </c:dLbl>
            <c:dLbl>
              <c:idx val="26"/>
              <c:tx>
                <c:rich>
                  <a:bodyPr/>
                  <a:lstStyle/>
                  <a:p>
                    <a:r>
                      <a:rPr lang="en-US" altLang="ja-JP"/>
                      <a:t>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6DCC-48BA-AB6C-5C982115B22D}"/>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'図1～10-2'!$X$149:$X$175</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'図1～10-2'!$Z$149:$Z$175</c:f>
              <c:numCache>
                <c:formatCode>#,##0_);[Red]\(#,##0\)</c:formatCode>
                <c:ptCount val="27"/>
                <c:pt idx="0">
                  <c:v>20</c:v>
                </c:pt>
                <c:pt idx="1">
                  <c:v>12</c:v>
                </c:pt>
                <c:pt idx="2">
                  <c:v>3</c:v>
                </c:pt>
                <c:pt idx="3">
                  <c:v>10</c:v>
                </c:pt>
                <c:pt idx="4">
                  <c:v>1</c:v>
                </c:pt>
                <c:pt idx="5">
                  <c:v>6</c:v>
                </c:pt>
                <c:pt idx="6">
                  <c:v>0</c:v>
                </c:pt>
                <c:pt idx="7">
                  <c:v>21</c:v>
                </c:pt>
                <c:pt idx="8">
                  <c:v>1</c:v>
                </c:pt>
                <c:pt idx="9">
                  <c:v>14</c:v>
                </c:pt>
                <c:pt idx="10">
                  <c:v>2</c:v>
                </c:pt>
                <c:pt idx="11">
                  <c:v>0</c:v>
                </c:pt>
                <c:pt idx="12">
                  <c:v>6</c:v>
                </c:pt>
                <c:pt idx="13">
                  <c:v>8</c:v>
                </c:pt>
                <c:pt idx="14">
                  <c:v>4</c:v>
                </c:pt>
                <c:pt idx="15">
                  <c:v>36</c:v>
                </c:pt>
                <c:pt idx="16">
                  <c:v>9</c:v>
                </c:pt>
                <c:pt idx="17">
                  <c:v>28</c:v>
                </c:pt>
                <c:pt idx="18">
                  <c:v>6</c:v>
                </c:pt>
                <c:pt idx="19">
                  <c:v>2</c:v>
                </c:pt>
                <c:pt idx="20">
                  <c:v>7</c:v>
                </c:pt>
                <c:pt idx="21">
                  <c:v>3</c:v>
                </c:pt>
                <c:pt idx="22">
                  <c:v>24</c:v>
                </c:pt>
                <c:pt idx="23">
                  <c:v>9</c:v>
                </c:pt>
                <c:pt idx="24">
                  <c:v>19</c:v>
                </c:pt>
                <c:pt idx="25">
                  <c:v>2</c:v>
                </c:pt>
                <c:pt idx="26">
                  <c:v>0</c:v>
                </c:pt>
              </c:numCache>
            </c:numRef>
          </c:val>
          <c:extLst>
            <c:ext xmlns:c16="http://schemas.microsoft.com/office/drawing/2014/chart" uri="{C3380CC4-5D6E-409C-BE32-E72D297353CC}">
              <c16:uniqueId val="{0000001C-6DCC-48BA-AB6C-5C982115B22D}"/>
            </c:ext>
          </c:extLst>
        </c:ser>
        <c:dLbls>
          <c:showLegendKey val="0"/>
          <c:showVal val="1"/>
          <c:showCatName val="0"/>
          <c:showSerName val="0"/>
          <c:showPercent val="0"/>
          <c:showBubbleSize val="0"/>
        </c:dLbls>
        <c:gapWidth val="10"/>
        <c:overlap val="100"/>
        <c:axId val="518924976"/>
        <c:axId val="518925368"/>
      </c:barChart>
      <c:catAx>
        <c:axId val="518924976"/>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5368"/>
        <c:crosses val="autoZero"/>
        <c:auto val="1"/>
        <c:lblAlgn val="ctr"/>
        <c:lblOffset val="0"/>
        <c:tickLblSkip val="1"/>
        <c:tickMarkSkip val="1"/>
        <c:noMultiLvlLbl val="0"/>
      </c:catAx>
      <c:valAx>
        <c:axId val="518925368"/>
        <c:scaling>
          <c:orientation val="minMax"/>
          <c:max val="1100"/>
          <c:min val="0"/>
        </c:scaling>
        <c:delete val="0"/>
        <c:axPos val="t"/>
        <c:majorGridlines>
          <c:spPr>
            <a:ln w="3175">
              <a:solidFill>
                <a:srgbClr val="000000"/>
              </a:solidFill>
              <a:prstDash val="solid"/>
            </a:ln>
          </c:spPr>
        </c:majorGridlines>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立地件数（件）</a:t>
                </a:r>
              </a:p>
            </c:rich>
          </c:tx>
          <c:layout>
            <c:manualLayout>
              <c:xMode val="edge"/>
              <c:yMode val="edge"/>
              <c:x val="0.50724722211655915"/>
              <c:y val="2.1164021164021166E-2"/>
            </c:manualLayout>
          </c:layout>
          <c:overlay val="0"/>
          <c:spPr>
            <a:noFill/>
            <a:ln w="25400">
              <a:noFill/>
            </a:ln>
          </c:spPr>
        </c:title>
        <c:numFmt formatCode="#,##0_);[Red]\(#,##0\)" sourceLinked="1"/>
        <c:majorTickMark val="in"/>
        <c:minorTickMark val="none"/>
        <c:tickLblPos val="nextTo"/>
        <c:spPr>
          <a:ln w="3175">
            <a:solidFill>
              <a:srgbClr val="000000">
                <a:alpha val="99000"/>
              </a:srgbClr>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4976"/>
        <c:crosses val="autoZero"/>
        <c:crossBetween val="between"/>
        <c:majorUnit val="100"/>
      </c:valAx>
      <c:spPr>
        <a:noFill/>
        <a:ln w="12700">
          <a:solidFill>
            <a:srgbClr val="000000"/>
          </a:solidFill>
          <a:prstDash val="solid"/>
        </a:ln>
      </c:spPr>
    </c:plotArea>
    <c:legend>
      <c:legendPos val="r"/>
      <c:layout>
        <c:manualLayout>
          <c:xMode val="edge"/>
          <c:yMode val="edge"/>
          <c:x val="0.39613588864968435"/>
          <c:y val="0.96296420687134032"/>
          <c:w val="0.19806794432484201"/>
          <c:h val="2.777781365975023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437074522382"/>
          <c:y val="8.465619401066736E-2"/>
          <c:w val="0.8244779471082857"/>
          <c:h val="0.86375772951509011"/>
        </c:manualLayout>
      </c:layout>
      <c:barChart>
        <c:barDir val="bar"/>
        <c:grouping val="stacked"/>
        <c:varyColors val="0"/>
        <c:ser>
          <c:idx val="0"/>
          <c:order val="0"/>
          <c:tx>
            <c:strRef>
              <c:f>'図1～10-2'!$AC$148</c:f>
              <c:strCache>
                <c:ptCount val="1"/>
                <c:pt idx="0">
                  <c:v>新　設</c:v>
                </c:pt>
              </c:strCache>
            </c:strRef>
          </c:tx>
          <c:spPr>
            <a:solidFill>
              <a:srgbClr val="CCFFFF"/>
            </a:solidFill>
            <a:ln w="12700">
              <a:solidFill>
                <a:srgbClr val="000000"/>
              </a:solidFill>
              <a:prstDash val="solid"/>
            </a:ln>
          </c:spPr>
          <c:invertIfNegative val="0"/>
          <c:dLbls>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'図1～10-2'!$AB$149:$AB$162</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'図1～10-2'!$AC$149:$AC$162</c:f>
              <c:numCache>
                <c:formatCode>#,##0_);[Red]\(#,##0\)</c:formatCode>
                <c:ptCount val="14"/>
                <c:pt idx="0">
                  <c:v>73</c:v>
                </c:pt>
                <c:pt idx="1">
                  <c:v>38</c:v>
                </c:pt>
                <c:pt idx="2">
                  <c:v>175</c:v>
                </c:pt>
                <c:pt idx="3">
                  <c:v>578</c:v>
                </c:pt>
                <c:pt idx="4">
                  <c:v>113</c:v>
                </c:pt>
                <c:pt idx="5">
                  <c:v>298</c:v>
                </c:pt>
                <c:pt idx="6">
                  <c:v>52</c:v>
                </c:pt>
                <c:pt idx="7">
                  <c:v>110</c:v>
                </c:pt>
                <c:pt idx="8">
                  <c:v>72</c:v>
                </c:pt>
                <c:pt idx="9">
                  <c:v>34</c:v>
                </c:pt>
                <c:pt idx="10">
                  <c:v>114</c:v>
                </c:pt>
                <c:pt idx="11">
                  <c:v>151</c:v>
                </c:pt>
                <c:pt idx="12">
                  <c:v>250</c:v>
                </c:pt>
                <c:pt idx="13">
                  <c:v>160</c:v>
                </c:pt>
              </c:numCache>
            </c:numRef>
          </c:val>
          <c:extLst>
            <c:ext xmlns:c16="http://schemas.microsoft.com/office/drawing/2014/chart" uri="{C3380CC4-5D6E-409C-BE32-E72D297353CC}">
              <c16:uniqueId val="{00000000-5D05-4915-8730-B5E1967EA36F}"/>
            </c:ext>
          </c:extLst>
        </c:ser>
        <c:ser>
          <c:idx val="1"/>
          <c:order val="1"/>
          <c:tx>
            <c:strRef>
              <c:f>'図1～10-2'!$AD$148</c:f>
              <c:strCache>
                <c:ptCount val="1"/>
                <c:pt idx="0">
                  <c:v>増　設</c:v>
                </c:pt>
              </c:strCache>
            </c:strRef>
          </c:tx>
          <c:spPr>
            <a:solidFill>
              <a:srgbClr val="FFFFCC"/>
            </a:solidFill>
            <a:ln w="12700">
              <a:solidFill>
                <a:srgbClr val="000000"/>
              </a:solidFill>
              <a:prstDash val="solid"/>
            </a:ln>
          </c:spPr>
          <c:invertIfNegative val="0"/>
          <c:dLbls>
            <c:dLbl>
              <c:idx val="0"/>
              <c:layout>
                <c:manualLayout>
                  <c:x val="1.72043010752688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05-4915-8730-B5E1967EA36F}"/>
                </c:ext>
              </c:extLst>
            </c:dLbl>
            <c:dLbl>
              <c:idx val="10"/>
              <c:layout>
                <c:manualLayout>
                  <c:x val="1.935483870967742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05-4915-8730-B5E1967EA36F}"/>
                </c:ext>
              </c:extLst>
            </c:dLbl>
            <c:dLbl>
              <c:idx val="11"/>
              <c:layout>
                <c:manualLayout>
                  <c:x val="1.935483870967742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05-4915-8730-B5E1967EA36F}"/>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'図1～10-2'!$AB$149:$AB$162</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'図1～10-2'!$AD$149:$AD$162</c:f>
              <c:numCache>
                <c:formatCode>#,##0_);[Red]\(#,##0\)</c:formatCode>
                <c:ptCount val="14"/>
                <c:pt idx="0">
                  <c:v>14</c:v>
                </c:pt>
                <c:pt idx="1">
                  <c:v>6</c:v>
                </c:pt>
                <c:pt idx="2">
                  <c:v>22</c:v>
                </c:pt>
                <c:pt idx="3">
                  <c:v>61</c:v>
                </c:pt>
                <c:pt idx="4">
                  <c:v>17</c:v>
                </c:pt>
                <c:pt idx="5">
                  <c:v>35</c:v>
                </c:pt>
                <c:pt idx="6">
                  <c:v>17</c:v>
                </c:pt>
                <c:pt idx="7">
                  <c:v>16</c:v>
                </c:pt>
                <c:pt idx="8">
                  <c:v>17</c:v>
                </c:pt>
                <c:pt idx="9">
                  <c:v>5</c:v>
                </c:pt>
                <c:pt idx="10">
                  <c:v>15</c:v>
                </c:pt>
                <c:pt idx="11">
                  <c:v>7</c:v>
                </c:pt>
                <c:pt idx="12">
                  <c:v>13</c:v>
                </c:pt>
                <c:pt idx="13">
                  <c:v>8</c:v>
                </c:pt>
              </c:numCache>
            </c:numRef>
          </c:val>
          <c:extLst>
            <c:ext xmlns:c16="http://schemas.microsoft.com/office/drawing/2014/chart" uri="{C3380CC4-5D6E-409C-BE32-E72D297353CC}">
              <c16:uniqueId val="{00000004-5D05-4915-8730-B5E1967EA36F}"/>
            </c:ext>
          </c:extLst>
        </c:ser>
        <c:dLbls>
          <c:showLegendKey val="0"/>
          <c:showVal val="1"/>
          <c:showCatName val="0"/>
          <c:showSerName val="0"/>
          <c:showPercent val="0"/>
          <c:showBubbleSize val="0"/>
        </c:dLbls>
        <c:gapWidth val="30"/>
        <c:overlap val="100"/>
        <c:axId val="518926152"/>
        <c:axId val="518926544"/>
      </c:barChart>
      <c:catAx>
        <c:axId val="51892615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6544"/>
        <c:crosses val="autoZero"/>
        <c:auto val="1"/>
        <c:lblAlgn val="ctr"/>
        <c:lblOffset val="0"/>
        <c:tickLblSkip val="1"/>
        <c:tickMarkSkip val="1"/>
        <c:noMultiLvlLbl val="0"/>
      </c:catAx>
      <c:valAx>
        <c:axId val="518926544"/>
        <c:scaling>
          <c:orientation val="minMax"/>
        </c:scaling>
        <c:delete val="0"/>
        <c:axPos val="t"/>
        <c:majorGridlines>
          <c:spPr>
            <a:ln w="3175">
              <a:solidFill>
                <a:srgbClr val="000000"/>
              </a:solidFill>
              <a:prstDash val="solid"/>
            </a:ln>
          </c:spPr>
        </c:majorGridlines>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立地件数（件）</a:t>
                </a:r>
              </a:p>
            </c:rich>
          </c:tx>
          <c:layout>
            <c:manualLayout>
              <c:xMode val="edge"/>
              <c:yMode val="edge"/>
              <c:x val="0.45732756835347305"/>
              <c:y val="2.1164021164021166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6152"/>
        <c:crosses val="autoZero"/>
        <c:crossBetween val="between"/>
      </c:valAx>
      <c:spPr>
        <a:noFill/>
        <a:ln w="12700">
          <a:solidFill>
            <a:srgbClr val="000000"/>
          </a:solidFill>
          <a:prstDash val="solid"/>
        </a:ln>
      </c:spPr>
    </c:plotArea>
    <c:legend>
      <c:legendPos val="r"/>
      <c:layout>
        <c:manualLayout>
          <c:xMode val="edge"/>
          <c:yMode val="edge"/>
          <c:x val="0.39452558015923855"/>
          <c:y val="0.96296420687134032"/>
          <c:w val="0.19806794432484201"/>
          <c:h val="2.777781365975023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86638056433134"/>
          <c:y val="8.465619401066736E-2"/>
          <c:w val="0.72302851221019659"/>
          <c:h val="0.86375772951509011"/>
        </c:manualLayout>
      </c:layout>
      <c:barChart>
        <c:barDir val="bar"/>
        <c:grouping val="stacked"/>
        <c:varyColors val="0"/>
        <c:ser>
          <c:idx val="0"/>
          <c:order val="0"/>
          <c:tx>
            <c:strRef>
              <c:f>'図1～10-2'!$Y$197</c:f>
              <c:strCache>
                <c:ptCount val="1"/>
                <c:pt idx="0">
                  <c:v>新　設</c:v>
                </c:pt>
              </c:strCache>
            </c:strRef>
          </c:tx>
          <c:spPr>
            <a:solidFill>
              <a:srgbClr val="CCFFFF"/>
            </a:solidFill>
            <a:ln w="12700">
              <a:solidFill>
                <a:srgbClr val="000000"/>
              </a:solidFill>
              <a:prstDash val="solid"/>
            </a:ln>
          </c:spPr>
          <c:invertIfNegative val="0"/>
          <c:dLbls>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'図1～10-2'!$X$198:$X$224</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'図1～10-2'!$Y$198:$Y$224</c:f>
              <c:numCache>
                <c:formatCode>#,##0.0;[Red]\-#,##0.0</c:formatCode>
                <c:ptCount val="27"/>
                <c:pt idx="0">
                  <c:v>163.5557</c:v>
                </c:pt>
                <c:pt idx="1">
                  <c:v>18.252600000000001</c:v>
                </c:pt>
                <c:pt idx="2">
                  <c:v>9.3552</c:v>
                </c:pt>
                <c:pt idx="3">
                  <c:v>61.890999999999998</c:v>
                </c:pt>
                <c:pt idx="4">
                  <c:v>11.156699999999999</c:v>
                </c:pt>
                <c:pt idx="5">
                  <c:v>31.114299999999997</c:v>
                </c:pt>
                <c:pt idx="6">
                  <c:v>13.481</c:v>
                </c:pt>
                <c:pt idx="7">
                  <c:v>89.813500000000005</c:v>
                </c:pt>
                <c:pt idx="8">
                  <c:v>1</c:v>
                </c:pt>
                <c:pt idx="9">
                  <c:v>45.221198999999999</c:v>
                </c:pt>
                <c:pt idx="10">
                  <c:v>6.0787999999999993</c:v>
                </c:pt>
                <c:pt idx="11">
                  <c:v>1.3864000000000001</c:v>
                </c:pt>
                <c:pt idx="12">
                  <c:v>40.920999999999999</c:v>
                </c:pt>
                <c:pt idx="13">
                  <c:v>36.185572999999998</c:v>
                </c:pt>
                <c:pt idx="14">
                  <c:v>39.667999999999999</c:v>
                </c:pt>
                <c:pt idx="15">
                  <c:v>88.294232000000008</c:v>
                </c:pt>
                <c:pt idx="16">
                  <c:v>17.273599999999998</c:v>
                </c:pt>
                <c:pt idx="17">
                  <c:v>51.623299999999993</c:v>
                </c:pt>
                <c:pt idx="18">
                  <c:v>13.722200000000001</c:v>
                </c:pt>
                <c:pt idx="19">
                  <c:v>10.041982000000001</c:v>
                </c:pt>
                <c:pt idx="20">
                  <c:v>85.930300000000003</c:v>
                </c:pt>
                <c:pt idx="21">
                  <c:v>3.6839</c:v>
                </c:pt>
                <c:pt idx="22">
                  <c:v>119.61977199999998</c:v>
                </c:pt>
                <c:pt idx="23">
                  <c:v>6.7629000000000001</c:v>
                </c:pt>
                <c:pt idx="24">
                  <c:v>5871.432656</c:v>
                </c:pt>
                <c:pt idx="25">
                  <c:v>0.51669999999999994</c:v>
                </c:pt>
                <c:pt idx="26">
                  <c:v>0</c:v>
                </c:pt>
              </c:numCache>
            </c:numRef>
          </c:val>
          <c:extLst>
            <c:ext xmlns:c16="http://schemas.microsoft.com/office/drawing/2014/chart" uri="{C3380CC4-5D6E-409C-BE32-E72D297353CC}">
              <c16:uniqueId val="{00000000-2DBA-4EBF-8FFF-9FF559C0E907}"/>
            </c:ext>
          </c:extLst>
        </c:ser>
        <c:ser>
          <c:idx val="1"/>
          <c:order val="1"/>
          <c:tx>
            <c:strRef>
              <c:f>'図1～10-2'!$Z$197</c:f>
              <c:strCache>
                <c:ptCount val="1"/>
                <c:pt idx="0">
                  <c:v>増　設</c:v>
                </c:pt>
              </c:strCache>
            </c:strRef>
          </c:tx>
          <c:spPr>
            <a:solidFill>
              <a:srgbClr val="FFFFCC"/>
            </a:solidFill>
            <a:ln w="12700">
              <a:solidFill>
                <a:srgbClr val="000000"/>
              </a:solidFill>
              <a:prstDash val="solid"/>
            </a:ln>
          </c:spPr>
          <c:invertIfNegative val="0"/>
          <c:dLbls>
            <c:dLbl>
              <c:idx val="0"/>
              <c:layout>
                <c:manualLayout>
                  <c:x val="4.5161290322580608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BA-4EBF-8FFF-9FF559C0E907}"/>
                </c:ext>
              </c:extLst>
            </c:dLbl>
            <c:dLbl>
              <c:idx val="1"/>
              <c:layout>
                <c:manualLayout>
                  <c:x val="4.5161290322580643E-2"/>
                  <c:y val="1.7857142857142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BA-4EBF-8FFF-9FF559C0E907}"/>
                </c:ext>
              </c:extLst>
            </c:dLbl>
            <c:dLbl>
              <c:idx val="2"/>
              <c:layout>
                <c:manualLayout>
                  <c:x val="5.1581745830158329E-2"/>
                  <c:y val="2.812148481439820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BA-4EBF-8FFF-9FF559C0E907}"/>
                </c:ext>
              </c:extLst>
            </c:dLbl>
            <c:dLbl>
              <c:idx val="3"/>
              <c:layout>
                <c:manualLayout>
                  <c:x val="3.2258064516129031E-2"/>
                  <c:y val="3.273771704919426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BA-4EBF-8FFF-9FF559C0E907}"/>
                </c:ext>
              </c:extLst>
            </c:dLbl>
            <c:dLbl>
              <c:idx val="4"/>
              <c:layout>
                <c:manualLayout>
                  <c:x val="3.22061191626408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BA-4EBF-8FFF-9FF559C0E907}"/>
                </c:ext>
              </c:extLst>
            </c:dLbl>
            <c:dLbl>
              <c:idx val="5"/>
              <c:layout>
                <c:manualLayout>
                  <c:x val="3.870967741935484E-2"/>
                  <c:y val="3.273771704919426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BA-4EBF-8FFF-9FF559C0E907}"/>
                </c:ext>
              </c:extLst>
            </c:dLbl>
            <c:dLbl>
              <c:idx val="6"/>
              <c:layout>
                <c:manualLayout>
                  <c:x val="4.0808229616459232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BA-4EBF-8FFF-9FF559C0E907}"/>
                </c:ext>
              </c:extLst>
            </c:dLbl>
            <c:dLbl>
              <c:idx val="7"/>
              <c:layout>
                <c:manualLayout>
                  <c:x val="3.225806451612899E-2"/>
                  <c:y val="1.7857142857142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BA-4EBF-8FFF-9FF559C0E907}"/>
                </c:ext>
              </c:extLst>
            </c:dLbl>
            <c:dLbl>
              <c:idx val="8"/>
              <c:layout>
                <c:manualLayout>
                  <c:x val="4.5112860892388452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BA-4EBF-8FFF-9FF559C0E907}"/>
                </c:ext>
              </c:extLst>
            </c:dLbl>
            <c:dLbl>
              <c:idx val="9"/>
              <c:layout>
                <c:manualLayout>
                  <c:x val="4.086021505376340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DBA-4EBF-8FFF-9FF559C0E907}"/>
                </c:ext>
              </c:extLst>
            </c:dLbl>
            <c:dLbl>
              <c:idx val="10"/>
              <c:layout>
                <c:manualLayout>
                  <c:x val="3.22061191626408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DBA-4EBF-8FFF-9FF559C0E907}"/>
                </c:ext>
              </c:extLst>
            </c:dLbl>
            <c:dLbl>
              <c:idx val="11"/>
              <c:layout>
                <c:manualLayout>
                  <c:x val="4.50885668276972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DBA-4EBF-8FFF-9FF559C0E907}"/>
                </c:ext>
              </c:extLst>
            </c:dLbl>
            <c:dLbl>
              <c:idx val="12"/>
              <c:layout>
                <c:manualLayout>
                  <c:x val="4.73118279569892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DBA-4EBF-8FFF-9FF559C0E907}"/>
                </c:ext>
              </c:extLst>
            </c:dLbl>
            <c:dLbl>
              <c:idx val="13"/>
              <c:layout>
                <c:manualLayout>
                  <c:x val="5.16129032258064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DBA-4EBF-8FFF-9FF559C0E907}"/>
                </c:ext>
              </c:extLst>
            </c:dLbl>
            <c:dLbl>
              <c:idx val="14"/>
              <c:layout>
                <c:manualLayout>
                  <c:x val="5.5893150452967534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DBA-4EBF-8FFF-9FF559C0E907}"/>
                </c:ext>
              </c:extLst>
            </c:dLbl>
            <c:dLbl>
              <c:idx val="15"/>
              <c:layout>
                <c:manualLayout>
                  <c:x val="4.3010752688172005E-2"/>
                  <c:y val="0"/>
                </c:manualLayout>
              </c:layout>
              <c:showLegendKey val="0"/>
              <c:showVal val="1"/>
              <c:showCatName val="0"/>
              <c:showSerName val="0"/>
              <c:showPercent val="0"/>
              <c:showBubbleSize val="0"/>
              <c:extLst>
                <c:ext xmlns:c15="http://schemas.microsoft.com/office/drawing/2012/chart" uri="{CE6537A1-D6FC-4f65-9D91-7224C49458BB}">
                  <c15:layout>
                    <c:manualLayout>
                      <c:w val="4.7311827956989246E-2"/>
                      <c:h val="1.8571428571428572E-2"/>
                    </c:manualLayout>
                  </c15:layout>
                </c:ext>
                <c:ext xmlns:c16="http://schemas.microsoft.com/office/drawing/2014/chart" uri="{C3380CC4-5D6E-409C-BE32-E72D297353CC}">
                  <c16:uniqueId val="{00000010-2DBA-4EBF-8FFF-9FF559C0E907}"/>
                </c:ext>
              </c:extLst>
            </c:dLbl>
            <c:dLbl>
              <c:idx val="16"/>
              <c:layout>
                <c:manualLayout>
                  <c:x val="4.3010752688172046E-2"/>
                  <c:y val="1.309508681967770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DBA-4EBF-8FFF-9FF559C0E907}"/>
                </c:ext>
              </c:extLst>
            </c:dLbl>
            <c:dLbl>
              <c:idx val="17"/>
              <c:layout>
                <c:manualLayout>
                  <c:x val="4.30107526881720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DBA-4EBF-8FFF-9FF559C0E907}"/>
                </c:ext>
              </c:extLst>
            </c:dLbl>
            <c:dLbl>
              <c:idx val="18"/>
              <c:layout>
                <c:manualLayout>
                  <c:x val="4.7280670561341123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DBA-4EBF-8FFF-9FF559C0E907}"/>
                </c:ext>
              </c:extLst>
            </c:dLbl>
            <c:dLbl>
              <c:idx val="19"/>
              <c:layout>
                <c:manualLayout>
                  <c:x val="4.2989924646515923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DBA-4EBF-8FFF-9FF559C0E907}"/>
                </c:ext>
              </c:extLst>
            </c:dLbl>
            <c:dLbl>
              <c:idx val="20"/>
              <c:layout>
                <c:manualLayout>
                  <c:x val="4.94623655913978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DBA-4EBF-8FFF-9FF559C0E907}"/>
                </c:ext>
              </c:extLst>
            </c:dLbl>
            <c:dLbl>
              <c:idx val="21"/>
              <c:layout>
                <c:manualLayout>
                  <c:x val="4.7287613241893151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DBA-4EBF-8FFF-9FF559C0E907}"/>
                </c:ext>
              </c:extLst>
            </c:dLbl>
            <c:dLbl>
              <c:idx val="22"/>
              <c:layout>
                <c:manualLayout>
                  <c:x val="4.9462365591397849E-2"/>
                  <c:y val="1.7857142857142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DBA-4EBF-8FFF-9FF559C0E907}"/>
                </c:ext>
              </c:extLst>
            </c:dLbl>
            <c:dLbl>
              <c:idx val="23"/>
              <c:layout>
                <c:manualLayout>
                  <c:x val="1.71765968867418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DBA-4EBF-8FFF-9FF559C0E907}"/>
                </c:ext>
              </c:extLst>
            </c:dLbl>
            <c:dLbl>
              <c:idx val="24"/>
              <c:layout>
                <c:manualLayout>
                  <c:x val="2.7956989247311829E-2"/>
                  <c:y val="1.78585489313835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DBA-4EBF-8FFF-9FF559C0E907}"/>
                </c:ext>
              </c:extLst>
            </c:dLbl>
            <c:dLbl>
              <c:idx val="25"/>
              <c:layout>
                <c:manualLayout>
                  <c:x val="4.94623655913978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DBA-4EBF-8FFF-9FF559C0E907}"/>
                </c:ext>
              </c:extLst>
            </c:dLbl>
            <c:dLbl>
              <c:idx val="26"/>
              <c:layout>
                <c:manualLayout>
                  <c:x val="3.65002683843263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DBA-4EBF-8FFF-9FF559C0E907}"/>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'図1～10-2'!$X$198:$X$224</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'図1～10-2'!$Z$198:$Z$224</c:f>
              <c:numCache>
                <c:formatCode>#,##0.0;[Red]\-#,##0.0</c:formatCode>
                <c:ptCount val="27"/>
                <c:pt idx="0">
                  <c:v>19.600200000000001</c:v>
                </c:pt>
                <c:pt idx="1">
                  <c:v>15.712</c:v>
                </c:pt>
                <c:pt idx="2">
                  <c:v>0.71050000000000002</c:v>
                </c:pt>
                <c:pt idx="3">
                  <c:v>7.4525000000000006</c:v>
                </c:pt>
                <c:pt idx="4">
                  <c:v>0.11710000000000001</c:v>
                </c:pt>
                <c:pt idx="5">
                  <c:v>3.3746</c:v>
                </c:pt>
                <c:pt idx="6">
                  <c:v>0</c:v>
                </c:pt>
                <c:pt idx="7">
                  <c:v>28.342899999999997</c:v>
                </c:pt>
                <c:pt idx="8">
                  <c:v>3.0779000000000001</c:v>
                </c:pt>
                <c:pt idx="9">
                  <c:v>14.398372999999998</c:v>
                </c:pt>
                <c:pt idx="10">
                  <c:v>0.72199999999999998</c:v>
                </c:pt>
                <c:pt idx="11">
                  <c:v>0</c:v>
                </c:pt>
                <c:pt idx="12">
                  <c:v>4.6993</c:v>
                </c:pt>
                <c:pt idx="13">
                  <c:v>5.1955</c:v>
                </c:pt>
                <c:pt idx="14">
                  <c:v>2.62</c:v>
                </c:pt>
                <c:pt idx="15">
                  <c:v>26.229790000000001</c:v>
                </c:pt>
                <c:pt idx="16">
                  <c:v>4.2537000000000003</c:v>
                </c:pt>
                <c:pt idx="17">
                  <c:v>16.691464000000003</c:v>
                </c:pt>
                <c:pt idx="18">
                  <c:v>14.442599999999999</c:v>
                </c:pt>
                <c:pt idx="19">
                  <c:v>1.8074999999999999</c:v>
                </c:pt>
                <c:pt idx="20">
                  <c:v>5.8079999999999998</c:v>
                </c:pt>
                <c:pt idx="21">
                  <c:v>1.1198999999999999</c:v>
                </c:pt>
                <c:pt idx="22">
                  <c:v>26.320399999999999</c:v>
                </c:pt>
                <c:pt idx="23">
                  <c:v>5.8628</c:v>
                </c:pt>
                <c:pt idx="24">
                  <c:v>42.451499999999996</c:v>
                </c:pt>
                <c:pt idx="25">
                  <c:v>6.6290999999999993</c:v>
                </c:pt>
                <c:pt idx="26">
                  <c:v>0</c:v>
                </c:pt>
              </c:numCache>
            </c:numRef>
          </c:val>
          <c:extLst>
            <c:ext xmlns:c16="http://schemas.microsoft.com/office/drawing/2014/chart" uri="{C3380CC4-5D6E-409C-BE32-E72D297353CC}">
              <c16:uniqueId val="{0000001C-2DBA-4EBF-8FFF-9FF559C0E907}"/>
            </c:ext>
          </c:extLst>
        </c:ser>
        <c:dLbls>
          <c:showLegendKey val="0"/>
          <c:showVal val="1"/>
          <c:showCatName val="0"/>
          <c:showSerName val="0"/>
          <c:showPercent val="0"/>
          <c:showBubbleSize val="0"/>
        </c:dLbls>
        <c:gapWidth val="10"/>
        <c:overlap val="100"/>
        <c:axId val="518927328"/>
        <c:axId val="518927720"/>
      </c:barChart>
      <c:catAx>
        <c:axId val="518927328"/>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7720"/>
        <c:crosses val="autoZero"/>
        <c:auto val="1"/>
        <c:lblAlgn val="ctr"/>
        <c:lblOffset val="0"/>
        <c:tickLblSkip val="1"/>
        <c:tickMarkSkip val="1"/>
        <c:noMultiLvlLbl val="0"/>
      </c:catAx>
      <c:valAx>
        <c:axId val="518927720"/>
        <c:scaling>
          <c:orientation val="minMax"/>
        </c:scaling>
        <c:delete val="0"/>
        <c:axPos val="t"/>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50724722211655915"/>
              <c:y val="2.1164021164021166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7328"/>
        <c:crosses val="autoZero"/>
        <c:crossBetween val="between"/>
      </c:valAx>
      <c:spPr>
        <a:noFill/>
        <a:ln w="12700">
          <a:solidFill>
            <a:srgbClr val="000000"/>
          </a:solidFill>
          <a:prstDash val="solid"/>
        </a:ln>
      </c:spPr>
    </c:plotArea>
    <c:legend>
      <c:legendPos val="r"/>
      <c:layout>
        <c:manualLayout>
          <c:xMode val="edge"/>
          <c:yMode val="edge"/>
          <c:x val="0.39613588864968435"/>
          <c:y val="0.96296420687134032"/>
          <c:w val="0.19806794432484201"/>
          <c:h val="2.777781365975023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437074522382"/>
          <c:y val="8.465619401066736E-2"/>
          <c:w val="0.8244779471082857"/>
          <c:h val="0.86375772951509011"/>
        </c:manualLayout>
      </c:layout>
      <c:barChart>
        <c:barDir val="bar"/>
        <c:grouping val="stacked"/>
        <c:varyColors val="0"/>
        <c:ser>
          <c:idx val="0"/>
          <c:order val="0"/>
          <c:tx>
            <c:strRef>
              <c:f>'図1～10-2'!$AC$197</c:f>
              <c:strCache>
                <c:ptCount val="1"/>
                <c:pt idx="0">
                  <c:v>新　設</c:v>
                </c:pt>
              </c:strCache>
            </c:strRef>
          </c:tx>
          <c:spPr>
            <a:solidFill>
              <a:srgbClr val="CCFFFF"/>
            </a:solidFill>
            <a:ln w="12700">
              <a:solidFill>
                <a:srgbClr val="000000"/>
              </a:solidFill>
              <a:prstDash val="solid"/>
            </a:ln>
          </c:spPr>
          <c:invertIfNegative val="0"/>
          <c:dLbls>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'図1～10-2'!$AB$198:$AB$211</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'図1～10-2'!$AC$198:$AC$211</c:f>
              <c:numCache>
                <c:formatCode>#,##0.0;[Red]\-#,##0.0</c:formatCode>
                <c:ptCount val="14"/>
                <c:pt idx="0">
                  <c:v>447.93410000000006</c:v>
                </c:pt>
                <c:pt idx="1">
                  <c:v>94.4636</c:v>
                </c:pt>
                <c:pt idx="2">
                  <c:v>750.40309999999999</c:v>
                </c:pt>
                <c:pt idx="3">
                  <c:v>2150.1127999999999</c:v>
                </c:pt>
                <c:pt idx="4">
                  <c:v>184.66582599999998</c:v>
                </c:pt>
                <c:pt idx="5">
                  <c:v>706.20438899999999</c:v>
                </c:pt>
                <c:pt idx="6">
                  <c:v>67.198000000000008</c:v>
                </c:pt>
                <c:pt idx="7">
                  <c:v>189.76920000000001</c:v>
                </c:pt>
                <c:pt idx="8">
                  <c:v>174.78230000000002</c:v>
                </c:pt>
                <c:pt idx="9">
                  <c:v>73.880499999999998</c:v>
                </c:pt>
                <c:pt idx="10">
                  <c:v>317.69539900000007</c:v>
                </c:pt>
                <c:pt idx="11">
                  <c:v>228.05799999999999</c:v>
                </c:pt>
                <c:pt idx="12">
                  <c:v>952.58400000000006</c:v>
                </c:pt>
                <c:pt idx="13">
                  <c:v>500.23130000000003</c:v>
                </c:pt>
              </c:numCache>
            </c:numRef>
          </c:val>
          <c:extLst>
            <c:ext xmlns:c16="http://schemas.microsoft.com/office/drawing/2014/chart" uri="{C3380CC4-5D6E-409C-BE32-E72D297353CC}">
              <c16:uniqueId val="{00000000-EBDA-47A0-ADF9-B063139909C0}"/>
            </c:ext>
          </c:extLst>
        </c:ser>
        <c:ser>
          <c:idx val="1"/>
          <c:order val="1"/>
          <c:tx>
            <c:strRef>
              <c:f>'図1～10-2'!$AD$197</c:f>
              <c:strCache>
                <c:ptCount val="1"/>
                <c:pt idx="0">
                  <c:v>増　設</c:v>
                </c:pt>
              </c:strCache>
            </c:strRef>
          </c:tx>
          <c:spPr>
            <a:solidFill>
              <a:srgbClr val="FFFFCC"/>
            </a:solidFill>
            <a:ln w="12700">
              <a:solidFill>
                <a:srgbClr val="000000"/>
              </a:solidFill>
              <a:prstDash val="solid"/>
            </a:ln>
          </c:spPr>
          <c:invertIfNegative val="0"/>
          <c:dLbls>
            <c:dLbl>
              <c:idx val="1"/>
              <c:layout>
                <c:manualLayout>
                  <c:x val="2.36559139784945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DA-47A0-ADF9-B063139909C0}"/>
                </c:ext>
              </c:extLst>
            </c:dLbl>
            <c:dLbl>
              <c:idx val="4"/>
              <c:layout>
                <c:manualLayout>
                  <c:x val="3.01075268817203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DA-47A0-ADF9-B063139909C0}"/>
                </c:ext>
              </c:extLst>
            </c:dLbl>
            <c:dLbl>
              <c:idx val="6"/>
              <c:layout>
                <c:manualLayout>
                  <c:x val="4.3010752688172046E-2"/>
                  <c:y val="6.547543409838853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DA-47A0-ADF9-B063139909C0}"/>
                </c:ext>
              </c:extLst>
            </c:dLbl>
            <c:dLbl>
              <c:idx val="7"/>
              <c:layout>
                <c:manualLayout>
                  <c:x val="3.6559139784946237E-2"/>
                  <c:y val="6.547543409838853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DA-47A0-ADF9-B063139909C0}"/>
                </c:ext>
              </c:extLst>
            </c:dLbl>
            <c:dLbl>
              <c:idx val="8"/>
              <c:layout>
                <c:manualLayout>
                  <c:x val="2.79569892473118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DA-47A0-ADF9-B063139909C0}"/>
                </c:ext>
              </c:extLst>
            </c:dLbl>
            <c:dLbl>
              <c:idx val="9"/>
              <c:layout>
                <c:manualLayout>
                  <c:x val="3.22580645161290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DA-47A0-ADF9-B063139909C0}"/>
                </c:ext>
              </c:extLst>
            </c:dLbl>
            <c:dLbl>
              <c:idx val="10"/>
              <c:layout>
                <c:manualLayout>
                  <c:x val="4.30107526881720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DA-47A0-ADF9-B063139909C0}"/>
                </c:ext>
              </c:extLst>
            </c:dLbl>
            <c:dLbl>
              <c:idx val="11"/>
              <c:layout>
                <c:manualLayout>
                  <c:x val="3.4408602150537634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DA-47A0-ADF9-B063139909C0}"/>
                </c:ext>
              </c:extLst>
            </c:dLbl>
            <c:dLbl>
              <c:idx val="12"/>
              <c:layout>
                <c:manualLayout>
                  <c:x val="3.65591397849460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DA-47A0-ADF9-B063139909C0}"/>
                </c:ext>
              </c:extLst>
            </c:dLbl>
            <c:dLbl>
              <c:idx val="13"/>
              <c:layout>
                <c:manualLayout>
                  <c:x val="1.9354838709677261E-2"/>
                  <c:y val="1.309508681967770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DA-47A0-ADF9-B063139909C0}"/>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'図1～10-2'!$AB$198:$AB$211</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'図1～10-2'!$AD$198:$AD$211</c:f>
              <c:numCache>
                <c:formatCode>#,##0.0;[Red]\-#,##0.0</c:formatCode>
                <c:ptCount val="14"/>
                <c:pt idx="0">
                  <c:v>30.713999999999999</c:v>
                </c:pt>
                <c:pt idx="1">
                  <c:v>8.8022000000000009</c:v>
                </c:pt>
                <c:pt idx="2">
                  <c:v>17.1053</c:v>
                </c:pt>
                <c:pt idx="3">
                  <c:v>67.161199999999994</c:v>
                </c:pt>
                <c:pt idx="4">
                  <c:v>10.300599999999999</c:v>
                </c:pt>
                <c:pt idx="5">
                  <c:v>46.637347000000005</c:v>
                </c:pt>
                <c:pt idx="6">
                  <c:v>8.3690999999999995</c:v>
                </c:pt>
                <c:pt idx="7">
                  <c:v>13.45838</c:v>
                </c:pt>
                <c:pt idx="8">
                  <c:v>12.6206</c:v>
                </c:pt>
                <c:pt idx="9">
                  <c:v>2.2130999999999998</c:v>
                </c:pt>
                <c:pt idx="10">
                  <c:v>10.5303</c:v>
                </c:pt>
                <c:pt idx="11">
                  <c:v>7.7653999999999996</c:v>
                </c:pt>
                <c:pt idx="12">
                  <c:v>13.0451</c:v>
                </c:pt>
                <c:pt idx="13">
                  <c:v>8.9169999999999998</c:v>
                </c:pt>
              </c:numCache>
            </c:numRef>
          </c:val>
          <c:extLst>
            <c:ext xmlns:c16="http://schemas.microsoft.com/office/drawing/2014/chart" uri="{C3380CC4-5D6E-409C-BE32-E72D297353CC}">
              <c16:uniqueId val="{0000000B-EBDA-47A0-ADF9-B063139909C0}"/>
            </c:ext>
          </c:extLst>
        </c:ser>
        <c:dLbls>
          <c:showLegendKey val="0"/>
          <c:showVal val="1"/>
          <c:showCatName val="0"/>
          <c:showSerName val="0"/>
          <c:showPercent val="0"/>
          <c:showBubbleSize val="0"/>
        </c:dLbls>
        <c:gapWidth val="30"/>
        <c:overlap val="100"/>
        <c:axId val="518928504"/>
        <c:axId val="518928896"/>
      </c:barChart>
      <c:catAx>
        <c:axId val="518928504"/>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8896"/>
        <c:crosses val="autoZero"/>
        <c:auto val="1"/>
        <c:lblAlgn val="ctr"/>
        <c:lblOffset val="0"/>
        <c:tickLblSkip val="1"/>
        <c:tickMarkSkip val="1"/>
        <c:noMultiLvlLbl val="0"/>
      </c:catAx>
      <c:valAx>
        <c:axId val="518928896"/>
        <c:scaling>
          <c:orientation val="minMax"/>
          <c:max val="2400"/>
          <c:min val="0"/>
        </c:scaling>
        <c:delete val="0"/>
        <c:axPos val="t"/>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45732756835347305"/>
              <c:y val="2.1164021164021166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28504"/>
        <c:crosses val="autoZero"/>
        <c:crossBetween val="between"/>
        <c:majorUnit val="250"/>
      </c:valAx>
      <c:spPr>
        <a:noFill/>
        <a:ln w="12700">
          <a:solidFill>
            <a:srgbClr val="000000"/>
          </a:solidFill>
          <a:prstDash val="solid"/>
        </a:ln>
      </c:spPr>
    </c:plotArea>
    <c:legend>
      <c:legendPos val="r"/>
      <c:layout>
        <c:manualLayout>
          <c:xMode val="edge"/>
          <c:yMode val="edge"/>
          <c:x val="0.39452558015923855"/>
          <c:y val="0.96296420687134032"/>
          <c:w val="0.19806794432484201"/>
          <c:h val="2.777781365975023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33470661677767"/>
          <c:y val="4.6511686591174335E-2"/>
          <c:w val="0.80796844184529149"/>
          <c:h val="0.9354016970002843"/>
        </c:manualLayout>
      </c:layout>
      <c:barChart>
        <c:barDir val="bar"/>
        <c:grouping val="stacked"/>
        <c:varyColors val="0"/>
        <c:ser>
          <c:idx val="0"/>
          <c:order val="0"/>
          <c:tx>
            <c:strRef>
              <c:f>'図1～10-2'!$Y$53</c:f>
              <c:strCache>
                <c:ptCount val="1"/>
                <c:pt idx="0">
                  <c:v>北 海 道</c:v>
                </c:pt>
              </c:strCache>
            </c:strRef>
          </c:tx>
          <c:spPr>
            <a:solidFill>
              <a:srgbClr val="9999FF"/>
            </a:solidFill>
            <a:ln w="12700">
              <a:solidFill>
                <a:srgbClr val="000000"/>
              </a:solidFill>
              <a:prstDash val="solid"/>
            </a:ln>
          </c:spPr>
          <c:invertIfNegative val="0"/>
          <c:dLbls>
            <c:dLbl>
              <c:idx val="1"/>
              <c:layout>
                <c:manualLayout>
                  <c:x val="8.5106382978723406E-3"/>
                  <c:y val="1.373374902644886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FC-43C5-BEA7-FC594A816A40}"/>
                </c:ext>
              </c:extLst>
            </c:dLbl>
            <c:dLbl>
              <c:idx val="3"/>
              <c:layout>
                <c:manualLayout>
                  <c:x val="1.0638297872340425E-2"/>
                  <c:y val="3.19763762560879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FC-43C5-BEA7-FC594A816A40}"/>
                </c:ext>
              </c:extLst>
            </c:dLbl>
            <c:dLbl>
              <c:idx val="7"/>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FC-43C5-BEA7-FC594A816A40}"/>
                </c:ext>
              </c:extLst>
            </c:dLbl>
            <c:dLbl>
              <c:idx val="8"/>
              <c:layout>
                <c:manualLayout>
                  <c:x val="4.25531914893615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FC-43C5-BEA7-FC594A816A40}"/>
                </c:ext>
              </c:extLst>
            </c:dLbl>
            <c:dLbl>
              <c:idx val="12"/>
              <c:layout>
                <c:manualLayout>
                  <c:x val="1.0638297872340425E-2"/>
                  <c:y val="6.39527525121759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FC-43C5-BEA7-FC594A816A40}"/>
                </c:ext>
              </c:extLst>
            </c:dLbl>
            <c:dLbl>
              <c:idx val="15"/>
              <c:layout>
                <c:manualLayout>
                  <c:x val="1.1702127659574468E-2"/>
                  <c:y val="1.7443234638493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FC-43C5-BEA7-FC594A816A40}"/>
                </c:ext>
              </c:extLst>
            </c:dLbl>
            <c:dLbl>
              <c:idx val="17"/>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FC-43C5-BEA7-FC594A816A40}"/>
                </c:ext>
              </c:extLst>
            </c:dLbl>
            <c:dLbl>
              <c:idx val="18"/>
              <c:layout>
                <c:manualLayout>
                  <c:x val="6.382978723404255E-3"/>
                  <c:y val="1.27905505024351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FC-43C5-BEA7-FC594A816A40}"/>
                </c:ext>
              </c:extLst>
            </c:dLbl>
            <c:dLbl>
              <c:idx val="22"/>
              <c:layout>
                <c:manualLayout>
                  <c:x val="7.4468085106382783E-3"/>
                  <c:y val="1.27905505024351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FC-43C5-BEA7-FC594A816A40}"/>
                </c:ext>
              </c:extLst>
            </c:dLbl>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'図1～10-2'!$Y$54:$Y$80</c:f>
              <c:numCache>
                <c:formatCode>#,##0_);[Red]\(#,##0\)</c:formatCode>
                <c:ptCount val="27"/>
                <c:pt idx="0">
                  <c:v>8</c:v>
                </c:pt>
                <c:pt idx="1">
                  <c:v>0</c:v>
                </c:pt>
                <c:pt idx="2">
                  <c:v>0</c:v>
                </c:pt>
                <c:pt idx="3">
                  <c:v>2</c:v>
                </c:pt>
                <c:pt idx="4">
                  <c:v>0</c:v>
                </c:pt>
                <c:pt idx="5">
                  <c:v>0</c:v>
                </c:pt>
                <c:pt idx="6">
                  <c:v>0</c:v>
                </c:pt>
                <c:pt idx="7">
                  <c:v>5</c:v>
                </c:pt>
                <c:pt idx="8">
                  <c:v>0</c:v>
                </c:pt>
                <c:pt idx="9">
                  <c:v>0</c:v>
                </c:pt>
                <c:pt idx="10">
                  <c:v>0</c:v>
                </c:pt>
                <c:pt idx="11">
                  <c:v>0</c:v>
                </c:pt>
                <c:pt idx="12">
                  <c:v>0</c:v>
                </c:pt>
                <c:pt idx="13">
                  <c:v>0</c:v>
                </c:pt>
                <c:pt idx="14">
                  <c:v>1</c:v>
                </c:pt>
                <c:pt idx="15">
                  <c:v>4</c:v>
                </c:pt>
                <c:pt idx="16">
                  <c:v>0</c:v>
                </c:pt>
                <c:pt idx="17">
                  <c:v>3</c:v>
                </c:pt>
                <c:pt idx="18">
                  <c:v>0</c:v>
                </c:pt>
                <c:pt idx="19">
                  <c:v>0</c:v>
                </c:pt>
                <c:pt idx="20">
                  <c:v>0</c:v>
                </c:pt>
                <c:pt idx="21">
                  <c:v>0</c:v>
                </c:pt>
                <c:pt idx="22">
                  <c:v>2</c:v>
                </c:pt>
                <c:pt idx="23">
                  <c:v>0</c:v>
                </c:pt>
                <c:pt idx="24">
                  <c:v>61</c:v>
                </c:pt>
                <c:pt idx="25">
                  <c:v>1</c:v>
                </c:pt>
                <c:pt idx="26">
                  <c:v>0</c:v>
                </c:pt>
              </c:numCache>
            </c:numRef>
          </c:val>
          <c:extLst>
            <c:ext xmlns:c16="http://schemas.microsoft.com/office/drawing/2014/chart" uri="{C3380CC4-5D6E-409C-BE32-E72D297353CC}">
              <c16:uniqueId val="{00000009-F4FC-43C5-BEA7-FC594A816A40}"/>
            </c:ext>
          </c:extLst>
        </c:ser>
        <c:ser>
          <c:idx val="1"/>
          <c:order val="1"/>
          <c:tx>
            <c:strRef>
              <c:f>'図1～10-2'!$Z$53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'図1～10-2'!$Z$54:$Z$80</c:f>
              <c:numCache>
                <c:formatCode>#,##0_);[Red]\(#,##0\)</c:formatCode>
                <c:ptCount val="27"/>
                <c:pt idx="0">
                  <c:v>54</c:v>
                </c:pt>
                <c:pt idx="1">
                  <c:v>62</c:v>
                </c:pt>
                <c:pt idx="2">
                  <c:v>62</c:v>
                </c:pt>
                <c:pt idx="3">
                  <c:v>60</c:v>
                </c:pt>
                <c:pt idx="4">
                  <c:v>62</c:v>
                </c:pt>
                <c:pt idx="5">
                  <c:v>62</c:v>
                </c:pt>
                <c:pt idx="6">
                  <c:v>62</c:v>
                </c:pt>
                <c:pt idx="7">
                  <c:v>57</c:v>
                </c:pt>
                <c:pt idx="8">
                  <c:v>62</c:v>
                </c:pt>
                <c:pt idx="9">
                  <c:v>62</c:v>
                </c:pt>
                <c:pt idx="10">
                  <c:v>62</c:v>
                </c:pt>
                <c:pt idx="11">
                  <c:v>62</c:v>
                </c:pt>
                <c:pt idx="12">
                  <c:v>62</c:v>
                </c:pt>
                <c:pt idx="13">
                  <c:v>62</c:v>
                </c:pt>
                <c:pt idx="14">
                  <c:v>61</c:v>
                </c:pt>
                <c:pt idx="15">
                  <c:v>58</c:v>
                </c:pt>
                <c:pt idx="16">
                  <c:v>62</c:v>
                </c:pt>
                <c:pt idx="17">
                  <c:v>59</c:v>
                </c:pt>
                <c:pt idx="18">
                  <c:v>62</c:v>
                </c:pt>
                <c:pt idx="19">
                  <c:v>62</c:v>
                </c:pt>
                <c:pt idx="20">
                  <c:v>62</c:v>
                </c:pt>
                <c:pt idx="21">
                  <c:v>62</c:v>
                </c:pt>
                <c:pt idx="22">
                  <c:v>60</c:v>
                </c:pt>
                <c:pt idx="23">
                  <c:v>62</c:v>
                </c:pt>
                <c:pt idx="24">
                  <c:v>1</c:v>
                </c:pt>
                <c:pt idx="25">
                  <c:v>61</c:v>
                </c:pt>
                <c:pt idx="26">
                  <c:v>62</c:v>
                </c:pt>
              </c:numCache>
            </c:numRef>
          </c:val>
          <c:extLst>
            <c:ext xmlns:c16="http://schemas.microsoft.com/office/drawing/2014/chart" uri="{C3380CC4-5D6E-409C-BE32-E72D297353CC}">
              <c16:uniqueId val="{0000000A-F4FC-43C5-BEA7-FC594A816A40}"/>
            </c:ext>
          </c:extLst>
        </c:ser>
        <c:ser>
          <c:idx val="2"/>
          <c:order val="2"/>
          <c:tx>
            <c:strRef>
              <c:f>'図1～10-2'!$AA$53</c:f>
              <c:strCache>
                <c:ptCount val="1"/>
                <c:pt idx="0">
                  <c:v>北 東 北</c:v>
                </c:pt>
              </c:strCache>
            </c:strRef>
          </c:tx>
          <c:spPr>
            <a:solidFill>
              <a:srgbClr val="FFFFCC"/>
            </a:solidFill>
            <a:ln w="12700">
              <a:solidFill>
                <a:srgbClr val="000000"/>
              </a:solidFill>
              <a:prstDash val="solid"/>
            </a:ln>
          </c:spPr>
          <c:invertIfNegative val="0"/>
          <c:dLbls>
            <c:dLbl>
              <c:idx val="1"/>
              <c:layout>
                <c:manualLayout>
                  <c:x val="4.25531914893617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FC-43C5-BEA7-FC594A816A40}"/>
                </c:ext>
              </c:extLst>
            </c:dLbl>
            <c:dLbl>
              <c:idx val="3"/>
              <c:layout>
                <c:manualLayout>
                  <c:x val="5.3191489361702126E-3"/>
                  <c:y val="3.19763762560879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4FC-43C5-BEA7-FC594A816A40}"/>
                </c:ext>
              </c:extLst>
            </c:dLbl>
            <c:dLbl>
              <c:idx val="5"/>
              <c:layout>
                <c:manualLayout>
                  <c:x val="5.3191489361702126E-3"/>
                  <c:y val="3.19763762560879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4FC-43C5-BEA7-FC594A816A40}"/>
                </c:ext>
              </c:extLst>
            </c:dLbl>
            <c:dLbl>
              <c:idx val="6"/>
              <c:layout>
                <c:manualLayout>
                  <c:x val="6.382978723404216E-3"/>
                  <c:y val="3.19763762560879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4FC-43C5-BEA7-FC594A816A40}"/>
                </c:ext>
              </c:extLst>
            </c:dLbl>
            <c:dLbl>
              <c:idx val="7"/>
              <c:layout>
                <c:manualLayout>
                  <c:x val="4.25531914893617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4FC-43C5-BEA7-FC594A816A40}"/>
                </c:ext>
              </c:extLst>
            </c:dLbl>
            <c:dLbl>
              <c:idx val="8"/>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FC-43C5-BEA7-FC594A816A40}"/>
                </c:ext>
              </c:extLst>
            </c:dLbl>
            <c:dLbl>
              <c:idx val="12"/>
              <c:layout>
                <c:manualLayout>
                  <c:x val="5.3191489361702126E-3"/>
                  <c:y val="6.39527525121759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4FC-43C5-BEA7-FC594A816A40}"/>
                </c:ext>
              </c:extLst>
            </c:dLbl>
            <c:dLbl>
              <c:idx val="13"/>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4FC-43C5-BEA7-FC594A816A40}"/>
                </c:ext>
              </c:extLst>
            </c:dLbl>
            <c:dLbl>
              <c:idx val="15"/>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4FC-43C5-BEA7-FC594A816A40}"/>
                </c:ext>
              </c:extLst>
            </c:dLbl>
            <c:dLbl>
              <c:idx val="16"/>
              <c:layout>
                <c:manualLayout>
                  <c:x val="6.382978723404255E-3"/>
                  <c:y val="1.27905505024351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4FC-43C5-BEA7-FC594A816A40}"/>
                </c:ext>
              </c:extLst>
            </c:dLbl>
            <c:dLbl>
              <c:idx val="17"/>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4FC-43C5-BEA7-FC594A816A40}"/>
                </c:ext>
              </c:extLst>
            </c:dLbl>
            <c:dLbl>
              <c:idx val="18"/>
              <c:layout>
                <c:manualLayout>
                  <c:x val="5.3191489361702126E-3"/>
                  <c:y val="1.27905505024351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4FC-43C5-BEA7-FC594A816A40}"/>
                </c:ext>
              </c:extLst>
            </c:dLbl>
            <c:dLbl>
              <c:idx val="19"/>
              <c:layout>
                <c:manualLayout>
                  <c:x val="4.25531914893617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4FC-43C5-BEA7-FC594A816A40}"/>
                </c:ext>
              </c:extLst>
            </c:dLbl>
            <c:dLbl>
              <c:idx val="25"/>
              <c:layout>
                <c:manualLayout>
                  <c:x val="6.38297872340425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4FC-43C5-BEA7-FC594A816A40}"/>
                </c:ext>
              </c:extLst>
            </c:dLbl>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'図1～10-2'!$AA$54:$AA$80</c:f>
              <c:numCache>
                <c:formatCode>#,##0_);[Red]\(#,##0\)</c:formatCode>
                <c:ptCount val="27"/>
                <c:pt idx="0">
                  <c:v>7</c:v>
                </c:pt>
                <c:pt idx="1">
                  <c:v>0</c:v>
                </c:pt>
                <c:pt idx="2">
                  <c:v>0</c:v>
                </c:pt>
                <c:pt idx="3">
                  <c:v>3</c:v>
                </c:pt>
                <c:pt idx="4">
                  <c:v>0</c:v>
                </c:pt>
                <c:pt idx="5">
                  <c:v>0</c:v>
                </c:pt>
                <c:pt idx="6">
                  <c:v>0</c:v>
                </c:pt>
                <c:pt idx="7">
                  <c:v>1</c:v>
                </c:pt>
                <c:pt idx="8">
                  <c:v>0</c:v>
                </c:pt>
                <c:pt idx="9">
                  <c:v>0</c:v>
                </c:pt>
                <c:pt idx="10">
                  <c:v>0</c:v>
                </c:pt>
                <c:pt idx="11">
                  <c:v>0</c:v>
                </c:pt>
                <c:pt idx="12">
                  <c:v>3</c:v>
                </c:pt>
                <c:pt idx="13">
                  <c:v>0</c:v>
                </c:pt>
                <c:pt idx="14">
                  <c:v>0</c:v>
                </c:pt>
                <c:pt idx="15">
                  <c:v>6</c:v>
                </c:pt>
                <c:pt idx="16">
                  <c:v>0</c:v>
                </c:pt>
                <c:pt idx="17">
                  <c:v>0</c:v>
                </c:pt>
                <c:pt idx="18">
                  <c:v>0</c:v>
                </c:pt>
                <c:pt idx="19">
                  <c:v>2</c:v>
                </c:pt>
                <c:pt idx="20">
                  <c:v>0</c:v>
                </c:pt>
                <c:pt idx="21">
                  <c:v>0</c:v>
                </c:pt>
                <c:pt idx="22">
                  <c:v>1</c:v>
                </c:pt>
                <c:pt idx="23">
                  <c:v>1</c:v>
                </c:pt>
                <c:pt idx="24">
                  <c:v>20</c:v>
                </c:pt>
                <c:pt idx="25">
                  <c:v>0</c:v>
                </c:pt>
                <c:pt idx="26">
                  <c:v>0</c:v>
                </c:pt>
              </c:numCache>
            </c:numRef>
          </c:val>
          <c:extLst>
            <c:ext xmlns:c16="http://schemas.microsoft.com/office/drawing/2014/chart" uri="{C3380CC4-5D6E-409C-BE32-E72D297353CC}">
              <c16:uniqueId val="{00000019-F4FC-43C5-BEA7-FC594A816A40}"/>
            </c:ext>
          </c:extLst>
        </c:ser>
        <c:ser>
          <c:idx val="3"/>
          <c:order val="3"/>
          <c:tx>
            <c:strRef>
              <c:f>'図1～10-2'!$AB$53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'図1～10-2'!$AB$54:$AB$80</c:f>
              <c:numCache>
                <c:formatCode>#,##0_);[Red]\(#,##0\)</c:formatCode>
                <c:ptCount val="27"/>
                <c:pt idx="0">
                  <c:v>14</c:v>
                </c:pt>
                <c:pt idx="1">
                  <c:v>21</c:v>
                </c:pt>
                <c:pt idx="2">
                  <c:v>21</c:v>
                </c:pt>
                <c:pt idx="3">
                  <c:v>18</c:v>
                </c:pt>
                <c:pt idx="4">
                  <c:v>21</c:v>
                </c:pt>
                <c:pt idx="5">
                  <c:v>21</c:v>
                </c:pt>
                <c:pt idx="6">
                  <c:v>21</c:v>
                </c:pt>
                <c:pt idx="7">
                  <c:v>20</c:v>
                </c:pt>
                <c:pt idx="8">
                  <c:v>21</c:v>
                </c:pt>
                <c:pt idx="9">
                  <c:v>21</c:v>
                </c:pt>
                <c:pt idx="10">
                  <c:v>21</c:v>
                </c:pt>
                <c:pt idx="11">
                  <c:v>21</c:v>
                </c:pt>
                <c:pt idx="12">
                  <c:v>18</c:v>
                </c:pt>
                <c:pt idx="13">
                  <c:v>21</c:v>
                </c:pt>
                <c:pt idx="14">
                  <c:v>21</c:v>
                </c:pt>
                <c:pt idx="15">
                  <c:v>15</c:v>
                </c:pt>
                <c:pt idx="16">
                  <c:v>21</c:v>
                </c:pt>
                <c:pt idx="17">
                  <c:v>21</c:v>
                </c:pt>
                <c:pt idx="18">
                  <c:v>21</c:v>
                </c:pt>
                <c:pt idx="19">
                  <c:v>19</c:v>
                </c:pt>
                <c:pt idx="20">
                  <c:v>21</c:v>
                </c:pt>
                <c:pt idx="21">
                  <c:v>21</c:v>
                </c:pt>
                <c:pt idx="22">
                  <c:v>20</c:v>
                </c:pt>
                <c:pt idx="23">
                  <c:v>20</c:v>
                </c:pt>
                <c:pt idx="24">
                  <c:v>1</c:v>
                </c:pt>
                <c:pt idx="25">
                  <c:v>21</c:v>
                </c:pt>
                <c:pt idx="26">
                  <c:v>21</c:v>
                </c:pt>
              </c:numCache>
            </c:numRef>
          </c:val>
          <c:extLst>
            <c:ext xmlns:c16="http://schemas.microsoft.com/office/drawing/2014/chart" uri="{C3380CC4-5D6E-409C-BE32-E72D297353CC}">
              <c16:uniqueId val="{0000001A-F4FC-43C5-BEA7-FC594A816A40}"/>
            </c:ext>
          </c:extLst>
        </c:ser>
        <c:ser>
          <c:idx val="4"/>
          <c:order val="4"/>
          <c:tx>
            <c:strRef>
              <c:f>'図1～10-2'!$AC$53</c:f>
              <c:strCache>
                <c:ptCount val="1"/>
                <c:pt idx="0">
                  <c:v>南 東 北</c:v>
                </c:pt>
              </c:strCache>
            </c:strRef>
          </c:tx>
          <c:spPr>
            <a:solidFill>
              <a:srgbClr val="CC99FF"/>
            </a:solidFill>
            <a:ln w="12700">
              <a:solidFill>
                <a:srgbClr val="000000"/>
              </a:solidFill>
              <a:prstDash val="solid"/>
            </a:ln>
          </c:spPr>
          <c:invertIfNegative val="0"/>
          <c:dLbls>
            <c:dLbl>
              <c:idx val="2"/>
              <c:layout>
                <c:manualLayout>
                  <c:x val="8.510638297872262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4FC-43C5-BEA7-FC594A816A40}"/>
                </c:ext>
              </c:extLst>
            </c:dLbl>
            <c:dLbl>
              <c:idx val="3"/>
              <c:layout>
                <c:manualLayout>
                  <c:x val="9.5744680851063829E-3"/>
                  <c:y val="3.19763762560879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4FC-43C5-BEA7-FC594A816A40}"/>
                </c:ext>
              </c:extLst>
            </c:dLbl>
            <c:dLbl>
              <c:idx val="4"/>
              <c:layout>
                <c:manualLayout>
                  <c:x val="9.5744680851063829E-3"/>
                  <c:y val="1.373374902644886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4FC-43C5-BEA7-FC594A816A40}"/>
                </c:ext>
              </c:extLst>
            </c:dLbl>
            <c:dLbl>
              <c:idx val="5"/>
              <c:layout>
                <c:manualLayout>
                  <c:x val="7.4468085106382982E-3"/>
                  <c:y val="3.19763762560879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4FC-43C5-BEA7-FC594A816A40}"/>
                </c:ext>
              </c:extLst>
            </c:dLbl>
            <c:dLbl>
              <c:idx val="7"/>
              <c:layout>
                <c:manualLayout>
                  <c:x val="7.44680851063829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4FC-43C5-BEA7-FC594A816A40}"/>
                </c:ext>
              </c:extLst>
            </c:dLbl>
            <c:dLbl>
              <c:idx val="8"/>
              <c:layout>
                <c:manualLayout>
                  <c:x val="6.3829787234041769E-3"/>
                  <c:y val="1.373374902644886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4FC-43C5-BEA7-FC594A816A40}"/>
                </c:ext>
              </c:extLst>
            </c:dLbl>
            <c:dLbl>
              <c:idx val="10"/>
              <c:layout>
                <c:manualLayout>
                  <c:x val="7.44680851063829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4FC-43C5-BEA7-FC594A816A40}"/>
                </c:ext>
              </c:extLst>
            </c:dLbl>
            <c:dLbl>
              <c:idx val="13"/>
              <c:layout>
                <c:manualLayout>
                  <c:x val="6.38297872340417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4FC-43C5-BEA7-FC594A816A40}"/>
                </c:ext>
              </c:extLst>
            </c:dLbl>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'図1～10-2'!$AC$54:$AC$80</c:f>
              <c:numCache>
                <c:formatCode>#,##0_);[Red]\(#,##0\)</c:formatCode>
                <c:ptCount val="27"/>
                <c:pt idx="0">
                  <c:v>23</c:v>
                </c:pt>
                <c:pt idx="1">
                  <c:v>2</c:v>
                </c:pt>
                <c:pt idx="2">
                  <c:v>2</c:v>
                </c:pt>
                <c:pt idx="3">
                  <c:v>7</c:v>
                </c:pt>
                <c:pt idx="4">
                  <c:v>0</c:v>
                </c:pt>
                <c:pt idx="5">
                  <c:v>0</c:v>
                </c:pt>
                <c:pt idx="6">
                  <c:v>1</c:v>
                </c:pt>
                <c:pt idx="7">
                  <c:v>4</c:v>
                </c:pt>
                <c:pt idx="8">
                  <c:v>0</c:v>
                </c:pt>
                <c:pt idx="9">
                  <c:v>3</c:v>
                </c:pt>
                <c:pt idx="10">
                  <c:v>2</c:v>
                </c:pt>
                <c:pt idx="11">
                  <c:v>0</c:v>
                </c:pt>
                <c:pt idx="12">
                  <c:v>7</c:v>
                </c:pt>
                <c:pt idx="13">
                  <c:v>2</c:v>
                </c:pt>
                <c:pt idx="14">
                  <c:v>0</c:v>
                </c:pt>
                <c:pt idx="15">
                  <c:v>15</c:v>
                </c:pt>
                <c:pt idx="16">
                  <c:v>6</c:v>
                </c:pt>
                <c:pt idx="17">
                  <c:v>8</c:v>
                </c:pt>
                <c:pt idx="18">
                  <c:v>2</c:v>
                </c:pt>
                <c:pt idx="19">
                  <c:v>0</c:v>
                </c:pt>
                <c:pt idx="20">
                  <c:v>4</c:v>
                </c:pt>
                <c:pt idx="21">
                  <c:v>2</c:v>
                </c:pt>
                <c:pt idx="22">
                  <c:v>5</c:v>
                </c:pt>
                <c:pt idx="23">
                  <c:v>1</c:v>
                </c:pt>
                <c:pt idx="24">
                  <c:v>100</c:v>
                </c:pt>
                <c:pt idx="25">
                  <c:v>1</c:v>
                </c:pt>
                <c:pt idx="26">
                  <c:v>0</c:v>
                </c:pt>
              </c:numCache>
            </c:numRef>
          </c:val>
          <c:extLst>
            <c:ext xmlns:c16="http://schemas.microsoft.com/office/drawing/2014/chart" uri="{C3380CC4-5D6E-409C-BE32-E72D297353CC}">
              <c16:uniqueId val="{00000023-F4FC-43C5-BEA7-FC594A816A40}"/>
            </c:ext>
          </c:extLst>
        </c:ser>
        <c:ser>
          <c:idx val="5"/>
          <c:order val="5"/>
          <c:tx>
            <c:strRef>
              <c:f>'図1～10-2'!$AD$53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'図1～10-2'!$AD$54:$AD$80</c:f>
              <c:numCache>
                <c:formatCode>#,##0_);[Red]\(#,##0\)</c:formatCode>
                <c:ptCount val="27"/>
                <c:pt idx="0">
                  <c:v>78</c:v>
                </c:pt>
                <c:pt idx="1">
                  <c:v>99</c:v>
                </c:pt>
                <c:pt idx="2">
                  <c:v>99</c:v>
                </c:pt>
                <c:pt idx="3">
                  <c:v>94</c:v>
                </c:pt>
                <c:pt idx="4">
                  <c:v>101</c:v>
                </c:pt>
                <c:pt idx="5">
                  <c:v>101</c:v>
                </c:pt>
                <c:pt idx="6">
                  <c:v>100</c:v>
                </c:pt>
                <c:pt idx="7">
                  <c:v>97</c:v>
                </c:pt>
                <c:pt idx="8">
                  <c:v>101</c:v>
                </c:pt>
                <c:pt idx="9">
                  <c:v>98</c:v>
                </c:pt>
                <c:pt idx="10">
                  <c:v>99</c:v>
                </c:pt>
                <c:pt idx="11">
                  <c:v>101</c:v>
                </c:pt>
                <c:pt idx="12">
                  <c:v>94</c:v>
                </c:pt>
                <c:pt idx="13">
                  <c:v>99</c:v>
                </c:pt>
                <c:pt idx="14">
                  <c:v>101</c:v>
                </c:pt>
                <c:pt idx="15">
                  <c:v>86</c:v>
                </c:pt>
                <c:pt idx="16">
                  <c:v>95</c:v>
                </c:pt>
                <c:pt idx="17">
                  <c:v>93</c:v>
                </c:pt>
                <c:pt idx="18">
                  <c:v>99</c:v>
                </c:pt>
                <c:pt idx="19">
                  <c:v>101</c:v>
                </c:pt>
                <c:pt idx="20">
                  <c:v>97</c:v>
                </c:pt>
                <c:pt idx="21">
                  <c:v>99</c:v>
                </c:pt>
                <c:pt idx="22">
                  <c:v>96</c:v>
                </c:pt>
                <c:pt idx="23">
                  <c:v>100</c:v>
                </c:pt>
                <c:pt idx="24">
                  <c:v>1</c:v>
                </c:pt>
                <c:pt idx="25">
                  <c:v>100</c:v>
                </c:pt>
                <c:pt idx="26">
                  <c:v>101</c:v>
                </c:pt>
              </c:numCache>
            </c:numRef>
          </c:val>
          <c:extLst>
            <c:ext xmlns:c16="http://schemas.microsoft.com/office/drawing/2014/chart" uri="{C3380CC4-5D6E-409C-BE32-E72D297353CC}">
              <c16:uniqueId val="{00000024-F4FC-43C5-BEA7-FC594A816A40}"/>
            </c:ext>
          </c:extLst>
        </c:ser>
        <c:ser>
          <c:idx val="6"/>
          <c:order val="6"/>
          <c:tx>
            <c:strRef>
              <c:f>'図1～10-2'!$AE$53</c:f>
              <c:strCache>
                <c:ptCount val="1"/>
                <c:pt idx="0">
                  <c:v>関東内陸</c:v>
                </c:pt>
              </c:strCache>
            </c:strRef>
          </c:tx>
          <c:spPr>
            <a:solidFill>
              <a:srgbClr val="0066CC"/>
            </a:solidFill>
            <a:ln w="12700">
              <a:solidFill>
                <a:srgbClr val="000000"/>
              </a:solidFill>
              <a:prstDash val="solid"/>
            </a:ln>
          </c:spPr>
          <c:invertIfNegative val="0"/>
          <c:dLbls>
            <c:dLbl>
              <c:idx val="4"/>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4FC-43C5-BEA7-FC594A816A40}"/>
                </c:ext>
              </c:extLst>
            </c:dLbl>
            <c:dLbl>
              <c:idx val="6"/>
              <c:layout>
                <c:manualLayout>
                  <c:x val="5.3191489361702126E-3"/>
                  <c:y val="3.19763762560879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4FC-43C5-BEA7-FC594A816A40}"/>
                </c:ext>
              </c:extLst>
            </c:dLbl>
            <c:dLbl>
              <c:idx val="8"/>
              <c:layout>
                <c:manualLayout>
                  <c:x val="6.38297872340417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4FC-43C5-BEA7-FC594A816A40}"/>
                </c:ext>
              </c:extLst>
            </c:dLbl>
            <c:dLbl>
              <c:idx val="19"/>
              <c:layout>
                <c:manualLayout>
                  <c:x val="7.44680851063829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4FC-43C5-BEA7-FC594A816A40}"/>
                </c:ext>
              </c:extLst>
            </c:dLbl>
            <c:dLbl>
              <c:idx val="21"/>
              <c:layout>
                <c:manualLayout>
                  <c:x val="9.57446808510630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4FC-43C5-BEA7-FC594A816A40}"/>
                </c:ext>
              </c:extLst>
            </c:dLbl>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'図1～10-2'!$AE$54:$AE$80</c:f>
              <c:numCache>
                <c:formatCode>#,##0_);[Red]\(#,##0\)</c:formatCode>
                <c:ptCount val="27"/>
                <c:pt idx="0">
                  <c:v>40</c:v>
                </c:pt>
                <c:pt idx="1">
                  <c:v>7</c:v>
                </c:pt>
                <c:pt idx="2">
                  <c:v>5</c:v>
                </c:pt>
                <c:pt idx="3">
                  <c:v>7</c:v>
                </c:pt>
                <c:pt idx="4">
                  <c:v>2</c:v>
                </c:pt>
                <c:pt idx="5">
                  <c:v>7</c:v>
                </c:pt>
                <c:pt idx="6">
                  <c:v>1</c:v>
                </c:pt>
                <c:pt idx="7">
                  <c:v>14</c:v>
                </c:pt>
                <c:pt idx="8">
                  <c:v>1</c:v>
                </c:pt>
                <c:pt idx="9">
                  <c:v>16</c:v>
                </c:pt>
                <c:pt idx="10">
                  <c:v>2</c:v>
                </c:pt>
                <c:pt idx="11">
                  <c:v>0</c:v>
                </c:pt>
                <c:pt idx="12">
                  <c:v>4</c:v>
                </c:pt>
                <c:pt idx="13">
                  <c:v>11</c:v>
                </c:pt>
                <c:pt idx="14">
                  <c:v>10</c:v>
                </c:pt>
                <c:pt idx="15">
                  <c:v>20</c:v>
                </c:pt>
                <c:pt idx="16">
                  <c:v>6</c:v>
                </c:pt>
                <c:pt idx="17">
                  <c:v>11</c:v>
                </c:pt>
                <c:pt idx="18">
                  <c:v>12</c:v>
                </c:pt>
                <c:pt idx="19">
                  <c:v>3</c:v>
                </c:pt>
                <c:pt idx="20">
                  <c:v>10</c:v>
                </c:pt>
                <c:pt idx="21">
                  <c:v>1</c:v>
                </c:pt>
                <c:pt idx="22">
                  <c:v>24</c:v>
                </c:pt>
                <c:pt idx="23">
                  <c:v>6</c:v>
                </c:pt>
                <c:pt idx="24">
                  <c:v>419</c:v>
                </c:pt>
                <c:pt idx="25">
                  <c:v>0</c:v>
                </c:pt>
                <c:pt idx="26">
                  <c:v>0</c:v>
                </c:pt>
              </c:numCache>
            </c:numRef>
          </c:val>
          <c:extLst>
            <c:ext xmlns:c16="http://schemas.microsoft.com/office/drawing/2014/chart" uri="{C3380CC4-5D6E-409C-BE32-E72D297353CC}">
              <c16:uniqueId val="{0000002A-F4FC-43C5-BEA7-FC594A816A40}"/>
            </c:ext>
          </c:extLst>
        </c:ser>
        <c:ser>
          <c:idx val="7"/>
          <c:order val="7"/>
          <c:tx>
            <c:strRef>
              <c:f>'図1～10-2'!$AF$53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'図1～10-2'!$AF$54:$AF$80</c:f>
              <c:numCache>
                <c:formatCode>#,##0_);[Red]\(#,##0\)</c:formatCode>
                <c:ptCount val="27"/>
                <c:pt idx="0">
                  <c:v>380</c:v>
                </c:pt>
                <c:pt idx="1">
                  <c:v>413</c:v>
                </c:pt>
                <c:pt idx="2">
                  <c:v>415</c:v>
                </c:pt>
                <c:pt idx="3">
                  <c:v>413</c:v>
                </c:pt>
                <c:pt idx="4">
                  <c:v>418</c:v>
                </c:pt>
                <c:pt idx="5">
                  <c:v>413</c:v>
                </c:pt>
                <c:pt idx="6">
                  <c:v>419</c:v>
                </c:pt>
                <c:pt idx="7">
                  <c:v>406</c:v>
                </c:pt>
                <c:pt idx="8">
                  <c:v>419</c:v>
                </c:pt>
                <c:pt idx="9">
                  <c:v>404</c:v>
                </c:pt>
                <c:pt idx="10">
                  <c:v>418</c:v>
                </c:pt>
                <c:pt idx="11">
                  <c:v>420</c:v>
                </c:pt>
                <c:pt idx="12">
                  <c:v>416</c:v>
                </c:pt>
                <c:pt idx="13">
                  <c:v>409</c:v>
                </c:pt>
                <c:pt idx="14">
                  <c:v>410</c:v>
                </c:pt>
                <c:pt idx="15">
                  <c:v>400</c:v>
                </c:pt>
                <c:pt idx="16">
                  <c:v>414</c:v>
                </c:pt>
                <c:pt idx="17">
                  <c:v>409</c:v>
                </c:pt>
                <c:pt idx="18">
                  <c:v>408</c:v>
                </c:pt>
                <c:pt idx="19">
                  <c:v>417</c:v>
                </c:pt>
                <c:pt idx="20">
                  <c:v>410</c:v>
                </c:pt>
                <c:pt idx="21">
                  <c:v>419</c:v>
                </c:pt>
                <c:pt idx="22">
                  <c:v>396</c:v>
                </c:pt>
                <c:pt idx="23">
                  <c:v>414</c:v>
                </c:pt>
                <c:pt idx="24">
                  <c:v>1</c:v>
                </c:pt>
                <c:pt idx="25">
                  <c:v>420</c:v>
                </c:pt>
                <c:pt idx="26">
                  <c:v>420</c:v>
                </c:pt>
              </c:numCache>
            </c:numRef>
          </c:val>
          <c:extLst>
            <c:ext xmlns:c16="http://schemas.microsoft.com/office/drawing/2014/chart" uri="{C3380CC4-5D6E-409C-BE32-E72D297353CC}">
              <c16:uniqueId val="{0000002B-F4FC-43C5-BEA7-FC594A816A40}"/>
            </c:ext>
          </c:extLst>
        </c:ser>
        <c:ser>
          <c:idx val="8"/>
          <c:order val="8"/>
          <c:tx>
            <c:strRef>
              <c:f>'図1～10-2'!$AG$53</c:f>
              <c:strCache>
                <c:ptCount val="1"/>
                <c:pt idx="0">
                  <c:v>関東臨海</c:v>
                </c:pt>
              </c:strCache>
            </c:strRef>
          </c:tx>
          <c:spPr>
            <a:solidFill>
              <a:srgbClr val="99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'図1～10-2'!$AG$54:$AG$80</c:f>
              <c:numCache>
                <c:formatCode>#,##0_);[Red]\(#,##0\)</c:formatCode>
                <c:ptCount val="27"/>
                <c:pt idx="0">
                  <c:v>18</c:v>
                </c:pt>
                <c:pt idx="1">
                  <c:v>3</c:v>
                </c:pt>
                <c:pt idx="2">
                  <c:v>2</c:v>
                </c:pt>
                <c:pt idx="3">
                  <c:v>1</c:v>
                </c:pt>
                <c:pt idx="4">
                  <c:v>1</c:v>
                </c:pt>
                <c:pt idx="5">
                  <c:v>6</c:v>
                </c:pt>
                <c:pt idx="6">
                  <c:v>4</c:v>
                </c:pt>
                <c:pt idx="7">
                  <c:v>9</c:v>
                </c:pt>
                <c:pt idx="8">
                  <c:v>0</c:v>
                </c:pt>
                <c:pt idx="9">
                  <c:v>1</c:v>
                </c:pt>
                <c:pt idx="10">
                  <c:v>1</c:v>
                </c:pt>
                <c:pt idx="11">
                  <c:v>0</c:v>
                </c:pt>
                <c:pt idx="12">
                  <c:v>3</c:v>
                </c:pt>
                <c:pt idx="13">
                  <c:v>7</c:v>
                </c:pt>
                <c:pt idx="14">
                  <c:v>2</c:v>
                </c:pt>
                <c:pt idx="15">
                  <c:v>7</c:v>
                </c:pt>
                <c:pt idx="16">
                  <c:v>3</c:v>
                </c:pt>
                <c:pt idx="17">
                  <c:v>7</c:v>
                </c:pt>
                <c:pt idx="18">
                  <c:v>4</c:v>
                </c:pt>
                <c:pt idx="19">
                  <c:v>3</c:v>
                </c:pt>
                <c:pt idx="20">
                  <c:v>6</c:v>
                </c:pt>
                <c:pt idx="21">
                  <c:v>1</c:v>
                </c:pt>
                <c:pt idx="22">
                  <c:v>11</c:v>
                </c:pt>
                <c:pt idx="23">
                  <c:v>3</c:v>
                </c:pt>
                <c:pt idx="24">
                  <c:v>27</c:v>
                </c:pt>
                <c:pt idx="25">
                  <c:v>0</c:v>
                </c:pt>
                <c:pt idx="26">
                  <c:v>0</c:v>
                </c:pt>
              </c:numCache>
            </c:numRef>
          </c:val>
          <c:extLst>
            <c:ext xmlns:c16="http://schemas.microsoft.com/office/drawing/2014/chart" uri="{C3380CC4-5D6E-409C-BE32-E72D297353CC}">
              <c16:uniqueId val="{0000002C-F4FC-43C5-BEA7-FC594A816A40}"/>
            </c:ext>
          </c:extLst>
        </c:ser>
        <c:ser>
          <c:idx val="9"/>
          <c:order val="9"/>
          <c:tx>
            <c:strRef>
              <c:f>'図1～10-2'!$AH$53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'図1～10-2'!$AH$54:$AH$80</c:f>
              <c:numCache>
                <c:formatCode>#,##0_);[Red]\(#,##0\)</c:formatCode>
                <c:ptCount val="27"/>
                <c:pt idx="0">
                  <c:v>10</c:v>
                </c:pt>
                <c:pt idx="1">
                  <c:v>25</c:v>
                </c:pt>
                <c:pt idx="2">
                  <c:v>26</c:v>
                </c:pt>
                <c:pt idx="3">
                  <c:v>27</c:v>
                </c:pt>
                <c:pt idx="4">
                  <c:v>27</c:v>
                </c:pt>
                <c:pt idx="5">
                  <c:v>22</c:v>
                </c:pt>
                <c:pt idx="6">
                  <c:v>24</c:v>
                </c:pt>
                <c:pt idx="7">
                  <c:v>19</c:v>
                </c:pt>
                <c:pt idx="8">
                  <c:v>28</c:v>
                </c:pt>
                <c:pt idx="9">
                  <c:v>27</c:v>
                </c:pt>
                <c:pt idx="10">
                  <c:v>27</c:v>
                </c:pt>
                <c:pt idx="11">
                  <c:v>28</c:v>
                </c:pt>
                <c:pt idx="12">
                  <c:v>25</c:v>
                </c:pt>
                <c:pt idx="13">
                  <c:v>21</c:v>
                </c:pt>
                <c:pt idx="14">
                  <c:v>26</c:v>
                </c:pt>
                <c:pt idx="15">
                  <c:v>21</c:v>
                </c:pt>
                <c:pt idx="16">
                  <c:v>25</c:v>
                </c:pt>
                <c:pt idx="17">
                  <c:v>21</c:v>
                </c:pt>
                <c:pt idx="18">
                  <c:v>24</c:v>
                </c:pt>
                <c:pt idx="19">
                  <c:v>25</c:v>
                </c:pt>
                <c:pt idx="20">
                  <c:v>22</c:v>
                </c:pt>
                <c:pt idx="21">
                  <c:v>27</c:v>
                </c:pt>
                <c:pt idx="22">
                  <c:v>17</c:v>
                </c:pt>
                <c:pt idx="23">
                  <c:v>25</c:v>
                </c:pt>
                <c:pt idx="24">
                  <c:v>1</c:v>
                </c:pt>
                <c:pt idx="25">
                  <c:v>28</c:v>
                </c:pt>
                <c:pt idx="26">
                  <c:v>28</c:v>
                </c:pt>
              </c:numCache>
            </c:numRef>
          </c:val>
          <c:extLst>
            <c:ext xmlns:c16="http://schemas.microsoft.com/office/drawing/2014/chart" uri="{C3380CC4-5D6E-409C-BE32-E72D297353CC}">
              <c16:uniqueId val="{0000002D-F4FC-43C5-BEA7-FC594A816A40}"/>
            </c:ext>
          </c:extLst>
        </c:ser>
        <c:ser>
          <c:idx val="10"/>
          <c:order val="10"/>
          <c:tx>
            <c:strRef>
              <c:f>'図1～10-2'!$AI$53</c:f>
              <c:strCache>
                <c:ptCount val="1"/>
                <c:pt idx="0">
                  <c:v>東　　海</c:v>
                </c:pt>
              </c:strCache>
            </c:strRef>
          </c:tx>
          <c:spPr>
            <a:solidFill>
              <a:srgbClr val="FFFF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'図1～10-2'!$AI$54:$AI$80</c:f>
              <c:numCache>
                <c:formatCode>#,##0_);[Red]\(#,##0\)</c:formatCode>
                <c:ptCount val="27"/>
                <c:pt idx="0">
                  <c:v>16</c:v>
                </c:pt>
                <c:pt idx="1">
                  <c:v>1</c:v>
                </c:pt>
                <c:pt idx="2">
                  <c:v>1</c:v>
                </c:pt>
                <c:pt idx="3">
                  <c:v>5</c:v>
                </c:pt>
                <c:pt idx="4">
                  <c:v>0</c:v>
                </c:pt>
                <c:pt idx="5">
                  <c:v>8</c:v>
                </c:pt>
                <c:pt idx="6">
                  <c:v>4</c:v>
                </c:pt>
                <c:pt idx="7">
                  <c:v>10</c:v>
                </c:pt>
                <c:pt idx="8">
                  <c:v>0</c:v>
                </c:pt>
                <c:pt idx="9">
                  <c:v>11</c:v>
                </c:pt>
                <c:pt idx="10">
                  <c:v>0</c:v>
                </c:pt>
                <c:pt idx="11">
                  <c:v>0</c:v>
                </c:pt>
                <c:pt idx="12">
                  <c:v>2</c:v>
                </c:pt>
                <c:pt idx="13">
                  <c:v>6</c:v>
                </c:pt>
                <c:pt idx="14">
                  <c:v>3</c:v>
                </c:pt>
                <c:pt idx="15">
                  <c:v>26</c:v>
                </c:pt>
                <c:pt idx="16">
                  <c:v>4</c:v>
                </c:pt>
                <c:pt idx="17">
                  <c:v>11</c:v>
                </c:pt>
                <c:pt idx="18">
                  <c:v>1</c:v>
                </c:pt>
                <c:pt idx="19">
                  <c:v>3</c:v>
                </c:pt>
                <c:pt idx="20">
                  <c:v>8</c:v>
                </c:pt>
                <c:pt idx="21">
                  <c:v>1</c:v>
                </c:pt>
                <c:pt idx="22">
                  <c:v>28</c:v>
                </c:pt>
                <c:pt idx="23">
                  <c:v>4</c:v>
                </c:pt>
                <c:pt idx="24">
                  <c:v>179</c:v>
                </c:pt>
                <c:pt idx="25">
                  <c:v>1</c:v>
                </c:pt>
                <c:pt idx="26">
                  <c:v>0</c:v>
                </c:pt>
              </c:numCache>
            </c:numRef>
          </c:val>
          <c:extLst>
            <c:ext xmlns:c16="http://schemas.microsoft.com/office/drawing/2014/chart" uri="{C3380CC4-5D6E-409C-BE32-E72D297353CC}">
              <c16:uniqueId val="{0000002E-F4FC-43C5-BEA7-FC594A816A40}"/>
            </c:ext>
          </c:extLst>
        </c:ser>
        <c:ser>
          <c:idx val="11"/>
          <c:order val="11"/>
          <c:tx>
            <c:strRef>
              <c:f>'図1～10-2'!$AJ$53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'図1～10-2'!$AJ$54:$AJ$80</c:f>
              <c:numCache>
                <c:formatCode>#,##0_);[Red]\(#,##0\)</c:formatCode>
                <c:ptCount val="27"/>
                <c:pt idx="0">
                  <c:v>164</c:v>
                </c:pt>
                <c:pt idx="1">
                  <c:v>179</c:v>
                </c:pt>
                <c:pt idx="2">
                  <c:v>179</c:v>
                </c:pt>
                <c:pt idx="3">
                  <c:v>175</c:v>
                </c:pt>
                <c:pt idx="4">
                  <c:v>180</c:v>
                </c:pt>
                <c:pt idx="5">
                  <c:v>172</c:v>
                </c:pt>
                <c:pt idx="6">
                  <c:v>176</c:v>
                </c:pt>
                <c:pt idx="7">
                  <c:v>170</c:v>
                </c:pt>
                <c:pt idx="8">
                  <c:v>180</c:v>
                </c:pt>
                <c:pt idx="9">
                  <c:v>169</c:v>
                </c:pt>
                <c:pt idx="10">
                  <c:v>180</c:v>
                </c:pt>
                <c:pt idx="11">
                  <c:v>180</c:v>
                </c:pt>
                <c:pt idx="12">
                  <c:v>178</c:v>
                </c:pt>
                <c:pt idx="13">
                  <c:v>174</c:v>
                </c:pt>
                <c:pt idx="14">
                  <c:v>177</c:v>
                </c:pt>
                <c:pt idx="15">
                  <c:v>154</c:v>
                </c:pt>
                <c:pt idx="16">
                  <c:v>176</c:v>
                </c:pt>
                <c:pt idx="17">
                  <c:v>169</c:v>
                </c:pt>
                <c:pt idx="18">
                  <c:v>179</c:v>
                </c:pt>
                <c:pt idx="19">
                  <c:v>177</c:v>
                </c:pt>
                <c:pt idx="20">
                  <c:v>172</c:v>
                </c:pt>
                <c:pt idx="21">
                  <c:v>179</c:v>
                </c:pt>
                <c:pt idx="22">
                  <c:v>152</c:v>
                </c:pt>
                <c:pt idx="23">
                  <c:v>176</c:v>
                </c:pt>
                <c:pt idx="24">
                  <c:v>1</c:v>
                </c:pt>
                <c:pt idx="25">
                  <c:v>179</c:v>
                </c:pt>
                <c:pt idx="26">
                  <c:v>180</c:v>
                </c:pt>
              </c:numCache>
            </c:numRef>
          </c:val>
          <c:extLst>
            <c:ext xmlns:c16="http://schemas.microsoft.com/office/drawing/2014/chart" uri="{C3380CC4-5D6E-409C-BE32-E72D297353CC}">
              <c16:uniqueId val="{0000002F-F4FC-43C5-BEA7-FC594A816A40}"/>
            </c:ext>
          </c:extLst>
        </c:ser>
        <c:ser>
          <c:idx val="12"/>
          <c:order val="12"/>
          <c:tx>
            <c:strRef>
              <c:f>'図1～10-2'!$AK$53</c:f>
              <c:strCache>
                <c:ptCount val="1"/>
                <c:pt idx="0">
                  <c:v>北　　陸</c:v>
                </c:pt>
              </c:strCache>
            </c:strRef>
          </c:tx>
          <c:spPr>
            <a:solidFill>
              <a:srgbClr val="80008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'図1～10-2'!$AK$54:$AK$80</c:f>
              <c:numCache>
                <c:formatCode>#,##0_);[Red]\(#,##0\)</c:formatCode>
                <c:ptCount val="27"/>
                <c:pt idx="0">
                  <c:v>5</c:v>
                </c:pt>
                <c:pt idx="1">
                  <c:v>2</c:v>
                </c:pt>
                <c:pt idx="2">
                  <c:v>0</c:v>
                </c:pt>
                <c:pt idx="3">
                  <c:v>2</c:v>
                </c:pt>
                <c:pt idx="4">
                  <c:v>1</c:v>
                </c:pt>
                <c:pt idx="5">
                  <c:v>0</c:v>
                </c:pt>
                <c:pt idx="6">
                  <c:v>0</c:v>
                </c:pt>
                <c:pt idx="7">
                  <c:v>5</c:v>
                </c:pt>
                <c:pt idx="8">
                  <c:v>0</c:v>
                </c:pt>
                <c:pt idx="9">
                  <c:v>4</c:v>
                </c:pt>
                <c:pt idx="10">
                  <c:v>0</c:v>
                </c:pt>
                <c:pt idx="11">
                  <c:v>1</c:v>
                </c:pt>
                <c:pt idx="12">
                  <c:v>3</c:v>
                </c:pt>
                <c:pt idx="13">
                  <c:v>1</c:v>
                </c:pt>
                <c:pt idx="14">
                  <c:v>1</c:v>
                </c:pt>
                <c:pt idx="15">
                  <c:v>8</c:v>
                </c:pt>
                <c:pt idx="16">
                  <c:v>0</c:v>
                </c:pt>
                <c:pt idx="17">
                  <c:v>8</c:v>
                </c:pt>
                <c:pt idx="18">
                  <c:v>1</c:v>
                </c:pt>
                <c:pt idx="19">
                  <c:v>1</c:v>
                </c:pt>
                <c:pt idx="20">
                  <c:v>1</c:v>
                </c:pt>
                <c:pt idx="21">
                  <c:v>0</c:v>
                </c:pt>
                <c:pt idx="22">
                  <c:v>1</c:v>
                </c:pt>
                <c:pt idx="23">
                  <c:v>0</c:v>
                </c:pt>
                <c:pt idx="24">
                  <c:v>24</c:v>
                </c:pt>
                <c:pt idx="25">
                  <c:v>0</c:v>
                </c:pt>
                <c:pt idx="26">
                  <c:v>0</c:v>
                </c:pt>
              </c:numCache>
            </c:numRef>
          </c:val>
          <c:extLst>
            <c:ext xmlns:c16="http://schemas.microsoft.com/office/drawing/2014/chart" uri="{C3380CC4-5D6E-409C-BE32-E72D297353CC}">
              <c16:uniqueId val="{00000030-F4FC-43C5-BEA7-FC594A816A40}"/>
            </c:ext>
          </c:extLst>
        </c:ser>
        <c:ser>
          <c:idx val="13"/>
          <c:order val="13"/>
          <c:tx>
            <c:strRef>
              <c:f>'図1～10-2'!$AL$53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'図1～10-2'!$AL$54:$AL$80</c:f>
              <c:numCache>
                <c:formatCode>#,##0_);[Red]\(#,##0\)</c:formatCode>
                <c:ptCount val="27"/>
                <c:pt idx="0">
                  <c:v>20</c:v>
                </c:pt>
                <c:pt idx="1">
                  <c:v>23</c:v>
                </c:pt>
                <c:pt idx="2">
                  <c:v>25</c:v>
                </c:pt>
                <c:pt idx="3">
                  <c:v>23</c:v>
                </c:pt>
                <c:pt idx="4">
                  <c:v>24</c:v>
                </c:pt>
                <c:pt idx="5">
                  <c:v>25</c:v>
                </c:pt>
                <c:pt idx="6">
                  <c:v>25</c:v>
                </c:pt>
                <c:pt idx="7">
                  <c:v>20</c:v>
                </c:pt>
                <c:pt idx="8">
                  <c:v>25</c:v>
                </c:pt>
                <c:pt idx="9">
                  <c:v>21</c:v>
                </c:pt>
                <c:pt idx="10">
                  <c:v>25</c:v>
                </c:pt>
                <c:pt idx="11">
                  <c:v>24</c:v>
                </c:pt>
                <c:pt idx="12">
                  <c:v>22</c:v>
                </c:pt>
                <c:pt idx="13">
                  <c:v>24</c:v>
                </c:pt>
                <c:pt idx="14">
                  <c:v>24</c:v>
                </c:pt>
                <c:pt idx="15">
                  <c:v>17</c:v>
                </c:pt>
                <c:pt idx="16">
                  <c:v>25</c:v>
                </c:pt>
                <c:pt idx="17">
                  <c:v>17</c:v>
                </c:pt>
                <c:pt idx="18">
                  <c:v>24</c:v>
                </c:pt>
                <c:pt idx="19">
                  <c:v>24</c:v>
                </c:pt>
                <c:pt idx="20">
                  <c:v>24</c:v>
                </c:pt>
                <c:pt idx="21">
                  <c:v>25</c:v>
                </c:pt>
                <c:pt idx="22">
                  <c:v>24</c:v>
                </c:pt>
                <c:pt idx="23">
                  <c:v>25</c:v>
                </c:pt>
                <c:pt idx="24">
                  <c:v>1</c:v>
                </c:pt>
                <c:pt idx="25">
                  <c:v>25</c:v>
                </c:pt>
                <c:pt idx="26">
                  <c:v>25</c:v>
                </c:pt>
              </c:numCache>
            </c:numRef>
          </c:val>
          <c:extLst>
            <c:ext xmlns:c16="http://schemas.microsoft.com/office/drawing/2014/chart" uri="{C3380CC4-5D6E-409C-BE32-E72D297353CC}">
              <c16:uniqueId val="{00000031-F4FC-43C5-BEA7-FC594A816A40}"/>
            </c:ext>
          </c:extLst>
        </c:ser>
        <c:ser>
          <c:idx val="14"/>
          <c:order val="14"/>
          <c:tx>
            <c:strRef>
              <c:f>'図1～10-2'!$AM$53</c:f>
              <c:strCache>
                <c:ptCount val="1"/>
                <c:pt idx="0">
                  <c:v>近畿内陸</c:v>
                </c:pt>
              </c:strCache>
            </c:strRef>
          </c:tx>
          <c:spPr>
            <a:solidFill>
              <a:srgbClr val="00808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'図1～10-2'!$AM$54:$AM$80</c:f>
              <c:numCache>
                <c:formatCode>#,##0_);[Red]\(#,##0\)</c:formatCode>
                <c:ptCount val="27"/>
                <c:pt idx="0">
                  <c:v>7</c:v>
                </c:pt>
                <c:pt idx="1">
                  <c:v>3</c:v>
                </c:pt>
                <c:pt idx="2">
                  <c:v>2</c:v>
                </c:pt>
                <c:pt idx="3">
                  <c:v>2</c:v>
                </c:pt>
                <c:pt idx="4">
                  <c:v>0</c:v>
                </c:pt>
                <c:pt idx="5">
                  <c:v>1</c:v>
                </c:pt>
                <c:pt idx="6">
                  <c:v>0</c:v>
                </c:pt>
                <c:pt idx="7">
                  <c:v>7</c:v>
                </c:pt>
                <c:pt idx="8">
                  <c:v>0</c:v>
                </c:pt>
                <c:pt idx="9">
                  <c:v>5</c:v>
                </c:pt>
                <c:pt idx="10">
                  <c:v>1</c:v>
                </c:pt>
                <c:pt idx="11">
                  <c:v>0</c:v>
                </c:pt>
                <c:pt idx="12">
                  <c:v>0</c:v>
                </c:pt>
                <c:pt idx="13">
                  <c:v>1</c:v>
                </c:pt>
                <c:pt idx="14">
                  <c:v>1</c:v>
                </c:pt>
                <c:pt idx="15">
                  <c:v>19</c:v>
                </c:pt>
                <c:pt idx="16">
                  <c:v>1</c:v>
                </c:pt>
                <c:pt idx="17">
                  <c:v>8</c:v>
                </c:pt>
                <c:pt idx="18">
                  <c:v>3</c:v>
                </c:pt>
                <c:pt idx="19">
                  <c:v>1</c:v>
                </c:pt>
                <c:pt idx="20">
                  <c:v>1</c:v>
                </c:pt>
                <c:pt idx="21">
                  <c:v>0</c:v>
                </c:pt>
                <c:pt idx="22">
                  <c:v>1</c:v>
                </c:pt>
                <c:pt idx="23">
                  <c:v>0</c:v>
                </c:pt>
                <c:pt idx="24">
                  <c:v>62</c:v>
                </c:pt>
                <c:pt idx="25">
                  <c:v>0</c:v>
                </c:pt>
                <c:pt idx="26">
                  <c:v>0</c:v>
                </c:pt>
              </c:numCache>
            </c:numRef>
          </c:val>
          <c:extLst>
            <c:ext xmlns:c16="http://schemas.microsoft.com/office/drawing/2014/chart" uri="{C3380CC4-5D6E-409C-BE32-E72D297353CC}">
              <c16:uniqueId val="{00000032-F4FC-43C5-BEA7-FC594A816A40}"/>
            </c:ext>
          </c:extLst>
        </c:ser>
        <c:ser>
          <c:idx val="15"/>
          <c:order val="15"/>
          <c:tx>
            <c:strRef>
              <c:f>'図1～10-2'!$AN$53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'図1～10-2'!$AN$54:$AN$80</c:f>
              <c:numCache>
                <c:formatCode>#,##0_);[Red]\(#,##0\)</c:formatCode>
                <c:ptCount val="27"/>
                <c:pt idx="0">
                  <c:v>56</c:v>
                </c:pt>
                <c:pt idx="1">
                  <c:v>60</c:v>
                </c:pt>
                <c:pt idx="2">
                  <c:v>61</c:v>
                </c:pt>
                <c:pt idx="3">
                  <c:v>61</c:v>
                </c:pt>
                <c:pt idx="4">
                  <c:v>63</c:v>
                </c:pt>
                <c:pt idx="5">
                  <c:v>62</c:v>
                </c:pt>
                <c:pt idx="6">
                  <c:v>63</c:v>
                </c:pt>
                <c:pt idx="7">
                  <c:v>56</c:v>
                </c:pt>
                <c:pt idx="8">
                  <c:v>63</c:v>
                </c:pt>
                <c:pt idx="9">
                  <c:v>58</c:v>
                </c:pt>
                <c:pt idx="10">
                  <c:v>62</c:v>
                </c:pt>
                <c:pt idx="11">
                  <c:v>63</c:v>
                </c:pt>
                <c:pt idx="12">
                  <c:v>63</c:v>
                </c:pt>
                <c:pt idx="13">
                  <c:v>62</c:v>
                </c:pt>
                <c:pt idx="14">
                  <c:v>62</c:v>
                </c:pt>
                <c:pt idx="15">
                  <c:v>44</c:v>
                </c:pt>
                <c:pt idx="16">
                  <c:v>62</c:v>
                </c:pt>
                <c:pt idx="17">
                  <c:v>55</c:v>
                </c:pt>
                <c:pt idx="18">
                  <c:v>60</c:v>
                </c:pt>
                <c:pt idx="19">
                  <c:v>62</c:v>
                </c:pt>
                <c:pt idx="20">
                  <c:v>62</c:v>
                </c:pt>
                <c:pt idx="21">
                  <c:v>63</c:v>
                </c:pt>
                <c:pt idx="22">
                  <c:v>62</c:v>
                </c:pt>
                <c:pt idx="23">
                  <c:v>63</c:v>
                </c:pt>
                <c:pt idx="24">
                  <c:v>1</c:v>
                </c:pt>
                <c:pt idx="25">
                  <c:v>63</c:v>
                </c:pt>
                <c:pt idx="26">
                  <c:v>63</c:v>
                </c:pt>
              </c:numCache>
            </c:numRef>
          </c:val>
          <c:extLst>
            <c:ext xmlns:c16="http://schemas.microsoft.com/office/drawing/2014/chart" uri="{C3380CC4-5D6E-409C-BE32-E72D297353CC}">
              <c16:uniqueId val="{00000033-F4FC-43C5-BEA7-FC594A816A40}"/>
            </c:ext>
          </c:extLst>
        </c:ser>
        <c:ser>
          <c:idx val="16"/>
          <c:order val="16"/>
          <c:tx>
            <c:strRef>
              <c:f>'図1～10-2'!$AO$53</c:f>
              <c:strCache>
                <c:ptCount val="1"/>
                <c:pt idx="0">
                  <c:v>近畿臨海</c:v>
                </c:pt>
              </c:strCache>
            </c:strRef>
          </c:tx>
          <c:spPr>
            <a:solidFill>
              <a:srgbClr val="00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'図1～10-2'!$AO$54:$AO$80</c:f>
              <c:numCache>
                <c:formatCode>#,##0_);[Red]\(#,##0\)</c:formatCode>
                <c:ptCount val="27"/>
                <c:pt idx="0">
                  <c:v>7</c:v>
                </c:pt>
                <c:pt idx="1">
                  <c:v>4</c:v>
                </c:pt>
                <c:pt idx="2">
                  <c:v>2</c:v>
                </c:pt>
                <c:pt idx="3">
                  <c:v>3</c:v>
                </c:pt>
                <c:pt idx="4">
                  <c:v>0</c:v>
                </c:pt>
                <c:pt idx="5">
                  <c:v>0</c:v>
                </c:pt>
                <c:pt idx="6">
                  <c:v>3</c:v>
                </c:pt>
                <c:pt idx="7">
                  <c:v>6</c:v>
                </c:pt>
                <c:pt idx="8">
                  <c:v>0</c:v>
                </c:pt>
                <c:pt idx="9">
                  <c:v>7</c:v>
                </c:pt>
                <c:pt idx="10">
                  <c:v>1</c:v>
                </c:pt>
                <c:pt idx="11">
                  <c:v>2</c:v>
                </c:pt>
                <c:pt idx="12">
                  <c:v>2</c:v>
                </c:pt>
                <c:pt idx="13">
                  <c:v>5</c:v>
                </c:pt>
                <c:pt idx="14">
                  <c:v>0</c:v>
                </c:pt>
                <c:pt idx="15">
                  <c:v>13</c:v>
                </c:pt>
                <c:pt idx="16">
                  <c:v>4</c:v>
                </c:pt>
                <c:pt idx="17">
                  <c:v>4</c:v>
                </c:pt>
                <c:pt idx="18">
                  <c:v>0</c:v>
                </c:pt>
                <c:pt idx="19">
                  <c:v>0</c:v>
                </c:pt>
                <c:pt idx="20">
                  <c:v>3</c:v>
                </c:pt>
                <c:pt idx="21">
                  <c:v>0</c:v>
                </c:pt>
                <c:pt idx="22">
                  <c:v>3</c:v>
                </c:pt>
                <c:pt idx="23">
                  <c:v>2</c:v>
                </c:pt>
                <c:pt idx="24">
                  <c:v>18</c:v>
                </c:pt>
                <c:pt idx="25">
                  <c:v>0</c:v>
                </c:pt>
                <c:pt idx="26">
                  <c:v>0</c:v>
                </c:pt>
              </c:numCache>
            </c:numRef>
          </c:val>
          <c:extLst>
            <c:ext xmlns:c16="http://schemas.microsoft.com/office/drawing/2014/chart" uri="{C3380CC4-5D6E-409C-BE32-E72D297353CC}">
              <c16:uniqueId val="{00000034-F4FC-43C5-BEA7-FC594A816A40}"/>
            </c:ext>
          </c:extLst>
        </c:ser>
        <c:ser>
          <c:idx val="17"/>
          <c:order val="17"/>
          <c:tx>
            <c:strRef>
              <c:f>'図1～10-2'!$AP$53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'図1～10-2'!$AP$54:$AP$80</c:f>
              <c:numCache>
                <c:formatCode>#,##0_);[Red]\(#,##0\)</c:formatCode>
                <c:ptCount val="27"/>
                <c:pt idx="0">
                  <c:v>12</c:v>
                </c:pt>
                <c:pt idx="1">
                  <c:v>15</c:v>
                </c:pt>
                <c:pt idx="2">
                  <c:v>17</c:v>
                </c:pt>
                <c:pt idx="3">
                  <c:v>16</c:v>
                </c:pt>
                <c:pt idx="4">
                  <c:v>19</c:v>
                </c:pt>
                <c:pt idx="5">
                  <c:v>19</c:v>
                </c:pt>
                <c:pt idx="6">
                  <c:v>16</c:v>
                </c:pt>
                <c:pt idx="7">
                  <c:v>13</c:v>
                </c:pt>
                <c:pt idx="8">
                  <c:v>19</c:v>
                </c:pt>
                <c:pt idx="9">
                  <c:v>12</c:v>
                </c:pt>
                <c:pt idx="10">
                  <c:v>18</c:v>
                </c:pt>
                <c:pt idx="11">
                  <c:v>17</c:v>
                </c:pt>
                <c:pt idx="12">
                  <c:v>17</c:v>
                </c:pt>
                <c:pt idx="13">
                  <c:v>14</c:v>
                </c:pt>
                <c:pt idx="14">
                  <c:v>19</c:v>
                </c:pt>
                <c:pt idx="15">
                  <c:v>6</c:v>
                </c:pt>
                <c:pt idx="16">
                  <c:v>15</c:v>
                </c:pt>
                <c:pt idx="17">
                  <c:v>15</c:v>
                </c:pt>
                <c:pt idx="18">
                  <c:v>19</c:v>
                </c:pt>
                <c:pt idx="19">
                  <c:v>19</c:v>
                </c:pt>
                <c:pt idx="20">
                  <c:v>16</c:v>
                </c:pt>
                <c:pt idx="21">
                  <c:v>19</c:v>
                </c:pt>
                <c:pt idx="22">
                  <c:v>16</c:v>
                </c:pt>
                <c:pt idx="23">
                  <c:v>17</c:v>
                </c:pt>
                <c:pt idx="24">
                  <c:v>1</c:v>
                </c:pt>
                <c:pt idx="25">
                  <c:v>19</c:v>
                </c:pt>
                <c:pt idx="26">
                  <c:v>19</c:v>
                </c:pt>
              </c:numCache>
            </c:numRef>
          </c:val>
          <c:extLst>
            <c:ext xmlns:c16="http://schemas.microsoft.com/office/drawing/2014/chart" uri="{C3380CC4-5D6E-409C-BE32-E72D297353CC}">
              <c16:uniqueId val="{00000035-F4FC-43C5-BEA7-FC594A816A40}"/>
            </c:ext>
          </c:extLst>
        </c:ser>
        <c:ser>
          <c:idx val="18"/>
          <c:order val="18"/>
          <c:tx>
            <c:strRef>
              <c:f>'図1～10-2'!$AQ$53</c:f>
              <c:strCache>
                <c:ptCount val="1"/>
                <c:pt idx="0">
                  <c:v>山　　陰</c:v>
                </c:pt>
              </c:strCache>
            </c:strRef>
          </c:tx>
          <c:spPr>
            <a:solidFill>
              <a:srgbClr val="CCFFCC"/>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'図1～10-2'!$AQ$54:$AQ$80</c:f>
              <c:numCache>
                <c:formatCode>#,##0_);[Red]\(#,##0\)</c:formatCode>
                <c:ptCount val="27"/>
                <c:pt idx="0">
                  <c:v>0</c:v>
                </c:pt>
                <c:pt idx="1">
                  <c:v>1</c:v>
                </c:pt>
                <c:pt idx="2">
                  <c:v>1</c:v>
                </c:pt>
                <c:pt idx="3">
                  <c:v>7</c:v>
                </c:pt>
                <c:pt idx="4">
                  <c:v>0</c:v>
                </c:pt>
                <c:pt idx="5">
                  <c:v>2</c:v>
                </c:pt>
                <c:pt idx="6">
                  <c:v>0</c:v>
                </c:pt>
                <c:pt idx="7">
                  <c:v>0</c:v>
                </c:pt>
                <c:pt idx="8">
                  <c:v>0</c:v>
                </c:pt>
                <c:pt idx="9">
                  <c:v>0</c:v>
                </c:pt>
                <c:pt idx="10">
                  <c:v>0</c:v>
                </c:pt>
                <c:pt idx="11">
                  <c:v>0</c:v>
                </c:pt>
                <c:pt idx="12">
                  <c:v>0</c:v>
                </c:pt>
                <c:pt idx="13">
                  <c:v>1</c:v>
                </c:pt>
                <c:pt idx="14">
                  <c:v>0</c:v>
                </c:pt>
                <c:pt idx="15">
                  <c:v>1</c:v>
                </c:pt>
                <c:pt idx="16">
                  <c:v>0</c:v>
                </c:pt>
                <c:pt idx="17">
                  <c:v>1</c:v>
                </c:pt>
                <c:pt idx="18">
                  <c:v>0</c:v>
                </c:pt>
                <c:pt idx="19">
                  <c:v>0</c:v>
                </c:pt>
                <c:pt idx="20">
                  <c:v>2</c:v>
                </c:pt>
                <c:pt idx="21">
                  <c:v>0</c:v>
                </c:pt>
                <c:pt idx="22">
                  <c:v>0</c:v>
                </c:pt>
                <c:pt idx="23">
                  <c:v>0</c:v>
                </c:pt>
                <c:pt idx="24">
                  <c:v>23</c:v>
                </c:pt>
                <c:pt idx="25">
                  <c:v>0</c:v>
                </c:pt>
                <c:pt idx="26">
                  <c:v>0</c:v>
                </c:pt>
              </c:numCache>
            </c:numRef>
          </c:val>
          <c:extLst>
            <c:ext xmlns:c16="http://schemas.microsoft.com/office/drawing/2014/chart" uri="{C3380CC4-5D6E-409C-BE32-E72D297353CC}">
              <c16:uniqueId val="{00000036-F4FC-43C5-BEA7-FC594A816A40}"/>
            </c:ext>
          </c:extLst>
        </c:ser>
        <c:ser>
          <c:idx val="19"/>
          <c:order val="19"/>
          <c:tx>
            <c:strRef>
              <c:f>'図1～10-2'!$AR$53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'図1～10-2'!$AR$54:$AR$80</c:f>
              <c:numCache>
                <c:formatCode>#,##0_);[Red]\(#,##0\)</c:formatCode>
                <c:ptCount val="27"/>
                <c:pt idx="0">
                  <c:v>24</c:v>
                </c:pt>
                <c:pt idx="1">
                  <c:v>23</c:v>
                </c:pt>
                <c:pt idx="2">
                  <c:v>23</c:v>
                </c:pt>
                <c:pt idx="3">
                  <c:v>17</c:v>
                </c:pt>
                <c:pt idx="4">
                  <c:v>24</c:v>
                </c:pt>
                <c:pt idx="5">
                  <c:v>22</c:v>
                </c:pt>
                <c:pt idx="6">
                  <c:v>24</c:v>
                </c:pt>
                <c:pt idx="7">
                  <c:v>24</c:v>
                </c:pt>
                <c:pt idx="8">
                  <c:v>24</c:v>
                </c:pt>
                <c:pt idx="9">
                  <c:v>24</c:v>
                </c:pt>
                <c:pt idx="10">
                  <c:v>24</c:v>
                </c:pt>
                <c:pt idx="11">
                  <c:v>24</c:v>
                </c:pt>
                <c:pt idx="12">
                  <c:v>24</c:v>
                </c:pt>
                <c:pt idx="13">
                  <c:v>23</c:v>
                </c:pt>
                <c:pt idx="14">
                  <c:v>24</c:v>
                </c:pt>
                <c:pt idx="15">
                  <c:v>23</c:v>
                </c:pt>
                <c:pt idx="16">
                  <c:v>24</c:v>
                </c:pt>
                <c:pt idx="17">
                  <c:v>23</c:v>
                </c:pt>
                <c:pt idx="18">
                  <c:v>24</c:v>
                </c:pt>
                <c:pt idx="19">
                  <c:v>24</c:v>
                </c:pt>
                <c:pt idx="20">
                  <c:v>22</c:v>
                </c:pt>
                <c:pt idx="21">
                  <c:v>24</c:v>
                </c:pt>
                <c:pt idx="22">
                  <c:v>24</c:v>
                </c:pt>
                <c:pt idx="23">
                  <c:v>24</c:v>
                </c:pt>
                <c:pt idx="24">
                  <c:v>1</c:v>
                </c:pt>
                <c:pt idx="25">
                  <c:v>24</c:v>
                </c:pt>
                <c:pt idx="26">
                  <c:v>24</c:v>
                </c:pt>
              </c:numCache>
            </c:numRef>
          </c:val>
          <c:extLst>
            <c:ext xmlns:c16="http://schemas.microsoft.com/office/drawing/2014/chart" uri="{C3380CC4-5D6E-409C-BE32-E72D297353CC}">
              <c16:uniqueId val="{00000037-F4FC-43C5-BEA7-FC594A816A40}"/>
            </c:ext>
          </c:extLst>
        </c:ser>
        <c:ser>
          <c:idx val="20"/>
          <c:order val="20"/>
          <c:tx>
            <c:strRef>
              <c:f>'図1～10-2'!$AS$53</c:f>
              <c:strCache>
                <c:ptCount val="1"/>
                <c:pt idx="0">
                  <c:v>山　　陽</c:v>
                </c:pt>
              </c:strCache>
            </c:strRef>
          </c:tx>
          <c:spPr>
            <a:solidFill>
              <a:srgbClr val="99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'図1～10-2'!$AS$54:$AS$80</c:f>
              <c:numCache>
                <c:formatCode>#,##0_);[Red]\(#,##0\)</c:formatCode>
                <c:ptCount val="27"/>
                <c:pt idx="0">
                  <c:v>13</c:v>
                </c:pt>
                <c:pt idx="1">
                  <c:v>2</c:v>
                </c:pt>
                <c:pt idx="2">
                  <c:v>1</c:v>
                </c:pt>
                <c:pt idx="3">
                  <c:v>3</c:v>
                </c:pt>
                <c:pt idx="4">
                  <c:v>3</c:v>
                </c:pt>
                <c:pt idx="5">
                  <c:v>0</c:v>
                </c:pt>
                <c:pt idx="6">
                  <c:v>1</c:v>
                </c:pt>
                <c:pt idx="7">
                  <c:v>4</c:v>
                </c:pt>
                <c:pt idx="8">
                  <c:v>0</c:v>
                </c:pt>
                <c:pt idx="9">
                  <c:v>4</c:v>
                </c:pt>
                <c:pt idx="10">
                  <c:v>1</c:v>
                </c:pt>
                <c:pt idx="11">
                  <c:v>0</c:v>
                </c:pt>
                <c:pt idx="12">
                  <c:v>1</c:v>
                </c:pt>
                <c:pt idx="13">
                  <c:v>4</c:v>
                </c:pt>
                <c:pt idx="14">
                  <c:v>1</c:v>
                </c:pt>
                <c:pt idx="15">
                  <c:v>5</c:v>
                </c:pt>
                <c:pt idx="16">
                  <c:v>2</c:v>
                </c:pt>
                <c:pt idx="17">
                  <c:v>7</c:v>
                </c:pt>
                <c:pt idx="18">
                  <c:v>0</c:v>
                </c:pt>
                <c:pt idx="19">
                  <c:v>1</c:v>
                </c:pt>
                <c:pt idx="20">
                  <c:v>0</c:v>
                </c:pt>
                <c:pt idx="21">
                  <c:v>0</c:v>
                </c:pt>
                <c:pt idx="22">
                  <c:v>7</c:v>
                </c:pt>
                <c:pt idx="23">
                  <c:v>1</c:v>
                </c:pt>
                <c:pt idx="24">
                  <c:v>67</c:v>
                </c:pt>
                <c:pt idx="25">
                  <c:v>1</c:v>
                </c:pt>
                <c:pt idx="26">
                  <c:v>0</c:v>
                </c:pt>
              </c:numCache>
            </c:numRef>
          </c:val>
          <c:extLst>
            <c:ext xmlns:c16="http://schemas.microsoft.com/office/drawing/2014/chart" uri="{C3380CC4-5D6E-409C-BE32-E72D297353CC}">
              <c16:uniqueId val="{00000038-F4FC-43C5-BEA7-FC594A816A40}"/>
            </c:ext>
          </c:extLst>
        </c:ser>
        <c:ser>
          <c:idx val="21"/>
          <c:order val="21"/>
          <c:tx>
            <c:strRef>
              <c:f>'図1～10-2'!$AT$53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'図1～10-2'!$AT$54:$AT$80</c:f>
              <c:numCache>
                <c:formatCode>#,##0_);[Red]\(#,##0\)</c:formatCode>
                <c:ptCount val="27"/>
                <c:pt idx="0">
                  <c:v>55</c:v>
                </c:pt>
                <c:pt idx="1">
                  <c:v>66</c:v>
                </c:pt>
                <c:pt idx="2">
                  <c:v>67</c:v>
                </c:pt>
                <c:pt idx="3">
                  <c:v>65</c:v>
                </c:pt>
                <c:pt idx="4">
                  <c:v>65</c:v>
                </c:pt>
                <c:pt idx="5">
                  <c:v>68</c:v>
                </c:pt>
                <c:pt idx="6">
                  <c:v>67</c:v>
                </c:pt>
                <c:pt idx="7">
                  <c:v>64</c:v>
                </c:pt>
                <c:pt idx="8">
                  <c:v>68</c:v>
                </c:pt>
                <c:pt idx="9">
                  <c:v>64</c:v>
                </c:pt>
                <c:pt idx="10">
                  <c:v>67</c:v>
                </c:pt>
                <c:pt idx="11">
                  <c:v>68</c:v>
                </c:pt>
                <c:pt idx="12">
                  <c:v>67</c:v>
                </c:pt>
                <c:pt idx="13">
                  <c:v>64</c:v>
                </c:pt>
                <c:pt idx="14">
                  <c:v>67</c:v>
                </c:pt>
                <c:pt idx="15">
                  <c:v>63</c:v>
                </c:pt>
                <c:pt idx="16">
                  <c:v>66</c:v>
                </c:pt>
                <c:pt idx="17">
                  <c:v>61</c:v>
                </c:pt>
                <c:pt idx="18">
                  <c:v>68</c:v>
                </c:pt>
                <c:pt idx="19">
                  <c:v>67</c:v>
                </c:pt>
                <c:pt idx="20">
                  <c:v>68</c:v>
                </c:pt>
                <c:pt idx="21">
                  <c:v>68</c:v>
                </c:pt>
                <c:pt idx="22">
                  <c:v>61</c:v>
                </c:pt>
                <c:pt idx="23">
                  <c:v>67</c:v>
                </c:pt>
                <c:pt idx="24">
                  <c:v>1</c:v>
                </c:pt>
                <c:pt idx="25">
                  <c:v>67</c:v>
                </c:pt>
                <c:pt idx="26">
                  <c:v>68</c:v>
                </c:pt>
              </c:numCache>
            </c:numRef>
          </c:val>
          <c:extLst>
            <c:ext xmlns:c16="http://schemas.microsoft.com/office/drawing/2014/chart" uri="{C3380CC4-5D6E-409C-BE32-E72D297353CC}">
              <c16:uniqueId val="{00000039-F4FC-43C5-BEA7-FC594A816A40}"/>
            </c:ext>
          </c:extLst>
        </c:ser>
        <c:ser>
          <c:idx val="22"/>
          <c:order val="22"/>
          <c:tx>
            <c:strRef>
              <c:f>'図1～10-2'!$AU$53</c:f>
              <c:strCache>
                <c:ptCount val="1"/>
                <c:pt idx="0">
                  <c:v>四　　国</c:v>
                </c:pt>
              </c:strCache>
            </c:strRef>
          </c:tx>
          <c:spPr>
            <a:solidFill>
              <a:srgbClr val="CC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'図1～10-2'!$AU$54:$AU$80</c:f>
              <c:numCache>
                <c:formatCode>#,##0_);[Red]\(#,##0\)</c:formatCode>
                <c:ptCount val="27"/>
                <c:pt idx="0">
                  <c:v>5</c:v>
                </c:pt>
                <c:pt idx="1">
                  <c:v>0</c:v>
                </c:pt>
                <c:pt idx="2">
                  <c:v>1</c:v>
                </c:pt>
                <c:pt idx="3">
                  <c:v>1</c:v>
                </c:pt>
                <c:pt idx="4">
                  <c:v>0</c:v>
                </c:pt>
                <c:pt idx="5">
                  <c:v>6</c:v>
                </c:pt>
                <c:pt idx="6">
                  <c:v>1</c:v>
                </c:pt>
                <c:pt idx="7">
                  <c:v>1</c:v>
                </c:pt>
                <c:pt idx="8">
                  <c:v>0</c:v>
                </c:pt>
                <c:pt idx="9">
                  <c:v>3</c:v>
                </c:pt>
                <c:pt idx="10">
                  <c:v>0</c:v>
                </c:pt>
                <c:pt idx="11">
                  <c:v>0</c:v>
                </c:pt>
                <c:pt idx="12">
                  <c:v>0</c:v>
                </c:pt>
                <c:pt idx="13">
                  <c:v>3</c:v>
                </c:pt>
                <c:pt idx="14">
                  <c:v>0</c:v>
                </c:pt>
                <c:pt idx="15">
                  <c:v>2</c:v>
                </c:pt>
                <c:pt idx="16">
                  <c:v>4</c:v>
                </c:pt>
                <c:pt idx="17">
                  <c:v>3</c:v>
                </c:pt>
                <c:pt idx="18">
                  <c:v>1</c:v>
                </c:pt>
                <c:pt idx="19">
                  <c:v>0</c:v>
                </c:pt>
                <c:pt idx="20">
                  <c:v>4</c:v>
                </c:pt>
                <c:pt idx="21">
                  <c:v>0</c:v>
                </c:pt>
                <c:pt idx="22">
                  <c:v>3</c:v>
                </c:pt>
                <c:pt idx="23">
                  <c:v>0</c:v>
                </c:pt>
                <c:pt idx="24">
                  <c:v>120</c:v>
                </c:pt>
                <c:pt idx="25">
                  <c:v>0</c:v>
                </c:pt>
                <c:pt idx="26">
                  <c:v>0</c:v>
                </c:pt>
              </c:numCache>
            </c:numRef>
          </c:val>
          <c:extLst>
            <c:ext xmlns:c16="http://schemas.microsoft.com/office/drawing/2014/chart" uri="{C3380CC4-5D6E-409C-BE32-E72D297353CC}">
              <c16:uniqueId val="{0000003A-F4FC-43C5-BEA7-FC594A816A40}"/>
            </c:ext>
          </c:extLst>
        </c:ser>
        <c:ser>
          <c:idx val="23"/>
          <c:order val="23"/>
          <c:tx>
            <c:strRef>
              <c:f>'図1～10-2'!$AV$53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'図1～10-2'!$AV$54:$AV$80</c:f>
              <c:numCache>
                <c:formatCode>#,##0_);[Red]\(#,##0\)</c:formatCode>
                <c:ptCount val="27"/>
                <c:pt idx="0">
                  <c:v>116</c:v>
                </c:pt>
                <c:pt idx="1">
                  <c:v>121</c:v>
                </c:pt>
                <c:pt idx="2">
                  <c:v>120</c:v>
                </c:pt>
                <c:pt idx="3">
                  <c:v>120</c:v>
                </c:pt>
                <c:pt idx="4">
                  <c:v>121</c:v>
                </c:pt>
                <c:pt idx="5">
                  <c:v>115</c:v>
                </c:pt>
                <c:pt idx="6">
                  <c:v>120</c:v>
                </c:pt>
                <c:pt idx="7">
                  <c:v>120</c:v>
                </c:pt>
                <c:pt idx="8">
                  <c:v>121</c:v>
                </c:pt>
                <c:pt idx="9">
                  <c:v>118</c:v>
                </c:pt>
                <c:pt idx="10">
                  <c:v>121</c:v>
                </c:pt>
                <c:pt idx="11">
                  <c:v>121</c:v>
                </c:pt>
                <c:pt idx="12">
                  <c:v>121</c:v>
                </c:pt>
                <c:pt idx="13">
                  <c:v>118</c:v>
                </c:pt>
                <c:pt idx="14">
                  <c:v>121</c:v>
                </c:pt>
                <c:pt idx="15">
                  <c:v>119</c:v>
                </c:pt>
                <c:pt idx="16">
                  <c:v>117</c:v>
                </c:pt>
                <c:pt idx="17">
                  <c:v>118</c:v>
                </c:pt>
                <c:pt idx="18">
                  <c:v>120</c:v>
                </c:pt>
                <c:pt idx="19">
                  <c:v>121</c:v>
                </c:pt>
                <c:pt idx="20">
                  <c:v>117</c:v>
                </c:pt>
                <c:pt idx="21">
                  <c:v>121</c:v>
                </c:pt>
                <c:pt idx="22">
                  <c:v>118</c:v>
                </c:pt>
                <c:pt idx="23">
                  <c:v>121</c:v>
                </c:pt>
                <c:pt idx="24">
                  <c:v>1</c:v>
                </c:pt>
                <c:pt idx="25">
                  <c:v>121</c:v>
                </c:pt>
                <c:pt idx="26">
                  <c:v>121</c:v>
                </c:pt>
              </c:numCache>
            </c:numRef>
          </c:val>
          <c:extLst>
            <c:ext xmlns:c16="http://schemas.microsoft.com/office/drawing/2014/chart" uri="{C3380CC4-5D6E-409C-BE32-E72D297353CC}">
              <c16:uniqueId val="{0000003B-F4FC-43C5-BEA7-FC594A816A40}"/>
            </c:ext>
          </c:extLst>
        </c:ser>
        <c:ser>
          <c:idx val="24"/>
          <c:order val="24"/>
          <c:tx>
            <c:strRef>
              <c:f>'図1～10-2'!$AW$53</c:f>
              <c:strCache>
                <c:ptCount val="1"/>
                <c:pt idx="0">
                  <c:v>北 九 州</c:v>
                </c:pt>
              </c:strCache>
            </c:strRef>
          </c:tx>
          <c:spPr>
            <a:solidFill>
              <a:srgbClr val="3366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'図1～10-2'!$AW$54:$AW$80</c:f>
              <c:numCache>
                <c:formatCode>#,##0_);[Red]\(#,##0\)</c:formatCode>
                <c:ptCount val="27"/>
                <c:pt idx="0">
                  <c:v>10</c:v>
                </c:pt>
                <c:pt idx="1">
                  <c:v>1</c:v>
                </c:pt>
                <c:pt idx="2">
                  <c:v>0</c:v>
                </c:pt>
                <c:pt idx="3">
                  <c:v>1</c:v>
                </c:pt>
                <c:pt idx="4">
                  <c:v>0</c:v>
                </c:pt>
                <c:pt idx="5">
                  <c:v>1</c:v>
                </c:pt>
                <c:pt idx="6">
                  <c:v>1</c:v>
                </c:pt>
                <c:pt idx="7">
                  <c:v>1</c:v>
                </c:pt>
                <c:pt idx="8">
                  <c:v>1</c:v>
                </c:pt>
                <c:pt idx="9">
                  <c:v>3</c:v>
                </c:pt>
                <c:pt idx="10">
                  <c:v>0</c:v>
                </c:pt>
                <c:pt idx="11">
                  <c:v>0</c:v>
                </c:pt>
                <c:pt idx="12">
                  <c:v>4</c:v>
                </c:pt>
                <c:pt idx="13">
                  <c:v>3</c:v>
                </c:pt>
                <c:pt idx="14">
                  <c:v>1</c:v>
                </c:pt>
                <c:pt idx="15">
                  <c:v>2</c:v>
                </c:pt>
                <c:pt idx="16">
                  <c:v>3</c:v>
                </c:pt>
                <c:pt idx="17">
                  <c:v>4</c:v>
                </c:pt>
                <c:pt idx="18">
                  <c:v>0</c:v>
                </c:pt>
                <c:pt idx="19">
                  <c:v>0</c:v>
                </c:pt>
                <c:pt idx="20">
                  <c:v>2</c:v>
                </c:pt>
                <c:pt idx="21">
                  <c:v>0</c:v>
                </c:pt>
                <c:pt idx="22">
                  <c:v>9</c:v>
                </c:pt>
                <c:pt idx="23">
                  <c:v>0</c:v>
                </c:pt>
                <c:pt idx="24">
                  <c:v>216</c:v>
                </c:pt>
                <c:pt idx="25">
                  <c:v>0</c:v>
                </c:pt>
                <c:pt idx="26">
                  <c:v>0</c:v>
                </c:pt>
              </c:numCache>
            </c:numRef>
          </c:val>
          <c:extLst>
            <c:ext xmlns:c16="http://schemas.microsoft.com/office/drawing/2014/chart" uri="{C3380CC4-5D6E-409C-BE32-E72D297353CC}">
              <c16:uniqueId val="{0000003C-F4FC-43C5-BEA7-FC594A816A40}"/>
            </c:ext>
          </c:extLst>
        </c:ser>
        <c:ser>
          <c:idx val="25"/>
          <c:order val="25"/>
          <c:tx>
            <c:strRef>
              <c:f>'図1～10-2'!$AX$53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'図1～10-2'!$AX$54:$AX$80</c:f>
              <c:numCache>
                <c:formatCode>#,##0_);[Red]\(#,##0\)</c:formatCode>
                <c:ptCount val="27"/>
                <c:pt idx="0">
                  <c:v>207</c:v>
                </c:pt>
                <c:pt idx="1">
                  <c:v>216</c:v>
                </c:pt>
                <c:pt idx="2">
                  <c:v>217</c:v>
                </c:pt>
                <c:pt idx="3">
                  <c:v>216</c:v>
                </c:pt>
                <c:pt idx="4">
                  <c:v>217</c:v>
                </c:pt>
                <c:pt idx="5">
                  <c:v>216</c:v>
                </c:pt>
                <c:pt idx="6">
                  <c:v>216</c:v>
                </c:pt>
                <c:pt idx="7">
                  <c:v>216</c:v>
                </c:pt>
                <c:pt idx="8">
                  <c:v>216</c:v>
                </c:pt>
                <c:pt idx="9">
                  <c:v>214</c:v>
                </c:pt>
                <c:pt idx="10">
                  <c:v>217</c:v>
                </c:pt>
                <c:pt idx="11">
                  <c:v>217</c:v>
                </c:pt>
                <c:pt idx="12">
                  <c:v>213</c:v>
                </c:pt>
                <c:pt idx="13">
                  <c:v>214</c:v>
                </c:pt>
                <c:pt idx="14">
                  <c:v>216</c:v>
                </c:pt>
                <c:pt idx="15">
                  <c:v>215</c:v>
                </c:pt>
                <c:pt idx="16">
                  <c:v>214</c:v>
                </c:pt>
                <c:pt idx="17">
                  <c:v>213</c:v>
                </c:pt>
                <c:pt idx="18">
                  <c:v>217</c:v>
                </c:pt>
                <c:pt idx="19">
                  <c:v>217</c:v>
                </c:pt>
                <c:pt idx="20">
                  <c:v>215</c:v>
                </c:pt>
                <c:pt idx="21">
                  <c:v>217</c:v>
                </c:pt>
                <c:pt idx="22">
                  <c:v>208</c:v>
                </c:pt>
                <c:pt idx="23">
                  <c:v>217</c:v>
                </c:pt>
                <c:pt idx="24">
                  <c:v>1</c:v>
                </c:pt>
                <c:pt idx="25">
                  <c:v>217</c:v>
                </c:pt>
                <c:pt idx="26">
                  <c:v>217</c:v>
                </c:pt>
              </c:numCache>
            </c:numRef>
          </c:val>
          <c:extLst>
            <c:ext xmlns:c16="http://schemas.microsoft.com/office/drawing/2014/chart" uri="{C3380CC4-5D6E-409C-BE32-E72D297353CC}">
              <c16:uniqueId val="{0000003D-F4FC-43C5-BEA7-FC594A816A40}"/>
            </c:ext>
          </c:extLst>
        </c:ser>
        <c:ser>
          <c:idx val="26"/>
          <c:order val="26"/>
          <c:tx>
            <c:strRef>
              <c:f>'図1～10-2'!$AY$53</c:f>
              <c:strCache>
                <c:ptCount val="1"/>
                <c:pt idx="0">
                  <c:v>南 九 州</c:v>
                </c:pt>
              </c:strCache>
            </c:strRef>
          </c:tx>
          <c:spPr>
            <a:solidFill>
              <a:srgbClr val="99CC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'図1～10-2'!$AY$54:$AY$80</c:f>
              <c:numCache>
                <c:formatCode>#,##0_);[Red]\(#,##0\)</c:formatCode>
                <c:ptCount val="27"/>
                <c:pt idx="0">
                  <c:v>19</c:v>
                </c:pt>
                <c:pt idx="1">
                  <c:v>4</c:v>
                </c:pt>
                <c:pt idx="2">
                  <c:v>0</c:v>
                </c:pt>
                <c:pt idx="3">
                  <c:v>7</c:v>
                </c:pt>
                <c:pt idx="4">
                  <c:v>0</c:v>
                </c:pt>
                <c:pt idx="5">
                  <c:v>0</c:v>
                </c:pt>
                <c:pt idx="6">
                  <c:v>0</c:v>
                </c:pt>
                <c:pt idx="7">
                  <c:v>2</c:v>
                </c:pt>
                <c:pt idx="8">
                  <c:v>0</c:v>
                </c:pt>
                <c:pt idx="9">
                  <c:v>0</c:v>
                </c:pt>
                <c:pt idx="10">
                  <c:v>1</c:v>
                </c:pt>
                <c:pt idx="11">
                  <c:v>0</c:v>
                </c:pt>
                <c:pt idx="12">
                  <c:v>3</c:v>
                </c:pt>
                <c:pt idx="13">
                  <c:v>0</c:v>
                </c:pt>
                <c:pt idx="14">
                  <c:v>0</c:v>
                </c:pt>
                <c:pt idx="15">
                  <c:v>1</c:v>
                </c:pt>
                <c:pt idx="16">
                  <c:v>0</c:v>
                </c:pt>
                <c:pt idx="17">
                  <c:v>1</c:v>
                </c:pt>
                <c:pt idx="18">
                  <c:v>0</c:v>
                </c:pt>
                <c:pt idx="19">
                  <c:v>1</c:v>
                </c:pt>
                <c:pt idx="20">
                  <c:v>2</c:v>
                </c:pt>
                <c:pt idx="21">
                  <c:v>0</c:v>
                </c:pt>
                <c:pt idx="22">
                  <c:v>1</c:v>
                </c:pt>
                <c:pt idx="23">
                  <c:v>0</c:v>
                </c:pt>
                <c:pt idx="24">
                  <c:v>126</c:v>
                </c:pt>
                <c:pt idx="25">
                  <c:v>0</c:v>
                </c:pt>
                <c:pt idx="26">
                  <c:v>0</c:v>
                </c:pt>
              </c:numCache>
            </c:numRef>
          </c:val>
          <c:extLst>
            <c:ext xmlns:c16="http://schemas.microsoft.com/office/drawing/2014/chart" uri="{C3380CC4-5D6E-409C-BE32-E72D297353CC}">
              <c16:uniqueId val="{0000003E-F4FC-43C5-BEA7-FC594A816A40}"/>
            </c:ext>
          </c:extLst>
        </c:ser>
        <c:dLbls>
          <c:showLegendKey val="0"/>
          <c:showVal val="0"/>
          <c:showCatName val="0"/>
          <c:showSerName val="0"/>
          <c:showPercent val="0"/>
          <c:showBubbleSize val="0"/>
        </c:dLbls>
        <c:gapWidth val="10"/>
        <c:overlap val="100"/>
        <c:axId val="518929680"/>
        <c:axId val="518930072"/>
      </c:barChart>
      <c:catAx>
        <c:axId val="518929680"/>
        <c:scaling>
          <c:orientation val="maxMin"/>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518930072"/>
        <c:crosses val="autoZero"/>
        <c:auto val="1"/>
        <c:lblAlgn val="ctr"/>
        <c:lblOffset val="100"/>
        <c:tickLblSkip val="1"/>
        <c:tickMarkSkip val="1"/>
        <c:noMultiLvlLbl val="0"/>
      </c:catAx>
      <c:valAx>
        <c:axId val="518930072"/>
        <c:scaling>
          <c:orientation val="minMax"/>
          <c:max val="1483"/>
          <c:min val="0"/>
        </c:scaling>
        <c:delete val="0"/>
        <c:axPos val="t"/>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地域別立地件数（件）</a:t>
                </a:r>
              </a:p>
            </c:rich>
          </c:tx>
          <c:layout>
            <c:manualLayout>
              <c:xMode val="edge"/>
              <c:yMode val="edge"/>
              <c:x val="0.46294837448107828"/>
              <c:y val="2.0671834625323036E-2"/>
            </c:manualLayout>
          </c:layout>
          <c:overlay val="0"/>
          <c:spPr>
            <a:noFill/>
            <a:ln w="25400">
              <a:noFill/>
            </a:ln>
          </c:spPr>
        </c:title>
        <c:numFmt formatCode="#,##0_);[Red]\(#,##0\)" sourceLinked="1"/>
        <c:majorTickMark val="none"/>
        <c:minorTickMark val="none"/>
        <c:tickLblPos val="none"/>
        <c:spPr>
          <a:ln w="3175">
            <a:solidFill>
              <a:srgbClr val="000000"/>
            </a:solidFill>
            <a:prstDash val="solid"/>
          </a:ln>
        </c:spPr>
        <c:crossAx val="518929680"/>
        <c:crosses val="autoZero"/>
        <c:crossBetween val="between"/>
      </c:valAx>
      <c:spPr>
        <a:solidFill>
          <a:srgbClr val="FFFFFF"/>
        </a:solidFill>
        <a:ln w="12700">
          <a:solidFill>
            <a:srgbClr val="000000"/>
          </a:solidFill>
          <a:prstDash val="solid"/>
        </a:ln>
      </c:spPr>
    </c:plotArea>
    <c:legend>
      <c:legendPos val="r"/>
      <c:layout>
        <c:manualLayout>
          <c:xMode val="edge"/>
          <c:yMode val="edge"/>
          <c:x val="0.93306806370319262"/>
          <c:y val="0.20025866921673538"/>
          <c:w val="6.0557768924302979E-2"/>
          <c:h val="0.6291997802600256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0" verticalDpi="0"/>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0</xdr:rowOff>
    </xdr:from>
    <xdr:to>
      <xdr:col>11</xdr:col>
      <xdr:colOff>0</xdr:colOff>
      <xdr:row>22</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5</xdr:row>
      <xdr:rowOff>0</xdr:rowOff>
    </xdr:from>
    <xdr:to>
      <xdr:col>21</xdr:col>
      <xdr:colOff>0</xdr:colOff>
      <xdr:row>22</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27</xdr:row>
      <xdr:rowOff>0</xdr:rowOff>
    </xdr:from>
    <xdr:to>
      <xdr:col>11</xdr:col>
      <xdr:colOff>0</xdr:colOff>
      <xdr:row>44</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27</xdr:row>
      <xdr:rowOff>0</xdr:rowOff>
    </xdr:from>
    <xdr:to>
      <xdr:col>21</xdr:col>
      <xdr:colOff>0</xdr:colOff>
      <xdr:row>44</xdr:row>
      <xdr:rowOff>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149</xdr:row>
      <xdr:rowOff>0</xdr:rowOff>
    </xdr:from>
    <xdr:to>
      <xdr:col>11</xdr:col>
      <xdr:colOff>0</xdr:colOff>
      <xdr:row>191</xdr:row>
      <xdr:rowOff>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149</xdr:row>
      <xdr:rowOff>0</xdr:rowOff>
    </xdr:from>
    <xdr:to>
      <xdr:col>21</xdr:col>
      <xdr:colOff>0</xdr:colOff>
      <xdr:row>191</xdr:row>
      <xdr:rowOff>0</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197</xdr:row>
      <xdr:rowOff>0</xdr:rowOff>
    </xdr:from>
    <xdr:to>
      <xdr:col>11</xdr:col>
      <xdr:colOff>0</xdr:colOff>
      <xdr:row>239</xdr:row>
      <xdr:rowOff>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197</xdr:row>
      <xdr:rowOff>0</xdr:rowOff>
    </xdr:from>
    <xdr:to>
      <xdr:col>21</xdr:col>
      <xdr:colOff>0</xdr:colOff>
      <xdr:row>239</xdr:row>
      <xdr:rowOff>0</xdr:rowOff>
    </xdr:to>
    <xdr:graphicFrame macro="">
      <xdr:nvGraphicFramePr>
        <xdr:cNvPr id="9" name="Chart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53</xdr:row>
      <xdr:rowOff>0</xdr:rowOff>
    </xdr:from>
    <xdr:to>
      <xdr:col>21</xdr:col>
      <xdr:colOff>0</xdr:colOff>
      <xdr:row>96</xdr:row>
      <xdr:rowOff>0</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101</xdr:row>
      <xdr:rowOff>0</xdr:rowOff>
    </xdr:from>
    <xdr:to>
      <xdr:col>21</xdr:col>
      <xdr:colOff>0</xdr:colOff>
      <xdr:row>144</xdr:row>
      <xdr:rowOff>0</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245</xdr:row>
      <xdr:rowOff>0</xdr:rowOff>
    </xdr:from>
    <xdr:to>
      <xdr:col>11</xdr:col>
      <xdr:colOff>0</xdr:colOff>
      <xdr:row>287</xdr:row>
      <xdr:rowOff>0</xdr:rowOff>
    </xdr:to>
    <xdr:graphicFrame macro="">
      <xdr:nvGraphicFramePr>
        <xdr:cNvPr id="12" name="Chart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0</xdr:colOff>
      <xdr:row>245</xdr:row>
      <xdr:rowOff>0</xdr:rowOff>
    </xdr:from>
    <xdr:to>
      <xdr:col>21</xdr:col>
      <xdr:colOff>0</xdr:colOff>
      <xdr:row>287</xdr:row>
      <xdr:rowOff>0</xdr:rowOff>
    </xdr:to>
    <xdr:graphicFrame macro="">
      <xdr:nvGraphicFramePr>
        <xdr:cNvPr id="13" name="Chart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293</xdr:row>
      <xdr:rowOff>0</xdr:rowOff>
    </xdr:from>
    <xdr:to>
      <xdr:col>11</xdr:col>
      <xdr:colOff>0</xdr:colOff>
      <xdr:row>335</xdr:row>
      <xdr:rowOff>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293</xdr:row>
      <xdr:rowOff>0</xdr:rowOff>
    </xdr:from>
    <xdr:to>
      <xdr:col>21</xdr:col>
      <xdr:colOff>0</xdr:colOff>
      <xdr:row>335</xdr:row>
      <xdr:rowOff>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0</xdr:colOff>
      <xdr:row>345</xdr:row>
      <xdr:rowOff>0</xdr:rowOff>
    </xdr:from>
    <xdr:to>
      <xdr:col>11</xdr:col>
      <xdr:colOff>0</xdr:colOff>
      <xdr:row>376</xdr:row>
      <xdr:rowOff>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341</xdr:row>
      <xdr:rowOff>152400</xdr:rowOff>
    </xdr:from>
    <xdr:to>
      <xdr:col>10</xdr:col>
      <xdr:colOff>276225</xdr:colOff>
      <xdr:row>373</xdr:row>
      <xdr:rowOff>152400</xdr:rowOff>
    </xdr:to>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467591" y="59207400"/>
          <a:ext cx="5540952" cy="5541818"/>
          <a:chOff x="50" y="6154"/>
          <a:chExt cx="581" cy="576"/>
        </a:xfrm>
      </xdr:grpSpPr>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50" y="6249"/>
            <a:ext cx="82" cy="481"/>
            <a:chOff x="50" y="6249"/>
            <a:chExt cx="82" cy="481"/>
          </a:xfrm>
        </xdr:grpSpPr>
        <xdr:sp macro="" textlink="">
          <xdr:nvSpPr>
            <xdr:cNvPr id="35" name="Text Box 18">
              <a:extLst>
                <a:ext uri="{FF2B5EF4-FFF2-40B4-BE49-F238E27FC236}">
                  <a16:creationId xmlns:a16="http://schemas.microsoft.com/office/drawing/2014/main" id="{00000000-0008-0000-0000-000023000000}"/>
                </a:ext>
              </a:extLst>
            </xdr:cNvPr>
            <xdr:cNvSpPr txBox="1">
              <a:spLocks noChangeArrowheads="1"/>
            </xdr:cNvSpPr>
          </xdr:nvSpPr>
          <xdr:spPr bwMode="auto">
            <a:xfrm>
              <a:off x="50" y="6249"/>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海 道→</a:t>
              </a:r>
            </a:p>
          </xdr:txBody>
        </xdr:sp>
        <xdr:sp macro="" textlink="">
          <xdr:nvSpPr>
            <xdr:cNvPr id="36" name="Text Box 19">
              <a:extLst>
                <a:ext uri="{FF2B5EF4-FFF2-40B4-BE49-F238E27FC236}">
                  <a16:creationId xmlns:a16="http://schemas.microsoft.com/office/drawing/2014/main" id="{00000000-0008-0000-0000-000024000000}"/>
                </a:ext>
              </a:extLst>
            </xdr:cNvPr>
            <xdr:cNvSpPr txBox="1">
              <a:spLocks noChangeArrowheads="1"/>
            </xdr:cNvSpPr>
          </xdr:nvSpPr>
          <xdr:spPr bwMode="auto">
            <a:xfrm>
              <a:off x="50" y="6285"/>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東 北→</a:t>
              </a:r>
            </a:p>
          </xdr:txBody>
        </xdr:sp>
        <xdr:sp macro="" textlink="">
          <xdr:nvSpPr>
            <xdr:cNvPr id="37" name="Text Box 20">
              <a:extLst>
                <a:ext uri="{FF2B5EF4-FFF2-40B4-BE49-F238E27FC236}">
                  <a16:creationId xmlns:a16="http://schemas.microsoft.com/office/drawing/2014/main" id="{00000000-0008-0000-0000-000025000000}"/>
                </a:ext>
              </a:extLst>
            </xdr:cNvPr>
            <xdr:cNvSpPr txBox="1">
              <a:spLocks noChangeArrowheads="1"/>
            </xdr:cNvSpPr>
          </xdr:nvSpPr>
          <xdr:spPr bwMode="auto">
            <a:xfrm>
              <a:off x="50" y="6320"/>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南 東 北→</a:t>
              </a:r>
            </a:p>
          </xdr:txBody>
        </xdr:sp>
        <xdr:sp macro="" textlink="">
          <xdr:nvSpPr>
            <xdr:cNvPr id="38" name="Text Box 21">
              <a:extLst>
                <a:ext uri="{FF2B5EF4-FFF2-40B4-BE49-F238E27FC236}">
                  <a16:creationId xmlns:a16="http://schemas.microsoft.com/office/drawing/2014/main" id="{00000000-0008-0000-0000-000026000000}"/>
                </a:ext>
              </a:extLst>
            </xdr:cNvPr>
            <xdr:cNvSpPr txBox="1">
              <a:spLocks noChangeArrowheads="1"/>
            </xdr:cNvSpPr>
          </xdr:nvSpPr>
          <xdr:spPr bwMode="auto">
            <a:xfrm>
              <a:off x="50" y="6355"/>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関東内陸→</a:t>
              </a:r>
            </a:p>
          </xdr:txBody>
        </xdr:sp>
        <xdr:sp macro="" textlink="">
          <xdr:nvSpPr>
            <xdr:cNvPr id="39" name="Text Box 22">
              <a:extLst>
                <a:ext uri="{FF2B5EF4-FFF2-40B4-BE49-F238E27FC236}">
                  <a16:creationId xmlns:a16="http://schemas.microsoft.com/office/drawing/2014/main" id="{00000000-0008-0000-0000-000027000000}"/>
                </a:ext>
              </a:extLst>
            </xdr:cNvPr>
            <xdr:cNvSpPr txBox="1">
              <a:spLocks noChangeArrowheads="1"/>
            </xdr:cNvSpPr>
          </xdr:nvSpPr>
          <xdr:spPr bwMode="auto">
            <a:xfrm>
              <a:off x="50" y="6390"/>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関東臨海→</a:t>
              </a:r>
            </a:p>
          </xdr:txBody>
        </xdr:sp>
        <xdr:sp macro="" textlink="">
          <xdr:nvSpPr>
            <xdr:cNvPr id="40" name="Text Box 23">
              <a:extLst>
                <a:ext uri="{FF2B5EF4-FFF2-40B4-BE49-F238E27FC236}">
                  <a16:creationId xmlns:a16="http://schemas.microsoft.com/office/drawing/2014/main" id="{00000000-0008-0000-0000-000028000000}"/>
                </a:ext>
              </a:extLst>
            </xdr:cNvPr>
            <xdr:cNvSpPr txBox="1">
              <a:spLocks noChangeArrowheads="1"/>
            </xdr:cNvSpPr>
          </xdr:nvSpPr>
          <xdr:spPr bwMode="auto">
            <a:xfrm>
              <a:off x="50" y="6426"/>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東　　海→</a:t>
              </a:r>
            </a:p>
          </xdr:txBody>
        </xdr:sp>
        <xdr:sp macro="" textlink="">
          <xdr:nvSpPr>
            <xdr:cNvPr id="41" name="Text Box 24">
              <a:extLst>
                <a:ext uri="{FF2B5EF4-FFF2-40B4-BE49-F238E27FC236}">
                  <a16:creationId xmlns:a16="http://schemas.microsoft.com/office/drawing/2014/main" id="{00000000-0008-0000-0000-000029000000}"/>
                </a:ext>
              </a:extLst>
            </xdr:cNvPr>
            <xdr:cNvSpPr txBox="1">
              <a:spLocks noChangeArrowheads="1"/>
            </xdr:cNvSpPr>
          </xdr:nvSpPr>
          <xdr:spPr bwMode="auto">
            <a:xfrm>
              <a:off x="50" y="6461"/>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陸→</a:t>
              </a:r>
            </a:p>
          </xdr:txBody>
        </xdr:sp>
        <xdr:sp macro="" textlink="">
          <xdr:nvSpPr>
            <xdr:cNvPr id="42" name="Text Box 25">
              <a:extLst>
                <a:ext uri="{FF2B5EF4-FFF2-40B4-BE49-F238E27FC236}">
                  <a16:creationId xmlns:a16="http://schemas.microsoft.com/office/drawing/2014/main" id="{00000000-0008-0000-0000-00002A000000}"/>
                </a:ext>
              </a:extLst>
            </xdr:cNvPr>
            <xdr:cNvSpPr txBox="1">
              <a:spLocks noChangeArrowheads="1"/>
            </xdr:cNvSpPr>
          </xdr:nvSpPr>
          <xdr:spPr bwMode="auto">
            <a:xfrm>
              <a:off x="50" y="6496"/>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近畿内陸→</a:t>
              </a:r>
            </a:p>
          </xdr:txBody>
        </xdr:sp>
        <xdr:sp macro="" textlink="">
          <xdr:nvSpPr>
            <xdr:cNvPr id="43" name="Text Box 26">
              <a:extLst>
                <a:ext uri="{FF2B5EF4-FFF2-40B4-BE49-F238E27FC236}">
                  <a16:creationId xmlns:a16="http://schemas.microsoft.com/office/drawing/2014/main" id="{00000000-0008-0000-0000-00002B000000}"/>
                </a:ext>
              </a:extLst>
            </xdr:cNvPr>
            <xdr:cNvSpPr txBox="1">
              <a:spLocks noChangeArrowheads="1"/>
            </xdr:cNvSpPr>
          </xdr:nvSpPr>
          <xdr:spPr bwMode="auto">
            <a:xfrm>
              <a:off x="50" y="6531"/>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近畿臨海→</a:t>
              </a:r>
            </a:p>
          </xdr:txBody>
        </xdr:sp>
        <xdr:sp macro="" textlink="">
          <xdr:nvSpPr>
            <xdr:cNvPr id="44" name="Text Box 27">
              <a:extLst>
                <a:ext uri="{FF2B5EF4-FFF2-40B4-BE49-F238E27FC236}">
                  <a16:creationId xmlns:a16="http://schemas.microsoft.com/office/drawing/2014/main" id="{00000000-0008-0000-0000-00002C000000}"/>
                </a:ext>
              </a:extLst>
            </xdr:cNvPr>
            <xdr:cNvSpPr txBox="1">
              <a:spLocks noChangeArrowheads="1"/>
            </xdr:cNvSpPr>
          </xdr:nvSpPr>
          <xdr:spPr bwMode="auto">
            <a:xfrm>
              <a:off x="50" y="6567"/>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山　　陰→</a:t>
              </a:r>
            </a:p>
          </xdr:txBody>
        </xdr:sp>
        <xdr:sp macro="" textlink="">
          <xdr:nvSpPr>
            <xdr:cNvPr id="45" name="Text Box 28">
              <a:extLst>
                <a:ext uri="{FF2B5EF4-FFF2-40B4-BE49-F238E27FC236}">
                  <a16:creationId xmlns:a16="http://schemas.microsoft.com/office/drawing/2014/main" id="{00000000-0008-0000-0000-00002D000000}"/>
                </a:ext>
              </a:extLst>
            </xdr:cNvPr>
            <xdr:cNvSpPr txBox="1">
              <a:spLocks noChangeArrowheads="1"/>
            </xdr:cNvSpPr>
          </xdr:nvSpPr>
          <xdr:spPr bwMode="auto">
            <a:xfrm>
              <a:off x="50" y="6602"/>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山　　陽→</a:t>
              </a:r>
            </a:p>
          </xdr:txBody>
        </xdr:sp>
        <xdr:sp macro="" textlink="">
          <xdr:nvSpPr>
            <xdr:cNvPr id="46" name="Text Box 29">
              <a:extLst>
                <a:ext uri="{FF2B5EF4-FFF2-40B4-BE49-F238E27FC236}">
                  <a16:creationId xmlns:a16="http://schemas.microsoft.com/office/drawing/2014/main" id="{00000000-0008-0000-0000-00002E000000}"/>
                </a:ext>
              </a:extLst>
            </xdr:cNvPr>
            <xdr:cNvSpPr txBox="1">
              <a:spLocks noChangeArrowheads="1"/>
            </xdr:cNvSpPr>
          </xdr:nvSpPr>
          <xdr:spPr bwMode="auto">
            <a:xfrm>
              <a:off x="50" y="6637"/>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四　　国→</a:t>
              </a:r>
            </a:p>
          </xdr:txBody>
        </xdr:sp>
        <xdr:sp macro="" textlink="">
          <xdr:nvSpPr>
            <xdr:cNvPr id="47" name="Text Box 30">
              <a:extLst>
                <a:ext uri="{FF2B5EF4-FFF2-40B4-BE49-F238E27FC236}">
                  <a16:creationId xmlns:a16="http://schemas.microsoft.com/office/drawing/2014/main" id="{00000000-0008-0000-0000-00002F000000}"/>
                </a:ext>
              </a:extLst>
            </xdr:cNvPr>
            <xdr:cNvSpPr txBox="1">
              <a:spLocks noChangeArrowheads="1"/>
            </xdr:cNvSpPr>
          </xdr:nvSpPr>
          <xdr:spPr bwMode="auto">
            <a:xfrm>
              <a:off x="50" y="6672"/>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九 州→</a:t>
              </a:r>
            </a:p>
          </xdr:txBody>
        </xdr:sp>
        <xdr:sp macro="" textlink="">
          <xdr:nvSpPr>
            <xdr:cNvPr id="48" name="Text Box 31">
              <a:extLst>
                <a:ext uri="{FF2B5EF4-FFF2-40B4-BE49-F238E27FC236}">
                  <a16:creationId xmlns:a16="http://schemas.microsoft.com/office/drawing/2014/main" id="{00000000-0008-0000-0000-000030000000}"/>
                </a:ext>
              </a:extLst>
            </xdr:cNvPr>
            <xdr:cNvSpPr txBox="1">
              <a:spLocks noChangeArrowheads="1"/>
            </xdr:cNvSpPr>
          </xdr:nvSpPr>
          <xdr:spPr bwMode="auto">
            <a:xfrm>
              <a:off x="50" y="6708"/>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南 九 州→</a:t>
              </a:r>
            </a:p>
          </xdr:txBody>
        </xdr:sp>
      </xdr:grpSp>
      <xdr:grpSp>
        <xdr:nvGrpSpPr>
          <xdr:cNvPr id="19" name="Group 32">
            <a:extLst>
              <a:ext uri="{FF2B5EF4-FFF2-40B4-BE49-F238E27FC236}">
                <a16:creationId xmlns:a16="http://schemas.microsoft.com/office/drawing/2014/main" id="{00000000-0008-0000-0000-000013000000}"/>
              </a:ext>
            </a:extLst>
          </xdr:cNvPr>
          <xdr:cNvGrpSpPr>
            <a:grpSpLocks/>
          </xdr:cNvGrpSpPr>
        </xdr:nvGrpSpPr>
        <xdr:grpSpPr bwMode="auto">
          <a:xfrm>
            <a:off x="159" y="6154"/>
            <a:ext cx="472" cy="64"/>
            <a:chOff x="159" y="6665"/>
            <a:chExt cx="472" cy="64"/>
          </a:xfrm>
        </xdr:grpSpPr>
        <xdr:sp macro="" textlink="">
          <xdr:nvSpPr>
            <xdr:cNvPr id="21" name="Text Box 33">
              <a:extLst>
                <a:ext uri="{FF2B5EF4-FFF2-40B4-BE49-F238E27FC236}">
                  <a16:creationId xmlns:a16="http://schemas.microsoft.com/office/drawing/2014/main" id="{00000000-0008-0000-0000-000015000000}"/>
                </a:ext>
              </a:extLst>
            </xdr:cNvPr>
            <xdr:cNvSpPr txBox="1">
              <a:spLocks noChangeArrowheads="1"/>
            </xdr:cNvSpPr>
          </xdr:nvSpPr>
          <xdr:spPr bwMode="auto">
            <a:xfrm>
              <a:off x="159"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北海道</a:t>
              </a:r>
            </a:p>
          </xdr:txBody>
        </xdr:sp>
        <xdr:sp macro="" textlink="">
          <xdr:nvSpPr>
            <xdr:cNvPr id="22" name="Text Box 34">
              <a:extLst>
                <a:ext uri="{FF2B5EF4-FFF2-40B4-BE49-F238E27FC236}">
                  <a16:creationId xmlns:a16="http://schemas.microsoft.com/office/drawing/2014/main" id="{00000000-0008-0000-0000-000016000000}"/>
                </a:ext>
              </a:extLst>
            </xdr:cNvPr>
            <xdr:cNvSpPr txBox="1">
              <a:spLocks noChangeArrowheads="1"/>
            </xdr:cNvSpPr>
          </xdr:nvSpPr>
          <xdr:spPr bwMode="auto">
            <a:xfrm>
              <a:off x="19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北東北</a:t>
              </a:r>
            </a:p>
          </xdr:txBody>
        </xdr:sp>
        <xdr:sp macro="" textlink="">
          <xdr:nvSpPr>
            <xdr:cNvPr id="23" name="Text Box 35">
              <a:extLst>
                <a:ext uri="{FF2B5EF4-FFF2-40B4-BE49-F238E27FC236}">
                  <a16:creationId xmlns:a16="http://schemas.microsoft.com/office/drawing/2014/main" id="{00000000-0008-0000-0000-000017000000}"/>
                </a:ext>
              </a:extLst>
            </xdr:cNvPr>
            <xdr:cNvSpPr txBox="1">
              <a:spLocks noChangeArrowheads="1"/>
            </xdr:cNvSpPr>
          </xdr:nvSpPr>
          <xdr:spPr bwMode="auto">
            <a:xfrm>
              <a:off x="228"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南東北</a:t>
              </a:r>
            </a:p>
          </xdr:txBody>
        </xdr:sp>
        <xdr:sp macro="" textlink="">
          <xdr:nvSpPr>
            <xdr:cNvPr id="24" name="Text Box 36">
              <a:extLst>
                <a:ext uri="{FF2B5EF4-FFF2-40B4-BE49-F238E27FC236}">
                  <a16:creationId xmlns:a16="http://schemas.microsoft.com/office/drawing/2014/main" id="{00000000-0008-0000-0000-000018000000}"/>
                </a:ext>
              </a:extLst>
            </xdr:cNvPr>
            <xdr:cNvSpPr txBox="1">
              <a:spLocks noChangeArrowheads="1"/>
            </xdr:cNvSpPr>
          </xdr:nvSpPr>
          <xdr:spPr bwMode="auto">
            <a:xfrm>
              <a:off x="265"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関東内陸</a:t>
              </a:r>
            </a:p>
          </xdr:txBody>
        </xdr:sp>
        <xdr:sp macro="" textlink="">
          <xdr:nvSpPr>
            <xdr:cNvPr id="25" name="Text Box 37">
              <a:extLst>
                <a:ext uri="{FF2B5EF4-FFF2-40B4-BE49-F238E27FC236}">
                  <a16:creationId xmlns:a16="http://schemas.microsoft.com/office/drawing/2014/main" id="{00000000-0008-0000-0000-000019000000}"/>
                </a:ext>
              </a:extLst>
            </xdr:cNvPr>
            <xdr:cNvSpPr txBox="1">
              <a:spLocks noChangeArrowheads="1"/>
            </xdr:cNvSpPr>
          </xdr:nvSpPr>
          <xdr:spPr bwMode="auto">
            <a:xfrm>
              <a:off x="297"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関東臨海</a:t>
              </a:r>
            </a:p>
          </xdr:txBody>
        </xdr:sp>
        <xdr:sp macro="" textlink="">
          <xdr:nvSpPr>
            <xdr:cNvPr id="26" name="Text Box 38">
              <a:extLst>
                <a:ext uri="{FF2B5EF4-FFF2-40B4-BE49-F238E27FC236}">
                  <a16:creationId xmlns:a16="http://schemas.microsoft.com/office/drawing/2014/main" id="{00000000-0008-0000-0000-00001A000000}"/>
                </a:ext>
              </a:extLst>
            </xdr:cNvPr>
            <xdr:cNvSpPr txBox="1">
              <a:spLocks noChangeArrowheads="1"/>
            </xdr:cNvSpPr>
          </xdr:nvSpPr>
          <xdr:spPr bwMode="auto">
            <a:xfrm>
              <a:off x="334"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東　海</a:t>
              </a:r>
            </a:p>
          </xdr:txBody>
        </xdr:sp>
        <xdr:sp macro="" textlink="">
          <xdr:nvSpPr>
            <xdr:cNvPr id="27" name="Text Box 39">
              <a:extLst>
                <a:ext uri="{FF2B5EF4-FFF2-40B4-BE49-F238E27FC236}">
                  <a16:creationId xmlns:a16="http://schemas.microsoft.com/office/drawing/2014/main" id="{00000000-0008-0000-0000-00001B000000}"/>
                </a:ext>
              </a:extLst>
            </xdr:cNvPr>
            <xdr:cNvSpPr txBox="1">
              <a:spLocks noChangeArrowheads="1"/>
            </xdr:cNvSpPr>
          </xdr:nvSpPr>
          <xdr:spPr bwMode="auto">
            <a:xfrm>
              <a:off x="37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　陸</a:t>
              </a:r>
            </a:p>
          </xdr:txBody>
        </xdr:sp>
        <xdr:sp macro="" textlink="">
          <xdr:nvSpPr>
            <xdr:cNvPr id="28" name="Text Box 40">
              <a:extLst>
                <a:ext uri="{FF2B5EF4-FFF2-40B4-BE49-F238E27FC236}">
                  <a16:creationId xmlns:a16="http://schemas.microsoft.com/office/drawing/2014/main" id="{00000000-0008-0000-0000-00001C000000}"/>
                </a:ext>
              </a:extLst>
            </xdr:cNvPr>
            <xdr:cNvSpPr txBox="1">
              <a:spLocks noChangeArrowheads="1"/>
            </xdr:cNvSpPr>
          </xdr:nvSpPr>
          <xdr:spPr bwMode="auto">
            <a:xfrm>
              <a:off x="405"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近畿内陸</a:t>
              </a:r>
            </a:p>
          </xdr:txBody>
        </xdr:sp>
        <xdr:sp macro="" textlink="">
          <xdr:nvSpPr>
            <xdr:cNvPr id="29" name="Text Box 41">
              <a:extLst>
                <a:ext uri="{FF2B5EF4-FFF2-40B4-BE49-F238E27FC236}">
                  <a16:creationId xmlns:a16="http://schemas.microsoft.com/office/drawing/2014/main" id="{00000000-0008-0000-0000-00001D000000}"/>
                </a:ext>
              </a:extLst>
            </xdr:cNvPr>
            <xdr:cNvSpPr txBox="1">
              <a:spLocks noChangeArrowheads="1"/>
            </xdr:cNvSpPr>
          </xdr:nvSpPr>
          <xdr:spPr bwMode="auto">
            <a:xfrm>
              <a:off x="436"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近畿臨海</a:t>
              </a:r>
            </a:p>
          </xdr:txBody>
        </xdr:sp>
        <xdr:sp macro="" textlink="">
          <xdr:nvSpPr>
            <xdr:cNvPr id="30" name="Text Box 42">
              <a:extLst>
                <a:ext uri="{FF2B5EF4-FFF2-40B4-BE49-F238E27FC236}">
                  <a16:creationId xmlns:a16="http://schemas.microsoft.com/office/drawing/2014/main" id="{00000000-0008-0000-0000-00001E000000}"/>
                </a:ext>
              </a:extLst>
            </xdr:cNvPr>
            <xdr:cNvSpPr txBox="1">
              <a:spLocks noChangeArrowheads="1"/>
            </xdr:cNvSpPr>
          </xdr:nvSpPr>
          <xdr:spPr bwMode="auto">
            <a:xfrm>
              <a:off x="473"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山　陰</a:t>
              </a:r>
            </a:p>
          </xdr:txBody>
        </xdr:sp>
        <xdr:sp macro="" textlink="">
          <xdr:nvSpPr>
            <xdr:cNvPr id="31" name="Text Box 43">
              <a:extLst>
                <a:ext uri="{FF2B5EF4-FFF2-40B4-BE49-F238E27FC236}">
                  <a16:creationId xmlns:a16="http://schemas.microsoft.com/office/drawing/2014/main" id="{00000000-0008-0000-0000-00001F000000}"/>
                </a:ext>
              </a:extLst>
            </xdr:cNvPr>
            <xdr:cNvSpPr txBox="1">
              <a:spLocks noChangeArrowheads="1"/>
            </xdr:cNvSpPr>
          </xdr:nvSpPr>
          <xdr:spPr bwMode="auto">
            <a:xfrm>
              <a:off x="505"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山　陽</a:t>
              </a:r>
            </a:p>
          </xdr:txBody>
        </xdr:sp>
        <xdr:sp macro="" textlink="">
          <xdr:nvSpPr>
            <xdr:cNvPr id="32" name="Text Box 44">
              <a:extLst>
                <a:ext uri="{FF2B5EF4-FFF2-40B4-BE49-F238E27FC236}">
                  <a16:creationId xmlns:a16="http://schemas.microsoft.com/office/drawing/2014/main" id="{00000000-0008-0000-0000-000020000000}"/>
                </a:ext>
              </a:extLst>
            </xdr:cNvPr>
            <xdr:cNvSpPr txBox="1">
              <a:spLocks noChangeArrowheads="1"/>
            </xdr:cNvSpPr>
          </xdr:nvSpPr>
          <xdr:spPr bwMode="auto">
            <a:xfrm>
              <a:off x="54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四　国</a:t>
              </a:r>
            </a:p>
          </xdr:txBody>
        </xdr:sp>
        <xdr:sp macro="" textlink="">
          <xdr:nvSpPr>
            <xdr:cNvPr id="33" name="Text Box 45">
              <a:extLst>
                <a:ext uri="{FF2B5EF4-FFF2-40B4-BE49-F238E27FC236}">
                  <a16:creationId xmlns:a16="http://schemas.microsoft.com/office/drawing/2014/main" id="{00000000-0008-0000-0000-000021000000}"/>
                </a:ext>
              </a:extLst>
            </xdr:cNvPr>
            <xdr:cNvSpPr txBox="1">
              <a:spLocks noChangeArrowheads="1"/>
            </xdr:cNvSpPr>
          </xdr:nvSpPr>
          <xdr:spPr bwMode="auto">
            <a:xfrm>
              <a:off x="578"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北九州</a:t>
              </a:r>
            </a:p>
          </xdr:txBody>
        </xdr:sp>
        <xdr:sp macro="" textlink="">
          <xdr:nvSpPr>
            <xdr:cNvPr id="34" name="Text Box 46">
              <a:extLst>
                <a:ext uri="{FF2B5EF4-FFF2-40B4-BE49-F238E27FC236}">
                  <a16:creationId xmlns:a16="http://schemas.microsoft.com/office/drawing/2014/main" id="{00000000-0008-0000-0000-000022000000}"/>
                </a:ext>
              </a:extLst>
            </xdr:cNvPr>
            <xdr:cNvSpPr txBox="1">
              <a:spLocks noChangeArrowheads="1"/>
            </xdr:cNvSpPr>
          </xdr:nvSpPr>
          <xdr:spPr bwMode="auto">
            <a:xfrm>
              <a:off x="611"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南九州</a:t>
              </a:r>
            </a:p>
          </xdr:txBody>
        </xdr:sp>
      </xdr:grpSp>
      <xdr:sp macro="" textlink="">
        <xdr:nvSpPr>
          <xdr:cNvPr id="20" name="Text Box 47">
            <a:extLst>
              <a:ext uri="{FF2B5EF4-FFF2-40B4-BE49-F238E27FC236}">
                <a16:creationId xmlns:a16="http://schemas.microsoft.com/office/drawing/2014/main" id="{00000000-0008-0000-0000-000014000000}"/>
              </a:ext>
            </a:extLst>
          </xdr:cNvPr>
          <xdr:cNvSpPr txBox="1">
            <a:spLocks noChangeArrowheads="1"/>
          </xdr:cNvSpPr>
        </xdr:nvSpPr>
        <xdr:spPr bwMode="auto">
          <a:xfrm>
            <a:off x="50" y="6159"/>
            <a:ext cx="82" cy="82"/>
          </a:xfrm>
          <a:prstGeom prst="rect">
            <a:avLst/>
          </a:prstGeom>
          <a:solidFill>
            <a:srgbClr val="FFFFFF"/>
          </a:solid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ゴシック"/>
                <a:ea typeface="ＭＳ ゴシック"/>
              </a:rPr>
              <a:t>　　移転先</a:t>
            </a:r>
          </a:p>
          <a:p>
            <a:pPr algn="l" rtl="0">
              <a:defRPr sz="1000"/>
            </a:pPr>
            <a:endParaRPr lang="ja-JP" altLang="en-US" sz="1000" b="0" i="0" strike="noStrike">
              <a:solidFill>
                <a:srgbClr val="000000"/>
              </a:solidFill>
              <a:latin typeface="ＭＳ ゴシック"/>
              <a:ea typeface="ＭＳ ゴシック"/>
            </a:endParaRPr>
          </a:p>
          <a:p>
            <a:pPr algn="l" rtl="0">
              <a:defRPr sz="1000"/>
            </a:pPr>
            <a:endParaRPr lang="ja-JP" altLang="en-US" sz="1000" b="0" i="0" strike="noStrike">
              <a:solidFill>
                <a:srgbClr val="000000"/>
              </a:solidFill>
              <a:latin typeface="ＭＳ ゴシック"/>
              <a:ea typeface="ＭＳ ゴシック"/>
            </a:endParaRPr>
          </a:p>
          <a:p>
            <a:pPr algn="l" rtl="0">
              <a:defRPr sz="1000"/>
            </a:pPr>
            <a:r>
              <a:rPr lang="ja-JP" altLang="en-US" sz="1000" b="0" i="0" strike="noStrike">
                <a:solidFill>
                  <a:srgbClr val="000000"/>
                </a:solidFill>
                <a:latin typeface="ＭＳ ゴシック"/>
                <a:ea typeface="ＭＳ ゴシック"/>
              </a:rPr>
              <a:t>移転元</a:t>
            </a:r>
          </a:p>
        </xdr:txBody>
      </xdr:sp>
    </xdr:grpSp>
    <xdr:clientData/>
  </xdr:twoCellAnchor>
  <xdr:twoCellAnchor>
    <xdr:from>
      <xdr:col>13</xdr:col>
      <xdr:colOff>0</xdr:colOff>
      <xdr:row>345</xdr:row>
      <xdr:rowOff>0</xdr:rowOff>
    </xdr:from>
    <xdr:to>
      <xdr:col>21</xdr:col>
      <xdr:colOff>0</xdr:colOff>
      <xdr:row>376</xdr:row>
      <xdr:rowOff>0</xdr:rowOff>
    </xdr:to>
    <xdr:graphicFrame macro="">
      <xdr:nvGraphicFramePr>
        <xdr:cNvPr id="49" name="Chart 48">
          <a:extLst>
            <a:ext uri="{FF2B5EF4-FFF2-40B4-BE49-F238E27FC236}">
              <a16:creationId xmlns:a16="http://schemas.microsoft.com/office/drawing/2014/main" id="{00000000-0008-0000-0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0</xdr:colOff>
      <xdr:row>341</xdr:row>
      <xdr:rowOff>152400</xdr:rowOff>
    </xdr:from>
    <xdr:to>
      <xdr:col>20</xdr:col>
      <xdr:colOff>276225</xdr:colOff>
      <xdr:row>373</xdr:row>
      <xdr:rowOff>152400</xdr:rowOff>
    </xdr:to>
    <xdr:grpSp>
      <xdr:nvGrpSpPr>
        <xdr:cNvPr id="50" name="Group 49">
          <a:extLst>
            <a:ext uri="{FF2B5EF4-FFF2-40B4-BE49-F238E27FC236}">
              <a16:creationId xmlns:a16="http://schemas.microsoft.com/office/drawing/2014/main" id="{00000000-0008-0000-0000-000032000000}"/>
            </a:ext>
          </a:extLst>
        </xdr:cNvPr>
        <xdr:cNvGrpSpPr>
          <a:grpSpLocks/>
        </xdr:cNvGrpSpPr>
      </xdr:nvGrpSpPr>
      <xdr:grpSpPr bwMode="auto">
        <a:xfrm>
          <a:off x="6511636" y="59207400"/>
          <a:ext cx="5540953" cy="5541818"/>
          <a:chOff x="684" y="6154"/>
          <a:chExt cx="581" cy="576"/>
        </a:xfrm>
      </xdr:grpSpPr>
      <xdr:grpSp>
        <xdr:nvGrpSpPr>
          <xdr:cNvPr id="51" name="Group 50">
            <a:extLst>
              <a:ext uri="{FF2B5EF4-FFF2-40B4-BE49-F238E27FC236}">
                <a16:creationId xmlns:a16="http://schemas.microsoft.com/office/drawing/2014/main" id="{00000000-0008-0000-0000-000033000000}"/>
              </a:ext>
            </a:extLst>
          </xdr:cNvPr>
          <xdr:cNvGrpSpPr>
            <a:grpSpLocks/>
          </xdr:cNvGrpSpPr>
        </xdr:nvGrpSpPr>
        <xdr:grpSpPr bwMode="auto">
          <a:xfrm>
            <a:off x="684" y="6249"/>
            <a:ext cx="82" cy="481"/>
            <a:chOff x="50" y="6249"/>
            <a:chExt cx="82" cy="481"/>
          </a:xfrm>
        </xdr:grpSpPr>
        <xdr:sp macro="" textlink="">
          <xdr:nvSpPr>
            <xdr:cNvPr id="68" name="Text Box 51">
              <a:extLst>
                <a:ext uri="{FF2B5EF4-FFF2-40B4-BE49-F238E27FC236}">
                  <a16:creationId xmlns:a16="http://schemas.microsoft.com/office/drawing/2014/main" id="{00000000-0008-0000-0000-000044000000}"/>
                </a:ext>
              </a:extLst>
            </xdr:cNvPr>
            <xdr:cNvSpPr txBox="1">
              <a:spLocks noChangeArrowheads="1"/>
            </xdr:cNvSpPr>
          </xdr:nvSpPr>
          <xdr:spPr bwMode="auto">
            <a:xfrm>
              <a:off x="50" y="6249"/>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海 道→</a:t>
              </a:r>
            </a:p>
          </xdr:txBody>
        </xdr:sp>
        <xdr:sp macro="" textlink="">
          <xdr:nvSpPr>
            <xdr:cNvPr id="69" name="Text Box 52">
              <a:extLst>
                <a:ext uri="{FF2B5EF4-FFF2-40B4-BE49-F238E27FC236}">
                  <a16:creationId xmlns:a16="http://schemas.microsoft.com/office/drawing/2014/main" id="{00000000-0008-0000-0000-000045000000}"/>
                </a:ext>
              </a:extLst>
            </xdr:cNvPr>
            <xdr:cNvSpPr txBox="1">
              <a:spLocks noChangeArrowheads="1"/>
            </xdr:cNvSpPr>
          </xdr:nvSpPr>
          <xdr:spPr bwMode="auto">
            <a:xfrm>
              <a:off x="50" y="6285"/>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東 北→</a:t>
              </a:r>
            </a:p>
          </xdr:txBody>
        </xdr:sp>
        <xdr:sp macro="" textlink="">
          <xdr:nvSpPr>
            <xdr:cNvPr id="70" name="Text Box 53">
              <a:extLst>
                <a:ext uri="{FF2B5EF4-FFF2-40B4-BE49-F238E27FC236}">
                  <a16:creationId xmlns:a16="http://schemas.microsoft.com/office/drawing/2014/main" id="{00000000-0008-0000-0000-000046000000}"/>
                </a:ext>
              </a:extLst>
            </xdr:cNvPr>
            <xdr:cNvSpPr txBox="1">
              <a:spLocks noChangeArrowheads="1"/>
            </xdr:cNvSpPr>
          </xdr:nvSpPr>
          <xdr:spPr bwMode="auto">
            <a:xfrm>
              <a:off x="50" y="6320"/>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南 東 北→</a:t>
              </a:r>
            </a:p>
          </xdr:txBody>
        </xdr:sp>
        <xdr:sp macro="" textlink="">
          <xdr:nvSpPr>
            <xdr:cNvPr id="71" name="Text Box 54">
              <a:extLst>
                <a:ext uri="{FF2B5EF4-FFF2-40B4-BE49-F238E27FC236}">
                  <a16:creationId xmlns:a16="http://schemas.microsoft.com/office/drawing/2014/main" id="{00000000-0008-0000-0000-000047000000}"/>
                </a:ext>
              </a:extLst>
            </xdr:cNvPr>
            <xdr:cNvSpPr txBox="1">
              <a:spLocks noChangeArrowheads="1"/>
            </xdr:cNvSpPr>
          </xdr:nvSpPr>
          <xdr:spPr bwMode="auto">
            <a:xfrm>
              <a:off x="50" y="6355"/>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関東内陸→</a:t>
              </a:r>
            </a:p>
          </xdr:txBody>
        </xdr:sp>
        <xdr:sp macro="" textlink="">
          <xdr:nvSpPr>
            <xdr:cNvPr id="72" name="Text Box 55">
              <a:extLst>
                <a:ext uri="{FF2B5EF4-FFF2-40B4-BE49-F238E27FC236}">
                  <a16:creationId xmlns:a16="http://schemas.microsoft.com/office/drawing/2014/main" id="{00000000-0008-0000-0000-000048000000}"/>
                </a:ext>
              </a:extLst>
            </xdr:cNvPr>
            <xdr:cNvSpPr txBox="1">
              <a:spLocks noChangeArrowheads="1"/>
            </xdr:cNvSpPr>
          </xdr:nvSpPr>
          <xdr:spPr bwMode="auto">
            <a:xfrm>
              <a:off x="50" y="6390"/>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関東臨海→</a:t>
              </a:r>
            </a:p>
          </xdr:txBody>
        </xdr:sp>
        <xdr:sp macro="" textlink="">
          <xdr:nvSpPr>
            <xdr:cNvPr id="73" name="Text Box 56">
              <a:extLst>
                <a:ext uri="{FF2B5EF4-FFF2-40B4-BE49-F238E27FC236}">
                  <a16:creationId xmlns:a16="http://schemas.microsoft.com/office/drawing/2014/main" id="{00000000-0008-0000-0000-000049000000}"/>
                </a:ext>
              </a:extLst>
            </xdr:cNvPr>
            <xdr:cNvSpPr txBox="1">
              <a:spLocks noChangeArrowheads="1"/>
            </xdr:cNvSpPr>
          </xdr:nvSpPr>
          <xdr:spPr bwMode="auto">
            <a:xfrm>
              <a:off x="50" y="6426"/>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東　　海→</a:t>
              </a:r>
            </a:p>
          </xdr:txBody>
        </xdr:sp>
        <xdr:sp macro="" textlink="">
          <xdr:nvSpPr>
            <xdr:cNvPr id="74" name="Text Box 57">
              <a:extLst>
                <a:ext uri="{FF2B5EF4-FFF2-40B4-BE49-F238E27FC236}">
                  <a16:creationId xmlns:a16="http://schemas.microsoft.com/office/drawing/2014/main" id="{00000000-0008-0000-0000-00004A000000}"/>
                </a:ext>
              </a:extLst>
            </xdr:cNvPr>
            <xdr:cNvSpPr txBox="1">
              <a:spLocks noChangeArrowheads="1"/>
            </xdr:cNvSpPr>
          </xdr:nvSpPr>
          <xdr:spPr bwMode="auto">
            <a:xfrm>
              <a:off x="50" y="6461"/>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陸→</a:t>
              </a:r>
            </a:p>
          </xdr:txBody>
        </xdr:sp>
        <xdr:sp macro="" textlink="">
          <xdr:nvSpPr>
            <xdr:cNvPr id="75" name="Text Box 58">
              <a:extLst>
                <a:ext uri="{FF2B5EF4-FFF2-40B4-BE49-F238E27FC236}">
                  <a16:creationId xmlns:a16="http://schemas.microsoft.com/office/drawing/2014/main" id="{00000000-0008-0000-0000-00004B000000}"/>
                </a:ext>
              </a:extLst>
            </xdr:cNvPr>
            <xdr:cNvSpPr txBox="1">
              <a:spLocks noChangeArrowheads="1"/>
            </xdr:cNvSpPr>
          </xdr:nvSpPr>
          <xdr:spPr bwMode="auto">
            <a:xfrm>
              <a:off x="50" y="6496"/>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近畿内陸→</a:t>
              </a:r>
            </a:p>
          </xdr:txBody>
        </xdr:sp>
        <xdr:sp macro="" textlink="">
          <xdr:nvSpPr>
            <xdr:cNvPr id="76" name="Text Box 59">
              <a:extLst>
                <a:ext uri="{FF2B5EF4-FFF2-40B4-BE49-F238E27FC236}">
                  <a16:creationId xmlns:a16="http://schemas.microsoft.com/office/drawing/2014/main" id="{00000000-0008-0000-0000-00004C000000}"/>
                </a:ext>
              </a:extLst>
            </xdr:cNvPr>
            <xdr:cNvSpPr txBox="1">
              <a:spLocks noChangeArrowheads="1"/>
            </xdr:cNvSpPr>
          </xdr:nvSpPr>
          <xdr:spPr bwMode="auto">
            <a:xfrm>
              <a:off x="50" y="6531"/>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近畿臨海→</a:t>
              </a:r>
            </a:p>
          </xdr:txBody>
        </xdr:sp>
        <xdr:sp macro="" textlink="">
          <xdr:nvSpPr>
            <xdr:cNvPr id="77" name="Text Box 60">
              <a:extLst>
                <a:ext uri="{FF2B5EF4-FFF2-40B4-BE49-F238E27FC236}">
                  <a16:creationId xmlns:a16="http://schemas.microsoft.com/office/drawing/2014/main" id="{00000000-0008-0000-0000-00004D000000}"/>
                </a:ext>
              </a:extLst>
            </xdr:cNvPr>
            <xdr:cNvSpPr txBox="1">
              <a:spLocks noChangeArrowheads="1"/>
            </xdr:cNvSpPr>
          </xdr:nvSpPr>
          <xdr:spPr bwMode="auto">
            <a:xfrm>
              <a:off x="50" y="6567"/>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山　　陰→</a:t>
              </a:r>
            </a:p>
          </xdr:txBody>
        </xdr:sp>
        <xdr:sp macro="" textlink="">
          <xdr:nvSpPr>
            <xdr:cNvPr id="78" name="Text Box 61">
              <a:extLst>
                <a:ext uri="{FF2B5EF4-FFF2-40B4-BE49-F238E27FC236}">
                  <a16:creationId xmlns:a16="http://schemas.microsoft.com/office/drawing/2014/main" id="{00000000-0008-0000-0000-00004E000000}"/>
                </a:ext>
              </a:extLst>
            </xdr:cNvPr>
            <xdr:cNvSpPr txBox="1">
              <a:spLocks noChangeArrowheads="1"/>
            </xdr:cNvSpPr>
          </xdr:nvSpPr>
          <xdr:spPr bwMode="auto">
            <a:xfrm>
              <a:off x="50" y="6602"/>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山　　陽→</a:t>
              </a:r>
            </a:p>
          </xdr:txBody>
        </xdr:sp>
        <xdr:sp macro="" textlink="">
          <xdr:nvSpPr>
            <xdr:cNvPr id="79" name="Text Box 62">
              <a:extLst>
                <a:ext uri="{FF2B5EF4-FFF2-40B4-BE49-F238E27FC236}">
                  <a16:creationId xmlns:a16="http://schemas.microsoft.com/office/drawing/2014/main" id="{00000000-0008-0000-0000-00004F000000}"/>
                </a:ext>
              </a:extLst>
            </xdr:cNvPr>
            <xdr:cNvSpPr txBox="1">
              <a:spLocks noChangeArrowheads="1"/>
            </xdr:cNvSpPr>
          </xdr:nvSpPr>
          <xdr:spPr bwMode="auto">
            <a:xfrm>
              <a:off x="50" y="6637"/>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四　　国→</a:t>
              </a:r>
            </a:p>
          </xdr:txBody>
        </xdr:sp>
        <xdr:sp macro="" textlink="">
          <xdr:nvSpPr>
            <xdr:cNvPr id="80" name="Text Box 63">
              <a:extLst>
                <a:ext uri="{FF2B5EF4-FFF2-40B4-BE49-F238E27FC236}">
                  <a16:creationId xmlns:a16="http://schemas.microsoft.com/office/drawing/2014/main" id="{00000000-0008-0000-0000-000050000000}"/>
                </a:ext>
              </a:extLst>
            </xdr:cNvPr>
            <xdr:cNvSpPr txBox="1">
              <a:spLocks noChangeArrowheads="1"/>
            </xdr:cNvSpPr>
          </xdr:nvSpPr>
          <xdr:spPr bwMode="auto">
            <a:xfrm>
              <a:off x="50" y="6672"/>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九 州→</a:t>
              </a:r>
            </a:p>
          </xdr:txBody>
        </xdr:sp>
        <xdr:sp macro="" textlink="">
          <xdr:nvSpPr>
            <xdr:cNvPr id="81" name="Text Box 64">
              <a:extLst>
                <a:ext uri="{FF2B5EF4-FFF2-40B4-BE49-F238E27FC236}">
                  <a16:creationId xmlns:a16="http://schemas.microsoft.com/office/drawing/2014/main" id="{00000000-0008-0000-0000-000051000000}"/>
                </a:ext>
              </a:extLst>
            </xdr:cNvPr>
            <xdr:cNvSpPr txBox="1">
              <a:spLocks noChangeArrowheads="1"/>
            </xdr:cNvSpPr>
          </xdr:nvSpPr>
          <xdr:spPr bwMode="auto">
            <a:xfrm>
              <a:off x="50" y="6708"/>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南 九 州→</a:t>
              </a:r>
            </a:p>
          </xdr:txBody>
        </xdr:sp>
      </xdr:grpSp>
      <xdr:grpSp>
        <xdr:nvGrpSpPr>
          <xdr:cNvPr id="52" name="Group 65">
            <a:extLst>
              <a:ext uri="{FF2B5EF4-FFF2-40B4-BE49-F238E27FC236}">
                <a16:creationId xmlns:a16="http://schemas.microsoft.com/office/drawing/2014/main" id="{00000000-0008-0000-0000-000034000000}"/>
              </a:ext>
            </a:extLst>
          </xdr:cNvPr>
          <xdr:cNvGrpSpPr>
            <a:grpSpLocks/>
          </xdr:cNvGrpSpPr>
        </xdr:nvGrpSpPr>
        <xdr:grpSpPr bwMode="auto">
          <a:xfrm>
            <a:off x="793" y="6154"/>
            <a:ext cx="472" cy="64"/>
            <a:chOff x="159" y="6665"/>
            <a:chExt cx="472" cy="64"/>
          </a:xfrm>
        </xdr:grpSpPr>
        <xdr:sp macro="" textlink="">
          <xdr:nvSpPr>
            <xdr:cNvPr id="54" name="Text Box 66">
              <a:extLst>
                <a:ext uri="{FF2B5EF4-FFF2-40B4-BE49-F238E27FC236}">
                  <a16:creationId xmlns:a16="http://schemas.microsoft.com/office/drawing/2014/main" id="{00000000-0008-0000-0000-000036000000}"/>
                </a:ext>
              </a:extLst>
            </xdr:cNvPr>
            <xdr:cNvSpPr txBox="1">
              <a:spLocks noChangeArrowheads="1"/>
            </xdr:cNvSpPr>
          </xdr:nvSpPr>
          <xdr:spPr bwMode="auto">
            <a:xfrm>
              <a:off x="159"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北海道</a:t>
              </a:r>
            </a:p>
          </xdr:txBody>
        </xdr:sp>
        <xdr:sp macro="" textlink="">
          <xdr:nvSpPr>
            <xdr:cNvPr id="55" name="Text Box 67">
              <a:extLst>
                <a:ext uri="{FF2B5EF4-FFF2-40B4-BE49-F238E27FC236}">
                  <a16:creationId xmlns:a16="http://schemas.microsoft.com/office/drawing/2014/main" id="{00000000-0008-0000-0000-000037000000}"/>
                </a:ext>
              </a:extLst>
            </xdr:cNvPr>
            <xdr:cNvSpPr txBox="1">
              <a:spLocks noChangeArrowheads="1"/>
            </xdr:cNvSpPr>
          </xdr:nvSpPr>
          <xdr:spPr bwMode="auto">
            <a:xfrm>
              <a:off x="19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北東北</a:t>
              </a:r>
            </a:p>
          </xdr:txBody>
        </xdr:sp>
        <xdr:sp macro="" textlink="">
          <xdr:nvSpPr>
            <xdr:cNvPr id="56" name="Text Box 68">
              <a:extLst>
                <a:ext uri="{FF2B5EF4-FFF2-40B4-BE49-F238E27FC236}">
                  <a16:creationId xmlns:a16="http://schemas.microsoft.com/office/drawing/2014/main" id="{00000000-0008-0000-0000-000038000000}"/>
                </a:ext>
              </a:extLst>
            </xdr:cNvPr>
            <xdr:cNvSpPr txBox="1">
              <a:spLocks noChangeArrowheads="1"/>
            </xdr:cNvSpPr>
          </xdr:nvSpPr>
          <xdr:spPr bwMode="auto">
            <a:xfrm>
              <a:off x="228"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南東北</a:t>
              </a:r>
            </a:p>
          </xdr:txBody>
        </xdr:sp>
        <xdr:sp macro="" textlink="">
          <xdr:nvSpPr>
            <xdr:cNvPr id="57" name="Text Box 69">
              <a:extLst>
                <a:ext uri="{FF2B5EF4-FFF2-40B4-BE49-F238E27FC236}">
                  <a16:creationId xmlns:a16="http://schemas.microsoft.com/office/drawing/2014/main" id="{00000000-0008-0000-0000-000039000000}"/>
                </a:ext>
              </a:extLst>
            </xdr:cNvPr>
            <xdr:cNvSpPr txBox="1">
              <a:spLocks noChangeArrowheads="1"/>
            </xdr:cNvSpPr>
          </xdr:nvSpPr>
          <xdr:spPr bwMode="auto">
            <a:xfrm>
              <a:off x="265"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関東内陸</a:t>
              </a:r>
            </a:p>
          </xdr:txBody>
        </xdr:sp>
        <xdr:sp macro="" textlink="">
          <xdr:nvSpPr>
            <xdr:cNvPr id="58" name="Text Box 70">
              <a:extLst>
                <a:ext uri="{FF2B5EF4-FFF2-40B4-BE49-F238E27FC236}">
                  <a16:creationId xmlns:a16="http://schemas.microsoft.com/office/drawing/2014/main" id="{00000000-0008-0000-0000-00003A000000}"/>
                </a:ext>
              </a:extLst>
            </xdr:cNvPr>
            <xdr:cNvSpPr txBox="1">
              <a:spLocks noChangeArrowheads="1"/>
            </xdr:cNvSpPr>
          </xdr:nvSpPr>
          <xdr:spPr bwMode="auto">
            <a:xfrm>
              <a:off x="297"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関東臨海</a:t>
              </a:r>
            </a:p>
          </xdr:txBody>
        </xdr:sp>
        <xdr:sp macro="" textlink="">
          <xdr:nvSpPr>
            <xdr:cNvPr id="59" name="Text Box 71">
              <a:extLst>
                <a:ext uri="{FF2B5EF4-FFF2-40B4-BE49-F238E27FC236}">
                  <a16:creationId xmlns:a16="http://schemas.microsoft.com/office/drawing/2014/main" id="{00000000-0008-0000-0000-00003B000000}"/>
                </a:ext>
              </a:extLst>
            </xdr:cNvPr>
            <xdr:cNvSpPr txBox="1">
              <a:spLocks noChangeArrowheads="1"/>
            </xdr:cNvSpPr>
          </xdr:nvSpPr>
          <xdr:spPr bwMode="auto">
            <a:xfrm>
              <a:off x="334"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東　海</a:t>
              </a:r>
            </a:p>
          </xdr:txBody>
        </xdr:sp>
        <xdr:sp macro="" textlink="">
          <xdr:nvSpPr>
            <xdr:cNvPr id="60" name="Text Box 72">
              <a:extLst>
                <a:ext uri="{FF2B5EF4-FFF2-40B4-BE49-F238E27FC236}">
                  <a16:creationId xmlns:a16="http://schemas.microsoft.com/office/drawing/2014/main" id="{00000000-0008-0000-0000-00003C000000}"/>
                </a:ext>
              </a:extLst>
            </xdr:cNvPr>
            <xdr:cNvSpPr txBox="1">
              <a:spLocks noChangeArrowheads="1"/>
            </xdr:cNvSpPr>
          </xdr:nvSpPr>
          <xdr:spPr bwMode="auto">
            <a:xfrm>
              <a:off x="37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　陸</a:t>
              </a:r>
            </a:p>
          </xdr:txBody>
        </xdr:sp>
        <xdr:sp macro="" textlink="">
          <xdr:nvSpPr>
            <xdr:cNvPr id="61" name="Text Box 73">
              <a:extLst>
                <a:ext uri="{FF2B5EF4-FFF2-40B4-BE49-F238E27FC236}">
                  <a16:creationId xmlns:a16="http://schemas.microsoft.com/office/drawing/2014/main" id="{00000000-0008-0000-0000-00003D000000}"/>
                </a:ext>
              </a:extLst>
            </xdr:cNvPr>
            <xdr:cNvSpPr txBox="1">
              <a:spLocks noChangeArrowheads="1"/>
            </xdr:cNvSpPr>
          </xdr:nvSpPr>
          <xdr:spPr bwMode="auto">
            <a:xfrm>
              <a:off x="405"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近畿内陸</a:t>
              </a:r>
            </a:p>
          </xdr:txBody>
        </xdr:sp>
        <xdr:sp macro="" textlink="">
          <xdr:nvSpPr>
            <xdr:cNvPr id="62" name="Text Box 74">
              <a:extLst>
                <a:ext uri="{FF2B5EF4-FFF2-40B4-BE49-F238E27FC236}">
                  <a16:creationId xmlns:a16="http://schemas.microsoft.com/office/drawing/2014/main" id="{00000000-0008-0000-0000-00003E000000}"/>
                </a:ext>
              </a:extLst>
            </xdr:cNvPr>
            <xdr:cNvSpPr txBox="1">
              <a:spLocks noChangeArrowheads="1"/>
            </xdr:cNvSpPr>
          </xdr:nvSpPr>
          <xdr:spPr bwMode="auto">
            <a:xfrm>
              <a:off x="436"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近畿臨海</a:t>
              </a:r>
            </a:p>
          </xdr:txBody>
        </xdr:sp>
        <xdr:sp macro="" textlink="">
          <xdr:nvSpPr>
            <xdr:cNvPr id="63" name="Text Box 75">
              <a:extLst>
                <a:ext uri="{FF2B5EF4-FFF2-40B4-BE49-F238E27FC236}">
                  <a16:creationId xmlns:a16="http://schemas.microsoft.com/office/drawing/2014/main" id="{00000000-0008-0000-0000-00003F000000}"/>
                </a:ext>
              </a:extLst>
            </xdr:cNvPr>
            <xdr:cNvSpPr txBox="1">
              <a:spLocks noChangeArrowheads="1"/>
            </xdr:cNvSpPr>
          </xdr:nvSpPr>
          <xdr:spPr bwMode="auto">
            <a:xfrm>
              <a:off x="473"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山　陰</a:t>
              </a:r>
            </a:p>
          </xdr:txBody>
        </xdr:sp>
        <xdr:sp macro="" textlink="">
          <xdr:nvSpPr>
            <xdr:cNvPr id="64" name="Text Box 76">
              <a:extLst>
                <a:ext uri="{FF2B5EF4-FFF2-40B4-BE49-F238E27FC236}">
                  <a16:creationId xmlns:a16="http://schemas.microsoft.com/office/drawing/2014/main" id="{00000000-0008-0000-0000-000040000000}"/>
                </a:ext>
              </a:extLst>
            </xdr:cNvPr>
            <xdr:cNvSpPr txBox="1">
              <a:spLocks noChangeArrowheads="1"/>
            </xdr:cNvSpPr>
          </xdr:nvSpPr>
          <xdr:spPr bwMode="auto">
            <a:xfrm>
              <a:off x="505"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山　陽</a:t>
              </a:r>
            </a:p>
          </xdr:txBody>
        </xdr:sp>
        <xdr:sp macro="" textlink="">
          <xdr:nvSpPr>
            <xdr:cNvPr id="65" name="Text Box 77">
              <a:extLst>
                <a:ext uri="{FF2B5EF4-FFF2-40B4-BE49-F238E27FC236}">
                  <a16:creationId xmlns:a16="http://schemas.microsoft.com/office/drawing/2014/main" id="{00000000-0008-0000-0000-000041000000}"/>
                </a:ext>
              </a:extLst>
            </xdr:cNvPr>
            <xdr:cNvSpPr txBox="1">
              <a:spLocks noChangeArrowheads="1"/>
            </xdr:cNvSpPr>
          </xdr:nvSpPr>
          <xdr:spPr bwMode="auto">
            <a:xfrm>
              <a:off x="54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四　国</a:t>
              </a:r>
            </a:p>
          </xdr:txBody>
        </xdr:sp>
        <xdr:sp macro="" textlink="">
          <xdr:nvSpPr>
            <xdr:cNvPr id="66" name="Text Box 78">
              <a:extLst>
                <a:ext uri="{FF2B5EF4-FFF2-40B4-BE49-F238E27FC236}">
                  <a16:creationId xmlns:a16="http://schemas.microsoft.com/office/drawing/2014/main" id="{00000000-0008-0000-0000-000042000000}"/>
                </a:ext>
              </a:extLst>
            </xdr:cNvPr>
            <xdr:cNvSpPr txBox="1">
              <a:spLocks noChangeArrowheads="1"/>
            </xdr:cNvSpPr>
          </xdr:nvSpPr>
          <xdr:spPr bwMode="auto">
            <a:xfrm>
              <a:off x="578"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北九州</a:t>
              </a:r>
            </a:p>
          </xdr:txBody>
        </xdr:sp>
        <xdr:sp macro="" textlink="">
          <xdr:nvSpPr>
            <xdr:cNvPr id="67" name="Text Box 79">
              <a:extLst>
                <a:ext uri="{FF2B5EF4-FFF2-40B4-BE49-F238E27FC236}">
                  <a16:creationId xmlns:a16="http://schemas.microsoft.com/office/drawing/2014/main" id="{00000000-0008-0000-0000-000043000000}"/>
                </a:ext>
              </a:extLst>
            </xdr:cNvPr>
            <xdr:cNvSpPr txBox="1">
              <a:spLocks noChangeArrowheads="1"/>
            </xdr:cNvSpPr>
          </xdr:nvSpPr>
          <xdr:spPr bwMode="auto">
            <a:xfrm>
              <a:off x="611"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南九州</a:t>
              </a:r>
            </a:p>
          </xdr:txBody>
        </xdr:sp>
      </xdr:grpSp>
      <xdr:sp macro="" textlink="">
        <xdr:nvSpPr>
          <xdr:cNvPr id="53" name="Text Box 80">
            <a:extLst>
              <a:ext uri="{FF2B5EF4-FFF2-40B4-BE49-F238E27FC236}">
                <a16:creationId xmlns:a16="http://schemas.microsoft.com/office/drawing/2014/main" id="{00000000-0008-0000-0000-000035000000}"/>
              </a:ext>
            </a:extLst>
          </xdr:cNvPr>
          <xdr:cNvSpPr txBox="1">
            <a:spLocks noChangeArrowheads="1"/>
          </xdr:cNvSpPr>
        </xdr:nvSpPr>
        <xdr:spPr bwMode="auto">
          <a:xfrm>
            <a:off x="684" y="6159"/>
            <a:ext cx="82" cy="87"/>
          </a:xfrm>
          <a:prstGeom prst="rect">
            <a:avLst/>
          </a:prstGeom>
          <a:solidFill>
            <a:srgbClr val="FFFFFF"/>
          </a:solid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ゴシック"/>
                <a:ea typeface="ＭＳ ゴシック"/>
              </a:rPr>
              <a:t>　　移転先</a:t>
            </a:r>
          </a:p>
          <a:p>
            <a:pPr algn="l" rtl="0">
              <a:defRPr sz="1000"/>
            </a:pPr>
            <a:endParaRPr lang="ja-JP" altLang="en-US" sz="1000" b="0" i="0" strike="noStrike">
              <a:solidFill>
                <a:srgbClr val="000000"/>
              </a:solidFill>
              <a:latin typeface="ＭＳ ゴシック"/>
              <a:ea typeface="ＭＳ ゴシック"/>
            </a:endParaRPr>
          </a:p>
          <a:p>
            <a:pPr algn="l" rtl="0">
              <a:defRPr sz="1000"/>
            </a:pPr>
            <a:endParaRPr lang="ja-JP" altLang="en-US" sz="1000" b="0" i="0" strike="noStrike">
              <a:solidFill>
                <a:srgbClr val="000000"/>
              </a:solidFill>
              <a:latin typeface="ＭＳ ゴシック"/>
              <a:ea typeface="ＭＳ ゴシック"/>
            </a:endParaRPr>
          </a:p>
          <a:p>
            <a:pPr algn="l" rtl="0">
              <a:defRPr sz="1000"/>
            </a:pPr>
            <a:r>
              <a:rPr lang="ja-JP" altLang="en-US" sz="1000" b="0" i="0" strike="noStrike">
                <a:solidFill>
                  <a:srgbClr val="000000"/>
                </a:solidFill>
                <a:latin typeface="ＭＳ ゴシック"/>
                <a:ea typeface="ＭＳ ゴシック"/>
              </a:rPr>
              <a:t>移転元</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17A28-A5BD-4FC7-AA25-50B77C894DDD}">
  <sheetPr>
    <pageSetUpPr fitToPage="1"/>
  </sheetPr>
  <dimension ref="A1:W53"/>
  <sheetViews>
    <sheetView tabSelected="1" zoomScale="55" zoomScaleNormal="55" workbookViewId="0">
      <selection activeCell="AG14" sqref="AG14"/>
    </sheetView>
  </sheetViews>
  <sheetFormatPr defaultRowHeight="13.5" x14ac:dyDescent="0.15"/>
  <cols>
    <col min="1" max="1" width="3.625" customWidth="1"/>
    <col min="2" max="2" width="21.625" customWidth="1"/>
    <col min="3" max="3" width="0.875" customWidth="1"/>
    <col min="4" max="20" width="8.625" customWidth="1"/>
  </cols>
  <sheetData>
    <row r="1" spans="1:23" ht="15" customHeight="1" x14ac:dyDescent="0.15">
      <c r="A1" s="1153" t="s">
        <v>247</v>
      </c>
      <c r="B1" s="1153"/>
      <c r="C1" s="1153"/>
      <c r="D1" s="1153"/>
      <c r="E1" s="1153"/>
      <c r="F1" s="1153"/>
      <c r="G1" s="1153"/>
      <c r="H1" s="1153"/>
      <c r="I1" s="1153"/>
      <c r="J1" s="1153"/>
      <c r="K1" s="1153"/>
      <c r="L1" s="1153"/>
      <c r="M1" s="1153"/>
      <c r="N1" s="1153"/>
      <c r="O1" s="1153"/>
      <c r="P1" s="1153"/>
      <c r="Q1" s="1153"/>
      <c r="R1" s="1153"/>
      <c r="S1" s="98"/>
      <c r="T1" s="98"/>
    </row>
    <row r="2" spans="1:23" ht="15" customHeight="1" thickBot="1" x14ac:dyDescent="0.2">
      <c r="B2" s="97"/>
      <c r="C2" s="96"/>
      <c r="P2" s="95"/>
      <c r="Q2" s="95"/>
      <c r="U2" s="95"/>
      <c r="V2" s="95"/>
      <c r="W2" s="95" t="s">
        <v>246</v>
      </c>
    </row>
    <row r="3" spans="1:23" ht="15" customHeight="1" thickBot="1" x14ac:dyDescent="0.2">
      <c r="A3" s="94" t="s">
        <v>245</v>
      </c>
      <c r="B3" s="93"/>
      <c r="C3" s="92" t="s">
        <v>244</v>
      </c>
      <c r="D3" s="91" t="s">
        <v>5</v>
      </c>
      <c r="E3" s="91" t="s">
        <v>6</v>
      </c>
      <c r="F3" s="91" t="s">
        <v>7</v>
      </c>
      <c r="G3" s="91" t="s">
        <v>8</v>
      </c>
      <c r="H3" s="91" t="s">
        <v>9</v>
      </c>
      <c r="I3" s="91" t="s">
        <v>10</v>
      </c>
      <c r="J3" s="91" t="s">
        <v>11</v>
      </c>
      <c r="K3" s="91" t="s">
        <v>12</v>
      </c>
      <c r="L3" s="91" t="s">
        <v>13</v>
      </c>
      <c r="M3" s="91" t="s">
        <v>14</v>
      </c>
      <c r="N3" s="91" t="s">
        <v>15</v>
      </c>
      <c r="O3" s="91" t="s">
        <v>243</v>
      </c>
      <c r="P3" s="91" t="s">
        <v>28</v>
      </c>
      <c r="Q3" s="90" t="s">
        <v>242</v>
      </c>
      <c r="R3" s="89" t="s">
        <v>241</v>
      </c>
      <c r="S3" s="88" t="s">
        <v>240</v>
      </c>
      <c r="T3" s="88" t="s">
        <v>239</v>
      </c>
      <c r="U3" s="88" t="s">
        <v>238</v>
      </c>
      <c r="V3" s="88" t="s">
        <v>23</v>
      </c>
      <c r="W3" s="87" t="s">
        <v>24</v>
      </c>
    </row>
    <row r="4" spans="1:23" ht="22.5" customHeight="1" thickTop="1" thickBot="1" x14ac:dyDescent="0.2">
      <c r="A4" s="1154" t="s">
        <v>237</v>
      </c>
      <c r="B4" s="1155"/>
      <c r="C4" s="1155"/>
      <c r="D4" s="86">
        <v>1301</v>
      </c>
      <c r="E4" s="86">
        <v>1546</v>
      </c>
      <c r="F4" s="86">
        <v>1513</v>
      </c>
      <c r="G4" s="86">
        <v>1157</v>
      </c>
      <c r="H4" s="86">
        <v>969</v>
      </c>
      <c r="I4" s="86">
        <v>1126</v>
      </c>
      <c r="J4" s="86">
        <v>1123</v>
      </c>
      <c r="K4" s="86">
        <v>844</v>
      </c>
      <c r="L4" s="86">
        <v>1052</v>
      </c>
      <c r="M4" s="86">
        <v>1302</v>
      </c>
      <c r="N4" s="86">
        <v>1544</v>
      </c>
      <c r="O4" s="86">
        <v>1782</v>
      </c>
      <c r="P4" s="86">
        <v>1791</v>
      </c>
      <c r="Q4" s="86">
        <v>1630</v>
      </c>
      <c r="R4" s="86">
        <v>867</v>
      </c>
      <c r="S4" s="85">
        <v>786</v>
      </c>
      <c r="T4" s="85">
        <v>869</v>
      </c>
      <c r="U4" s="85">
        <v>1227</v>
      </c>
      <c r="V4" s="85">
        <v>1873</v>
      </c>
      <c r="W4" s="84">
        <v>2471</v>
      </c>
    </row>
    <row r="5" spans="1:23" ht="22.5" customHeight="1" thickTop="1" x14ac:dyDescent="0.15">
      <c r="A5" s="83">
        <v>9</v>
      </c>
      <c r="B5" s="82" t="s">
        <v>236</v>
      </c>
      <c r="C5" s="81"/>
      <c r="D5" s="80">
        <v>226</v>
      </c>
      <c r="E5" s="80">
        <v>215</v>
      </c>
      <c r="F5" s="80">
        <v>224</v>
      </c>
      <c r="G5" s="80">
        <v>173</v>
      </c>
      <c r="H5" s="80">
        <v>160</v>
      </c>
      <c r="I5" s="80">
        <v>172</v>
      </c>
      <c r="J5" s="80">
        <v>169</v>
      </c>
      <c r="K5" s="80">
        <v>161</v>
      </c>
      <c r="L5" s="80">
        <v>189</v>
      </c>
      <c r="M5" s="80">
        <v>182</v>
      </c>
      <c r="N5" s="80">
        <v>197</v>
      </c>
      <c r="O5" s="80">
        <v>176</v>
      </c>
      <c r="P5" s="80">
        <v>180</v>
      </c>
      <c r="Q5" s="66">
        <v>165</v>
      </c>
      <c r="R5" s="66">
        <v>150</v>
      </c>
      <c r="S5" s="65">
        <v>171</v>
      </c>
      <c r="T5" s="65">
        <v>155</v>
      </c>
      <c r="U5" s="65">
        <v>175</v>
      </c>
      <c r="V5" s="65">
        <v>167</v>
      </c>
      <c r="W5" s="64">
        <v>178</v>
      </c>
    </row>
    <row r="6" spans="1:23" ht="22.5" customHeight="1" x14ac:dyDescent="0.15">
      <c r="A6" s="60">
        <v>10</v>
      </c>
      <c r="B6" s="77" t="s">
        <v>235</v>
      </c>
      <c r="C6" s="58"/>
      <c r="D6" s="57">
        <v>35</v>
      </c>
      <c r="E6" s="57">
        <v>56</v>
      </c>
      <c r="F6" s="57">
        <v>41</v>
      </c>
      <c r="G6" s="57">
        <v>44</v>
      </c>
      <c r="H6" s="57">
        <v>45</v>
      </c>
      <c r="I6" s="57">
        <v>39</v>
      </c>
      <c r="J6" s="57">
        <v>35</v>
      </c>
      <c r="K6" s="57">
        <v>49</v>
      </c>
      <c r="L6" s="57">
        <v>46</v>
      </c>
      <c r="M6" s="57">
        <v>48</v>
      </c>
      <c r="N6" s="57">
        <v>47</v>
      </c>
      <c r="O6" s="57">
        <v>44</v>
      </c>
      <c r="P6" s="57">
        <v>50</v>
      </c>
      <c r="Q6" s="57">
        <v>31</v>
      </c>
      <c r="R6" s="57">
        <v>25</v>
      </c>
      <c r="S6" s="56">
        <v>26</v>
      </c>
      <c r="T6" s="56">
        <v>46</v>
      </c>
      <c r="U6" s="56">
        <v>35</v>
      </c>
      <c r="V6" s="56">
        <v>30</v>
      </c>
      <c r="W6" s="55">
        <v>30</v>
      </c>
    </row>
    <row r="7" spans="1:23" ht="22.5" customHeight="1" x14ac:dyDescent="0.15">
      <c r="A7" s="60">
        <v>11</v>
      </c>
      <c r="B7" s="79" t="s">
        <v>234</v>
      </c>
      <c r="C7" s="58"/>
      <c r="D7" s="63">
        <v>51</v>
      </c>
      <c r="E7" s="63">
        <v>54</v>
      </c>
      <c r="F7" s="63">
        <v>50</v>
      </c>
      <c r="G7" s="63">
        <v>26</v>
      </c>
      <c r="H7" s="63">
        <v>19</v>
      </c>
      <c r="I7" s="63">
        <v>20</v>
      </c>
      <c r="J7" s="63">
        <v>23</v>
      </c>
      <c r="K7" s="63">
        <v>15</v>
      </c>
      <c r="L7" s="63">
        <v>19</v>
      </c>
      <c r="M7" s="63">
        <v>24</v>
      </c>
      <c r="N7" s="63">
        <v>23</v>
      </c>
      <c r="O7" s="63">
        <v>31</v>
      </c>
      <c r="P7" s="57">
        <v>23</v>
      </c>
      <c r="Q7" s="57">
        <v>28</v>
      </c>
      <c r="R7" s="57">
        <v>18</v>
      </c>
      <c r="S7" s="56">
        <v>14</v>
      </c>
      <c r="T7" s="56">
        <v>13</v>
      </c>
      <c r="U7" s="56">
        <v>21</v>
      </c>
      <c r="V7" s="56">
        <v>17</v>
      </c>
      <c r="W7" s="55">
        <v>17</v>
      </c>
    </row>
    <row r="8" spans="1:23" ht="22.5" customHeight="1" x14ac:dyDescent="0.15">
      <c r="A8" s="60">
        <v>12</v>
      </c>
      <c r="B8" s="77" t="s">
        <v>233</v>
      </c>
      <c r="C8" s="58"/>
      <c r="D8" s="57">
        <v>111</v>
      </c>
      <c r="E8" s="57">
        <v>89</v>
      </c>
      <c r="F8" s="57">
        <v>90</v>
      </c>
      <c r="G8" s="57">
        <v>49</v>
      </c>
      <c r="H8" s="57">
        <v>46</v>
      </c>
      <c r="I8" s="57">
        <v>38</v>
      </c>
      <c r="J8" s="57">
        <v>41</v>
      </c>
      <c r="K8" s="57">
        <v>40</v>
      </c>
      <c r="L8" s="57">
        <v>31</v>
      </c>
      <c r="M8" s="57">
        <v>47</v>
      </c>
      <c r="N8" s="57">
        <v>49</v>
      </c>
      <c r="O8" s="57">
        <v>46</v>
      </c>
      <c r="P8" s="57">
        <v>37</v>
      </c>
      <c r="Q8" s="57">
        <v>27</v>
      </c>
      <c r="R8" s="57">
        <v>28</v>
      </c>
      <c r="S8" s="56">
        <v>24</v>
      </c>
      <c r="T8" s="56">
        <v>23</v>
      </c>
      <c r="U8" s="56">
        <v>31</v>
      </c>
      <c r="V8" s="56">
        <v>37</v>
      </c>
      <c r="W8" s="55">
        <v>51</v>
      </c>
    </row>
    <row r="9" spans="1:23" ht="22.5" customHeight="1" x14ac:dyDescent="0.15">
      <c r="A9" s="60">
        <v>13</v>
      </c>
      <c r="B9" s="77" t="s">
        <v>232</v>
      </c>
      <c r="C9" s="58"/>
      <c r="D9" s="57">
        <v>37</v>
      </c>
      <c r="E9" s="57">
        <v>46</v>
      </c>
      <c r="F9" s="57">
        <v>36</v>
      </c>
      <c r="G9" s="57">
        <v>19</v>
      </c>
      <c r="H9" s="57">
        <v>14</v>
      </c>
      <c r="I9" s="57">
        <v>8</v>
      </c>
      <c r="J9" s="57">
        <v>11</v>
      </c>
      <c r="K9" s="57">
        <v>11</v>
      </c>
      <c r="L9" s="57">
        <v>16</v>
      </c>
      <c r="M9" s="57">
        <v>14</v>
      </c>
      <c r="N9" s="57">
        <v>20</v>
      </c>
      <c r="O9" s="57">
        <v>19</v>
      </c>
      <c r="P9" s="57">
        <v>19</v>
      </c>
      <c r="Q9" s="57">
        <v>14</v>
      </c>
      <c r="R9" s="57">
        <v>2</v>
      </c>
      <c r="S9" s="56">
        <v>2</v>
      </c>
      <c r="T9" s="56">
        <v>5</v>
      </c>
      <c r="U9" s="56">
        <v>15</v>
      </c>
      <c r="V9" s="56">
        <v>7</v>
      </c>
      <c r="W9" s="55">
        <v>7</v>
      </c>
    </row>
    <row r="10" spans="1:23" ht="22.5" customHeight="1" x14ac:dyDescent="0.15">
      <c r="A10" s="60">
        <v>14</v>
      </c>
      <c r="B10" s="77" t="s">
        <v>231</v>
      </c>
      <c r="C10" s="58"/>
      <c r="D10" s="57">
        <v>27</v>
      </c>
      <c r="E10" s="57">
        <v>35</v>
      </c>
      <c r="F10" s="57">
        <v>43</v>
      </c>
      <c r="G10" s="57">
        <v>19</v>
      </c>
      <c r="H10" s="57">
        <v>26</v>
      </c>
      <c r="I10" s="57">
        <v>27</v>
      </c>
      <c r="J10" s="57">
        <v>32</v>
      </c>
      <c r="K10" s="57">
        <v>20</v>
      </c>
      <c r="L10" s="57">
        <v>28</v>
      </c>
      <c r="M10" s="57">
        <v>33</v>
      </c>
      <c r="N10" s="57">
        <v>29</v>
      </c>
      <c r="O10" s="57">
        <v>33</v>
      </c>
      <c r="P10" s="57">
        <v>35</v>
      </c>
      <c r="Q10" s="57">
        <v>30</v>
      </c>
      <c r="R10" s="57">
        <v>24</v>
      </c>
      <c r="S10" s="56">
        <v>23</v>
      </c>
      <c r="T10" s="56">
        <v>27</v>
      </c>
      <c r="U10" s="56">
        <v>16</v>
      </c>
      <c r="V10" s="56">
        <v>29</v>
      </c>
      <c r="W10" s="55">
        <v>31</v>
      </c>
    </row>
    <row r="11" spans="1:23" ht="22.5" customHeight="1" x14ac:dyDescent="0.15">
      <c r="A11" s="60">
        <v>15</v>
      </c>
      <c r="B11" s="77" t="s">
        <v>230</v>
      </c>
      <c r="C11" s="58"/>
      <c r="D11" s="57">
        <v>27</v>
      </c>
      <c r="E11" s="57">
        <v>34</v>
      </c>
      <c r="F11" s="57">
        <v>37</v>
      </c>
      <c r="G11" s="57">
        <v>30</v>
      </c>
      <c r="H11" s="57">
        <v>30</v>
      </c>
      <c r="I11" s="57">
        <v>20</v>
      </c>
      <c r="J11" s="57">
        <v>35</v>
      </c>
      <c r="K11" s="57">
        <v>26</v>
      </c>
      <c r="L11" s="57">
        <v>27</v>
      </c>
      <c r="M11" s="57">
        <v>23</v>
      </c>
      <c r="N11" s="57">
        <v>37</v>
      </c>
      <c r="O11" s="57">
        <v>42</v>
      </c>
      <c r="P11" s="57">
        <v>36</v>
      </c>
      <c r="Q11" s="57">
        <v>19</v>
      </c>
      <c r="R11" s="57">
        <v>17</v>
      </c>
      <c r="S11" s="56">
        <v>14</v>
      </c>
      <c r="T11" s="56">
        <v>14</v>
      </c>
      <c r="U11" s="56">
        <v>8</v>
      </c>
      <c r="V11" s="56">
        <v>20</v>
      </c>
      <c r="W11" s="55">
        <v>16</v>
      </c>
    </row>
    <row r="12" spans="1:23" ht="22.5" customHeight="1" x14ac:dyDescent="0.15">
      <c r="A12" s="60">
        <v>16</v>
      </c>
      <c r="B12" s="77" t="s">
        <v>229</v>
      </c>
      <c r="C12" s="76"/>
      <c r="D12" s="63">
        <v>61</v>
      </c>
      <c r="E12" s="57">
        <v>72</v>
      </c>
      <c r="F12" s="63">
        <v>47</v>
      </c>
      <c r="G12" s="57">
        <v>66</v>
      </c>
      <c r="H12" s="57">
        <v>54</v>
      </c>
      <c r="I12" s="63">
        <v>59</v>
      </c>
      <c r="J12" s="63">
        <v>74</v>
      </c>
      <c r="K12" s="63">
        <v>45</v>
      </c>
      <c r="L12" s="57">
        <v>67</v>
      </c>
      <c r="M12" s="63">
        <v>68</v>
      </c>
      <c r="N12" s="57">
        <v>67</v>
      </c>
      <c r="O12" s="63">
        <v>86</v>
      </c>
      <c r="P12" s="57">
        <v>78</v>
      </c>
      <c r="Q12" s="57">
        <v>111</v>
      </c>
      <c r="R12" s="57">
        <v>66</v>
      </c>
      <c r="S12" s="56">
        <v>49</v>
      </c>
      <c r="T12" s="56">
        <v>56</v>
      </c>
      <c r="U12" s="56">
        <v>65</v>
      </c>
      <c r="V12" s="56">
        <v>45</v>
      </c>
      <c r="W12" s="55">
        <v>69</v>
      </c>
    </row>
    <row r="13" spans="1:23" ht="22.5" customHeight="1" x14ac:dyDescent="0.15">
      <c r="A13" s="60">
        <v>17</v>
      </c>
      <c r="B13" s="77" t="s">
        <v>228</v>
      </c>
      <c r="C13" s="58"/>
      <c r="D13" s="57">
        <v>6</v>
      </c>
      <c r="E13" s="57">
        <v>12</v>
      </c>
      <c r="F13" s="57">
        <v>10</v>
      </c>
      <c r="G13" s="57">
        <v>11</v>
      </c>
      <c r="H13" s="57">
        <v>8</v>
      </c>
      <c r="I13" s="57">
        <v>13</v>
      </c>
      <c r="J13" s="57">
        <v>8</v>
      </c>
      <c r="K13" s="57">
        <v>10</v>
      </c>
      <c r="L13" s="57">
        <v>5</v>
      </c>
      <c r="M13" s="57">
        <v>6</v>
      </c>
      <c r="N13" s="57">
        <v>13</v>
      </c>
      <c r="O13" s="57">
        <v>11</v>
      </c>
      <c r="P13" s="57">
        <v>13</v>
      </c>
      <c r="Q13" s="57">
        <v>10</v>
      </c>
      <c r="R13" s="57">
        <v>7</v>
      </c>
      <c r="S13" s="56">
        <v>2</v>
      </c>
      <c r="T13" s="56">
        <v>8</v>
      </c>
      <c r="U13" s="56">
        <v>6</v>
      </c>
      <c r="V13" s="56">
        <v>6</v>
      </c>
      <c r="W13" s="55">
        <v>2</v>
      </c>
    </row>
    <row r="14" spans="1:23" ht="22.5" customHeight="1" x14ac:dyDescent="0.15">
      <c r="A14" s="54">
        <v>18</v>
      </c>
      <c r="B14" s="53" t="s">
        <v>227</v>
      </c>
      <c r="C14" s="52"/>
      <c r="D14" s="51">
        <v>66</v>
      </c>
      <c r="E14" s="51">
        <v>77</v>
      </c>
      <c r="F14" s="51">
        <v>82</v>
      </c>
      <c r="G14" s="51">
        <v>54</v>
      </c>
      <c r="H14" s="51">
        <v>72</v>
      </c>
      <c r="I14" s="51">
        <v>105</v>
      </c>
      <c r="J14" s="51">
        <v>84</v>
      </c>
      <c r="K14" s="51">
        <v>56</v>
      </c>
      <c r="L14" s="51">
        <v>82</v>
      </c>
      <c r="M14" s="51">
        <v>83</v>
      </c>
      <c r="N14" s="51">
        <v>107</v>
      </c>
      <c r="O14" s="51">
        <v>130</v>
      </c>
      <c r="P14" s="51">
        <v>139</v>
      </c>
      <c r="Q14" s="51">
        <v>109</v>
      </c>
      <c r="R14" s="51">
        <v>48</v>
      </c>
      <c r="S14" s="50">
        <v>54</v>
      </c>
      <c r="T14" s="50">
        <v>59</v>
      </c>
      <c r="U14" s="50">
        <v>57</v>
      </c>
      <c r="V14" s="50">
        <v>52</v>
      </c>
      <c r="W14" s="49">
        <v>57</v>
      </c>
    </row>
    <row r="15" spans="1:23" ht="22.5" customHeight="1" x14ac:dyDescent="0.15">
      <c r="A15" s="78">
        <v>19</v>
      </c>
      <c r="B15" s="75" t="s">
        <v>226</v>
      </c>
      <c r="C15" s="74"/>
      <c r="D15" s="66">
        <v>17</v>
      </c>
      <c r="E15" s="66">
        <v>13</v>
      </c>
      <c r="F15" s="66">
        <v>12</v>
      </c>
      <c r="G15" s="66">
        <v>16</v>
      </c>
      <c r="H15" s="66">
        <v>15</v>
      </c>
      <c r="I15" s="66">
        <v>9</v>
      </c>
      <c r="J15" s="66">
        <v>16</v>
      </c>
      <c r="K15" s="66">
        <v>11</v>
      </c>
      <c r="L15" s="66">
        <v>17</v>
      </c>
      <c r="M15" s="66">
        <v>15</v>
      </c>
      <c r="N15" s="66">
        <v>16</v>
      </c>
      <c r="O15" s="66">
        <v>22</v>
      </c>
      <c r="P15" s="66">
        <v>13</v>
      </c>
      <c r="Q15" s="66">
        <v>15</v>
      </c>
      <c r="R15" s="66">
        <v>15</v>
      </c>
      <c r="S15" s="65">
        <v>13</v>
      </c>
      <c r="T15" s="65">
        <v>10</v>
      </c>
      <c r="U15" s="65">
        <v>14</v>
      </c>
      <c r="V15" s="65">
        <v>16</v>
      </c>
      <c r="W15" s="64">
        <v>9</v>
      </c>
    </row>
    <row r="16" spans="1:23" ht="22.5" customHeight="1" x14ac:dyDescent="0.15">
      <c r="A16" s="60">
        <v>20</v>
      </c>
      <c r="B16" s="77" t="s">
        <v>224</v>
      </c>
      <c r="C16" s="58"/>
      <c r="D16" s="57">
        <v>1</v>
      </c>
      <c r="E16" s="57">
        <v>5</v>
      </c>
      <c r="F16" s="57">
        <v>2</v>
      </c>
      <c r="G16" s="57">
        <v>3</v>
      </c>
      <c r="H16" s="57">
        <v>1</v>
      </c>
      <c r="I16" s="57">
        <v>1</v>
      </c>
      <c r="J16" s="57">
        <v>2</v>
      </c>
      <c r="K16" s="57">
        <v>0</v>
      </c>
      <c r="L16" s="57">
        <v>0</v>
      </c>
      <c r="M16" s="57">
        <v>1</v>
      </c>
      <c r="N16" s="57">
        <v>1</v>
      </c>
      <c r="O16" s="57">
        <v>2</v>
      </c>
      <c r="P16" s="57">
        <v>4</v>
      </c>
      <c r="Q16" s="57">
        <v>2</v>
      </c>
      <c r="R16" s="57">
        <v>0</v>
      </c>
      <c r="S16" s="56">
        <v>0</v>
      </c>
      <c r="T16" s="56">
        <v>0</v>
      </c>
      <c r="U16" s="56">
        <v>2</v>
      </c>
      <c r="V16" s="56">
        <v>0</v>
      </c>
      <c r="W16" s="55">
        <v>3</v>
      </c>
    </row>
    <row r="17" spans="1:23" ht="22.5" customHeight="1" x14ac:dyDescent="0.15">
      <c r="A17" s="60">
        <v>21</v>
      </c>
      <c r="B17" s="77" t="s">
        <v>223</v>
      </c>
      <c r="C17" s="58"/>
      <c r="D17" s="57">
        <v>102</v>
      </c>
      <c r="E17" s="57">
        <v>100</v>
      </c>
      <c r="F17" s="57">
        <v>94</v>
      </c>
      <c r="G17" s="57">
        <v>51</v>
      </c>
      <c r="H17" s="57">
        <v>60</v>
      </c>
      <c r="I17" s="57">
        <v>55</v>
      </c>
      <c r="J17" s="57">
        <v>50</v>
      </c>
      <c r="K17" s="57">
        <v>45</v>
      </c>
      <c r="L17" s="57">
        <v>43</v>
      </c>
      <c r="M17" s="57">
        <v>50</v>
      </c>
      <c r="N17" s="57">
        <v>44</v>
      </c>
      <c r="O17" s="57">
        <v>37</v>
      </c>
      <c r="P17" s="57">
        <v>49</v>
      </c>
      <c r="Q17" s="57">
        <v>24</v>
      </c>
      <c r="R17" s="57">
        <v>17</v>
      </c>
      <c r="S17" s="56">
        <v>20</v>
      </c>
      <c r="T17" s="56">
        <v>25</v>
      </c>
      <c r="U17" s="56">
        <v>20</v>
      </c>
      <c r="V17" s="56">
        <v>22</v>
      </c>
      <c r="W17" s="55">
        <v>32</v>
      </c>
    </row>
    <row r="18" spans="1:23" ht="22.5" customHeight="1" x14ac:dyDescent="0.15">
      <c r="A18" s="60">
        <v>22</v>
      </c>
      <c r="B18" s="77" t="s">
        <v>222</v>
      </c>
      <c r="C18" s="76"/>
      <c r="D18" s="57">
        <v>30</v>
      </c>
      <c r="E18" s="57">
        <v>57</v>
      </c>
      <c r="F18" s="57">
        <v>38</v>
      </c>
      <c r="G18" s="57">
        <v>34</v>
      </c>
      <c r="H18" s="57">
        <v>22</v>
      </c>
      <c r="I18" s="57">
        <v>28</v>
      </c>
      <c r="J18" s="57">
        <v>36</v>
      </c>
      <c r="K18" s="57">
        <v>34</v>
      </c>
      <c r="L18" s="57">
        <v>33</v>
      </c>
      <c r="M18" s="57">
        <v>37</v>
      </c>
      <c r="N18" s="57">
        <v>56</v>
      </c>
      <c r="O18" s="57">
        <v>85</v>
      </c>
      <c r="P18" s="57">
        <v>77</v>
      </c>
      <c r="Q18" s="57">
        <v>98</v>
      </c>
      <c r="R18" s="57">
        <v>39</v>
      </c>
      <c r="S18" s="56">
        <v>31</v>
      </c>
      <c r="T18" s="56">
        <v>30</v>
      </c>
      <c r="U18" s="56">
        <v>37</v>
      </c>
      <c r="V18" s="56">
        <v>52</v>
      </c>
      <c r="W18" s="55">
        <v>44</v>
      </c>
    </row>
    <row r="19" spans="1:23" ht="22.5" customHeight="1" x14ac:dyDescent="0.15">
      <c r="A19" s="60">
        <v>23</v>
      </c>
      <c r="B19" s="59" t="s">
        <v>221</v>
      </c>
      <c r="C19" s="58"/>
      <c r="D19" s="57">
        <v>19</v>
      </c>
      <c r="E19" s="57">
        <v>24</v>
      </c>
      <c r="F19" s="57">
        <v>24</v>
      </c>
      <c r="G19" s="57">
        <v>22</v>
      </c>
      <c r="H19" s="57">
        <v>20</v>
      </c>
      <c r="I19" s="57">
        <v>19</v>
      </c>
      <c r="J19" s="57">
        <v>22</v>
      </c>
      <c r="K19" s="57">
        <v>12</v>
      </c>
      <c r="L19" s="57">
        <v>18</v>
      </c>
      <c r="M19" s="57">
        <v>24</v>
      </c>
      <c r="N19" s="57">
        <v>33</v>
      </c>
      <c r="O19" s="57">
        <v>52</v>
      </c>
      <c r="P19" s="57">
        <v>50</v>
      </c>
      <c r="Q19" s="57">
        <v>40</v>
      </c>
      <c r="R19" s="57">
        <v>22</v>
      </c>
      <c r="S19" s="56">
        <v>29</v>
      </c>
      <c r="T19" s="56">
        <v>14</v>
      </c>
      <c r="U19" s="56">
        <v>8</v>
      </c>
      <c r="V19" s="56">
        <v>18</v>
      </c>
      <c r="W19" s="55">
        <v>20</v>
      </c>
    </row>
    <row r="20" spans="1:23" ht="22.5" customHeight="1" x14ac:dyDescent="0.15">
      <c r="A20" s="60">
        <v>24</v>
      </c>
      <c r="B20" s="75" t="s">
        <v>220</v>
      </c>
      <c r="C20" s="74"/>
      <c r="D20" s="66">
        <v>156</v>
      </c>
      <c r="E20" s="66">
        <v>232</v>
      </c>
      <c r="F20" s="66">
        <v>195</v>
      </c>
      <c r="G20" s="66">
        <v>138</v>
      </c>
      <c r="H20" s="66">
        <v>81</v>
      </c>
      <c r="I20" s="66">
        <v>115</v>
      </c>
      <c r="J20" s="66">
        <v>98</v>
      </c>
      <c r="K20" s="66">
        <v>62</v>
      </c>
      <c r="L20" s="66">
        <v>86</v>
      </c>
      <c r="M20" s="66">
        <v>106</v>
      </c>
      <c r="N20" s="66">
        <v>183</v>
      </c>
      <c r="O20" s="66">
        <v>276</v>
      </c>
      <c r="P20" s="66">
        <v>274</v>
      </c>
      <c r="Q20" s="66">
        <v>197</v>
      </c>
      <c r="R20" s="57">
        <v>69</v>
      </c>
      <c r="S20" s="56">
        <v>72</v>
      </c>
      <c r="T20" s="56">
        <v>100</v>
      </c>
      <c r="U20" s="56">
        <v>128</v>
      </c>
      <c r="V20" s="56">
        <v>84</v>
      </c>
      <c r="W20" s="55">
        <v>129</v>
      </c>
    </row>
    <row r="21" spans="1:23" ht="22.5" customHeight="1" x14ac:dyDescent="0.15">
      <c r="A21" s="60">
        <v>25</v>
      </c>
      <c r="B21" s="59" t="s">
        <v>219</v>
      </c>
      <c r="C21" s="58"/>
      <c r="D21" s="57">
        <v>0</v>
      </c>
      <c r="E21" s="57">
        <v>0</v>
      </c>
      <c r="F21" s="57">
        <v>0</v>
      </c>
      <c r="G21" s="57">
        <v>0</v>
      </c>
      <c r="H21" s="57">
        <v>0</v>
      </c>
      <c r="I21" s="57">
        <v>0</v>
      </c>
      <c r="J21" s="57">
        <v>0</v>
      </c>
      <c r="K21" s="57">
        <v>0</v>
      </c>
      <c r="L21" s="57">
        <v>0</v>
      </c>
      <c r="M21" s="57">
        <v>0</v>
      </c>
      <c r="N21" s="57">
        <v>0</v>
      </c>
      <c r="O21" s="57">
        <v>0</v>
      </c>
      <c r="P21" s="57">
        <v>0</v>
      </c>
      <c r="Q21" s="57">
        <v>98</v>
      </c>
      <c r="R21" s="57">
        <v>42</v>
      </c>
      <c r="S21" s="56">
        <v>21</v>
      </c>
      <c r="T21" s="56">
        <v>28</v>
      </c>
      <c r="U21" s="56">
        <v>36</v>
      </c>
      <c r="V21" s="56">
        <v>21</v>
      </c>
      <c r="W21" s="55">
        <v>33</v>
      </c>
    </row>
    <row r="22" spans="1:23" ht="22.5" customHeight="1" x14ac:dyDescent="0.15">
      <c r="A22" s="60">
        <v>26</v>
      </c>
      <c r="B22" s="59" t="s">
        <v>218</v>
      </c>
      <c r="C22" s="58"/>
      <c r="D22" s="57">
        <v>0</v>
      </c>
      <c r="E22" s="57">
        <v>0</v>
      </c>
      <c r="F22" s="57">
        <v>0</v>
      </c>
      <c r="G22" s="57">
        <v>0</v>
      </c>
      <c r="H22" s="57">
        <v>0</v>
      </c>
      <c r="I22" s="57">
        <v>0</v>
      </c>
      <c r="J22" s="57">
        <v>0</v>
      </c>
      <c r="K22" s="57">
        <v>0</v>
      </c>
      <c r="L22" s="57">
        <v>0</v>
      </c>
      <c r="M22" s="57">
        <v>0</v>
      </c>
      <c r="N22" s="57">
        <v>0</v>
      </c>
      <c r="O22" s="57">
        <v>0</v>
      </c>
      <c r="P22" s="57">
        <v>0</v>
      </c>
      <c r="Q22" s="57">
        <v>181</v>
      </c>
      <c r="R22" s="57">
        <v>82</v>
      </c>
      <c r="S22" s="56">
        <v>47</v>
      </c>
      <c r="T22" s="56">
        <v>61</v>
      </c>
      <c r="U22" s="56">
        <v>68</v>
      </c>
      <c r="V22" s="56">
        <v>61</v>
      </c>
      <c r="W22" s="55">
        <v>76</v>
      </c>
    </row>
    <row r="23" spans="1:23" ht="22.5" customHeight="1" x14ac:dyDescent="0.15">
      <c r="A23" s="60">
        <v>27</v>
      </c>
      <c r="B23" s="59" t="s">
        <v>217</v>
      </c>
      <c r="C23" s="58"/>
      <c r="D23" s="57">
        <v>0</v>
      </c>
      <c r="E23" s="57">
        <v>0</v>
      </c>
      <c r="F23" s="57">
        <v>0</v>
      </c>
      <c r="G23" s="57">
        <v>0</v>
      </c>
      <c r="H23" s="57">
        <v>0</v>
      </c>
      <c r="I23" s="57">
        <v>0</v>
      </c>
      <c r="J23" s="57">
        <v>0</v>
      </c>
      <c r="K23" s="57">
        <v>0</v>
      </c>
      <c r="L23" s="57">
        <v>0</v>
      </c>
      <c r="M23" s="57">
        <v>0</v>
      </c>
      <c r="N23" s="57">
        <v>0</v>
      </c>
      <c r="O23" s="57">
        <v>0</v>
      </c>
      <c r="P23" s="57">
        <v>0</v>
      </c>
      <c r="Q23" s="57">
        <v>42</v>
      </c>
      <c r="R23" s="57">
        <v>20</v>
      </c>
      <c r="S23" s="56">
        <v>20</v>
      </c>
      <c r="T23" s="56">
        <v>28</v>
      </c>
      <c r="U23" s="56">
        <v>31</v>
      </c>
      <c r="V23" s="56">
        <v>22</v>
      </c>
      <c r="W23" s="55">
        <v>24</v>
      </c>
    </row>
    <row r="24" spans="1:23" ht="22.5" customHeight="1" x14ac:dyDescent="0.15">
      <c r="A24" s="60"/>
      <c r="B24" s="73" t="s">
        <v>216</v>
      </c>
      <c r="C24" s="58"/>
      <c r="D24" s="57">
        <v>116</v>
      </c>
      <c r="E24" s="57">
        <v>175</v>
      </c>
      <c r="F24" s="57">
        <v>185</v>
      </c>
      <c r="G24" s="57">
        <v>181</v>
      </c>
      <c r="H24" s="57">
        <v>92</v>
      </c>
      <c r="I24" s="57">
        <v>114</v>
      </c>
      <c r="J24" s="57">
        <v>134</v>
      </c>
      <c r="K24" s="57">
        <v>80</v>
      </c>
      <c r="L24" s="57">
        <v>100</v>
      </c>
      <c r="M24" s="57">
        <v>192</v>
      </c>
      <c r="N24" s="57">
        <v>252</v>
      </c>
      <c r="O24" s="57">
        <v>320</v>
      </c>
      <c r="P24" s="57">
        <v>296</v>
      </c>
      <c r="Q24" s="51">
        <v>0</v>
      </c>
      <c r="R24" s="51">
        <v>0</v>
      </c>
      <c r="S24" s="72" t="s">
        <v>208</v>
      </c>
      <c r="T24" s="72">
        <v>0</v>
      </c>
      <c r="U24" s="72"/>
      <c r="V24" s="72" t="s">
        <v>208</v>
      </c>
      <c r="W24" s="71">
        <v>0</v>
      </c>
    </row>
    <row r="25" spans="1:23" ht="22.5" customHeight="1" x14ac:dyDescent="0.15">
      <c r="A25" s="70">
        <v>28</v>
      </c>
      <c r="B25" s="69" t="s">
        <v>215</v>
      </c>
      <c r="C25" s="68"/>
      <c r="D25" s="67">
        <v>43</v>
      </c>
      <c r="E25" s="67">
        <v>49</v>
      </c>
      <c r="F25" s="67">
        <v>78</v>
      </c>
      <c r="G25" s="67">
        <v>56</v>
      </c>
      <c r="H25" s="67">
        <v>50</v>
      </c>
      <c r="I25" s="67">
        <v>106</v>
      </c>
      <c r="J25" s="67">
        <v>62</v>
      </c>
      <c r="K25" s="67">
        <v>26</v>
      </c>
      <c r="L25" s="67">
        <v>38</v>
      </c>
      <c r="M25" s="67">
        <v>82</v>
      </c>
      <c r="N25" s="67">
        <v>47</v>
      </c>
      <c r="O25" s="67">
        <v>74</v>
      </c>
      <c r="P25" s="67">
        <v>72</v>
      </c>
      <c r="Q25" s="66">
        <v>69</v>
      </c>
      <c r="R25" s="66">
        <v>26</v>
      </c>
      <c r="S25" s="65">
        <v>22</v>
      </c>
      <c r="T25" s="65">
        <v>31</v>
      </c>
      <c r="U25" s="65">
        <v>38</v>
      </c>
      <c r="V25" s="65">
        <v>22</v>
      </c>
      <c r="W25" s="64">
        <v>15</v>
      </c>
    </row>
    <row r="26" spans="1:23" ht="22.5" customHeight="1" x14ac:dyDescent="0.15">
      <c r="A26" s="60">
        <v>29</v>
      </c>
      <c r="B26" s="59" t="s">
        <v>214</v>
      </c>
      <c r="C26" s="58"/>
      <c r="D26" s="57">
        <v>40</v>
      </c>
      <c r="E26" s="57">
        <v>47</v>
      </c>
      <c r="F26" s="57">
        <v>62</v>
      </c>
      <c r="G26" s="57">
        <v>46</v>
      </c>
      <c r="H26" s="57">
        <v>42</v>
      </c>
      <c r="I26" s="57">
        <v>45</v>
      </c>
      <c r="J26" s="57">
        <v>52</v>
      </c>
      <c r="K26" s="57">
        <v>31</v>
      </c>
      <c r="L26" s="57">
        <v>36</v>
      </c>
      <c r="M26" s="57">
        <v>49</v>
      </c>
      <c r="N26" s="57">
        <v>66</v>
      </c>
      <c r="O26" s="57">
        <v>63</v>
      </c>
      <c r="P26" s="57">
        <v>59</v>
      </c>
      <c r="Q26" s="57">
        <v>60</v>
      </c>
      <c r="R26" s="57">
        <v>30</v>
      </c>
      <c r="S26" s="56">
        <v>35</v>
      </c>
      <c r="T26" s="56">
        <v>35</v>
      </c>
      <c r="U26" s="56">
        <v>26</v>
      </c>
      <c r="V26" s="56">
        <v>25</v>
      </c>
      <c r="W26" s="55">
        <v>43</v>
      </c>
    </row>
    <row r="27" spans="1:23" ht="22.5" customHeight="1" x14ac:dyDescent="0.15">
      <c r="A27" s="60">
        <v>30</v>
      </c>
      <c r="B27" s="59" t="s">
        <v>213</v>
      </c>
      <c r="C27" s="58"/>
      <c r="D27" s="57">
        <v>17</v>
      </c>
      <c r="E27" s="57">
        <v>14</v>
      </c>
      <c r="F27" s="57">
        <v>25</v>
      </c>
      <c r="G27" s="57">
        <v>11</v>
      </c>
      <c r="H27" s="57">
        <v>14</v>
      </c>
      <c r="I27" s="57">
        <v>25</v>
      </c>
      <c r="J27" s="57">
        <v>19</v>
      </c>
      <c r="K27" s="57">
        <v>7</v>
      </c>
      <c r="L27" s="57">
        <v>15</v>
      </c>
      <c r="M27" s="57">
        <v>27</v>
      </c>
      <c r="N27" s="57">
        <v>15</v>
      </c>
      <c r="O27" s="57">
        <v>11</v>
      </c>
      <c r="P27" s="57">
        <v>11</v>
      </c>
      <c r="Q27" s="57">
        <v>11</v>
      </c>
      <c r="R27" s="57">
        <v>6</v>
      </c>
      <c r="S27" s="56">
        <v>2</v>
      </c>
      <c r="T27" s="56">
        <v>6</v>
      </c>
      <c r="U27" s="56">
        <v>3</v>
      </c>
      <c r="V27" s="56">
        <v>2</v>
      </c>
      <c r="W27" s="55">
        <v>5</v>
      </c>
    </row>
    <row r="28" spans="1:23" ht="22.5" customHeight="1" x14ac:dyDescent="0.15">
      <c r="A28" s="60">
        <v>31</v>
      </c>
      <c r="B28" s="59" t="s">
        <v>212</v>
      </c>
      <c r="C28" s="58"/>
      <c r="D28" s="57">
        <v>58</v>
      </c>
      <c r="E28" s="57">
        <v>72</v>
      </c>
      <c r="F28" s="57">
        <v>78</v>
      </c>
      <c r="G28" s="57">
        <v>52</v>
      </c>
      <c r="H28" s="57">
        <v>51</v>
      </c>
      <c r="I28" s="57">
        <v>53</v>
      </c>
      <c r="J28" s="57">
        <v>62</v>
      </c>
      <c r="K28" s="57">
        <v>51</v>
      </c>
      <c r="L28" s="57">
        <v>95</v>
      </c>
      <c r="M28" s="57">
        <v>120</v>
      </c>
      <c r="N28" s="57">
        <v>160</v>
      </c>
      <c r="O28" s="57">
        <v>153</v>
      </c>
      <c r="P28" s="57">
        <v>206</v>
      </c>
      <c r="Q28" s="57">
        <v>208</v>
      </c>
      <c r="R28" s="57">
        <v>74</v>
      </c>
      <c r="S28" s="56">
        <v>65</v>
      </c>
      <c r="T28" s="56">
        <v>64</v>
      </c>
      <c r="U28" s="56">
        <v>79</v>
      </c>
      <c r="V28" s="56">
        <v>57</v>
      </c>
      <c r="W28" s="55">
        <v>96</v>
      </c>
    </row>
    <row r="29" spans="1:23" ht="22.5" customHeight="1" x14ac:dyDescent="0.15">
      <c r="A29" s="60"/>
      <c r="B29" s="59" t="s">
        <v>211</v>
      </c>
      <c r="C29" s="58"/>
      <c r="D29" s="63">
        <v>11</v>
      </c>
      <c r="E29" s="63">
        <v>17</v>
      </c>
      <c r="F29" s="63">
        <v>12</v>
      </c>
      <c r="G29" s="63">
        <v>18</v>
      </c>
      <c r="H29" s="63">
        <v>11</v>
      </c>
      <c r="I29" s="63">
        <v>19</v>
      </c>
      <c r="J29" s="63">
        <v>19</v>
      </c>
      <c r="K29" s="63">
        <v>15</v>
      </c>
      <c r="L29" s="63">
        <v>19</v>
      </c>
      <c r="M29" s="63">
        <v>32</v>
      </c>
      <c r="N29" s="63">
        <v>30</v>
      </c>
      <c r="O29" s="57">
        <v>25</v>
      </c>
      <c r="P29" s="63">
        <v>35</v>
      </c>
      <c r="Q29" s="57">
        <v>0</v>
      </c>
      <c r="R29" s="57">
        <v>0</v>
      </c>
      <c r="S29" s="62" t="s">
        <v>208</v>
      </c>
      <c r="T29" s="62">
        <v>0</v>
      </c>
      <c r="U29" s="62"/>
      <c r="V29" s="62" t="s">
        <v>208</v>
      </c>
      <c r="W29" s="61">
        <v>0</v>
      </c>
    </row>
    <row r="30" spans="1:23" ht="22.5" customHeight="1" x14ac:dyDescent="0.15">
      <c r="A30" s="60">
        <v>32</v>
      </c>
      <c r="B30" s="59" t="s">
        <v>210</v>
      </c>
      <c r="C30" s="58"/>
      <c r="D30" s="63">
        <v>24</v>
      </c>
      <c r="E30" s="63">
        <v>35</v>
      </c>
      <c r="F30" s="63">
        <v>32</v>
      </c>
      <c r="G30" s="63">
        <v>28</v>
      </c>
      <c r="H30" s="63">
        <v>22</v>
      </c>
      <c r="I30" s="63">
        <v>20</v>
      </c>
      <c r="J30" s="63">
        <v>22</v>
      </c>
      <c r="K30" s="63">
        <v>23</v>
      </c>
      <c r="L30" s="63">
        <v>26</v>
      </c>
      <c r="M30" s="63">
        <v>25</v>
      </c>
      <c r="N30" s="63">
        <v>33</v>
      </c>
      <c r="O30" s="63">
        <v>25</v>
      </c>
      <c r="P30" s="63">
        <v>21</v>
      </c>
      <c r="Q30" s="57">
        <v>21</v>
      </c>
      <c r="R30" s="57">
        <v>19</v>
      </c>
      <c r="S30" s="56">
        <v>15</v>
      </c>
      <c r="T30" s="56">
        <v>10</v>
      </c>
      <c r="U30" s="56">
        <v>15</v>
      </c>
      <c r="V30" s="56">
        <v>15</v>
      </c>
      <c r="W30" s="55">
        <v>18</v>
      </c>
    </row>
    <row r="31" spans="1:23" ht="22.5" customHeight="1" x14ac:dyDescent="0.15">
      <c r="A31" s="60"/>
      <c r="B31" s="59" t="s">
        <v>209</v>
      </c>
      <c r="C31" s="58"/>
      <c r="D31" s="63"/>
      <c r="E31" s="63"/>
      <c r="F31" s="63"/>
      <c r="G31" s="63"/>
      <c r="H31" s="63"/>
      <c r="I31" s="63"/>
      <c r="J31" s="63"/>
      <c r="K31" s="63"/>
      <c r="L31" s="63"/>
      <c r="M31" s="63"/>
      <c r="N31" s="63">
        <v>1</v>
      </c>
      <c r="O31" s="63">
        <v>1</v>
      </c>
      <c r="P31" s="57"/>
      <c r="Q31" s="57">
        <v>0</v>
      </c>
      <c r="R31" s="57">
        <v>0</v>
      </c>
      <c r="S31" s="62" t="s">
        <v>208</v>
      </c>
      <c r="T31" s="62">
        <v>0</v>
      </c>
      <c r="U31" s="62"/>
      <c r="V31" s="62" t="s">
        <v>208</v>
      </c>
      <c r="W31" s="61">
        <v>0</v>
      </c>
    </row>
    <row r="32" spans="1:23" ht="22.5" customHeight="1" x14ac:dyDescent="0.15">
      <c r="A32" s="60">
        <v>33</v>
      </c>
      <c r="B32" s="59" t="s">
        <v>207</v>
      </c>
      <c r="C32" s="58"/>
      <c r="D32" s="57">
        <v>12</v>
      </c>
      <c r="E32" s="57">
        <v>5</v>
      </c>
      <c r="F32" s="57">
        <v>6</v>
      </c>
      <c r="G32" s="57">
        <v>9</v>
      </c>
      <c r="H32" s="57">
        <v>11</v>
      </c>
      <c r="I32" s="57">
        <v>10</v>
      </c>
      <c r="J32" s="57">
        <v>13</v>
      </c>
      <c r="K32" s="57">
        <v>11</v>
      </c>
      <c r="L32" s="57">
        <v>12</v>
      </c>
      <c r="M32" s="57">
        <v>12</v>
      </c>
      <c r="N32" s="57">
        <v>13</v>
      </c>
      <c r="O32" s="57">
        <v>9</v>
      </c>
      <c r="P32" s="57">
        <v>11</v>
      </c>
      <c r="Q32" s="57">
        <v>11</v>
      </c>
      <c r="R32" s="57">
        <v>11</v>
      </c>
      <c r="S32" s="56">
        <v>9</v>
      </c>
      <c r="T32" s="56">
        <v>13</v>
      </c>
      <c r="U32" s="56">
        <v>289</v>
      </c>
      <c r="V32" s="56">
        <v>1042</v>
      </c>
      <c r="W32" s="55">
        <v>1462</v>
      </c>
    </row>
    <row r="33" spans="1:23" ht="22.5" customHeight="1" x14ac:dyDescent="0.15">
      <c r="A33" s="60">
        <v>34</v>
      </c>
      <c r="B33" s="59" t="s">
        <v>206</v>
      </c>
      <c r="C33" s="58"/>
      <c r="D33" s="57">
        <v>8</v>
      </c>
      <c r="E33" s="57">
        <v>11</v>
      </c>
      <c r="F33" s="57">
        <v>10</v>
      </c>
      <c r="G33" s="57">
        <v>1</v>
      </c>
      <c r="H33" s="57">
        <v>3</v>
      </c>
      <c r="I33" s="57">
        <v>5</v>
      </c>
      <c r="J33" s="57">
        <v>4</v>
      </c>
      <c r="K33" s="57">
        <v>3</v>
      </c>
      <c r="L33" s="57">
        <v>4</v>
      </c>
      <c r="M33" s="57">
        <v>2</v>
      </c>
      <c r="N33" s="57">
        <v>5</v>
      </c>
      <c r="O33" s="57">
        <v>9</v>
      </c>
      <c r="P33" s="57">
        <v>3</v>
      </c>
      <c r="Q33" s="57">
        <v>9</v>
      </c>
      <c r="R33" s="57">
        <v>10</v>
      </c>
      <c r="S33" s="56">
        <v>6</v>
      </c>
      <c r="T33" s="56">
        <v>8</v>
      </c>
      <c r="U33" s="56">
        <v>4</v>
      </c>
      <c r="V33" s="56">
        <v>4</v>
      </c>
      <c r="W33" s="55">
        <v>4</v>
      </c>
    </row>
    <row r="34" spans="1:23" ht="22.5" customHeight="1" x14ac:dyDescent="0.15">
      <c r="A34" s="54">
        <v>35</v>
      </c>
      <c r="B34" s="53" t="s">
        <v>205</v>
      </c>
      <c r="C34" s="52"/>
      <c r="D34" s="51">
        <v>0</v>
      </c>
      <c r="E34" s="51">
        <v>0</v>
      </c>
      <c r="F34" s="51">
        <v>0</v>
      </c>
      <c r="G34" s="51">
        <v>0</v>
      </c>
      <c r="H34" s="51">
        <v>0</v>
      </c>
      <c r="I34" s="51">
        <v>1</v>
      </c>
      <c r="J34" s="51">
        <v>0</v>
      </c>
      <c r="K34" s="51">
        <v>0</v>
      </c>
      <c r="L34" s="51">
        <v>0</v>
      </c>
      <c r="M34" s="51">
        <v>0</v>
      </c>
      <c r="N34" s="51">
        <v>0</v>
      </c>
      <c r="O34" s="51">
        <v>0</v>
      </c>
      <c r="P34" s="51">
        <v>0</v>
      </c>
      <c r="Q34" s="51">
        <v>0</v>
      </c>
      <c r="R34" s="51">
        <v>0</v>
      </c>
      <c r="S34" s="50">
        <v>0</v>
      </c>
      <c r="T34" s="50">
        <v>0</v>
      </c>
      <c r="U34" s="50"/>
      <c r="V34" s="50">
        <v>0</v>
      </c>
      <c r="W34" s="49">
        <v>0</v>
      </c>
    </row>
    <row r="35" spans="1:23" ht="22.5" customHeight="1" thickBot="1" x14ac:dyDescent="0.2">
      <c r="A35" s="48">
        <v>71</v>
      </c>
      <c r="B35" s="47" t="s">
        <v>204</v>
      </c>
      <c r="C35" s="46"/>
      <c r="D35" s="45">
        <v>26</v>
      </c>
      <c r="E35" s="45">
        <v>24</v>
      </c>
      <c r="F35" s="45">
        <v>29</v>
      </c>
      <c r="G35" s="45">
        <v>24</v>
      </c>
      <c r="H35" s="45">
        <v>15</v>
      </c>
      <c r="I35" s="45">
        <v>21</v>
      </c>
      <c r="J35" s="45">
        <v>19</v>
      </c>
      <c r="K35" s="45">
        <v>15</v>
      </c>
      <c r="L35" s="45">
        <v>17</v>
      </c>
      <c r="M35" s="45">
        <v>21</v>
      </c>
      <c r="N35" s="45">
        <v>27</v>
      </c>
      <c r="O35" s="45">
        <v>29</v>
      </c>
      <c r="P35" s="45">
        <v>22</v>
      </c>
      <c r="Q35" s="44">
        <v>12</v>
      </c>
      <c r="R35" s="44">
        <v>21</v>
      </c>
      <c r="S35" s="43">
        <v>17</v>
      </c>
      <c r="T35" s="43">
        <v>5</v>
      </c>
      <c r="U35" s="43">
        <v>18</v>
      </c>
      <c r="V35" s="43">
        <v>15</v>
      </c>
      <c r="W35" s="42">
        <v>7</v>
      </c>
    </row>
    <row r="36" spans="1:23" ht="13.5" customHeight="1" x14ac:dyDescent="0.15">
      <c r="A36" s="37" t="s">
        <v>203</v>
      </c>
      <c r="B36" s="40"/>
      <c r="C36" s="38"/>
      <c r="D36" s="39" t="s">
        <v>202</v>
      </c>
      <c r="E36" s="39"/>
      <c r="F36" s="39"/>
      <c r="G36" s="39"/>
      <c r="H36" s="39"/>
      <c r="I36" s="39"/>
      <c r="J36" s="39"/>
      <c r="K36" s="39"/>
      <c r="L36" s="39"/>
      <c r="M36" s="39"/>
      <c r="N36" s="39"/>
      <c r="O36" s="39"/>
      <c r="P36" s="39"/>
      <c r="Q36" s="39"/>
      <c r="R36" s="39"/>
      <c r="S36" s="39"/>
      <c r="T36" s="39"/>
    </row>
    <row r="37" spans="1:23" ht="13.5" customHeight="1" x14ac:dyDescent="0.15">
      <c r="A37" s="37" t="s">
        <v>201</v>
      </c>
      <c r="B37" s="40"/>
      <c r="C37" s="38"/>
      <c r="D37" s="1151" t="s">
        <v>200</v>
      </c>
      <c r="E37" s="1152"/>
      <c r="F37" s="1152"/>
      <c r="G37" s="1152"/>
      <c r="H37" s="1152"/>
      <c r="I37" s="1152"/>
      <c r="J37" s="1152"/>
      <c r="K37" s="1152"/>
      <c r="L37" s="1152"/>
      <c r="M37" s="1152"/>
      <c r="N37" s="1152"/>
      <c r="O37" s="1152"/>
      <c r="P37" s="1152"/>
      <c r="Q37" s="1152"/>
      <c r="R37" s="1152"/>
      <c r="S37" s="1152"/>
      <c r="T37" s="38"/>
    </row>
    <row r="38" spans="1:23" ht="13.5" customHeight="1" x14ac:dyDescent="0.15">
      <c r="A38" s="37"/>
      <c r="B38" s="40"/>
      <c r="C38" s="38"/>
      <c r="D38" s="1152"/>
      <c r="E38" s="1152"/>
      <c r="F38" s="1152"/>
      <c r="G38" s="1152"/>
      <c r="H38" s="1152"/>
      <c r="I38" s="1152"/>
      <c r="J38" s="1152"/>
      <c r="K38" s="1152"/>
      <c r="L38" s="1152"/>
      <c r="M38" s="1152"/>
      <c r="N38" s="1152"/>
      <c r="O38" s="1152"/>
      <c r="P38" s="1152"/>
      <c r="Q38" s="1152"/>
      <c r="R38" s="1152"/>
      <c r="S38" s="1152"/>
      <c r="T38" s="38"/>
    </row>
    <row r="39" spans="1:23" ht="13.5" customHeight="1" x14ac:dyDescent="0.15">
      <c r="A39" s="37" t="s">
        <v>199</v>
      </c>
      <c r="B39" s="40"/>
      <c r="C39" s="38"/>
      <c r="D39" s="39" t="s">
        <v>198</v>
      </c>
      <c r="E39" s="38"/>
      <c r="F39" s="38"/>
      <c r="G39" s="38"/>
      <c r="H39" s="38"/>
      <c r="I39" s="38"/>
      <c r="J39" s="38"/>
      <c r="K39" s="38"/>
      <c r="L39" s="38"/>
      <c r="M39" s="38"/>
      <c r="N39" s="38"/>
      <c r="O39" s="38"/>
      <c r="P39" s="38"/>
      <c r="Q39" s="38"/>
      <c r="R39" s="38"/>
      <c r="S39" s="38"/>
      <c r="T39" s="38"/>
    </row>
    <row r="40" spans="1:23" ht="13.5" customHeight="1" x14ac:dyDescent="0.15">
      <c r="A40" s="37" t="s">
        <v>197</v>
      </c>
      <c r="B40" s="40"/>
      <c r="C40" s="38"/>
      <c r="D40" s="39" t="s">
        <v>196</v>
      </c>
      <c r="E40" s="39"/>
      <c r="F40" s="39"/>
      <c r="G40" s="39"/>
      <c r="H40" s="39"/>
      <c r="I40" s="39"/>
      <c r="J40" s="39"/>
      <c r="K40" s="39"/>
      <c r="L40" s="39"/>
      <c r="M40" s="39"/>
      <c r="N40" s="39"/>
      <c r="O40" s="39"/>
      <c r="P40" s="39"/>
      <c r="Q40" s="39"/>
      <c r="R40" s="39"/>
      <c r="S40" s="39"/>
      <c r="T40" s="39"/>
    </row>
    <row r="41" spans="1:23" ht="13.5" customHeight="1" x14ac:dyDescent="0.15">
      <c r="A41" s="37" t="s">
        <v>195</v>
      </c>
      <c r="B41" s="40"/>
      <c r="C41" s="38"/>
      <c r="D41" s="1151" t="s">
        <v>194</v>
      </c>
      <c r="E41" s="1152"/>
      <c r="F41" s="1152"/>
      <c r="G41" s="1152"/>
      <c r="H41" s="1152"/>
      <c r="I41" s="1152"/>
      <c r="J41" s="1152"/>
      <c r="K41" s="1152"/>
      <c r="L41" s="1152"/>
      <c r="M41" s="1152"/>
      <c r="N41" s="1152"/>
      <c r="O41" s="1152"/>
      <c r="P41" s="1152"/>
      <c r="Q41" s="1152"/>
      <c r="R41" s="1152"/>
      <c r="S41" s="1152"/>
      <c r="T41" s="38"/>
    </row>
    <row r="42" spans="1:23" ht="13.5" customHeight="1" x14ac:dyDescent="0.15">
      <c r="A42" s="37"/>
      <c r="B42" s="40"/>
      <c r="C42" s="38"/>
      <c r="D42" s="1152"/>
      <c r="E42" s="1152"/>
      <c r="F42" s="1152"/>
      <c r="G42" s="1152"/>
      <c r="H42" s="1152"/>
      <c r="I42" s="1152"/>
      <c r="J42" s="1152"/>
      <c r="K42" s="1152"/>
      <c r="L42" s="1152"/>
      <c r="M42" s="1152"/>
      <c r="N42" s="1152"/>
      <c r="O42" s="1152"/>
      <c r="P42" s="1152"/>
      <c r="Q42" s="1152"/>
      <c r="R42" s="1152"/>
      <c r="S42" s="1152"/>
      <c r="T42" s="38"/>
    </row>
    <row r="43" spans="1:23" ht="13.5" customHeight="1" x14ac:dyDescent="0.15">
      <c r="A43" s="37" t="s">
        <v>193</v>
      </c>
      <c r="B43" s="40"/>
      <c r="C43" s="38"/>
      <c r="D43" s="1151" t="s">
        <v>192</v>
      </c>
      <c r="E43" s="1152"/>
      <c r="F43" s="1152"/>
      <c r="G43" s="1152"/>
      <c r="H43" s="1152"/>
      <c r="I43" s="1152"/>
      <c r="J43" s="1152"/>
      <c r="K43" s="1152"/>
      <c r="L43" s="1152"/>
      <c r="M43" s="1152"/>
      <c r="N43" s="1152"/>
      <c r="O43" s="1152"/>
      <c r="P43" s="1152"/>
      <c r="Q43" s="1152"/>
      <c r="R43" s="1152"/>
      <c r="S43" s="1152"/>
      <c r="T43" s="38"/>
    </row>
    <row r="44" spans="1:23" ht="13.5" customHeight="1" x14ac:dyDescent="0.15">
      <c r="A44" s="37"/>
      <c r="B44" s="40"/>
      <c r="C44" s="38"/>
      <c r="D44" s="1152"/>
      <c r="E44" s="1152"/>
      <c r="F44" s="1152"/>
      <c r="G44" s="1152"/>
      <c r="H44" s="1152"/>
      <c r="I44" s="1152"/>
      <c r="J44" s="1152"/>
      <c r="K44" s="1152"/>
      <c r="L44" s="1152"/>
      <c r="M44" s="1152"/>
      <c r="N44" s="1152"/>
      <c r="O44" s="1152"/>
      <c r="P44" s="1152"/>
      <c r="Q44" s="1152"/>
      <c r="R44" s="1152"/>
      <c r="S44" s="1152"/>
      <c r="T44" s="38"/>
    </row>
    <row r="45" spans="1:23" ht="13.5" customHeight="1" x14ac:dyDescent="0.15">
      <c r="A45" s="37" t="s">
        <v>191</v>
      </c>
      <c r="B45" s="40"/>
      <c r="C45" s="38"/>
      <c r="D45" s="1151" t="s">
        <v>190</v>
      </c>
      <c r="E45" s="1152"/>
      <c r="F45" s="1152"/>
      <c r="G45" s="1152"/>
      <c r="H45" s="1152"/>
      <c r="I45" s="1152"/>
      <c r="J45" s="1152"/>
      <c r="K45" s="1152"/>
      <c r="L45" s="1152"/>
      <c r="M45" s="1152"/>
      <c r="N45" s="1152"/>
      <c r="O45" s="1152"/>
      <c r="P45" s="1152"/>
      <c r="Q45" s="1152"/>
      <c r="R45" s="1152"/>
      <c r="S45" s="1152"/>
      <c r="T45" s="38"/>
    </row>
    <row r="46" spans="1:23" ht="13.5" customHeight="1" x14ac:dyDescent="0.15">
      <c r="A46" s="37"/>
      <c r="B46" s="40"/>
      <c r="C46" s="38"/>
      <c r="D46" s="1152"/>
      <c r="E46" s="1152"/>
      <c r="F46" s="1152"/>
      <c r="G46" s="1152"/>
      <c r="H46" s="1152"/>
      <c r="I46" s="1152"/>
      <c r="J46" s="1152"/>
      <c r="K46" s="1152"/>
      <c r="L46" s="1152"/>
      <c r="M46" s="1152"/>
      <c r="N46" s="1152"/>
      <c r="O46" s="1152"/>
      <c r="P46" s="1152"/>
      <c r="Q46" s="1152"/>
      <c r="R46" s="1152"/>
      <c r="S46" s="1152"/>
      <c r="T46" s="38"/>
    </row>
    <row r="47" spans="1:23" ht="13.5" customHeight="1" x14ac:dyDescent="0.15">
      <c r="A47" s="37" t="s">
        <v>189</v>
      </c>
      <c r="B47" s="40"/>
      <c r="C47" s="38"/>
      <c r="D47" s="1151" t="s">
        <v>188</v>
      </c>
      <c r="E47" s="1152"/>
      <c r="F47" s="1152"/>
      <c r="G47" s="1152"/>
      <c r="H47" s="1152"/>
      <c r="I47" s="1152"/>
      <c r="J47" s="1152"/>
      <c r="K47" s="1152"/>
      <c r="L47" s="1152"/>
      <c r="M47" s="1152"/>
      <c r="N47" s="1152"/>
      <c r="O47" s="1152"/>
      <c r="P47" s="1152"/>
      <c r="Q47" s="1152"/>
      <c r="R47" s="1152"/>
      <c r="S47" s="1152"/>
      <c r="T47" s="38"/>
    </row>
    <row r="48" spans="1:23" ht="13.5" customHeight="1" x14ac:dyDescent="0.15">
      <c r="A48" s="37"/>
      <c r="B48" s="40"/>
      <c r="C48" s="38"/>
      <c r="D48" s="1152"/>
      <c r="E48" s="1152"/>
      <c r="F48" s="1152"/>
      <c r="G48" s="1152"/>
      <c r="H48" s="1152"/>
      <c r="I48" s="1152"/>
      <c r="J48" s="1152"/>
      <c r="K48" s="1152"/>
      <c r="L48" s="1152"/>
      <c r="M48" s="1152"/>
      <c r="N48" s="1152"/>
      <c r="O48" s="1152"/>
      <c r="P48" s="1152"/>
      <c r="Q48" s="1152"/>
      <c r="R48" s="1152"/>
      <c r="S48" s="1152"/>
      <c r="T48" s="38"/>
    </row>
    <row r="49" spans="1:20" ht="13.5" customHeight="1" x14ac:dyDescent="0.15">
      <c r="A49" s="37" t="s">
        <v>187</v>
      </c>
      <c r="B49" s="40"/>
      <c r="C49" s="38"/>
      <c r="D49" s="1151" t="s">
        <v>186</v>
      </c>
      <c r="E49" s="1151"/>
      <c r="F49" s="1151"/>
      <c r="G49" s="1151"/>
      <c r="H49" s="1151"/>
      <c r="I49" s="1151"/>
      <c r="J49" s="1151"/>
      <c r="K49" s="1151"/>
      <c r="L49" s="1151"/>
      <c r="M49" s="1151"/>
      <c r="N49" s="1151"/>
      <c r="O49" s="1151"/>
      <c r="P49" s="1151"/>
      <c r="Q49" s="1151"/>
      <c r="R49" s="1151"/>
      <c r="S49" s="1151"/>
      <c r="T49" s="41"/>
    </row>
    <row r="50" spans="1:20" ht="13.5" customHeight="1" x14ac:dyDescent="0.15">
      <c r="A50" s="37" t="s">
        <v>185</v>
      </c>
      <c r="B50" s="40"/>
      <c r="C50" s="38"/>
      <c r="D50" s="1151" t="s">
        <v>184</v>
      </c>
      <c r="E50" s="1151"/>
      <c r="F50" s="1151"/>
      <c r="G50" s="1151"/>
      <c r="H50" s="1151"/>
      <c r="I50" s="1151"/>
      <c r="J50" s="1151"/>
      <c r="K50" s="1151"/>
      <c r="L50" s="1151"/>
      <c r="M50" s="1151"/>
      <c r="N50" s="1151"/>
      <c r="O50" s="1151"/>
      <c r="P50" s="1151"/>
      <c r="Q50" s="1151"/>
      <c r="R50" s="1151"/>
      <c r="S50" s="1151"/>
      <c r="T50" s="41"/>
    </row>
    <row r="51" spans="1:20" ht="14.25" customHeight="1" x14ac:dyDescent="0.15">
      <c r="A51" s="37" t="s">
        <v>183</v>
      </c>
      <c r="B51" s="40"/>
      <c r="C51" s="38"/>
      <c r="D51" s="39" t="s">
        <v>182</v>
      </c>
      <c r="E51" s="38"/>
      <c r="F51" s="38"/>
      <c r="G51" s="38"/>
      <c r="H51" s="38"/>
      <c r="I51" s="38"/>
      <c r="J51" s="38"/>
      <c r="K51" s="38"/>
      <c r="L51" s="38"/>
      <c r="M51" s="38"/>
      <c r="N51" s="38"/>
      <c r="O51" s="38"/>
      <c r="P51" s="38"/>
      <c r="Q51" s="38"/>
      <c r="R51" s="38"/>
      <c r="S51" s="38"/>
      <c r="T51" s="38"/>
    </row>
    <row r="52" spans="1:20" ht="13.5" customHeight="1" x14ac:dyDescent="0.15">
      <c r="A52" s="37" t="s">
        <v>181</v>
      </c>
      <c r="B52" s="35"/>
      <c r="C52" s="36"/>
      <c r="D52" s="35" t="s">
        <v>180</v>
      </c>
      <c r="E52" s="34"/>
      <c r="F52" s="34"/>
      <c r="G52" s="34"/>
      <c r="H52" s="34"/>
      <c r="I52" s="34"/>
      <c r="J52" s="34"/>
      <c r="K52" s="34"/>
      <c r="L52" s="34"/>
      <c r="M52" s="34"/>
      <c r="N52" s="34"/>
      <c r="O52" s="34"/>
      <c r="P52" s="34"/>
      <c r="Q52" s="34"/>
      <c r="R52" s="34"/>
      <c r="S52" s="34"/>
      <c r="T52" s="34"/>
    </row>
    <row r="53" spans="1:20" ht="13.5" customHeight="1" x14ac:dyDescent="0.15"/>
  </sheetData>
  <mergeCells count="9">
    <mergeCell ref="D47:S48"/>
    <mergeCell ref="D49:S49"/>
    <mergeCell ref="D50:S50"/>
    <mergeCell ref="A1:R1"/>
    <mergeCell ref="A4:C4"/>
    <mergeCell ref="D37:S38"/>
    <mergeCell ref="D41:S42"/>
    <mergeCell ref="D43:S44"/>
    <mergeCell ref="D45:S46"/>
  </mergeCells>
  <phoneticPr fontId="4"/>
  <pageMargins left="0.59055118110236227" right="0.59055118110236227" top="0.59055118110236227" bottom="0.39370078740157483" header="0.31496062992125984" footer="0.31496062992125984"/>
  <pageSetup paperSize="9" scale="71" fitToHeight="0" orientation="landscape"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46EA9-2F03-4040-85B8-C1BEA11CC9E8}">
  <sheetPr>
    <pageSetUpPr fitToPage="1"/>
  </sheetPr>
  <dimension ref="A1:W20"/>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9" width="9.125" customWidth="1"/>
  </cols>
  <sheetData>
    <row r="1" spans="1:23" ht="15" customHeight="1" x14ac:dyDescent="0.15">
      <c r="A1" s="1153" t="s">
        <v>339</v>
      </c>
      <c r="B1" s="1156"/>
      <c r="C1" s="1156"/>
      <c r="D1" s="1156"/>
      <c r="E1" s="1156"/>
      <c r="F1" s="1156"/>
      <c r="G1" s="1156"/>
      <c r="H1" s="1156"/>
      <c r="I1" s="1156"/>
      <c r="J1" s="1156"/>
      <c r="K1" s="1156"/>
      <c r="L1" s="1156"/>
      <c r="M1" s="1156"/>
      <c r="N1" s="1156"/>
      <c r="O1" s="1156"/>
      <c r="P1" s="1156"/>
      <c r="Q1" s="1156"/>
      <c r="R1" s="1156"/>
      <c r="S1" s="132"/>
    </row>
    <row r="2" spans="1:23" ht="15" customHeight="1" thickBot="1" x14ac:dyDescent="0.2">
      <c r="A2" s="131"/>
      <c r="B2" s="130"/>
      <c r="P2" s="162"/>
      <c r="Q2" s="162"/>
      <c r="U2" s="162"/>
      <c r="V2" s="162"/>
      <c r="W2" s="162" t="s">
        <v>320</v>
      </c>
    </row>
    <row r="3" spans="1:23" ht="15" customHeight="1" thickBot="1" x14ac:dyDescent="0.2">
      <c r="A3" s="94" t="s">
        <v>276</v>
      </c>
      <c r="B3" s="129"/>
      <c r="C3" s="128" t="s">
        <v>275</v>
      </c>
      <c r="D3" s="91" t="s">
        <v>5</v>
      </c>
      <c r="E3" s="91" t="s">
        <v>6</v>
      </c>
      <c r="F3" s="91" t="s">
        <v>7</v>
      </c>
      <c r="G3" s="91" t="s">
        <v>8</v>
      </c>
      <c r="H3" s="91" t="s">
        <v>9</v>
      </c>
      <c r="I3" s="91" t="s">
        <v>10</v>
      </c>
      <c r="J3" s="91" t="s">
        <v>11</v>
      </c>
      <c r="K3" s="91" t="s">
        <v>12</v>
      </c>
      <c r="L3" s="91" t="s">
        <v>13</v>
      </c>
      <c r="M3" s="91" t="s">
        <v>14</v>
      </c>
      <c r="N3" s="91" t="s">
        <v>15</v>
      </c>
      <c r="O3" s="91" t="s">
        <v>326</v>
      </c>
      <c r="P3" s="91" t="s">
        <v>274</v>
      </c>
      <c r="Q3" s="91" t="s">
        <v>242</v>
      </c>
      <c r="R3" s="127" t="s">
        <v>241</v>
      </c>
      <c r="S3" s="126" t="s">
        <v>240</v>
      </c>
      <c r="T3" s="126" t="s">
        <v>239</v>
      </c>
      <c r="U3" s="126" t="s">
        <v>238</v>
      </c>
      <c r="V3" s="126" t="s">
        <v>23</v>
      </c>
      <c r="W3" s="125" t="s">
        <v>24</v>
      </c>
    </row>
    <row r="4" spans="1:23" ht="30" customHeight="1" thickTop="1" thickBot="1" x14ac:dyDescent="0.2">
      <c r="A4" s="1157" t="s">
        <v>273</v>
      </c>
      <c r="B4" s="1158"/>
      <c r="C4" s="1159"/>
      <c r="D4" s="86">
        <v>8876.6450000000004</v>
      </c>
      <c r="E4" s="86">
        <v>9252.9189999999999</v>
      </c>
      <c r="F4" s="86">
        <v>8608.6010000000006</v>
      </c>
      <c r="G4" s="86">
        <v>6851.37</v>
      </c>
      <c r="H4" s="86">
        <v>4963.4250000000002</v>
      </c>
      <c r="I4" s="86">
        <v>7421.2020000000011</v>
      </c>
      <c r="J4" s="86">
        <v>7202.28</v>
      </c>
      <c r="K4" s="86">
        <v>4661.0060000000003</v>
      </c>
      <c r="L4" s="86">
        <v>7572.8410000000003</v>
      </c>
      <c r="M4" s="86">
        <v>8608.27</v>
      </c>
      <c r="N4" s="86">
        <v>11366.0692</v>
      </c>
      <c r="O4" s="86">
        <v>13391.272999999999</v>
      </c>
      <c r="P4" s="86">
        <v>13265.246000000001</v>
      </c>
      <c r="Q4" s="86">
        <v>12734.833999999999</v>
      </c>
      <c r="R4" s="124">
        <v>6932.9590000000017</v>
      </c>
      <c r="S4" s="85">
        <v>5581.8030000000008</v>
      </c>
      <c r="T4" s="85">
        <v>6071.4883199999995</v>
      </c>
      <c r="U4" s="85">
        <v>13785.705000000002</v>
      </c>
      <c r="V4" s="85">
        <v>15704.715</v>
      </c>
      <c r="W4" s="84">
        <v>8843.1994099999993</v>
      </c>
    </row>
    <row r="5" spans="1:23" ht="30" customHeight="1" thickTop="1" x14ac:dyDescent="0.15">
      <c r="A5" s="123" t="s">
        <v>272</v>
      </c>
      <c r="B5" s="82" t="s">
        <v>271</v>
      </c>
      <c r="C5" s="122"/>
      <c r="D5" s="80">
        <v>637.85199999999998</v>
      </c>
      <c r="E5" s="80">
        <v>440</v>
      </c>
      <c r="F5" s="80">
        <v>287</v>
      </c>
      <c r="G5" s="80">
        <v>281</v>
      </c>
      <c r="H5" s="80">
        <v>194</v>
      </c>
      <c r="I5" s="80">
        <v>258.13200000000001</v>
      </c>
      <c r="J5" s="80">
        <v>454.18700000000001</v>
      </c>
      <c r="K5" s="80">
        <v>251.863</v>
      </c>
      <c r="L5" s="80">
        <v>208.43800000000002</v>
      </c>
      <c r="M5" s="80">
        <v>185.845</v>
      </c>
      <c r="N5" s="80">
        <v>366.37920000000008</v>
      </c>
      <c r="O5" s="80">
        <v>510.21899999999999</v>
      </c>
      <c r="P5" s="80">
        <v>774.21</v>
      </c>
      <c r="Q5" s="80">
        <v>343.88499999999999</v>
      </c>
      <c r="R5" s="121">
        <v>296.52600000000001</v>
      </c>
      <c r="S5" s="120">
        <v>84.97</v>
      </c>
      <c r="T5" s="120">
        <v>110.742</v>
      </c>
      <c r="U5" s="120">
        <v>3078.4120000000003</v>
      </c>
      <c r="V5" s="120">
        <v>2002.444</v>
      </c>
      <c r="W5" s="119">
        <v>1034.0609999999999</v>
      </c>
    </row>
    <row r="6" spans="1:23" ht="30" customHeight="1" x14ac:dyDescent="0.15">
      <c r="A6" s="109" t="s">
        <v>270</v>
      </c>
      <c r="B6" s="59" t="s">
        <v>269</v>
      </c>
      <c r="C6" s="108"/>
      <c r="D6" s="57">
        <v>399</v>
      </c>
      <c r="E6" s="57">
        <v>346</v>
      </c>
      <c r="F6" s="57">
        <v>408</v>
      </c>
      <c r="G6" s="57">
        <v>202</v>
      </c>
      <c r="H6" s="57">
        <v>326</v>
      </c>
      <c r="I6" s="57">
        <v>368.31299999999999</v>
      </c>
      <c r="J6" s="57">
        <v>299.98099999999999</v>
      </c>
      <c r="K6" s="57">
        <v>167.42699999999999</v>
      </c>
      <c r="L6" s="57">
        <v>157.767</v>
      </c>
      <c r="M6" s="57">
        <v>269.82</v>
      </c>
      <c r="N6" s="57">
        <v>173.84399999999999</v>
      </c>
      <c r="O6" s="57">
        <v>198.54</v>
      </c>
      <c r="P6" s="57">
        <v>424.27</v>
      </c>
      <c r="Q6" s="57">
        <v>274.15699999999998</v>
      </c>
      <c r="R6" s="107">
        <v>206.94399999999999</v>
      </c>
      <c r="S6" s="56">
        <v>145.34899999999999</v>
      </c>
      <c r="T6" s="56">
        <v>317.339</v>
      </c>
      <c r="U6" s="56">
        <v>103.877</v>
      </c>
      <c r="V6" s="56">
        <v>4157.8190000000004</v>
      </c>
      <c r="W6" s="55">
        <v>167.529</v>
      </c>
    </row>
    <row r="7" spans="1:23" ht="30" customHeight="1" x14ac:dyDescent="0.15">
      <c r="A7" s="109" t="s">
        <v>268</v>
      </c>
      <c r="B7" s="59" t="s">
        <v>267</v>
      </c>
      <c r="C7" s="108"/>
      <c r="D7" s="57">
        <v>1423</v>
      </c>
      <c r="E7" s="57">
        <v>2052</v>
      </c>
      <c r="F7" s="57">
        <v>1065.4970000000001</v>
      </c>
      <c r="G7" s="57">
        <v>1230.056</v>
      </c>
      <c r="H7" s="57">
        <v>830</v>
      </c>
      <c r="I7" s="57">
        <v>1159.662</v>
      </c>
      <c r="J7" s="57">
        <v>1076.9080000000001</v>
      </c>
      <c r="K7" s="57">
        <v>675.79</v>
      </c>
      <c r="L7" s="57">
        <v>808.78800000000001</v>
      </c>
      <c r="M7" s="57">
        <v>901.57300000000032</v>
      </c>
      <c r="N7" s="57">
        <v>1689.1209999999996</v>
      </c>
      <c r="O7" s="57">
        <v>906.90200000000004</v>
      </c>
      <c r="P7" s="57">
        <v>976.327</v>
      </c>
      <c r="Q7" s="57">
        <v>2757.7290000000003</v>
      </c>
      <c r="R7" s="107">
        <v>1032.95</v>
      </c>
      <c r="S7" s="56">
        <v>1172.404</v>
      </c>
      <c r="T7" s="56">
        <v>596.21299999999997</v>
      </c>
      <c r="U7" s="56">
        <v>534.14300000000003</v>
      </c>
      <c r="V7" s="56">
        <v>1211.2929999999999</v>
      </c>
      <c r="W7" s="55">
        <v>1501.5650000000001</v>
      </c>
    </row>
    <row r="8" spans="1:23" ht="30" customHeight="1" x14ac:dyDescent="0.15">
      <c r="A8" s="109" t="s">
        <v>266</v>
      </c>
      <c r="B8" s="59" t="s">
        <v>49</v>
      </c>
      <c r="C8" s="108"/>
      <c r="D8" s="57">
        <v>1313.377</v>
      </c>
      <c r="E8" s="57">
        <v>1636</v>
      </c>
      <c r="F8" s="57">
        <v>1303</v>
      </c>
      <c r="G8" s="57">
        <v>839</v>
      </c>
      <c r="H8" s="57">
        <v>938.42499999999995</v>
      </c>
      <c r="I8" s="57">
        <v>1957.556</v>
      </c>
      <c r="J8" s="57">
        <v>2157.817</v>
      </c>
      <c r="K8" s="57">
        <v>747.81200000000001</v>
      </c>
      <c r="L8" s="57">
        <v>1811.922</v>
      </c>
      <c r="M8" s="57">
        <v>1658.921</v>
      </c>
      <c r="N8" s="57">
        <v>1945.1069999999997</v>
      </c>
      <c r="O8" s="57">
        <v>3260.1239999999998</v>
      </c>
      <c r="P8" s="57">
        <v>2640.2579999999998</v>
      </c>
      <c r="Q8" s="57">
        <v>2197.5239999999999</v>
      </c>
      <c r="R8" s="107">
        <v>1364.886</v>
      </c>
      <c r="S8" s="56">
        <v>2240.415</v>
      </c>
      <c r="T8" s="56">
        <v>915.42931999999996</v>
      </c>
      <c r="U8" s="56">
        <v>2380.6930000000002</v>
      </c>
      <c r="V8" s="56">
        <v>1868.223</v>
      </c>
      <c r="W8" s="55">
        <v>2099.19</v>
      </c>
    </row>
    <row r="9" spans="1:23" ht="30" customHeight="1" x14ac:dyDescent="0.15">
      <c r="A9" s="118" t="s">
        <v>265</v>
      </c>
      <c r="B9" s="53" t="s">
        <v>50</v>
      </c>
      <c r="C9" s="117"/>
      <c r="D9" s="51">
        <v>209</v>
      </c>
      <c r="E9" s="51">
        <v>353</v>
      </c>
      <c r="F9" s="51">
        <v>419</v>
      </c>
      <c r="G9" s="51">
        <v>516</v>
      </c>
      <c r="H9" s="51">
        <v>158</v>
      </c>
      <c r="I9" s="51">
        <v>542.923</v>
      </c>
      <c r="J9" s="51">
        <v>366.82400000000001</v>
      </c>
      <c r="K9" s="51">
        <v>383.601</v>
      </c>
      <c r="L9" s="51">
        <v>468.13</v>
      </c>
      <c r="M9" s="51">
        <v>524.94600000000003</v>
      </c>
      <c r="N9" s="51">
        <v>857.51699999999994</v>
      </c>
      <c r="O9" s="51">
        <v>861.43899999999996</v>
      </c>
      <c r="P9" s="51">
        <v>1337.8219999999999</v>
      </c>
      <c r="Q9" s="51">
        <v>1214.8050000000001</v>
      </c>
      <c r="R9" s="116">
        <v>270.51400000000001</v>
      </c>
      <c r="S9" s="50">
        <v>180.21299999999999</v>
      </c>
      <c r="T9" s="50">
        <v>461.74599999999998</v>
      </c>
      <c r="U9" s="50">
        <v>815.23299999999995</v>
      </c>
      <c r="V9" s="50">
        <v>683.851</v>
      </c>
      <c r="W9" s="49">
        <v>527.42999999999995</v>
      </c>
    </row>
    <row r="10" spans="1:23" ht="30" customHeight="1" x14ac:dyDescent="0.15">
      <c r="A10" s="115" t="s">
        <v>264</v>
      </c>
      <c r="B10" s="114" t="s">
        <v>263</v>
      </c>
      <c r="C10" s="113"/>
      <c r="D10" s="67">
        <v>758</v>
      </c>
      <c r="E10" s="67">
        <v>1004</v>
      </c>
      <c r="F10" s="67">
        <v>858</v>
      </c>
      <c r="G10" s="67">
        <v>752</v>
      </c>
      <c r="H10" s="67">
        <v>577</v>
      </c>
      <c r="I10" s="67">
        <v>843.52499999999998</v>
      </c>
      <c r="J10" s="67">
        <v>1138.8499999999999</v>
      </c>
      <c r="K10" s="67">
        <v>690.61599999999999</v>
      </c>
      <c r="L10" s="67">
        <v>1533.2629999999999</v>
      </c>
      <c r="M10" s="67">
        <v>1981.3860000000004</v>
      </c>
      <c r="N10" s="67">
        <v>2674.5609999999997</v>
      </c>
      <c r="O10" s="67">
        <v>1401.0050000000001</v>
      </c>
      <c r="P10" s="67">
        <v>1733.097</v>
      </c>
      <c r="Q10" s="67">
        <v>1730.8579999999999</v>
      </c>
      <c r="R10" s="112">
        <v>1375.1189999999999</v>
      </c>
      <c r="S10" s="111">
        <v>550.03899999999999</v>
      </c>
      <c r="T10" s="111">
        <v>1310.431</v>
      </c>
      <c r="U10" s="111">
        <v>1918.8370000000002</v>
      </c>
      <c r="V10" s="111">
        <v>1942.335</v>
      </c>
      <c r="W10" s="110">
        <v>756.79860999999994</v>
      </c>
    </row>
    <row r="11" spans="1:23" ht="30" customHeight="1" x14ac:dyDescent="0.15">
      <c r="A11" s="109" t="s">
        <v>262</v>
      </c>
      <c r="B11" s="59" t="s">
        <v>261</v>
      </c>
      <c r="C11" s="108"/>
      <c r="D11" s="57">
        <v>544</v>
      </c>
      <c r="E11" s="57">
        <v>352</v>
      </c>
      <c r="F11" s="57">
        <v>469</v>
      </c>
      <c r="G11" s="57">
        <v>236</v>
      </c>
      <c r="H11" s="57">
        <v>196</v>
      </c>
      <c r="I11" s="57">
        <v>233.38800000000001</v>
      </c>
      <c r="J11" s="57">
        <v>57.248000000000005</v>
      </c>
      <c r="K11" s="57">
        <v>136.126</v>
      </c>
      <c r="L11" s="57">
        <v>122.619</v>
      </c>
      <c r="M11" s="57">
        <v>248.72499999999999</v>
      </c>
      <c r="N11" s="57">
        <v>426.77499999999998</v>
      </c>
      <c r="O11" s="57">
        <v>663.26800000000003</v>
      </c>
      <c r="P11" s="57">
        <v>539.39300000000003</v>
      </c>
      <c r="Q11" s="57">
        <v>515.16800000000001</v>
      </c>
      <c r="R11" s="107">
        <v>350.09500000000003</v>
      </c>
      <c r="S11" s="56">
        <v>134.57</v>
      </c>
      <c r="T11" s="56">
        <v>434.37700000000001</v>
      </c>
      <c r="U11" s="56">
        <v>222.57600000000002</v>
      </c>
      <c r="V11" s="56">
        <v>190.626</v>
      </c>
      <c r="W11" s="55">
        <v>333.875</v>
      </c>
    </row>
    <row r="12" spans="1:23" ht="30" customHeight="1" x14ac:dyDescent="0.15">
      <c r="A12" s="109" t="s">
        <v>260</v>
      </c>
      <c r="B12" s="59" t="s">
        <v>53</v>
      </c>
      <c r="C12" s="108"/>
      <c r="D12" s="57">
        <v>229.416</v>
      </c>
      <c r="E12" s="57">
        <v>523.91899999999998</v>
      </c>
      <c r="F12" s="57">
        <v>575</v>
      </c>
      <c r="G12" s="57">
        <v>577</v>
      </c>
      <c r="H12" s="57">
        <v>215</v>
      </c>
      <c r="I12" s="57">
        <v>289.42599999999999</v>
      </c>
      <c r="J12" s="57">
        <v>89.650999999999996</v>
      </c>
      <c r="K12" s="57">
        <v>92.192000000000007</v>
      </c>
      <c r="L12" s="57">
        <v>425.255</v>
      </c>
      <c r="M12" s="57">
        <v>453.18200000000002</v>
      </c>
      <c r="N12" s="57">
        <v>417.58199999999994</v>
      </c>
      <c r="O12" s="57">
        <v>592.76099999999997</v>
      </c>
      <c r="P12" s="57">
        <v>707.65099999999995</v>
      </c>
      <c r="Q12" s="57">
        <v>456.00600000000003</v>
      </c>
      <c r="R12" s="107">
        <v>241.11199999999999</v>
      </c>
      <c r="S12" s="56">
        <v>176.73500000000001</v>
      </c>
      <c r="T12" s="56">
        <v>497.63299999999998</v>
      </c>
      <c r="U12" s="56">
        <v>564.20799999999997</v>
      </c>
      <c r="V12" s="56">
        <v>248.53299999999999</v>
      </c>
      <c r="W12" s="55">
        <v>231.80879999999999</v>
      </c>
    </row>
    <row r="13" spans="1:23" ht="30" customHeight="1" x14ac:dyDescent="0.15">
      <c r="A13" s="109" t="s">
        <v>259</v>
      </c>
      <c r="B13" s="59" t="s">
        <v>54</v>
      </c>
      <c r="C13" s="108"/>
      <c r="D13" s="57">
        <v>693</v>
      </c>
      <c r="E13" s="57">
        <v>239</v>
      </c>
      <c r="F13" s="57">
        <v>317</v>
      </c>
      <c r="G13" s="57">
        <v>268.76600000000002</v>
      </c>
      <c r="H13" s="57">
        <v>156</v>
      </c>
      <c r="I13" s="57">
        <v>296.10000000000002</v>
      </c>
      <c r="J13" s="57">
        <v>290.73099999999999</v>
      </c>
      <c r="K13" s="57">
        <v>266.57299999999998</v>
      </c>
      <c r="L13" s="57">
        <v>412.87</v>
      </c>
      <c r="M13" s="57">
        <v>777.72400000000016</v>
      </c>
      <c r="N13" s="57">
        <v>778.41300000000024</v>
      </c>
      <c r="O13" s="57">
        <v>786.07600000000002</v>
      </c>
      <c r="P13" s="57">
        <v>752.76800000000003</v>
      </c>
      <c r="Q13" s="57">
        <v>993.90899999999999</v>
      </c>
      <c r="R13" s="107">
        <v>402.76</v>
      </c>
      <c r="S13" s="56">
        <v>389.74700000000001</v>
      </c>
      <c r="T13" s="56">
        <v>485.642</v>
      </c>
      <c r="U13" s="56">
        <v>546.80700000000002</v>
      </c>
      <c r="V13" s="56">
        <v>436.24900000000002</v>
      </c>
      <c r="W13" s="55">
        <v>430.02800000000002</v>
      </c>
    </row>
    <row r="14" spans="1:23" ht="30" customHeight="1" x14ac:dyDescent="0.15">
      <c r="A14" s="118" t="s">
        <v>258</v>
      </c>
      <c r="B14" s="53" t="s">
        <v>257</v>
      </c>
      <c r="C14" s="117"/>
      <c r="D14" s="51">
        <v>59</v>
      </c>
      <c r="E14" s="51">
        <v>62</v>
      </c>
      <c r="F14" s="51">
        <v>165</v>
      </c>
      <c r="G14" s="51">
        <v>43</v>
      </c>
      <c r="H14" s="51">
        <v>103</v>
      </c>
      <c r="I14" s="51">
        <v>90.701000000000008</v>
      </c>
      <c r="J14" s="51">
        <v>67.680000000000007</v>
      </c>
      <c r="K14" s="51">
        <v>104.351</v>
      </c>
      <c r="L14" s="51">
        <v>32.375999999999998</v>
      </c>
      <c r="M14" s="51">
        <v>40.881</v>
      </c>
      <c r="N14" s="51">
        <v>156.27199999999999</v>
      </c>
      <c r="O14" s="51">
        <v>99.366</v>
      </c>
      <c r="P14" s="51">
        <v>113.066</v>
      </c>
      <c r="Q14" s="51">
        <v>77.573000000000008</v>
      </c>
      <c r="R14" s="116">
        <v>50.39</v>
      </c>
      <c r="S14" s="50">
        <v>39.594999999999999</v>
      </c>
      <c r="T14" s="50">
        <v>71.902000000000001</v>
      </c>
      <c r="U14" s="50">
        <v>35.741</v>
      </c>
      <c r="V14" s="50">
        <v>95.611999999999995</v>
      </c>
      <c r="W14" s="49">
        <v>98.504000000000005</v>
      </c>
    </row>
    <row r="15" spans="1:23" ht="30" customHeight="1" x14ac:dyDescent="0.15">
      <c r="A15" s="115" t="s">
        <v>256</v>
      </c>
      <c r="B15" s="114" t="s">
        <v>255</v>
      </c>
      <c r="C15" s="113"/>
      <c r="D15" s="67">
        <v>249</v>
      </c>
      <c r="E15" s="67">
        <v>557</v>
      </c>
      <c r="F15" s="67">
        <v>733</v>
      </c>
      <c r="G15" s="67">
        <v>400</v>
      </c>
      <c r="H15" s="67">
        <v>269</v>
      </c>
      <c r="I15" s="67">
        <v>316.45499999999998</v>
      </c>
      <c r="J15" s="67">
        <v>319.00700000000001</v>
      </c>
      <c r="K15" s="67">
        <v>363.27699999999999</v>
      </c>
      <c r="L15" s="67">
        <v>414.88800000000003</v>
      </c>
      <c r="M15" s="67">
        <v>251.74200000000002</v>
      </c>
      <c r="N15" s="67">
        <v>574.60599999999988</v>
      </c>
      <c r="O15" s="67">
        <v>952.096</v>
      </c>
      <c r="P15" s="67">
        <v>659.67100000000005</v>
      </c>
      <c r="Q15" s="67">
        <v>438.59500000000003</v>
      </c>
      <c r="R15" s="112">
        <v>256.93799999999999</v>
      </c>
      <c r="S15" s="111">
        <v>187.96100000000001</v>
      </c>
      <c r="T15" s="111">
        <v>310.8</v>
      </c>
      <c r="U15" s="111">
        <v>387.48500000000001</v>
      </c>
      <c r="V15" s="111">
        <v>593.45899999999995</v>
      </c>
      <c r="W15" s="110">
        <v>558.57899999999995</v>
      </c>
    </row>
    <row r="16" spans="1:23" ht="30" customHeight="1" x14ac:dyDescent="0.15">
      <c r="A16" s="109" t="s">
        <v>254</v>
      </c>
      <c r="B16" s="59" t="s">
        <v>253</v>
      </c>
      <c r="C16" s="108"/>
      <c r="D16" s="57">
        <v>1369</v>
      </c>
      <c r="E16" s="57">
        <v>691</v>
      </c>
      <c r="F16" s="57">
        <v>659</v>
      </c>
      <c r="G16" s="57">
        <v>151</v>
      </c>
      <c r="H16" s="57">
        <v>119</v>
      </c>
      <c r="I16" s="57">
        <v>159.45699999999999</v>
      </c>
      <c r="J16" s="57">
        <v>205.17500000000001</v>
      </c>
      <c r="K16" s="57">
        <v>92.856000000000009</v>
      </c>
      <c r="L16" s="57">
        <v>221.76</v>
      </c>
      <c r="M16" s="57">
        <v>324.87799999999987</v>
      </c>
      <c r="N16" s="57">
        <v>248.63300000000001</v>
      </c>
      <c r="O16" s="57">
        <v>1308.94</v>
      </c>
      <c r="P16" s="57">
        <v>305.57400000000001</v>
      </c>
      <c r="Q16" s="57">
        <v>455.214</v>
      </c>
      <c r="R16" s="107">
        <v>139.52600000000001</v>
      </c>
      <c r="S16" s="56">
        <v>64.594999999999999</v>
      </c>
      <c r="T16" s="56">
        <v>147.22999999999999</v>
      </c>
      <c r="U16" s="56">
        <v>206.499</v>
      </c>
      <c r="V16" s="56">
        <v>617.93899999999996</v>
      </c>
      <c r="W16" s="55">
        <v>264.39</v>
      </c>
    </row>
    <row r="17" spans="1:23" ht="30" customHeight="1" x14ac:dyDescent="0.15">
      <c r="A17" s="109" t="s">
        <v>252</v>
      </c>
      <c r="B17" s="59" t="s">
        <v>251</v>
      </c>
      <c r="C17" s="108"/>
      <c r="D17" s="57">
        <v>582</v>
      </c>
      <c r="E17" s="57">
        <v>534</v>
      </c>
      <c r="F17" s="57">
        <v>776</v>
      </c>
      <c r="G17" s="57">
        <v>868.548</v>
      </c>
      <c r="H17" s="57">
        <v>554</v>
      </c>
      <c r="I17" s="57">
        <v>431.68799999999999</v>
      </c>
      <c r="J17" s="57">
        <v>382.69600000000003</v>
      </c>
      <c r="K17" s="57">
        <v>612.63800000000003</v>
      </c>
      <c r="L17" s="57">
        <v>550.15</v>
      </c>
      <c r="M17" s="57">
        <v>665.86699999999985</v>
      </c>
      <c r="N17" s="57">
        <v>604.85899999999981</v>
      </c>
      <c r="O17" s="57">
        <v>1504.127</v>
      </c>
      <c r="P17" s="57">
        <v>1533.201</v>
      </c>
      <c r="Q17" s="57">
        <v>1035.6290000000001</v>
      </c>
      <c r="R17" s="107">
        <v>421.79599999999999</v>
      </c>
      <c r="S17" s="56">
        <v>65.126999999999995</v>
      </c>
      <c r="T17" s="56">
        <v>276.36500000000001</v>
      </c>
      <c r="U17" s="56">
        <v>1782.9159999999999</v>
      </c>
      <c r="V17" s="56">
        <v>1287.961</v>
      </c>
      <c r="W17" s="55">
        <v>606.55499999999995</v>
      </c>
    </row>
    <row r="18" spans="1:23" ht="30" customHeight="1" thickBot="1" x14ac:dyDescent="0.2">
      <c r="A18" s="106" t="s">
        <v>250</v>
      </c>
      <c r="B18" s="105" t="s">
        <v>249</v>
      </c>
      <c r="C18" s="104"/>
      <c r="D18" s="103">
        <v>411</v>
      </c>
      <c r="E18" s="103">
        <v>463</v>
      </c>
      <c r="F18" s="103">
        <v>574.10400000000004</v>
      </c>
      <c r="G18" s="103">
        <v>487</v>
      </c>
      <c r="H18" s="103">
        <v>328</v>
      </c>
      <c r="I18" s="103">
        <v>473.87600000000003</v>
      </c>
      <c r="J18" s="103">
        <v>295.52499999999998</v>
      </c>
      <c r="K18" s="103">
        <v>75.884</v>
      </c>
      <c r="L18" s="103">
        <v>404.61500000000001</v>
      </c>
      <c r="M18" s="103">
        <v>322.77999999999997</v>
      </c>
      <c r="N18" s="103">
        <v>452.4</v>
      </c>
      <c r="O18" s="103">
        <v>346.41</v>
      </c>
      <c r="P18" s="103">
        <v>767.93799999999999</v>
      </c>
      <c r="Q18" s="103">
        <v>243.78200000000001</v>
      </c>
      <c r="R18" s="102">
        <v>523.40300000000002</v>
      </c>
      <c r="S18" s="101">
        <v>150.083</v>
      </c>
      <c r="T18" s="101">
        <v>135.63900000000001</v>
      </c>
      <c r="U18" s="101">
        <v>1208.2780000000002</v>
      </c>
      <c r="V18" s="101">
        <v>368.37099999999998</v>
      </c>
      <c r="W18" s="100">
        <v>232.886</v>
      </c>
    </row>
    <row r="19" spans="1:23" x14ac:dyDescent="0.15">
      <c r="A19" s="35" t="s">
        <v>337</v>
      </c>
      <c r="B19" s="130"/>
    </row>
    <row r="20" spans="1:23" x14ac:dyDescent="0.15">
      <c r="A20" s="35" t="s">
        <v>336</v>
      </c>
    </row>
  </sheetData>
  <mergeCells count="2">
    <mergeCell ref="A1:R1"/>
    <mergeCell ref="A4:C4"/>
  </mergeCells>
  <phoneticPr fontId="4"/>
  <pageMargins left="0.7" right="0.7" top="0.75" bottom="0.75" header="0.3" footer="0.3"/>
  <pageSetup paperSize="9" scale="71" firstPageNumber="10"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626CA-72E2-44B2-8E3C-DADBC59E6325}">
  <sheetPr>
    <pageSetUpPr fitToPage="1"/>
  </sheetPr>
  <dimension ref="A1:V32"/>
  <sheetViews>
    <sheetView zoomScale="55" zoomScaleNormal="55" workbookViewId="0">
      <selection activeCell="N12" sqref="N12"/>
    </sheetView>
  </sheetViews>
  <sheetFormatPr defaultRowHeight="13.5" x14ac:dyDescent="0.15"/>
  <cols>
    <col min="1" max="1" width="3.625" style="601" customWidth="1"/>
    <col min="2" max="2" width="18.625" style="601" customWidth="1"/>
    <col min="3" max="3" width="0.875" style="601" customWidth="1"/>
    <col min="4" max="11" width="17.625" style="601" customWidth="1"/>
    <col min="12" max="16384" width="9" style="601"/>
  </cols>
  <sheetData>
    <row r="1" spans="1:22" x14ac:dyDescent="0.15">
      <c r="A1" s="1179" t="s">
        <v>1223</v>
      </c>
      <c r="B1" s="1179"/>
      <c r="C1" s="1179"/>
      <c r="D1" s="1179"/>
      <c r="E1" s="1179"/>
      <c r="F1" s="1179"/>
      <c r="G1" s="1179"/>
      <c r="H1" s="1179"/>
      <c r="I1" s="1179"/>
      <c r="J1" s="1179"/>
      <c r="K1" s="1179"/>
    </row>
    <row r="2" spans="1:22" ht="14.25" thickBot="1" x14ac:dyDescent="0.2">
      <c r="A2" s="577"/>
      <c r="B2" s="577"/>
      <c r="C2" s="577"/>
      <c r="D2" s="577"/>
      <c r="E2" s="577"/>
      <c r="F2" s="577"/>
      <c r="G2" s="577"/>
      <c r="H2" s="577"/>
      <c r="I2" s="577"/>
      <c r="J2" s="577"/>
      <c r="K2" s="617" t="s">
        <v>246</v>
      </c>
    </row>
    <row r="3" spans="1:22" ht="14.25" thickBot="1" x14ac:dyDescent="0.2">
      <c r="A3" s="1140"/>
      <c r="B3" s="1139"/>
      <c r="C3" s="1138"/>
      <c r="D3" s="813" t="s">
        <v>1222</v>
      </c>
      <c r="E3" s="1137" t="s">
        <v>1221</v>
      </c>
      <c r="F3" s="1137" t="s">
        <v>1220</v>
      </c>
      <c r="G3" s="1137" t="s">
        <v>1219</v>
      </c>
      <c r="H3" s="1137" t="s">
        <v>1218</v>
      </c>
      <c r="I3" s="1137" t="s">
        <v>1217</v>
      </c>
      <c r="J3" s="1137" t="s">
        <v>1216</v>
      </c>
      <c r="K3" s="1136" t="s">
        <v>1215</v>
      </c>
    </row>
    <row r="4" spans="1:22" ht="15" thickTop="1" thickBot="1" x14ac:dyDescent="0.2">
      <c r="A4" s="1225" t="s">
        <v>1214</v>
      </c>
      <c r="B4" s="1226"/>
      <c r="C4" s="1227"/>
      <c r="D4" s="1135">
        <v>1542</v>
      </c>
      <c r="E4" s="1134">
        <v>664</v>
      </c>
      <c r="F4" s="1134">
        <v>407</v>
      </c>
      <c r="G4" s="1134">
        <v>270</v>
      </c>
      <c r="H4" s="1134">
        <v>74</v>
      </c>
      <c r="I4" s="1134">
        <v>39</v>
      </c>
      <c r="J4" s="1134">
        <v>14</v>
      </c>
      <c r="K4" s="1133">
        <v>74</v>
      </c>
      <c r="L4" s="398"/>
      <c r="M4" s="398"/>
      <c r="N4" s="398"/>
      <c r="O4" s="398"/>
      <c r="P4" s="398"/>
      <c r="Q4" s="398"/>
      <c r="R4" s="398"/>
      <c r="S4" s="398"/>
      <c r="T4" s="398"/>
      <c r="U4" s="398"/>
      <c r="V4" s="398"/>
    </row>
    <row r="5" spans="1:22" ht="14.25" thickTop="1" x14ac:dyDescent="0.15">
      <c r="A5" s="363">
        <v>9</v>
      </c>
      <c r="B5" s="362" t="s">
        <v>236</v>
      </c>
      <c r="C5" s="410"/>
      <c r="D5" s="597">
        <v>128</v>
      </c>
      <c r="E5" s="554">
        <v>57</v>
      </c>
      <c r="F5" s="554">
        <v>30</v>
      </c>
      <c r="G5" s="554">
        <v>22</v>
      </c>
      <c r="H5" s="554">
        <v>7</v>
      </c>
      <c r="I5" s="554">
        <v>4</v>
      </c>
      <c r="J5" s="554">
        <v>0</v>
      </c>
      <c r="K5" s="974">
        <v>8</v>
      </c>
    </row>
    <row r="6" spans="1:22" x14ac:dyDescent="0.15">
      <c r="A6" s="335">
        <v>10</v>
      </c>
      <c r="B6" s="423" t="s">
        <v>235</v>
      </c>
      <c r="C6" s="785"/>
      <c r="D6" s="594">
        <v>22</v>
      </c>
      <c r="E6" s="525">
        <v>12</v>
      </c>
      <c r="F6" s="525">
        <v>7</v>
      </c>
      <c r="G6" s="525">
        <v>0</v>
      </c>
      <c r="H6" s="525">
        <v>0</v>
      </c>
      <c r="I6" s="525">
        <v>1</v>
      </c>
      <c r="J6" s="525">
        <v>0</v>
      </c>
      <c r="K6" s="971">
        <v>2</v>
      </c>
    </row>
    <row r="7" spans="1:22" x14ac:dyDescent="0.15">
      <c r="A7" s="335">
        <v>11</v>
      </c>
      <c r="B7" s="423" t="s">
        <v>391</v>
      </c>
      <c r="C7" s="785"/>
      <c r="D7" s="594">
        <v>12</v>
      </c>
      <c r="E7" s="525">
        <v>5</v>
      </c>
      <c r="F7" s="525">
        <v>5</v>
      </c>
      <c r="G7" s="525">
        <v>2</v>
      </c>
      <c r="H7" s="525">
        <v>0</v>
      </c>
      <c r="I7" s="525">
        <v>0</v>
      </c>
      <c r="J7" s="525">
        <v>0</v>
      </c>
      <c r="K7" s="971">
        <v>0</v>
      </c>
    </row>
    <row r="8" spans="1:22" x14ac:dyDescent="0.15">
      <c r="A8" s="335">
        <v>12</v>
      </c>
      <c r="B8" s="423" t="s">
        <v>233</v>
      </c>
      <c r="C8" s="785"/>
      <c r="D8" s="594">
        <v>31</v>
      </c>
      <c r="E8" s="525">
        <v>11</v>
      </c>
      <c r="F8" s="525">
        <v>10</v>
      </c>
      <c r="G8" s="525">
        <v>4</v>
      </c>
      <c r="H8" s="525">
        <v>2</v>
      </c>
      <c r="I8" s="525">
        <v>2</v>
      </c>
      <c r="J8" s="525">
        <v>0</v>
      </c>
      <c r="K8" s="971">
        <v>2</v>
      </c>
    </row>
    <row r="9" spans="1:22" x14ac:dyDescent="0.15">
      <c r="A9" s="335">
        <v>13</v>
      </c>
      <c r="B9" s="423" t="s">
        <v>232</v>
      </c>
      <c r="C9" s="785"/>
      <c r="D9" s="594">
        <v>6</v>
      </c>
      <c r="E9" s="525">
        <v>4</v>
      </c>
      <c r="F9" s="525">
        <v>1</v>
      </c>
      <c r="G9" s="525">
        <v>1</v>
      </c>
      <c r="H9" s="525">
        <v>0</v>
      </c>
      <c r="I9" s="525">
        <v>0</v>
      </c>
      <c r="J9" s="525">
        <v>0</v>
      </c>
      <c r="K9" s="971">
        <v>0</v>
      </c>
    </row>
    <row r="10" spans="1:22" x14ac:dyDescent="0.15">
      <c r="A10" s="335">
        <v>14</v>
      </c>
      <c r="B10" s="423" t="s">
        <v>231</v>
      </c>
      <c r="C10" s="785"/>
      <c r="D10" s="594">
        <v>21</v>
      </c>
      <c r="E10" s="525">
        <v>10</v>
      </c>
      <c r="F10" s="525">
        <v>6</v>
      </c>
      <c r="G10" s="525">
        <v>2</v>
      </c>
      <c r="H10" s="525">
        <v>3</v>
      </c>
      <c r="I10" s="525">
        <v>0</v>
      </c>
      <c r="J10" s="525">
        <v>0</v>
      </c>
      <c r="K10" s="971">
        <v>0</v>
      </c>
    </row>
    <row r="11" spans="1:22" x14ac:dyDescent="0.15">
      <c r="A11" s="335">
        <v>15</v>
      </c>
      <c r="B11" s="423" t="s">
        <v>230</v>
      </c>
      <c r="C11" s="785"/>
      <c r="D11" s="594">
        <v>12</v>
      </c>
      <c r="E11" s="525">
        <v>8</v>
      </c>
      <c r="F11" s="525">
        <v>3</v>
      </c>
      <c r="G11" s="525">
        <v>1</v>
      </c>
      <c r="H11" s="525">
        <v>0</v>
      </c>
      <c r="I11" s="525">
        <v>0</v>
      </c>
      <c r="J11" s="525">
        <v>0</v>
      </c>
      <c r="K11" s="971">
        <v>0</v>
      </c>
    </row>
    <row r="12" spans="1:22" x14ac:dyDescent="0.15">
      <c r="A12" s="335">
        <v>16</v>
      </c>
      <c r="B12" s="423" t="s">
        <v>229</v>
      </c>
      <c r="C12" s="785"/>
      <c r="D12" s="594">
        <v>63</v>
      </c>
      <c r="E12" s="525">
        <v>30</v>
      </c>
      <c r="F12" s="525">
        <v>19</v>
      </c>
      <c r="G12" s="525">
        <v>9</v>
      </c>
      <c r="H12" s="525">
        <v>2</v>
      </c>
      <c r="I12" s="525">
        <v>0</v>
      </c>
      <c r="J12" s="525">
        <v>0</v>
      </c>
      <c r="K12" s="971">
        <v>3</v>
      </c>
    </row>
    <row r="13" spans="1:22" x14ac:dyDescent="0.15">
      <c r="A13" s="335">
        <v>17</v>
      </c>
      <c r="B13" s="423" t="s">
        <v>228</v>
      </c>
      <c r="C13" s="785"/>
      <c r="D13" s="594">
        <v>1</v>
      </c>
      <c r="E13" s="525">
        <v>0</v>
      </c>
      <c r="F13" s="525">
        <v>1</v>
      </c>
      <c r="G13" s="525">
        <v>0</v>
      </c>
      <c r="H13" s="525">
        <v>0</v>
      </c>
      <c r="I13" s="525">
        <v>0</v>
      </c>
      <c r="J13" s="525">
        <v>0</v>
      </c>
      <c r="K13" s="971">
        <v>0</v>
      </c>
    </row>
    <row r="14" spans="1:22" x14ac:dyDescent="0.15">
      <c r="A14" s="350">
        <v>18</v>
      </c>
      <c r="B14" s="433" t="s">
        <v>227</v>
      </c>
      <c r="C14" s="780"/>
      <c r="D14" s="596">
        <v>44</v>
      </c>
      <c r="E14" s="538">
        <v>23</v>
      </c>
      <c r="F14" s="538">
        <v>13</v>
      </c>
      <c r="G14" s="538">
        <v>4</v>
      </c>
      <c r="H14" s="538">
        <v>2</v>
      </c>
      <c r="I14" s="538">
        <v>2</v>
      </c>
      <c r="J14" s="538">
        <v>0</v>
      </c>
      <c r="K14" s="973">
        <v>0</v>
      </c>
    </row>
    <row r="15" spans="1:22" x14ac:dyDescent="0.15">
      <c r="A15" s="343">
        <v>19</v>
      </c>
      <c r="B15" s="428" t="s">
        <v>226</v>
      </c>
      <c r="C15" s="790"/>
      <c r="D15" s="824">
        <v>4</v>
      </c>
      <c r="E15" s="544">
        <v>3</v>
      </c>
      <c r="F15" s="544">
        <v>0</v>
      </c>
      <c r="G15" s="544">
        <v>1</v>
      </c>
      <c r="H15" s="544">
        <v>0</v>
      </c>
      <c r="I15" s="544">
        <v>0</v>
      </c>
      <c r="J15" s="544">
        <v>0</v>
      </c>
      <c r="K15" s="972">
        <v>0</v>
      </c>
    </row>
    <row r="16" spans="1:22" x14ac:dyDescent="0.15">
      <c r="A16" s="335">
        <v>20</v>
      </c>
      <c r="B16" s="423" t="s">
        <v>224</v>
      </c>
      <c r="C16" s="785"/>
      <c r="D16" s="594">
        <v>3</v>
      </c>
      <c r="E16" s="525">
        <v>3</v>
      </c>
      <c r="F16" s="525">
        <v>0</v>
      </c>
      <c r="G16" s="525">
        <v>0</v>
      </c>
      <c r="H16" s="525">
        <v>0</v>
      </c>
      <c r="I16" s="525">
        <v>0</v>
      </c>
      <c r="J16" s="525">
        <v>0</v>
      </c>
      <c r="K16" s="971">
        <v>0</v>
      </c>
    </row>
    <row r="17" spans="1:11" x14ac:dyDescent="0.15">
      <c r="A17" s="335">
        <v>21</v>
      </c>
      <c r="B17" s="423" t="s">
        <v>223</v>
      </c>
      <c r="C17" s="785"/>
      <c r="D17" s="594">
        <v>19</v>
      </c>
      <c r="E17" s="525">
        <v>6</v>
      </c>
      <c r="F17" s="525">
        <v>8</v>
      </c>
      <c r="G17" s="525">
        <v>4</v>
      </c>
      <c r="H17" s="525">
        <v>0</v>
      </c>
      <c r="I17" s="525">
        <v>0</v>
      </c>
      <c r="J17" s="525">
        <v>0</v>
      </c>
      <c r="K17" s="971">
        <v>1</v>
      </c>
    </row>
    <row r="18" spans="1:11" x14ac:dyDescent="0.15">
      <c r="A18" s="335">
        <v>22</v>
      </c>
      <c r="B18" s="423" t="s">
        <v>222</v>
      </c>
      <c r="C18" s="785"/>
      <c r="D18" s="594">
        <v>34</v>
      </c>
      <c r="E18" s="525">
        <v>18</v>
      </c>
      <c r="F18" s="525">
        <v>9</v>
      </c>
      <c r="G18" s="525">
        <v>4</v>
      </c>
      <c r="H18" s="525">
        <v>0</v>
      </c>
      <c r="I18" s="525">
        <v>0</v>
      </c>
      <c r="J18" s="525">
        <v>0</v>
      </c>
      <c r="K18" s="971">
        <v>3</v>
      </c>
    </row>
    <row r="19" spans="1:11" x14ac:dyDescent="0.15">
      <c r="A19" s="335">
        <v>23</v>
      </c>
      <c r="B19" s="423" t="s">
        <v>221</v>
      </c>
      <c r="C19" s="785"/>
      <c r="D19" s="594">
        <v>17</v>
      </c>
      <c r="E19" s="525">
        <v>9</v>
      </c>
      <c r="F19" s="525">
        <v>2</v>
      </c>
      <c r="G19" s="525">
        <v>3</v>
      </c>
      <c r="H19" s="525">
        <v>1</v>
      </c>
      <c r="I19" s="525">
        <v>1</v>
      </c>
      <c r="J19" s="525">
        <v>0</v>
      </c>
      <c r="K19" s="971">
        <v>1</v>
      </c>
    </row>
    <row r="20" spans="1:11" x14ac:dyDescent="0.15">
      <c r="A20" s="335">
        <v>24</v>
      </c>
      <c r="B20" s="423" t="s">
        <v>220</v>
      </c>
      <c r="C20" s="785"/>
      <c r="D20" s="594">
        <v>96</v>
      </c>
      <c r="E20" s="525">
        <v>48</v>
      </c>
      <c r="F20" s="525">
        <v>28</v>
      </c>
      <c r="G20" s="525">
        <v>15</v>
      </c>
      <c r="H20" s="525">
        <v>1</v>
      </c>
      <c r="I20" s="525">
        <v>3</v>
      </c>
      <c r="J20" s="525">
        <v>0</v>
      </c>
      <c r="K20" s="971">
        <v>1</v>
      </c>
    </row>
    <row r="21" spans="1:11" x14ac:dyDescent="0.15">
      <c r="A21" s="335">
        <v>25</v>
      </c>
      <c r="B21" s="423" t="s">
        <v>390</v>
      </c>
      <c r="C21" s="785"/>
      <c r="D21" s="594">
        <v>23</v>
      </c>
      <c r="E21" s="525">
        <v>16</v>
      </c>
      <c r="F21" s="525">
        <v>4</v>
      </c>
      <c r="G21" s="525">
        <v>2</v>
      </c>
      <c r="H21" s="525">
        <v>1</v>
      </c>
      <c r="I21" s="525">
        <v>0</v>
      </c>
      <c r="J21" s="525">
        <v>0</v>
      </c>
      <c r="K21" s="971">
        <v>0</v>
      </c>
    </row>
    <row r="22" spans="1:11" x14ac:dyDescent="0.15">
      <c r="A22" s="335">
        <v>26</v>
      </c>
      <c r="B22" s="423" t="s">
        <v>885</v>
      </c>
      <c r="C22" s="785"/>
      <c r="D22" s="594">
        <v>52</v>
      </c>
      <c r="E22" s="525">
        <v>27</v>
      </c>
      <c r="F22" s="525">
        <v>17</v>
      </c>
      <c r="G22" s="525">
        <v>6</v>
      </c>
      <c r="H22" s="525">
        <v>2</v>
      </c>
      <c r="I22" s="525">
        <v>0</v>
      </c>
      <c r="J22" s="525">
        <v>0</v>
      </c>
      <c r="K22" s="971">
        <v>0</v>
      </c>
    </row>
    <row r="23" spans="1:11" x14ac:dyDescent="0.15">
      <c r="A23" s="335">
        <v>27</v>
      </c>
      <c r="B23" s="423" t="s">
        <v>884</v>
      </c>
      <c r="C23" s="785"/>
      <c r="D23" s="594">
        <v>21</v>
      </c>
      <c r="E23" s="525">
        <v>11</v>
      </c>
      <c r="F23" s="525">
        <v>6</v>
      </c>
      <c r="G23" s="525">
        <v>4</v>
      </c>
      <c r="H23" s="525">
        <v>0</v>
      </c>
      <c r="I23" s="525">
        <v>0</v>
      </c>
      <c r="J23" s="525">
        <v>0</v>
      </c>
      <c r="K23" s="971">
        <v>0</v>
      </c>
    </row>
    <row r="24" spans="1:11" x14ac:dyDescent="0.15">
      <c r="A24" s="350">
        <v>28</v>
      </c>
      <c r="B24" s="433" t="s">
        <v>81</v>
      </c>
      <c r="C24" s="780"/>
      <c r="D24" s="596">
        <v>11</v>
      </c>
      <c r="E24" s="538">
        <v>7</v>
      </c>
      <c r="F24" s="538">
        <v>2</v>
      </c>
      <c r="G24" s="538">
        <v>1</v>
      </c>
      <c r="H24" s="538">
        <v>0</v>
      </c>
      <c r="I24" s="538">
        <v>0</v>
      </c>
      <c r="J24" s="538">
        <v>0</v>
      </c>
      <c r="K24" s="973">
        <v>1</v>
      </c>
    </row>
    <row r="25" spans="1:11" x14ac:dyDescent="0.15">
      <c r="A25" s="466">
        <v>29</v>
      </c>
      <c r="B25" s="465" t="s">
        <v>214</v>
      </c>
      <c r="C25" s="790"/>
      <c r="D25" s="824">
        <v>37</v>
      </c>
      <c r="E25" s="544">
        <v>16</v>
      </c>
      <c r="F25" s="544">
        <v>13</v>
      </c>
      <c r="G25" s="544">
        <v>4</v>
      </c>
      <c r="H25" s="544">
        <v>0</v>
      </c>
      <c r="I25" s="544">
        <v>1</v>
      </c>
      <c r="J25" s="544">
        <v>1</v>
      </c>
      <c r="K25" s="972">
        <v>2</v>
      </c>
    </row>
    <row r="26" spans="1:11" x14ac:dyDescent="0.15">
      <c r="A26" s="335">
        <v>30</v>
      </c>
      <c r="B26" s="423" t="s">
        <v>387</v>
      </c>
      <c r="C26" s="785"/>
      <c r="D26" s="594">
        <v>3</v>
      </c>
      <c r="E26" s="525">
        <v>1</v>
      </c>
      <c r="F26" s="525">
        <v>2</v>
      </c>
      <c r="G26" s="525">
        <v>0</v>
      </c>
      <c r="H26" s="525">
        <v>0</v>
      </c>
      <c r="I26" s="525">
        <v>0</v>
      </c>
      <c r="J26" s="525">
        <v>0</v>
      </c>
      <c r="K26" s="971">
        <v>0</v>
      </c>
    </row>
    <row r="27" spans="1:11" x14ac:dyDescent="0.15">
      <c r="A27" s="466">
        <v>31</v>
      </c>
      <c r="B27" s="465" t="s">
        <v>212</v>
      </c>
      <c r="C27" s="785"/>
      <c r="D27" s="594">
        <v>78</v>
      </c>
      <c r="E27" s="525">
        <v>30</v>
      </c>
      <c r="F27" s="525">
        <v>27</v>
      </c>
      <c r="G27" s="525">
        <v>16</v>
      </c>
      <c r="H27" s="525">
        <v>2</v>
      </c>
      <c r="I27" s="525">
        <v>1</v>
      </c>
      <c r="J27" s="525">
        <v>0</v>
      </c>
      <c r="K27" s="971">
        <v>2</v>
      </c>
    </row>
    <row r="28" spans="1:11" x14ac:dyDescent="0.15">
      <c r="A28" s="350">
        <v>32</v>
      </c>
      <c r="B28" s="433" t="s">
        <v>385</v>
      </c>
      <c r="C28" s="780"/>
      <c r="D28" s="596">
        <v>10</v>
      </c>
      <c r="E28" s="538">
        <v>7</v>
      </c>
      <c r="F28" s="538">
        <v>3</v>
      </c>
      <c r="G28" s="538">
        <v>0</v>
      </c>
      <c r="H28" s="538">
        <v>0</v>
      </c>
      <c r="I28" s="538">
        <v>0</v>
      </c>
      <c r="J28" s="538">
        <v>0</v>
      </c>
      <c r="K28" s="973">
        <v>0</v>
      </c>
    </row>
    <row r="29" spans="1:11" x14ac:dyDescent="0.15">
      <c r="A29" s="343">
        <v>33</v>
      </c>
      <c r="B29" s="428" t="s">
        <v>207</v>
      </c>
      <c r="C29" s="790"/>
      <c r="D29" s="824">
        <v>792</v>
      </c>
      <c r="E29" s="544">
        <v>301</v>
      </c>
      <c r="F29" s="544">
        <v>191</v>
      </c>
      <c r="G29" s="544">
        <v>164</v>
      </c>
      <c r="H29" s="544">
        <v>51</v>
      </c>
      <c r="I29" s="544">
        <v>24</v>
      </c>
      <c r="J29" s="544">
        <v>13</v>
      </c>
      <c r="K29" s="972">
        <v>48</v>
      </c>
    </row>
    <row r="30" spans="1:11" x14ac:dyDescent="0.15">
      <c r="A30" s="335">
        <v>34</v>
      </c>
      <c r="B30" s="423" t="s">
        <v>206</v>
      </c>
      <c r="C30" s="785"/>
      <c r="D30" s="594">
        <v>2</v>
      </c>
      <c r="E30" s="525">
        <v>1</v>
      </c>
      <c r="F30" s="525">
        <v>0</v>
      </c>
      <c r="G30" s="525">
        <v>1</v>
      </c>
      <c r="H30" s="525">
        <v>0</v>
      </c>
      <c r="I30" s="525">
        <v>0</v>
      </c>
      <c r="J30" s="525">
        <v>0</v>
      </c>
      <c r="K30" s="971">
        <v>0</v>
      </c>
    </row>
    <row r="31" spans="1:11" ht="14.25" thickBot="1" x14ac:dyDescent="0.2">
      <c r="A31" s="328">
        <v>35</v>
      </c>
      <c r="B31" s="419" t="s">
        <v>205</v>
      </c>
      <c r="C31" s="770"/>
      <c r="D31" s="519">
        <v>0</v>
      </c>
      <c r="E31" s="518">
        <v>0</v>
      </c>
      <c r="F31" s="518">
        <v>0</v>
      </c>
      <c r="G31" s="518">
        <v>0</v>
      </c>
      <c r="H31" s="518">
        <v>0</v>
      </c>
      <c r="I31" s="518">
        <v>0</v>
      </c>
      <c r="J31" s="518">
        <v>0</v>
      </c>
      <c r="K31" s="1132">
        <v>0</v>
      </c>
    </row>
    <row r="32" spans="1:11" x14ac:dyDescent="0.15">
      <c r="A32" s="414" t="s">
        <v>384</v>
      </c>
      <c r="B32" s="577"/>
      <c r="C32" s="577"/>
      <c r="D32" s="577"/>
      <c r="E32" s="577"/>
      <c r="F32" s="577"/>
      <c r="G32" s="577"/>
      <c r="H32" s="577"/>
      <c r="I32" s="577"/>
      <c r="J32" s="577"/>
      <c r="K32" s="577"/>
    </row>
  </sheetData>
  <mergeCells count="2">
    <mergeCell ref="A1:K1"/>
    <mergeCell ref="A4:C4"/>
  </mergeCells>
  <phoneticPr fontId="4"/>
  <pageMargins left="0.7" right="0.7" top="0.75" bottom="0.75" header="0.3" footer="0.3"/>
  <pageSetup paperSize="9" scale="81"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3C810-5CC7-49C7-9BDD-53483456B50B}">
  <sheetPr>
    <pageSetUpPr fitToPage="1"/>
  </sheetPr>
  <dimension ref="A1:K32"/>
  <sheetViews>
    <sheetView zoomScale="55" zoomScaleNormal="55" workbookViewId="0">
      <selection activeCell="N12" sqref="N12"/>
    </sheetView>
  </sheetViews>
  <sheetFormatPr defaultRowHeight="13.5" x14ac:dyDescent="0.15"/>
  <cols>
    <col min="1" max="1" width="3.625" style="398" customWidth="1"/>
    <col min="2" max="2" width="18.625" style="398" customWidth="1"/>
    <col min="3" max="3" width="0.875" style="398" customWidth="1"/>
    <col min="4" max="11" width="17.625" style="398" customWidth="1"/>
    <col min="12" max="16384" width="9" style="398"/>
  </cols>
  <sheetData>
    <row r="1" spans="1:11" x14ac:dyDescent="0.15">
      <c r="A1" s="1176" t="s">
        <v>1225</v>
      </c>
      <c r="B1" s="1176"/>
      <c r="C1" s="1176"/>
      <c r="D1" s="1176"/>
      <c r="E1" s="1176"/>
      <c r="F1" s="1176"/>
      <c r="G1" s="1176"/>
      <c r="H1" s="1176"/>
      <c r="I1" s="1176"/>
      <c r="J1" s="1176"/>
      <c r="K1" s="1176"/>
    </row>
    <row r="2" spans="1:11" ht="14.25" thickBot="1" x14ac:dyDescent="0.2">
      <c r="A2" s="397"/>
      <c r="B2" s="397"/>
      <c r="C2" s="397"/>
      <c r="D2" s="397"/>
      <c r="E2" s="397"/>
      <c r="F2" s="397"/>
      <c r="G2" s="397"/>
      <c r="H2" s="397"/>
      <c r="I2" s="397"/>
      <c r="J2" s="397"/>
      <c r="K2" s="713" t="s">
        <v>246</v>
      </c>
    </row>
    <row r="3" spans="1:11" ht="14.25" thickBot="1" x14ac:dyDescent="0.2">
      <c r="A3" s="1145"/>
      <c r="B3" s="1144"/>
      <c r="C3" s="1143"/>
      <c r="D3" s="1142" t="s">
        <v>1222</v>
      </c>
      <c r="E3" s="370" t="s">
        <v>1221</v>
      </c>
      <c r="F3" s="370" t="s">
        <v>1220</v>
      </c>
      <c r="G3" s="370" t="s">
        <v>1219</v>
      </c>
      <c r="H3" s="370" t="s">
        <v>1218</v>
      </c>
      <c r="I3" s="370" t="s">
        <v>1217</v>
      </c>
      <c r="J3" s="370" t="s">
        <v>1216</v>
      </c>
      <c r="K3" s="1141" t="s">
        <v>1215</v>
      </c>
    </row>
    <row r="4" spans="1:11" ht="15" thickTop="1" thickBot="1" x14ac:dyDescent="0.2">
      <c r="A4" s="1180" t="s">
        <v>1214</v>
      </c>
      <c r="B4" s="1181"/>
      <c r="C4" s="1182"/>
      <c r="D4" s="1135">
        <v>802</v>
      </c>
      <c r="E4" s="1134">
        <v>40</v>
      </c>
      <c r="F4" s="1134">
        <v>45</v>
      </c>
      <c r="G4" s="1134">
        <v>89</v>
      </c>
      <c r="H4" s="1134">
        <v>128</v>
      </c>
      <c r="I4" s="1134">
        <v>95</v>
      </c>
      <c r="J4" s="1134">
        <v>90</v>
      </c>
      <c r="K4" s="1133">
        <v>315</v>
      </c>
    </row>
    <row r="5" spans="1:11" ht="14.25" thickTop="1" x14ac:dyDescent="0.15">
      <c r="A5" s="363">
        <v>9</v>
      </c>
      <c r="B5" s="362" t="s">
        <v>236</v>
      </c>
      <c r="C5" s="410"/>
      <c r="D5" s="476">
        <v>72</v>
      </c>
      <c r="E5" s="360">
        <v>8</v>
      </c>
      <c r="F5" s="360">
        <v>2</v>
      </c>
      <c r="G5" s="360">
        <v>10</v>
      </c>
      <c r="H5" s="360">
        <v>10</v>
      </c>
      <c r="I5" s="360">
        <v>6</v>
      </c>
      <c r="J5" s="360">
        <v>9</v>
      </c>
      <c r="K5" s="357">
        <v>27</v>
      </c>
    </row>
    <row r="6" spans="1:11" x14ac:dyDescent="0.15">
      <c r="A6" s="335">
        <v>10</v>
      </c>
      <c r="B6" s="423" t="s">
        <v>235</v>
      </c>
      <c r="C6" s="785"/>
      <c r="D6" s="468">
        <v>10</v>
      </c>
      <c r="E6" s="332">
        <v>0</v>
      </c>
      <c r="F6" s="332">
        <v>0</v>
      </c>
      <c r="G6" s="332">
        <v>3</v>
      </c>
      <c r="H6" s="332">
        <v>0</v>
      </c>
      <c r="I6" s="332">
        <v>2</v>
      </c>
      <c r="J6" s="332">
        <v>0</v>
      </c>
      <c r="K6" s="329">
        <v>5</v>
      </c>
    </row>
    <row r="7" spans="1:11" x14ac:dyDescent="0.15">
      <c r="A7" s="335">
        <v>11</v>
      </c>
      <c r="B7" s="423" t="s">
        <v>391</v>
      </c>
      <c r="C7" s="785"/>
      <c r="D7" s="468">
        <v>6</v>
      </c>
      <c r="E7" s="332">
        <v>1</v>
      </c>
      <c r="F7" s="332">
        <v>0</v>
      </c>
      <c r="G7" s="332">
        <v>0</v>
      </c>
      <c r="H7" s="332">
        <v>1</v>
      </c>
      <c r="I7" s="332">
        <v>2</v>
      </c>
      <c r="J7" s="332">
        <v>0</v>
      </c>
      <c r="K7" s="329">
        <v>2</v>
      </c>
    </row>
    <row r="8" spans="1:11" x14ac:dyDescent="0.15">
      <c r="A8" s="335">
        <v>12</v>
      </c>
      <c r="B8" s="423" t="s">
        <v>233</v>
      </c>
      <c r="C8" s="785"/>
      <c r="D8" s="468">
        <v>20</v>
      </c>
      <c r="E8" s="332">
        <v>0</v>
      </c>
      <c r="F8" s="332">
        <v>5</v>
      </c>
      <c r="G8" s="332">
        <v>5</v>
      </c>
      <c r="H8" s="332">
        <v>3</v>
      </c>
      <c r="I8" s="332">
        <v>1</v>
      </c>
      <c r="J8" s="332">
        <v>1</v>
      </c>
      <c r="K8" s="329">
        <v>5</v>
      </c>
    </row>
    <row r="9" spans="1:11" x14ac:dyDescent="0.15">
      <c r="A9" s="335">
        <v>13</v>
      </c>
      <c r="B9" s="423" t="s">
        <v>232</v>
      </c>
      <c r="C9" s="785"/>
      <c r="D9" s="468">
        <v>4</v>
      </c>
      <c r="E9" s="332">
        <v>0</v>
      </c>
      <c r="F9" s="332">
        <v>1</v>
      </c>
      <c r="G9" s="332">
        <v>1</v>
      </c>
      <c r="H9" s="332">
        <v>1</v>
      </c>
      <c r="I9" s="332">
        <v>0</v>
      </c>
      <c r="J9" s="332">
        <v>1</v>
      </c>
      <c r="K9" s="329">
        <v>0</v>
      </c>
    </row>
    <row r="10" spans="1:11" x14ac:dyDescent="0.15">
      <c r="A10" s="335">
        <v>14</v>
      </c>
      <c r="B10" s="423" t="s">
        <v>231</v>
      </c>
      <c r="C10" s="785"/>
      <c r="D10" s="468">
        <v>9</v>
      </c>
      <c r="E10" s="332">
        <v>0</v>
      </c>
      <c r="F10" s="332">
        <v>3</v>
      </c>
      <c r="G10" s="332">
        <v>0</v>
      </c>
      <c r="H10" s="332">
        <v>0</v>
      </c>
      <c r="I10" s="332">
        <v>2</v>
      </c>
      <c r="J10" s="332">
        <v>0</v>
      </c>
      <c r="K10" s="329">
        <v>4</v>
      </c>
    </row>
    <row r="11" spans="1:11" x14ac:dyDescent="0.15">
      <c r="A11" s="335">
        <v>15</v>
      </c>
      <c r="B11" s="423" t="s">
        <v>230</v>
      </c>
      <c r="C11" s="785"/>
      <c r="D11" s="468">
        <v>4</v>
      </c>
      <c r="E11" s="332">
        <v>0</v>
      </c>
      <c r="F11" s="332">
        <v>0</v>
      </c>
      <c r="G11" s="332">
        <v>0</v>
      </c>
      <c r="H11" s="332">
        <v>0</v>
      </c>
      <c r="I11" s="332">
        <v>0</v>
      </c>
      <c r="J11" s="332">
        <v>0</v>
      </c>
      <c r="K11" s="329">
        <v>4</v>
      </c>
    </row>
    <row r="12" spans="1:11" x14ac:dyDescent="0.15">
      <c r="A12" s="335">
        <v>16</v>
      </c>
      <c r="B12" s="423" t="s">
        <v>229</v>
      </c>
      <c r="C12" s="785"/>
      <c r="D12" s="468">
        <v>34</v>
      </c>
      <c r="E12" s="332">
        <v>1</v>
      </c>
      <c r="F12" s="332">
        <v>1</v>
      </c>
      <c r="G12" s="332">
        <v>3</v>
      </c>
      <c r="H12" s="332">
        <v>6</v>
      </c>
      <c r="I12" s="332">
        <v>5</v>
      </c>
      <c r="J12" s="332">
        <v>2</v>
      </c>
      <c r="K12" s="329">
        <v>16</v>
      </c>
    </row>
    <row r="13" spans="1:11" x14ac:dyDescent="0.15">
      <c r="A13" s="335">
        <v>17</v>
      </c>
      <c r="B13" s="423" t="s">
        <v>228</v>
      </c>
      <c r="C13" s="785"/>
      <c r="D13" s="468">
        <v>1</v>
      </c>
      <c r="E13" s="332">
        <v>0</v>
      </c>
      <c r="F13" s="332">
        <v>0</v>
      </c>
      <c r="G13" s="332">
        <v>0</v>
      </c>
      <c r="H13" s="332">
        <v>0</v>
      </c>
      <c r="I13" s="332">
        <v>0</v>
      </c>
      <c r="J13" s="332">
        <v>0</v>
      </c>
      <c r="K13" s="329">
        <v>1</v>
      </c>
    </row>
    <row r="14" spans="1:11" x14ac:dyDescent="0.15">
      <c r="A14" s="350">
        <v>18</v>
      </c>
      <c r="B14" s="433" t="s">
        <v>227</v>
      </c>
      <c r="C14" s="780"/>
      <c r="D14" s="472">
        <v>18</v>
      </c>
      <c r="E14" s="347">
        <v>2</v>
      </c>
      <c r="F14" s="347">
        <v>2</v>
      </c>
      <c r="G14" s="347">
        <v>3</v>
      </c>
      <c r="H14" s="347">
        <v>2</v>
      </c>
      <c r="I14" s="347">
        <v>0</v>
      </c>
      <c r="J14" s="347">
        <v>4</v>
      </c>
      <c r="K14" s="344">
        <v>5</v>
      </c>
    </row>
    <row r="15" spans="1:11" x14ac:dyDescent="0.15">
      <c r="A15" s="343">
        <v>19</v>
      </c>
      <c r="B15" s="428" t="s">
        <v>226</v>
      </c>
      <c r="C15" s="790"/>
      <c r="D15" s="545">
        <v>3</v>
      </c>
      <c r="E15" s="340">
        <v>0</v>
      </c>
      <c r="F15" s="340">
        <v>0</v>
      </c>
      <c r="G15" s="340">
        <v>0</v>
      </c>
      <c r="H15" s="340">
        <v>0</v>
      </c>
      <c r="I15" s="340">
        <v>0</v>
      </c>
      <c r="J15" s="340">
        <v>1</v>
      </c>
      <c r="K15" s="337">
        <v>2</v>
      </c>
    </row>
    <row r="16" spans="1:11" x14ac:dyDescent="0.15">
      <c r="A16" s="335">
        <v>20</v>
      </c>
      <c r="B16" s="423" t="s">
        <v>224</v>
      </c>
      <c r="C16" s="785"/>
      <c r="D16" s="468">
        <v>2</v>
      </c>
      <c r="E16" s="332">
        <v>1</v>
      </c>
      <c r="F16" s="332">
        <v>0</v>
      </c>
      <c r="G16" s="332">
        <v>0</v>
      </c>
      <c r="H16" s="332">
        <v>0</v>
      </c>
      <c r="I16" s="332">
        <v>1</v>
      </c>
      <c r="J16" s="332">
        <v>0</v>
      </c>
      <c r="K16" s="329">
        <v>0</v>
      </c>
    </row>
    <row r="17" spans="1:11" x14ac:dyDescent="0.15">
      <c r="A17" s="335">
        <v>21</v>
      </c>
      <c r="B17" s="423" t="s">
        <v>223</v>
      </c>
      <c r="C17" s="785"/>
      <c r="D17" s="468">
        <v>12</v>
      </c>
      <c r="E17" s="332">
        <v>2</v>
      </c>
      <c r="F17" s="332">
        <v>0</v>
      </c>
      <c r="G17" s="332">
        <v>3</v>
      </c>
      <c r="H17" s="332">
        <v>3</v>
      </c>
      <c r="I17" s="332">
        <v>2</v>
      </c>
      <c r="J17" s="332">
        <v>0</v>
      </c>
      <c r="K17" s="329">
        <v>2</v>
      </c>
    </row>
    <row r="18" spans="1:11" x14ac:dyDescent="0.15">
      <c r="A18" s="335">
        <v>22</v>
      </c>
      <c r="B18" s="423" t="s">
        <v>222</v>
      </c>
      <c r="C18" s="785"/>
      <c r="D18" s="468">
        <v>15</v>
      </c>
      <c r="E18" s="332">
        <v>1</v>
      </c>
      <c r="F18" s="332">
        <v>3</v>
      </c>
      <c r="G18" s="332">
        <v>3</v>
      </c>
      <c r="H18" s="332">
        <v>1</v>
      </c>
      <c r="I18" s="332">
        <v>2</v>
      </c>
      <c r="J18" s="332">
        <v>0</v>
      </c>
      <c r="K18" s="329">
        <v>5</v>
      </c>
    </row>
    <row r="19" spans="1:11" x14ac:dyDescent="0.15">
      <c r="A19" s="335">
        <v>23</v>
      </c>
      <c r="B19" s="423" t="s">
        <v>221</v>
      </c>
      <c r="C19" s="785"/>
      <c r="D19" s="468">
        <v>7</v>
      </c>
      <c r="E19" s="332">
        <v>1</v>
      </c>
      <c r="F19" s="332">
        <v>1</v>
      </c>
      <c r="G19" s="332">
        <v>0</v>
      </c>
      <c r="H19" s="332">
        <v>1</v>
      </c>
      <c r="I19" s="332">
        <v>1</v>
      </c>
      <c r="J19" s="332">
        <v>0</v>
      </c>
      <c r="K19" s="329">
        <v>3</v>
      </c>
    </row>
    <row r="20" spans="1:11" x14ac:dyDescent="0.15">
      <c r="A20" s="335">
        <v>24</v>
      </c>
      <c r="B20" s="423" t="s">
        <v>220</v>
      </c>
      <c r="C20" s="785"/>
      <c r="D20" s="468">
        <v>43</v>
      </c>
      <c r="E20" s="332">
        <v>1</v>
      </c>
      <c r="F20" s="332">
        <v>1</v>
      </c>
      <c r="G20" s="332">
        <v>6</v>
      </c>
      <c r="H20" s="332">
        <v>9</v>
      </c>
      <c r="I20" s="332">
        <v>3</v>
      </c>
      <c r="J20" s="332">
        <v>5</v>
      </c>
      <c r="K20" s="329">
        <v>18</v>
      </c>
    </row>
    <row r="21" spans="1:11" x14ac:dyDescent="0.15">
      <c r="A21" s="335">
        <v>25</v>
      </c>
      <c r="B21" s="423" t="s">
        <v>390</v>
      </c>
      <c r="C21" s="785"/>
      <c r="D21" s="468">
        <v>13</v>
      </c>
      <c r="E21" s="332">
        <v>2</v>
      </c>
      <c r="F21" s="332">
        <v>0</v>
      </c>
      <c r="G21" s="332">
        <v>3</v>
      </c>
      <c r="H21" s="332">
        <v>2</v>
      </c>
      <c r="I21" s="332">
        <v>3</v>
      </c>
      <c r="J21" s="332">
        <v>0</v>
      </c>
      <c r="K21" s="329">
        <v>3</v>
      </c>
    </row>
    <row r="22" spans="1:11" x14ac:dyDescent="0.15">
      <c r="A22" s="335">
        <v>26</v>
      </c>
      <c r="B22" s="423" t="s">
        <v>885</v>
      </c>
      <c r="C22" s="785"/>
      <c r="D22" s="468">
        <v>28</v>
      </c>
      <c r="E22" s="332">
        <v>1</v>
      </c>
      <c r="F22" s="332">
        <v>4</v>
      </c>
      <c r="G22" s="332">
        <v>3</v>
      </c>
      <c r="H22" s="332">
        <v>3</v>
      </c>
      <c r="I22" s="332">
        <v>6</v>
      </c>
      <c r="J22" s="332">
        <v>2</v>
      </c>
      <c r="K22" s="329">
        <v>9</v>
      </c>
    </row>
    <row r="23" spans="1:11" x14ac:dyDescent="0.15">
      <c r="A23" s="335">
        <v>27</v>
      </c>
      <c r="B23" s="423" t="s">
        <v>884</v>
      </c>
      <c r="C23" s="785"/>
      <c r="D23" s="468">
        <v>8</v>
      </c>
      <c r="E23" s="332">
        <v>1</v>
      </c>
      <c r="F23" s="332">
        <v>0</v>
      </c>
      <c r="G23" s="332">
        <v>1</v>
      </c>
      <c r="H23" s="332">
        <v>0</v>
      </c>
      <c r="I23" s="332">
        <v>0</v>
      </c>
      <c r="J23" s="332">
        <v>2</v>
      </c>
      <c r="K23" s="329">
        <v>4</v>
      </c>
    </row>
    <row r="24" spans="1:11" x14ac:dyDescent="0.15">
      <c r="A24" s="350">
        <v>28</v>
      </c>
      <c r="B24" s="433" t="s">
        <v>81</v>
      </c>
      <c r="C24" s="780"/>
      <c r="D24" s="472">
        <v>2</v>
      </c>
      <c r="E24" s="347">
        <v>0</v>
      </c>
      <c r="F24" s="347">
        <v>0</v>
      </c>
      <c r="G24" s="347">
        <v>0</v>
      </c>
      <c r="H24" s="347">
        <v>0</v>
      </c>
      <c r="I24" s="347">
        <v>0</v>
      </c>
      <c r="J24" s="347">
        <v>0</v>
      </c>
      <c r="K24" s="344">
        <v>2</v>
      </c>
    </row>
    <row r="25" spans="1:11" x14ac:dyDescent="0.15">
      <c r="A25" s="466">
        <v>29</v>
      </c>
      <c r="B25" s="465" t="s">
        <v>214</v>
      </c>
      <c r="C25" s="790"/>
      <c r="D25" s="545">
        <v>15</v>
      </c>
      <c r="E25" s="340">
        <v>1</v>
      </c>
      <c r="F25" s="340">
        <v>1</v>
      </c>
      <c r="G25" s="340">
        <v>1</v>
      </c>
      <c r="H25" s="340">
        <v>1</v>
      </c>
      <c r="I25" s="340">
        <v>3</v>
      </c>
      <c r="J25" s="340">
        <v>2</v>
      </c>
      <c r="K25" s="337">
        <v>6</v>
      </c>
    </row>
    <row r="26" spans="1:11" x14ac:dyDescent="0.15">
      <c r="A26" s="335">
        <v>30</v>
      </c>
      <c r="B26" s="423" t="s">
        <v>387</v>
      </c>
      <c r="C26" s="785"/>
      <c r="D26" s="468">
        <v>2</v>
      </c>
      <c r="E26" s="332">
        <v>0</v>
      </c>
      <c r="F26" s="332">
        <v>0</v>
      </c>
      <c r="G26" s="332">
        <v>1</v>
      </c>
      <c r="H26" s="332">
        <v>0</v>
      </c>
      <c r="I26" s="332">
        <v>0</v>
      </c>
      <c r="J26" s="332">
        <v>0</v>
      </c>
      <c r="K26" s="329">
        <v>1</v>
      </c>
    </row>
    <row r="27" spans="1:11" x14ac:dyDescent="0.15">
      <c r="A27" s="466">
        <v>31</v>
      </c>
      <c r="B27" s="465" t="s">
        <v>212</v>
      </c>
      <c r="C27" s="785"/>
      <c r="D27" s="468">
        <v>42</v>
      </c>
      <c r="E27" s="332">
        <v>2</v>
      </c>
      <c r="F27" s="332">
        <v>1</v>
      </c>
      <c r="G27" s="332">
        <v>3</v>
      </c>
      <c r="H27" s="332">
        <v>5</v>
      </c>
      <c r="I27" s="332">
        <v>6</v>
      </c>
      <c r="J27" s="332">
        <v>5</v>
      </c>
      <c r="K27" s="329">
        <v>20</v>
      </c>
    </row>
    <row r="28" spans="1:11" x14ac:dyDescent="0.15">
      <c r="A28" s="350">
        <v>32</v>
      </c>
      <c r="B28" s="433" t="s">
        <v>385</v>
      </c>
      <c r="C28" s="780"/>
      <c r="D28" s="472">
        <v>5</v>
      </c>
      <c r="E28" s="347">
        <v>0</v>
      </c>
      <c r="F28" s="347">
        <v>1</v>
      </c>
      <c r="G28" s="347">
        <v>1</v>
      </c>
      <c r="H28" s="347">
        <v>0</v>
      </c>
      <c r="I28" s="347">
        <v>0</v>
      </c>
      <c r="J28" s="347">
        <v>0</v>
      </c>
      <c r="K28" s="344">
        <v>3</v>
      </c>
    </row>
    <row r="29" spans="1:11" x14ac:dyDescent="0.15">
      <c r="A29" s="343">
        <v>33</v>
      </c>
      <c r="B29" s="428" t="s">
        <v>207</v>
      </c>
      <c r="C29" s="790"/>
      <c r="D29" s="545">
        <v>425</v>
      </c>
      <c r="E29" s="340">
        <v>15</v>
      </c>
      <c r="F29" s="340">
        <v>19</v>
      </c>
      <c r="G29" s="340">
        <v>39</v>
      </c>
      <c r="H29" s="340">
        <v>80</v>
      </c>
      <c r="I29" s="340">
        <v>50</v>
      </c>
      <c r="J29" s="340">
        <v>55</v>
      </c>
      <c r="K29" s="337">
        <v>167</v>
      </c>
    </row>
    <row r="30" spans="1:11" x14ac:dyDescent="0.15">
      <c r="A30" s="335">
        <v>34</v>
      </c>
      <c r="B30" s="423" t="s">
        <v>206</v>
      </c>
      <c r="C30" s="785"/>
      <c r="D30" s="468">
        <v>2</v>
      </c>
      <c r="E30" s="332">
        <v>0</v>
      </c>
      <c r="F30" s="332">
        <v>0</v>
      </c>
      <c r="G30" s="332">
        <v>0</v>
      </c>
      <c r="H30" s="332">
        <v>0</v>
      </c>
      <c r="I30" s="332">
        <v>0</v>
      </c>
      <c r="J30" s="332">
        <v>1</v>
      </c>
      <c r="K30" s="329">
        <v>1</v>
      </c>
    </row>
    <row r="31" spans="1:11" ht="14.25" thickBot="1" x14ac:dyDescent="0.2">
      <c r="A31" s="328">
        <v>35</v>
      </c>
      <c r="B31" s="419" t="s">
        <v>205</v>
      </c>
      <c r="C31" s="770"/>
      <c r="D31" s="519">
        <v>0</v>
      </c>
      <c r="E31" s="325">
        <v>0</v>
      </c>
      <c r="F31" s="325">
        <v>0</v>
      </c>
      <c r="G31" s="325">
        <v>0</v>
      </c>
      <c r="H31" s="325">
        <v>0</v>
      </c>
      <c r="I31" s="325">
        <v>0</v>
      </c>
      <c r="J31" s="325">
        <v>0</v>
      </c>
      <c r="K31" s="322">
        <v>0</v>
      </c>
    </row>
    <row r="32" spans="1:11" x14ac:dyDescent="0.15">
      <c r="A32" s="618" t="s">
        <v>1224</v>
      </c>
      <c r="B32" s="397"/>
      <c r="C32" s="397"/>
      <c r="D32" s="397"/>
      <c r="E32" s="397"/>
      <c r="F32" s="397"/>
      <c r="G32" s="397"/>
      <c r="H32" s="397"/>
      <c r="I32" s="397"/>
      <c r="J32" s="397"/>
      <c r="K32" s="397"/>
    </row>
  </sheetData>
  <mergeCells count="2">
    <mergeCell ref="A1:K1"/>
    <mergeCell ref="A4:C4"/>
  </mergeCells>
  <phoneticPr fontId="4"/>
  <pageMargins left="0.70866141732283472" right="0.70866141732283472" top="0.74803149606299213" bottom="0.74803149606299213" header="0.31496062992125984" footer="0.31496062992125984"/>
  <pageSetup paperSize="9" scale="81"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B24C3-5E2F-4DB0-BE20-11E390D74032}">
  <sheetPr>
    <pageSetUpPr fitToPage="1"/>
  </sheetPr>
  <dimension ref="A1:J32"/>
  <sheetViews>
    <sheetView zoomScale="55" zoomScaleNormal="55" workbookViewId="0">
      <selection activeCell="N12" sqref="N12"/>
    </sheetView>
  </sheetViews>
  <sheetFormatPr defaultColWidth="9" defaultRowHeight="13.5" x14ac:dyDescent="0.15"/>
  <cols>
    <col min="1" max="1" width="3.625" style="1312" customWidth="1"/>
    <col min="2" max="2" width="18.625" style="1312" customWidth="1"/>
    <col min="3" max="3" width="0.875" style="1312" customWidth="1"/>
    <col min="4" max="9" width="23.625" style="1312" customWidth="1"/>
    <col min="10" max="16384" width="9" style="1312"/>
  </cols>
  <sheetData>
    <row r="1" spans="1:10" x14ac:dyDescent="0.15">
      <c r="A1" s="1235" t="s">
        <v>1232</v>
      </c>
      <c r="B1" s="1236"/>
      <c r="C1" s="1236"/>
      <c r="D1" s="1236"/>
      <c r="E1" s="1236"/>
      <c r="F1" s="1236"/>
      <c r="G1" s="1236"/>
      <c r="H1" s="1236"/>
      <c r="I1" s="1236"/>
    </row>
    <row r="2" spans="1:10" ht="14.25" thickBot="1" x14ac:dyDescent="0.2">
      <c r="A2" s="1238"/>
      <c r="B2" s="1238"/>
      <c r="C2" s="1238"/>
      <c r="D2" s="1238"/>
      <c r="E2" s="1238"/>
      <c r="F2" s="1238"/>
      <c r="G2" s="1238"/>
      <c r="H2" s="1238"/>
      <c r="I2" s="1463" t="s">
        <v>432</v>
      </c>
    </row>
    <row r="3" spans="1:10" x14ac:dyDescent="0.15">
      <c r="A3" s="1240"/>
      <c r="B3" s="1241"/>
      <c r="C3" s="1242"/>
      <c r="D3" s="1499" t="s">
        <v>1231</v>
      </c>
      <c r="E3" s="1500"/>
      <c r="F3" s="1853" t="s">
        <v>1230</v>
      </c>
      <c r="G3" s="1500"/>
      <c r="H3" s="1501" t="s">
        <v>1229</v>
      </c>
      <c r="I3" s="1502"/>
    </row>
    <row r="4" spans="1:10" ht="14.25" thickBot="1" x14ac:dyDescent="0.2">
      <c r="A4" s="1251"/>
      <c r="B4" s="1252"/>
      <c r="C4" s="1253"/>
      <c r="D4" s="1309" t="s">
        <v>60</v>
      </c>
      <c r="E4" s="1310" t="s">
        <v>26</v>
      </c>
      <c r="F4" s="1573" t="s">
        <v>60</v>
      </c>
      <c r="G4" s="1310" t="s">
        <v>26</v>
      </c>
      <c r="H4" s="1310" t="s">
        <v>60</v>
      </c>
      <c r="I4" s="1311" t="s">
        <v>26</v>
      </c>
    </row>
    <row r="5" spans="1:10" ht="22.5" customHeight="1" thickTop="1" thickBot="1" x14ac:dyDescent="0.2">
      <c r="A5" s="1262" t="s">
        <v>237</v>
      </c>
      <c r="B5" s="1263"/>
      <c r="C5" s="1879"/>
      <c r="D5" s="479">
        <v>952</v>
      </c>
      <c r="E5" s="394">
        <v>34112.804529999994</v>
      </c>
      <c r="F5" s="394">
        <v>922</v>
      </c>
      <c r="G5" s="394">
        <v>28898.663529999998</v>
      </c>
      <c r="H5" s="394">
        <v>30</v>
      </c>
      <c r="I5" s="392">
        <v>5214.1409999999996</v>
      </c>
      <c r="J5" s="1880"/>
    </row>
    <row r="6" spans="1:10" ht="22.5" customHeight="1" thickTop="1" x14ac:dyDescent="0.15">
      <c r="A6" s="1266">
        <v>9</v>
      </c>
      <c r="B6" s="1317" t="s">
        <v>236</v>
      </c>
      <c r="C6" s="1318"/>
      <c r="D6" s="360">
        <v>62</v>
      </c>
      <c r="E6" s="360">
        <v>693.05500000000006</v>
      </c>
      <c r="F6" s="360">
        <v>61</v>
      </c>
      <c r="G6" s="360" t="s">
        <v>1287</v>
      </c>
      <c r="H6" s="360">
        <v>1</v>
      </c>
      <c r="I6" s="357" t="s">
        <v>1287</v>
      </c>
    </row>
    <row r="7" spans="1:10" ht="22.5" customHeight="1" x14ac:dyDescent="0.15">
      <c r="A7" s="1270">
        <v>10</v>
      </c>
      <c r="B7" s="1271" t="s">
        <v>235</v>
      </c>
      <c r="C7" s="1552"/>
      <c r="D7" s="332">
        <v>16</v>
      </c>
      <c r="E7" s="332">
        <v>131.71899999999999</v>
      </c>
      <c r="F7" s="332">
        <v>16</v>
      </c>
      <c r="G7" s="332">
        <v>131.71899999999999</v>
      </c>
      <c r="H7" s="332">
        <v>0</v>
      </c>
      <c r="I7" s="329">
        <v>0</v>
      </c>
    </row>
    <row r="8" spans="1:10" ht="22.5" customHeight="1" x14ac:dyDescent="0.15">
      <c r="A8" s="1270">
        <v>11</v>
      </c>
      <c r="B8" s="1271" t="s">
        <v>391</v>
      </c>
      <c r="C8" s="1552"/>
      <c r="D8" s="332">
        <v>10</v>
      </c>
      <c r="E8" s="332">
        <v>70.808999999999997</v>
      </c>
      <c r="F8" s="332">
        <v>10</v>
      </c>
      <c r="G8" s="332">
        <v>70.808999999999997</v>
      </c>
      <c r="H8" s="332">
        <v>0</v>
      </c>
      <c r="I8" s="329">
        <v>0</v>
      </c>
    </row>
    <row r="9" spans="1:10" ht="22.5" customHeight="1" x14ac:dyDescent="0.15">
      <c r="A9" s="1270">
        <v>12</v>
      </c>
      <c r="B9" s="1271" t="s">
        <v>1228</v>
      </c>
      <c r="C9" s="1552"/>
      <c r="D9" s="332">
        <v>15</v>
      </c>
      <c r="E9" s="332">
        <v>139.18199999999999</v>
      </c>
      <c r="F9" s="332">
        <v>15</v>
      </c>
      <c r="G9" s="332">
        <v>139.18199999999999</v>
      </c>
      <c r="H9" s="332">
        <v>0</v>
      </c>
      <c r="I9" s="329">
        <v>0</v>
      </c>
    </row>
    <row r="10" spans="1:10" ht="22.5" customHeight="1" x14ac:dyDescent="0.15">
      <c r="A10" s="1270">
        <v>13</v>
      </c>
      <c r="B10" s="1271" t="s">
        <v>233</v>
      </c>
      <c r="C10" s="1552"/>
      <c r="D10" s="332">
        <v>2</v>
      </c>
      <c r="E10" s="332" t="s">
        <v>1287</v>
      </c>
      <c r="F10" s="332">
        <v>2</v>
      </c>
      <c r="G10" s="332" t="s">
        <v>1287</v>
      </c>
      <c r="H10" s="332">
        <v>0</v>
      </c>
      <c r="I10" s="329">
        <v>0</v>
      </c>
    </row>
    <row r="11" spans="1:10" ht="22.5" customHeight="1" x14ac:dyDescent="0.15">
      <c r="A11" s="1270">
        <v>14</v>
      </c>
      <c r="B11" s="1271" t="s">
        <v>232</v>
      </c>
      <c r="C11" s="1552"/>
      <c r="D11" s="332">
        <v>12</v>
      </c>
      <c r="E11" s="332">
        <v>141.57</v>
      </c>
      <c r="F11" s="332">
        <v>12</v>
      </c>
      <c r="G11" s="332">
        <v>141.57</v>
      </c>
      <c r="H11" s="332">
        <v>0</v>
      </c>
      <c r="I11" s="329">
        <v>0</v>
      </c>
    </row>
    <row r="12" spans="1:10" ht="22.5" customHeight="1" x14ac:dyDescent="0.15">
      <c r="A12" s="1270">
        <v>15</v>
      </c>
      <c r="B12" s="1271" t="s">
        <v>231</v>
      </c>
      <c r="C12" s="1552"/>
      <c r="D12" s="332">
        <v>7</v>
      </c>
      <c r="E12" s="332">
        <v>52.250999999999998</v>
      </c>
      <c r="F12" s="332">
        <v>6</v>
      </c>
      <c r="G12" s="332" t="s">
        <v>1287</v>
      </c>
      <c r="H12" s="332">
        <v>1</v>
      </c>
      <c r="I12" s="329" t="s">
        <v>1287</v>
      </c>
    </row>
    <row r="13" spans="1:10" ht="22.5" customHeight="1" x14ac:dyDescent="0.15">
      <c r="A13" s="1270">
        <v>16</v>
      </c>
      <c r="B13" s="1271" t="s">
        <v>230</v>
      </c>
      <c r="C13" s="1552"/>
      <c r="D13" s="332">
        <v>32</v>
      </c>
      <c r="E13" s="332">
        <v>798.63700000000006</v>
      </c>
      <c r="F13" s="332">
        <v>31</v>
      </c>
      <c r="G13" s="332" t="s">
        <v>1287</v>
      </c>
      <c r="H13" s="332">
        <v>1</v>
      </c>
      <c r="I13" s="329" t="s">
        <v>1287</v>
      </c>
    </row>
    <row r="14" spans="1:10" ht="22.5" customHeight="1" x14ac:dyDescent="0.15">
      <c r="A14" s="1270">
        <v>17</v>
      </c>
      <c r="B14" s="1271" t="s">
        <v>229</v>
      </c>
      <c r="C14" s="1552"/>
      <c r="D14" s="332">
        <v>1</v>
      </c>
      <c r="E14" s="332" t="s">
        <v>1287</v>
      </c>
      <c r="F14" s="332">
        <v>1</v>
      </c>
      <c r="G14" s="332" t="s">
        <v>1287</v>
      </c>
      <c r="H14" s="332">
        <v>0</v>
      </c>
      <c r="I14" s="329">
        <v>0</v>
      </c>
    </row>
    <row r="15" spans="1:10" ht="22.5" customHeight="1" x14ac:dyDescent="0.15">
      <c r="A15" s="1275">
        <v>18</v>
      </c>
      <c r="B15" s="1276" t="s">
        <v>228</v>
      </c>
      <c r="C15" s="1553"/>
      <c r="D15" s="347">
        <v>31</v>
      </c>
      <c r="E15" s="347">
        <v>354.548</v>
      </c>
      <c r="F15" s="347">
        <v>31</v>
      </c>
      <c r="G15" s="347">
        <v>354.548</v>
      </c>
      <c r="H15" s="347">
        <v>0</v>
      </c>
      <c r="I15" s="344">
        <v>0</v>
      </c>
    </row>
    <row r="16" spans="1:10" ht="22.5" customHeight="1" x14ac:dyDescent="0.15">
      <c r="A16" s="1278">
        <v>19</v>
      </c>
      <c r="B16" s="1279" t="s">
        <v>227</v>
      </c>
      <c r="C16" s="1554"/>
      <c r="D16" s="340">
        <v>5</v>
      </c>
      <c r="E16" s="340">
        <v>31.068000000000001</v>
      </c>
      <c r="F16" s="340">
        <v>4</v>
      </c>
      <c r="G16" s="340" t="s">
        <v>1287</v>
      </c>
      <c r="H16" s="340">
        <v>1</v>
      </c>
      <c r="I16" s="337" t="s">
        <v>1287</v>
      </c>
    </row>
    <row r="17" spans="1:9" ht="22.5" customHeight="1" x14ac:dyDescent="0.15">
      <c r="A17" s="1270">
        <v>20</v>
      </c>
      <c r="B17" s="1271" t="s">
        <v>226</v>
      </c>
      <c r="C17" s="1552"/>
      <c r="D17" s="332">
        <v>1</v>
      </c>
      <c r="E17" s="332" t="s">
        <v>1287</v>
      </c>
      <c r="F17" s="332">
        <v>1</v>
      </c>
      <c r="G17" s="332" t="s">
        <v>1287</v>
      </c>
      <c r="H17" s="332">
        <v>0</v>
      </c>
      <c r="I17" s="329">
        <v>0</v>
      </c>
    </row>
    <row r="18" spans="1:9" ht="22.5" customHeight="1" x14ac:dyDescent="0.15">
      <c r="A18" s="1270">
        <v>21</v>
      </c>
      <c r="B18" s="1271" t="s">
        <v>224</v>
      </c>
      <c r="C18" s="1552"/>
      <c r="D18" s="332">
        <v>8</v>
      </c>
      <c r="E18" s="332">
        <v>157.31100000000001</v>
      </c>
      <c r="F18" s="332">
        <v>8</v>
      </c>
      <c r="G18" s="332">
        <v>157.31100000000001</v>
      </c>
      <c r="H18" s="332">
        <v>0</v>
      </c>
      <c r="I18" s="329">
        <v>0</v>
      </c>
    </row>
    <row r="19" spans="1:9" ht="22.5" customHeight="1" x14ac:dyDescent="0.15">
      <c r="A19" s="1270">
        <v>22</v>
      </c>
      <c r="B19" s="1271" t="s">
        <v>223</v>
      </c>
      <c r="C19" s="1552"/>
      <c r="D19" s="332">
        <v>17</v>
      </c>
      <c r="E19" s="332">
        <v>115.70573</v>
      </c>
      <c r="F19" s="332">
        <v>17</v>
      </c>
      <c r="G19" s="332">
        <v>115.70573</v>
      </c>
      <c r="H19" s="332">
        <v>0</v>
      </c>
      <c r="I19" s="329">
        <v>0</v>
      </c>
    </row>
    <row r="20" spans="1:9" ht="22.5" customHeight="1" x14ac:dyDescent="0.15">
      <c r="A20" s="1270">
        <v>23</v>
      </c>
      <c r="B20" s="1271" t="s">
        <v>222</v>
      </c>
      <c r="C20" s="1552"/>
      <c r="D20" s="332">
        <v>12</v>
      </c>
      <c r="E20" s="332">
        <v>364.404</v>
      </c>
      <c r="F20" s="332">
        <v>12</v>
      </c>
      <c r="G20" s="332">
        <v>364.404</v>
      </c>
      <c r="H20" s="332">
        <v>0</v>
      </c>
      <c r="I20" s="329">
        <v>0</v>
      </c>
    </row>
    <row r="21" spans="1:9" ht="22.5" customHeight="1" x14ac:dyDescent="0.15">
      <c r="A21" s="1270">
        <v>24</v>
      </c>
      <c r="B21" s="1271" t="s">
        <v>221</v>
      </c>
      <c r="C21" s="1552"/>
      <c r="D21" s="332">
        <v>58</v>
      </c>
      <c r="E21" s="332">
        <v>536.93399999999997</v>
      </c>
      <c r="F21" s="332">
        <v>58</v>
      </c>
      <c r="G21" s="332">
        <v>536.93399999999997</v>
      </c>
      <c r="H21" s="332">
        <v>0</v>
      </c>
      <c r="I21" s="329">
        <v>0</v>
      </c>
    </row>
    <row r="22" spans="1:9" ht="22.5" customHeight="1" x14ac:dyDescent="0.15">
      <c r="A22" s="1270">
        <v>25</v>
      </c>
      <c r="B22" s="1271" t="s">
        <v>220</v>
      </c>
      <c r="C22" s="1552"/>
      <c r="D22" s="332">
        <v>14</v>
      </c>
      <c r="E22" s="332">
        <v>105.806</v>
      </c>
      <c r="F22" s="332">
        <v>13</v>
      </c>
      <c r="G22" s="332" t="s">
        <v>1287</v>
      </c>
      <c r="H22" s="332">
        <v>1</v>
      </c>
      <c r="I22" s="329" t="s">
        <v>1287</v>
      </c>
    </row>
    <row r="23" spans="1:9" ht="22.5" customHeight="1" x14ac:dyDescent="0.15">
      <c r="A23" s="1270">
        <v>26</v>
      </c>
      <c r="B23" s="1271" t="s">
        <v>1227</v>
      </c>
      <c r="C23" s="1552"/>
      <c r="D23" s="332">
        <v>25</v>
      </c>
      <c r="E23" s="332">
        <v>157.5188</v>
      </c>
      <c r="F23" s="332">
        <v>25</v>
      </c>
      <c r="G23" s="332">
        <v>157.5188</v>
      </c>
      <c r="H23" s="332">
        <v>0</v>
      </c>
      <c r="I23" s="329">
        <v>0</v>
      </c>
    </row>
    <row r="24" spans="1:9" ht="22.5" customHeight="1" x14ac:dyDescent="0.15">
      <c r="A24" s="1270">
        <v>27</v>
      </c>
      <c r="B24" s="1271" t="s">
        <v>214</v>
      </c>
      <c r="C24" s="1552"/>
      <c r="D24" s="332">
        <v>13</v>
      </c>
      <c r="E24" s="332">
        <v>136.71600000000001</v>
      </c>
      <c r="F24" s="332">
        <v>12</v>
      </c>
      <c r="G24" s="332" t="s">
        <v>1287</v>
      </c>
      <c r="H24" s="332">
        <v>1</v>
      </c>
      <c r="I24" s="329" t="s">
        <v>1287</v>
      </c>
    </row>
    <row r="25" spans="1:9" ht="22.5" customHeight="1" x14ac:dyDescent="0.15">
      <c r="A25" s="1275">
        <v>28</v>
      </c>
      <c r="B25" s="1276" t="s">
        <v>387</v>
      </c>
      <c r="C25" s="1553"/>
      <c r="D25" s="347">
        <v>5</v>
      </c>
      <c r="E25" s="347">
        <v>63.54</v>
      </c>
      <c r="F25" s="347">
        <v>5</v>
      </c>
      <c r="G25" s="347">
        <v>63.54</v>
      </c>
      <c r="H25" s="347">
        <v>0</v>
      </c>
      <c r="I25" s="344">
        <v>0</v>
      </c>
    </row>
    <row r="26" spans="1:9" ht="22.5" customHeight="1" x14ac:dyDescent="0.15">
      <c r="A26" s="1278">
        <v>29</v>
      </c>
      <c r="B26" s="1279" t="s">
        <v>81</v>
      </c>
      <c r="C26" s="1554"/>
      <c r="D26" s="340">
        <v>16</v>
      </c>
      <c r="E26" s="340">
        <v>247.27099999999999</v>
      </c>
      <c r="F26" s="340">
        <v>16</v>
      </c>
      <c r="G26" s="340">
        <v>247.27099999999999</v>
      </c>
      <c r="H26" s="340">
        <v>0</v>
      </c>
      <c r="I26" s="337">
        <v>0</v>
      </c>
    </row>
    <row r="27" spans="1:9" ht="22.5" customHeight="1" x14ac:dyDescent="0.15">
      <c r="A27" s="1278">
        <v>29</v>
      </c>
      <c r="B27" s="1271" t="s">
        <v>212</v>
      </c>
      <c r="C27" s="1552"/>
      <c r="D27" s="332">
        <v>2</v>
      </c>
      <c r="E27" s="332" t="s">
        <v>1287</v>
      </c>
      <c r="F27" s="332">
        <v>2</v>
      </c>
      <c r="G27" s="332" t="s">
        <v>1287</v>
      </c>
      <c r="H27" s="332">
        <v>0</v>
      </c>
      <c r="I27" s="329">
        <v>0</v>
      </c>
    </row>
    <row r="28" spans="1:9" ht="22.5" customHeight="1" x14ac:dyDescent="0.15">
      <c r="A28" s="1278">
        <v>29</v>
      </c>
      <c r="B28" s="1271" t="s">
        <v>1226</v>
      </c>
      <c r="C28" s="1552"/>
      <c r="D28" s="332">
        <v>43</v>
      </c>
      <c r="E28" s="332">
        <v>590.59799999999996</v>
      </c>
      <c r="F28" s="332">
        <v>42</v>
      </c>
      <c r="G28" s="332" t="s">
        <v>1287</v>
      </c>
      <c r="H28" s="332">
        <v>1</v>
      </c>
      <c r="I28" s="329" t="s">
        <v>1287</v>
      </c>
    </row>
    <row r="29" spans="1:9" ht="22.5" customHeight="1" x14ac:dyDescent="0.15">
      <c r="A29" s="1278">
        <v>29</v>
      </c>
      <c r="B29" s="1276" t="s">
        <v>385</v>
      </c>
      <c r="C29" s="1553"/>
      <c r="D29" s="347">
        <v>8</v>
      </c>
      <c r="E29" s="347">
        <v>50.198</v>
      </c>
      <c r="F29" s="347">
        <v>8</v>
      </c>
      <c r="G29" s="347">
        <v>50.198</v>
      </c>
      <c r="H29" s="347">
        <v>0</v>
      </c>
      <c r="I29" s="344">
        <v>0</v>
      </c>
    </row>
    <row r="30" spans="1:9" ht="22.5" customHeight="1" x14ac:dyDescent="0.15">
      <c r="A30" s="1278">
        <v>29</v>
      </c>
      <c r="B30" s="1279" t="s">
        <v>207</v>
      </c>
      <c r="C30" s="1554"/>
      <c r="D30" s="340">
        <v>533</v>
      </c>
      <c r="E30" s="340">
        <v>29072.346000000001</v>
      </c>
      <c r="F30" s="340">
        <v>510</v>
      </c>
      <c r="G30" s="340">
        <v>24038.181</v>
      </c>
      <c r="H30" s="340">
        <v>23</v>
      </c>
      <c r="I30" s="337">
        <v>5034.165</v>
      </c>
    </row>
    <row r="31" spans="1:9" ht="22.5" customHeight="1" x14ac:dyDescent="0.15">
      <c r="A31" s="1278">
        <v>29</v>
      </c>
      <c r="B31" s="1271" t="s">
        <v>206</v>
      </c>
      <c r="C31" s="1552"/>
      <c r="D31" s="332">
        <v>4</v>
      </c>
      <c r="E31" s="332">
        <v>71.457999999999998</v>
      </c>
      <c r="F31" s="332">
        <v>4</v>
      </c>
      <c r="G31" s="332">
        <v>71.457999999999998</v>
      </c>
      <c r="H31" s="332">
        <v>0</v>
      </c>
      <c r="I31" s="329">
        <v>0</v>
      </c>
    </row>
    <row r="32" spans="1:9" ht="22.5" customHeight="1" thickBot="1" x14ac:dyDescent="0.2">
      <c r="A32" s="1278">
        <v>29</v>
      </c>
      <c r="B32" s="1289" t="s">
        <v>205</v>
      </c>
      <c r="C32" s="1556"/>
      <c r="D32" s="325">
        <v>0</v>
      </c>
      <c r="E32" s="325">
        <v>0</v>
      </c>
      <c r="F32" s="325">
        <v>0</v>
      </c>
      <c r="G32" s="325">
        <v>0</v>
      </c>
      <c r="H32" s="325">
        <v>0</v>
      </c>
      <c r="I32" s="322">
        <v>0</v>
      </c>
    </row>
  </sheetData>
  <mergeCells count="5">
    <mergeCell ref="A1:I1"/>
    <mergeCell ref="D3:E3"/>
    <mergeCell ref="F3:G3"/>
    <mergeCell ref="H3:I3"/>
    <mergeCell ref="A5:C5"/>
  </mergeCells>
  <phoneticPr fontId="4"/>
  <pageMargins left="0.70866141732283472" right="0.70866141732283472" top="0.74803149606299213" bottom="0.74803149606299213" header="0.31496062992125984" footer="0.31496062992125984"/>
  <pageSetup paperSize="9" scale="81"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64A01-5FB7-49FC-A614-2E4CC5EF819A}">
  <sheetPr>
    <pageSetUpPr fitToPage="1"/>
  </sheetPr>
  <dimension ref="A1:J53"/>
  <sheetViews>
    <sheetView zoomScale="55" zoomScaleNormal="55" workbookViewId="0">
      <selection activeCell="N12" sqref="N12"/>
    </sheetView>
  </sheetViews>
  <sheetFormatPr defaultColWidth="9" defaultRowHeight="13.5" x14ac:dyDescent="0.15"/>
  <cols>
    <col min="1" max="1" width="3.625" style="1312" customWidth="1"/>
    <col min="2" max="2" width="9.625" style="1312" customWidth="1"/>
    <col min="3" max="3" width="0.875" style="1312" customWidth="1"/>
    <col min="4" max="9" width="24.625" style="1312" customWidth="1"/>
    <col min="10" max="16384" width="9" style="1312"/>
  </cols>
  <sheetData>
    <row r="1" spans="1:10" x14ac:dyDescent="0.15">
      <c r="A1" s="1235" t="s">
        <v>1233</v>
      </c>
      <c r="B1" s="1236"/>
      <c r="C1" s="1236"/>
      <c r="D1" s="1236"/>
      <c r="E1" s="1236"/>
      <c r="F1" s="1236"/>
      <c r="G1" s="1236"/>
      <c r="H1" s="1236"/>
      <c r="I1" s="1236"/>
    </row>
    <row r="2" spans="1:10" ht="14.25" thickBot="1" x14ac:dyDescent="0.2">
      <c r="A2" s="1238"/>
      <c r="B2" s="1238"/>
      <c r="C2" s="1238"/>
      <c r="D2" s="1238"/>
      <c r="E2" s="1238"/>
      <c r="F2" s="1238"/>
      <c r="G2" s="1238"/>
      <c r="H2" s="1238"/>
      <c r="I2" s="1463" t="s">
        <v>432</v>
      </c>
    </row>
    <row r="3" spans="1:10" x14ac:dyDescent="0.15">
      <c r="A3" s="1240"/>
      <c r="B3" s="1851"/>
      <c r="C3" s="1242"/>
      <c r="D3" s="1499" t="s">
        <v>1231</v>
      </c>
      <c r="E3" s="1500"/>
      <c r="F3" s="1853" t="s">
        <v>1230</v>
      </c>
      <c r="G3" s="1500"/>
      <c r="H3" s="1501" t="s">
        <v>1229</v>
      </c>
      <c r="I3" s="1502"/>
    </row>
    <row r="4" spans="1:10" ht="14.25" thickBot="1" x14ac:dyDescent="0.2">
      <c r="A4" s="1470"/>
      <c r="B4" s="1252"/>
      <c r="C4" s="1253"/>
      <c r="D4" s="1309" t="s">
        <v>60</v>
      </c>
      <c r="E4" s="1310" t="s">
        <v>26</v>
      </c>
      <c r="F4" s="1573" t="s">
        <v>60</v>
      </c>
      <c r="G4" s="1310" t="s">
        <v>26</v>
      </c>
      <c r="H4" s="1310" t="s">
        <v>60</v>
      </c>
      <c r="I4" s="1311" t="s">
        <v>26</v>
      </c>
    </row>
    <row r="5" spans="1:10" ht="15" thickTop="1" thickBot="1" x14ac:dyDescent="0.2">
      <c r="A5" s="1313" t="s">
        <v>341</v>
      </c>
      <c r="B5" s="1314"/>
      <c r="C5" s="1315"/>
      <c r="D5" s="479">
        <v>952</v>
      </c>
      <c r="E5" s="394">
        <v>34112.804530000009</v>
      </c>
      <c r="F5" s="394">
        <v>922</v>
      </c>
      <c r="G5" s="394">
        <v>28898.663530000013</v>
      </c>
      <c r="H5" s="394">
        <v>30</v>
      </c>
      <c r="I5" s="392">
        <v>5214.1409999999996</v>
      </c>
      <c r="J5" s="1880"/>
    </row>
    <row r="6" spans="1:10" ht="14.25" thickTop="1" x14ac:dyDescent="0.15">
      <c r="A6" s="1316" t="s">
        <v>272</v>
      </c>
      <c r="B6" s="1317" t="s">
        <v>120</v>
      </c>
      <c r="C6" s="1318"/>
      <c r="D6" s="494">
        <v>31</v>
      </c>
      <c r="E6" s="360">
        <v>1689.181</v>
      </c>
      <c r="F6" s="360">
        <v>30</v>
      </c>
      <c r="G6" s="360" t="s">
        <v>1287</v>
      </c>
      <c r="H6" s="360">
        <v>1</v>
      </c>
      <c r="I6" s="357" t="s">
        <v>1287</v>
      </c>
    </row>
    <row r="7" spans="1:10" x14ac:dyDescent="0.15">
      <c r="A7" s="1319" t="s">
        <v>270</v>
      </c>
      <c r="B7" s="1281" t="s">
        <v>121</v>
      </c>
      <c r="C7" s="1320"/>
      <c r="D7" s="473">
        <v>3</v>
      </c>
      <c r="E7" s="332">
        <v>264.38599999999997</v>
      </c>
      <c r="F7" s="332">
        <v>2</v>
      </c>
      <c r="G7" s="332" t="s">
        <v>1287</v>
      </c>
      <c r="H7" s="332">
        <v>1</v>
      </c>
      <c r="I7" s="329" t="s">
        <v>1287</v>
      </c>
    </row>
    <row r="8" spans="1:10" x14ac:dyDescent="0.15">
      <c r="A8" s="1319" t="s">
        <v>268</v>
      </c>
      <c r="B8" s="1281" t="s">
        <v>122</v>
      </c>
      <c r="C8" s="1320"/>
      <c r="D8" s="473">
        <v>1</v>
      </c>
      <c r="E8" s="332" t="s">
        <v>1287</v>
      </c>
      <c r="F8" s="332">
        <v>1</v>
      </c>
      <c r="G8" s="332" t="s">
        <v>1287</v>
      </c>
      <c r="H8" s="332">
        <v>0</v>
      </c>
      <c r="I8" s="329">
        <v>0</v>
      </c>
    </row>
    <row r="9" spans="1:10" x14ac:dyDescent="0.15">
      <c r="A9" s="1319" t="s">
        <v>266</v>
      </c>
      <c r="B9" s="1281" t="s">
        <v>123</v>
      </c>
      <c r="C9" s="1320"/>
      <c r="D9" s="473">
        <v>18</v>
      </c>
      <c r="E9" s="332">
        <v>1173.5940000000001</v>
      </c>
      <c r="F9" s="332">
        <v>17</v>
      </c>
      <c r="G9" s="332" t="s">
        <v>1287</v>
      </c>
      <c r="H9" s="332">
        <v>1</v>
      </c>
      <c r="I9" s="329" t="s">
        <v>1287</v>
      </c>
    </row>
    <row r="10" spans="1:10" x14ac:dyDescent="0.15">
      <c r="A10" s="1319" t="s">
        <v>265</v>
      </c>
      <c r="B10" s="1281" t="s">
        <v>124</v>
      </c>
      <c r="C10" s="1320"/>
      <c r="D10" s="473">
        <v>0</v>
      </c>
      <c r="E10" s="332">
        <v>0</v>
      </c>
      <c r="F10" s="332">
        <v>0</v>
      </c>
      <c r="G10" s="332">
        <v>0</v>
      </c>
      <c r="H10" s="332">
        <v>0</v>
      </c>
      <c r="I10" s="329">
        <v>0</v>
      </c>
    </row>
    <row r="11" spans="1:10" x14ac:dyDescent="0.15">
      <c r="A11" s="1319" t="s">
        <v>264</v>
      </c>
      <c r="B11" s="1281" t="s">
        <v>125</v>
      </c>
      <c r="C11" s="1320"/>
      <c r="D11" s="473">
        <v>2</v>
      </c>
      <c r="E11" s="332" t="s">
        <v>1287</v>
      </c>
      <c r="F11" s="332">
        <v>2</v>
      </c>
      <c r="G11" s="332" t="s">
        <v>1287</v>
      </c>
      <c r="H11" s="332">
        <v>0</v>
      </c>
      <c r="I11" s="329">
        <v>0</v>
      </c>
    </row>
    <row r="12" spans="1:10" x14ac:dyDescent="0.15">
      <c r="A12" s="1319" t="s">
        <v>262</v>
      </c>
      <c r="B12" s="1281" t="s">
        <v>126</v>
      </c>
      <c r="C12" s="1320"/>
      <c r="D12" s="473">
        <v>4</v>
      </c>
      <c r="E12" s="332">
        <v>78.95</v>
      </c>
      <c r="F12" s="332">
        <v>4</v>
      </c>
      <c r="G12" s="332">
        <v>78.95</v>
      </c>
      <c r="H12" s="332">
        <v>0</v>
      </c>
      <c r="I12" s="329">
        <v>0</v>
      </c>
    </row>
    <row r="13" spans="1:10" x14ac:dyDescent="0.15">
      <c r="A13" s="1319" t="s">
        <v>260</v>
      </c>
      <c r="B13" s="1281" t="s">
        <v>127</v>
      </c>
      <c r="C13" s="1320"/>
      <c r="D13" s="473">
        <v>120</v>
      </c>
      <c r="E13" s="332">
        <v>4110.4780000000001</v>
      </c>
      <c r="F13" s="332">
        <v>114</v>
      </c>
      <c r="G13" s="332">
        <v>3292.942</v>
      </c>
      <c r="H13" s="332">
        <v>6</v>
      </c>
      <c r="I13" s="329">
        <v>817.53599999999994</v>
      </c>
    </row>
    <row r="14" spans="1:10" x14ac:dyDescent="0.15">
      <c r="A14" s="1319" t="s">
        <v>259</v>
      </c>
      <c r="B14" s="1281" t="s">
        <v>128</v>
      </c>
      <c r="C14" s="1320"/>
      <c r="D14" s="473">
        <v>56</v>
      </c>
      <c r="E14" s="332">
        <v>3562.8379999999997</v>
      </c>
      <c r="F14" s="332">
        <v>53</v>
      </c>
      <c r="G14" s="332">
        <v>3367.5949999999998</v>
      </c>
      <c r="H14" s="332">
        <v>3</v>
      </c>
      <c r="I14" s="329">
        <v>195.24299999999999</v>
      </c>
    </row>
    <row r="15" spans="1:10" x14ac:dyDescent="0.15">
      <c r="A15" s="1321" t="s">
        <v>258</v>
      </c>
      <c r="B15" s="1322" t="s">
        <v>129</v>
      </c>
      <c r="C15" s="1323"/>
      <c r="D15" s="467">
        <v>66</v>
      </c>
      <c r="E15" s="347">
        <v>2398.3989999999999</v>
      </c>
      <c r="F15" s="347">
        <v>65</v>
      </c>
      <c r="G15" s="347" t="s">
        <v>1287</v>
      </c>
      <c r="H15" s="347">
        <v>1</v>
      </c>
      <c r="I15" s="344" t="s">
        <v>1287</v>
      </c>
    </row>
    <row r="16" spans="1:10" x14ac:dyDescent="0.15">
      <c r="A16" s="1324" t="s">
        <v>256</v>
      </c>
      <c r="B16" s="1325" t="s">
        <v>130</v>
      </c>
      <c r="C16" s="1326"/>
      <c r="D16" s="471">
        <v>20</v>
      </c>
      <c r="E16" s="340">
        <v>250.32873000000001</v>
      </c>
      <c r="F16" s="340">
        <v>19</v>
      </c>
      <c r="G16" s="340" t="s">
        <v>1287</v>
      </c>
      <c r="H16" s="340">
        <v>1</v>
      </c>
      <c r="I16" s="337" t="s">
        <v>1287</v>
      </c>
    </row>
    <row r="17" spans="1:9" x14ac:dyDescent="0.15">
      <c r="A17" s="1319" t="s">
        <v>254</v>
      </c>
      <c r="B17" s="1281" t="s">
        <v>131</v>
      </c>
      <c r="C17" s="1320"/>
      <c r="D17" s="473">
        <v>25</v>
      </c>
      <c r="E17" s="332">
        <v>873.24</v>
      </c>
      <c r="F17" s="332">
        <v>23</v>
      </c>
      <c r="G17" s="332" t="s">
        <v>1287</v>
      </c>
      <c r="H17" s="332">
        <v>2</v>
      </c>
      <c r="I17" s="329" t="s">
        <v>1287</v>
      </c>
    </row>
    <row r="18" spans="1:9" x14ac:dyDescent="0.15">
      <c r="A18" s="1319" t="s">
        <v>252</v>
      </c>
      <c r="B18" s="1281" t="s">
        <v>132</v>
      </c>
      <c r="C18" s="1320"/>
      <c r="D18" s="473">
        <v>0</v>
      </c>
      <c r="E18" s="332">
        <v>0</v>
      </c>
      <c r="F18" s="332">
        <v>0</v>
      </c>
      <c r="G18" s="332">
        <v>0</v>
      </c>
      <c r="H18" s="332">
        <v>0</v>
      </c>
      <c r="I18" s="329">
        <v>0</v>
      </c>
    </row>
    <row r="19" spans="1:9" x14ac:dyDescent="0.15">
      <c r="A19" s="1319" t="s">
        <v>250</v>
      </c>
      <c r="B19" s="1281" t="s">
        <v>133</v>
      </c>
      <c r="C19" s="1320"/>
      <c r="D19" s="473">
        <v>12</v>
      </c>
      <c r="E19" s="332">
        <v>100.22</v>
      </c>
      <c r="F19" s="332">
        <v>11</v>
      </c>
      <c r="G19" s="332" t="s">
        <v>1287</v>
      </c>
      <c r="H19" s="332">
        <v>1</v>
      </c>
      <c r="I19" s="329" t="s">
        <v>1287</v>
      </c>
    </row>
    <row r="20" spans="1:9" x14ac:dyDescent="0.15">
      <c r="A20" s="1319" t="s">
        <v>315</v>
      </c>
      <c r="B20" s="1281" t="s">
        <v>134</v>
      </c>
      <c r="C20" s="1320"/>
      <c r="D20" s="473">
        <v>16</v>
      </c>
      <c r="E20" s="332">
        <v>335.608</v>
      </c>
      <c r="F20" s="332">
        <v>16</v>
      </c>
      <c r="G20" s="332">
        <v>335.608</v>
      </c>
      <c r="H20" s="332">
        <v>0</v>
      </c>
      <c r="I20" s="329">
        <v>0</v>
      </c>
    </row>
    <row r="21" spans="1:9" x14ac:dyDescent="0.15">
      <c r="A21" s="1319" t="s">
        <v>314</v>
      </c>
      <c r="B21" s="1281" t="s">
        <v>135</v>
      </c>
      <c r="C21" s="1320"/>
      <c r="D21" s="473">
        <v>2</v>
      </c>
      <c r="E21" s="332" t="s">
        <v>1287</v>
      </c>
      <c r="F21" s="332">
        <v>2</v>
      </c>
      <c r="G21" s="332" t="s">
        <v>1287</v>
      </c>
      <c r="H21" s="332">
        <v>0</v>
      </c>
      <c r="I21" s="329">
        <v>0</v>
      </c>
    </row>
    <row r="22" spans="1:9" x14ac:dyDescent="0.15">
      <c r="A22" s="1319" t="s">
        <v>313</v>
      </c>
      <c r="B22" s="1281" t="s">
        <v>136</v>
      </c>
      <c r="C22" s="1320"/>
      <c r="D22" s="473">
        <v>2</v>
      </c>
      <c r="E22" s="332" t="s">
        <v>1287</v>
      </c>
      <c r="F22" s="332">
        <v>2</v>
      </c>
      <c r="G22" s="332" t="s">
        <v>1287</v>
      </c>
      <c r="H22" s="332">
        <v>0</v>
      </c>
      <c r="I22" s="329">
        <v>0</v>
      </c>
    </row>
    <row r="23" spans="1:9" x14ac:dyDescent="0.15">
      <c r="A23" s="1319" t="s">
        <v>311</v>
      </c>
      <c r="B23" s="1281" t="s">
        <v>137</v>
      </c>
      <c r="C23" s="1320"/>
      <c r="D23" s="473">
        <v>21</v>
      </c>
      <c r="E23" s="332">
        <v>253.63200000000001</v>
      </c>
      <c r="F23" s="332">
        <v>21</v>
      </c>
      <c r="G23" s="332">
        <v>253.63200000000001</v>
      </c>
      <c r="H23" s="332">
        <v>0</v>
      </c>
      <c r="I23" s="329">
        <v>0</v>
      </c>
    </row>
    <row r="24" spans="1:9" x14ac:dyDescent="0.15">
      <c r="A24" s="1319" t="s">
        <v>309</v>
      </c>
      <c r="B24" s="1281" t="s">
        <v>138</v>
      </c>
      <c r="C24" s="1320"/>
      <c r="D24" s="473">
        <v>21</v>
      </c>
      <c r="E24" s="332">
        <v>314.51400000000001</v>
      </c>
      <c r="F24" s="332">
        <v>21</v>
      </c>
      <c r="G24" s="332">
        <v>314.51400000000001</v>
      </c>
      <c r="H24" s="332">
        <v>0</v>
      </c>
      <c r="I24" s="329">
        <v>0</v>
      </c>
    </row>
    <row r="25" spans="1:9" x14ac:dyDescent="0.15">
      <c r="A25" s="1321" t="s">
        <v>307</v>
      </c>
      <c r="B25" s="1322" t="s">
        <v>139</v>
      </c>
      <c r="C25" s="1323"/>
      <c r="D25" s="467">
        <v>30</v>
      </c>
      <c r="E25" s="347">
        <v>1234.9290000000001</v>
      </c>
      <c r="F25" s="347">
        <v>30</v>
      </c>
      <c r="G25" s="347">
        <v>1234.9290000000001</v>
      </c>
      <c r="H25" s="347">
        <v>0</v>
      </c>
      <c r="I25" s="344">
        <v>0</v>
      </c>
    </row>
    <row r="26" spans="1:9" x14ac:dyDescent="0.15">
      <c r="A26" s="1324" t="s">
        <v>306</v>
      </c>
      <c r="B26" s="1325" t="s">
        <v>140</v>
      </c>
      <c r="C26" s="1326"/>
      <c r="D26" s="471">
        <v>24</v>
      </c>
      <c r="E26" s="340">
        <v>289.08800000000002</v>
      </c>
      <c r="F26" s="340">
        <v>24</v>
      </c>
      <c r="G26" s="340">
        <v>289.08800000000002</v>
      </c>
      <c r="H26" s="340">
        <v>0</v>
      </c>
      <c r="I26" s="337">
        <v>0</v>
      </c>
    </row>
    <row r="27" spans="1:9" x14ac:dyDescent="0.15">
      <c r="A27" s="1319" t="s">
        <v>304</v>
      </c>
      <c r="B27" s="1281" t="s">
        <v>141</v>
      </c>
      <c r="C27" s="1320"/>
      <c r="D27" s="473">
        <v>37</v>
      </c>
      <c r="E27" s="332">
        <v>1077.296</v>
      </c>
      <c r="F27" s="332">
        <v>37</v>
      </c>
      <c r="G27" s="332">
        <v>1077.296</v>
      </c>
      <c r="H27" s="332">
        <v>0</v>
      </c>
      <c r="I27" s="329">
        <v>0</v>
      </c>
    </row>
    <row r="28" spans="1:9" x14ac:dyDescent="0.15">
      <c r="A28" s="1319" t="s">
        <v>303</v>
      </c>
      <c r="B28" s="1281" t="s">
        <v>142</v>
      </c>
      <c r="C28" s="1320"/>
      <c r="D28" s="473">
        <v>21</v>
      </c>
      <c r="E28" s="332">
        <v>357.28500000000003</v>
      </c>
      <c r="F28" s="332">
        <v>21</v>
      </c>
      <c r="G28" s="332">
        <v>357.28500000000003</v>
      </c>
      <c r="H28" s="332">
        <v>0</v>
      </c>
      <c r="I28" s="329">
        <v>0</v>
      </c>
    </row>
    <row r="29" spans="1:9" x14ac:dyDescent="0.15">
      <c r="A29" s="1319" t="s">
        <v>301</v>
      </c>
      <c r="B29" s="1281" t="s">
        <v>143</v>
      </c>
      <c r="C29" s="1320"/>
      <c r="D29" s="473">
        <v>27</v>
      </c>
      <c r="E29" s="332">
        <v>2609.1999999999998</v>
      </c>
      <c r="F29" s="332">
        <v>25</v>
      </c>
      <c r="G29" s="332" t="s">
        <v>1287</v>
      </c>
      <c r="H29" s="332">
        <v>2</v>
      </c>
      <c r="I29" s="329" t="s">
        <v>1287</v>
      </c>
    </row>
    <row r="30" spans="1:9" x14ac:dyDescent="0.15">
      <c r="A30" s="1319" t="s">
        <v>300</v>
      </c>
      <c r="B30" s="1281" t="s">
        <v>144</v>
      </c>
      <c r="C30" s="1320"/>
      <c r="D30" s="473">
        <v>50</v>
      </c>
      <c r="E30" s="332">
        <v>894.19500000000005</v>
      </c>
      <c r="F30" s="332">
        <v>50</v>
      </c>
      <c r="G30" s="332">
        <v>894.19500000000005</v>
      </c>
      <c r="H30" s="332">
        <v>0</v>
      </c>
      <c r="I30" s="329">
        <v>0</v>
      </c>
    </row>
    <row r="31" spans="1:9" x14ac:dyDescent="0.15">
      <c r="A31" s="1319" t="s">
        <v>299</v>
      </c>
      <c r="B31" s="1281" t="s">
        <v>145</v>
      </c>
      <c r="C31" s="1320"/>
      <c r="D31" s="473">
        <v>38</v>
      </c>
      <c r="E31" s="332">
        <v>806.77980000000002</v>
      </c>
      <c r="F31" s="332">
        <v>38</v>
      </c>
      <c r="G31" s="332">
        <v>806.77980000000002</v>
      </c>
      <c r="H31" s="332">
        <v>0</v>
      </c>
      <c r="I31" s="329">
        <v>0</v>
      </c>
    </row>
    <row r="32" spans="1:9" x14ac:dyDescent="0.15">
      <c r="A32" s="1319" t="s">
        <v>298</v>
      </c>
      <c r="B32" s="1281" t="s">
        <v>146</v>
      </c>
      <c r="C32" s="1320"/>
      <c r="D32" s="473">
        <v>15</v>
      </c>
      <c r="E32" s="332">
        <v>130.916</v>
      </c>
      <c r="F32" s="332">
        <v>15</v>
      </c>
      <c r="G32" s="332">
        <v>130.916</v>
      </c>
      <c r="H32" s="332">
        <v>0</v>
      </c>
      <c r="I32" s="329">
        <v>0</v>
      </c>
    </row>
    <row r="33" spans="1:9" x14ac:dyDescent="0.15">
      <c r="A33" s="1319" t="s">
        <v>297</v>
      </c>
      <c r="B33" s="1281" t="s">
        <v>147</v>
      </c>
      <c r="C33" s="1320"/>
      <c r="D33" s="473">
        <v>57</v>
      </c>
      <c r="E33" s="332">
        <v>785.18299999999999</v>
      </c>
      <c r="F33" s="332">
        <v>57</v>
      </c>
      <c r="G33" s="332">
        <v>785.18299999999999</v>
      </c>
      <c r="H33" s="332">
        <v>0</v>
      </c>
      <c r="I33" s="329">
        <v>0</v>
      </c>
    </row>
    <row r="34" spans="1:9" x14ac:dyDescent="0.15">
      <c r="A34" s="1319" t="s">
        <v>296</v>
      </c>
      <c r="B34" s="1281" t="s">
        <v>148</v>
      </c>
      <c r="C34" s="1320"/>
      <c r="D34" s="473">
        <v>34</v>
      </c>
      <c r="E34" s="332">
        <v>266.96800000000002</v>
      </c>
      <c r="F34" s="332">
        <v>34</v>
      </c>
      <c r="G34" s="332">
        <v>266.96800000000002</v>
      </c>
      <c r="H34" s="332">
        <v>0</v>
      </c>
      <c r="I34" s="329">
        <v>0</v>
      </c>
    </row>
    <row r="35" spans="1:9" x14ac:dyDescent="0.15">
      <c r="A35" s="1321" t="s">
        <v>295</v>
      </c>
      <c r="B35" s="1322" t="s">
        <v>149</v>
      </c>
      <c r="C35" s="1323"/>
      <c r="D35" s="467">
        <v>15</v>
      </c>
      <c r="E35" s="347">
        <v>940.12900000000002</v>
      </c>
      <c r="F35" s="347">
        <v>15</v>
      </c>
      <c r="G35" s="347">
        <v>940.12900000000002</v>
      </c>
      <c r="H35" s="347">
        <v>0</v>
      </c>
      <c r="I35" s="344">
        <v>0</v>
      </c>
    </row>
    <row r="36" spans="1:9" x14ac:dyDescent="0.15">
      <c r="A36" s="1324" t="s">
        <v>294</v>
      </c>
      <c r="B36" s="1325" t="s">
        <v>150</v>
      </c>
      <c r="C36" s="1326"/>
      <c r="D36" s="471">
        <v>3</v>
      </c>
      <c r="E36" s="340">
        <v>50.832999999999998</v>
      </c>
      <c r="F36" s="340">
        <v>3</v>
      </c>
      <c r="G36" s="340">
        <v>50.832999999999998</v>
      </c>
      <c r="H36" s="340">
        <v>0</v>
      </c>
      <c r="I36" s="337">
        <v>0</v>
      </c>
    </row>
    <row r="37" spans="1:9" x14ac:dyDescent="0.15">
      <c r="A37" s="1319" t="s">
        <v>340</v>
      </c>
      <c r="B37" s="1281" t="s">
        <v>151</v>
      </c>
      <c r="C37" s="1320"/>
      <c r="D37" s="473">
        <v>11</v>
      </c>
      <c r="E37" s="332">
        <v>224.04900000000001</v>
      </c>
      <c r="F37" s="332">
        <v>11</v>
      </c>
      <c r="G37" s="332">
        <v>224.04900000000001</v>
      </c>
      <c r="H37" s="332">
        <v>0</v>
      </c>
      <c r="I37" s="329">
        <v>0</v>
      </c>
    </row>
    <row r="38" spans="1:9" x14ac:dyDescent="0.15">
      <c r="A38" s="1319" t="s">
        <v>291</v>
      </c>
      <c r="B38" s="1281" t="s">
        <v>152</v>
      </c>
      <c r="C38" s="1320"/>
      <c r="D38" s="473">
        <v>15</v>
      </c>
      <c r="E38" s="332">
        <v>1341.5</v>
      </c>
      <c r="F38" s="332">
        <v>13</v>
      </c>
      <c r="G38" s="332" t="s">
        <v>1287</v>
      </c>
      <c r="H38" s="332">
        <v>2</v>
      </c>
      <c r="I38" s="329" t="s">
        <v>1287</v>
      </c>
    </row>
    <row r="39" spans="1:9" x14ac:dyDescent="0.15">
      <c r="A39" s="1319" t="s">
        <v>290</v>
      </c>
      <c r="B39" s="1281" t="s">
        <v>153</v>
      </c>
      <c r="C39" s="1320"/>
      <c r="D39" s="473">
        <v>12</v>
      </c>
      <c r="E39" s="332">
        <v>286.71699999999998</v>
      </c>
      <c r="F39" s="332">
        <v>11</v>
      </c>
      <c r="G39" s="332" t="s">
        <v>1287</v>
      </c>
      <c r="H39" s="332">
        <v>1</v>
      </c>
      <c r="I39" s="329" t="s">
        <v>1287</v>
      </c>
    </row>
    <row r="40" spans="1:9" x14ac:dyDescent="0.15">
      <c r="A40" s="1319" t="s">
        <v>289</v>
      </c>
      <c r="B40" s="1281" t="s">
        <v>154</v>
      </c>
      <c r="C40" s="1320"/>
      <c r="D40" s="473">
        <v>14</v>
      </c>
      <c r="E40" s="332">
        <v>225.75800000000001</v>
      </c>
      <c r="F40" s="332">
        <v>14</v>
      </c>
      <c r="G40" s="332">
        <v>225.75800000000001</v>
      </c>
      <c r="H40" s="332">
        <v>0</v>
      </c>
      <c r="I40" s="329">
        <v>0</v>
      </c>
    </row>
    <row r="41" spans="1:9" x14ac:dyDescent="0.15">
      <c r="A41" s="1319" t="s">
        <v>288</v>
      </c>
      <c r="B41" s="1281" t="s">
        <v>155</v>
      </c>
      <c r="C41" s="1320"/>
      <c r="D41" s="473">
        <v>3</v>
      </c>
      <c r="E41" s="332">
        <v>28.096</v>
      </c>
      <c r="F41" s="332">
        <v>3</v>
      </c>
      <c r="G41" s="332">
        <v>28.096</v>
      </c>
      <c r="H41" s="332">
        <v>0</v>
      </c>
      <c r="I41" s="329">
        <v>0</v>
      </c>
    </row>
    <row r="42" spans="1:9" x14ac:dyDescent="0.15">
      <c r="A42" s="1319" t="s">
        <v>287</v>
      </c>
      <c r="B42" s="1281" t="s">
        <v>156</v>
      </c>
      <c r="C42" s="1320"/>
      <c r="D42" s="473">
        <v>7</v>
      </c>
      <c r="E42" s="332">
        <v>89.38900000000001</v>
      </c>
      <c r="F42" s="332">
        <v>5</v>
      </c>
      <c r="G42" s="332" t="s">
        <v>1287</v>
      </c>
      <c r="H42" s="332">
        <v>2</v>
      </c>
      <c r="I42" s="329" t="s">
        <v>1287</v>
      </c>
    </row>
    <row r="43" spans="1:9" x14ac:dyDescent="0.15">
      <c r="A43" s="1319" t="s">
        <v>286</v>
      </c>
      <c r="B43" s="1281" t="s">
        <v>157</v>
      </c>
      <c r="C43" s="1320"/>
      <c r="D43" s="473">
        <v>1</v>
      </c>
      <c r="E43" s="332" t="s">
        <v>1287</v>
      </c>
      <c r="F43" s="332">
        <v>1</v>
      </c>
      <c r="G43" s="332" t="s">
        <v>1287</v>
      </c>
      <c r="H43" s="332">
        <v>0</v>
      </c>
      <c r="I43" s="329">
        <v>0</v>
      </c>
    </row>
    <row r="44" spans="1:9" x14ac:dyDescent="0.15">
      <c r="A44" s="1319" t="s">
        <v>285</v>
      </c>
      <c r="B44" s="1281" t="s">
        <v>158</v>
      </c>
      <c r="C44" s="1320"/>
      <c r="D44" s="473">
        <v>0</v>
      </c>
      <c r="E44" s="332">
        <v>0</v>
      </c>
      <c r="F44" s="332">
        <v>0</v>
      </c>
      <c r="G44" s="332">
        <v>0</v>
      </c>
      <c r="H44" s="332">
        <v>0</v>
      </c>
      <c r="I44" s="329">
        <v>0</v>
      </c>
    </row>
    <row r="45" spans="1:9" x14ac:dyDescent="0.15">
      <c r="A45" s="1321" t="s">
        <v>284</v>
      </c>
      <c r="B45" s="1322" t="s">
        <v>159</v>
      </c>
      <c r="C45" s="1323"/>
      <c r="D45" s="467">
        <v>26</v>
      </c>
      <c r="E45" s="347">
        <v>693.62900000000002</v>
      </c>
      <c r="F45" s="347">
        <v>25</v>
      </c>
      <c r="G45" s="347" t="s">
        <v>1287</v>
      </c>
      <c r="H45" s="347">
        <v>1</v>
      </c>
      <c r="I45" s="344" t="s">
        <v>1287</v>
      </c>
    </row>
    <row r="46" spans="1:9" x14ac:dyDescent="0.15">
      <c r="A46" s="1327" t="s">
        <v>283</v>
      </c>
      <c r="B46" s="1328" t="s">
        <v>160</v>
      </c>
      <c r="C46" s="1329"/>
      <c r="D46" s="532">
        <v>11</v>
      </c>
      <c r="E46" s="404">
        <v>214.84</v>
      </c>
      <c r="F46" s="404">
        <v>11</v>
      </c>
      <c r="G46" s="404">
        <v>214.84</v>
      </c>
      <c r="H46" s="404">
        <v>0</v>
      </c>
      <c r="I46" s="401">
        <v>0</v>
      </c>
    </row>
    <row r="47" spans="1:9" x14ac:dyDescent="0.15">
      <c r="A47" s="1319" t="s">
        <v>282</v>
      </c>
      <c r="B47" s="1281" t="s">
        <v>161</v>
      </c>
      <c r="C47" s="1320"/>
      <c r="D47" s="468">
        <v>10</v>
      </c>
      <c r="E47" s="332">
        <v>730.83</v>
      </c>
      <c r="F47" s="332">
        <v>10</v>
      </c>
      <c r="G47" s="332">
        <v>730.83</v>
      </c>
      <c r="H47" s="332">
        <v>0</v>
      </c>
      <c r="I47" s="329">
        <v>0</v>
      </c>
    </row>
    <row r="48" spans="1:9" x14ac:dyDescent="0.15">
      <c r="A48" s="1319" t="s">
        <v>281</v>
      </c>
      <c r="B48" s="1281" t="s">
        <v>162</v>
      </c>
      <c r="C48" s="1320"/>
      <c r="D48" s="468">
        <v>23</v>
      </c>
      <c r="E48" s="332">
        <v>872.71699999999998</v>
      </c>
      <c r="F48" s="332">
        <v>21</v>
      </c>
      <c r="G48" s="332" t="s">
        <v>1287</v>
      </c>
      <c r="H48" s="332">
        <v>2</v>
      </c>
      <c r="I48" s="329" t="s">
        <v>1287</v>
      </c>
    </row>
    <row r="49" spans="1:9" x14ac:dyDescent="0.15">
      <c r="A49" s="1319" t="s">
        <v>280</v>
      </c>
      <c r="B49" s="1281" t="s">
        <v>163</v>
      </c>
      <c r="C49" s="1320"/>
      <c r="D49" s="468">
        <v>26</v>
      </c>
      <c r="E49" s="332">
        <v>3632.1019999999999</v>
      </c>
      <c r="F49" s="332">
        <v>24</v>
      </c>
      <c r="G49" s="332" t="s">
        <v>1287</v>
      </c>
      <c r="H49" s="332">
        <v>2</v>
      </c>
      <c r="I49" s="329" t="s">
        <v>1287</v>
      </c>
    </row>
    <row r="50" spans="1:9" x14ac:dyDescent="0.15">
      <c r="A50" s="1319" t="s">
        <v>279</v>
      </c>
      <c r="B50" s="1281" t="s">
        <v>164</v>
      </c>
      <c r="C50" s="1320"/>
      <c r="D50" s="468">
        <v>11</v>
      </c>
      <c r="E50" s="332">
        <v>500.77199999999999</v>
      </c>
      <c r="F50" s="332">
        <v>10</v>
      </c>
      <c r="G50" s="332" t="s">
        <v>1287</v>
      </c>
      <c r="H50" s="332">
        <v>1</v>
      </c>
      <c r="I50" s="329" t="s">
        <v>1287</v>
      </c>
    </row>
    <row r="51" spans="1:9" x14ac:dyDescent="0.15">
      <c r="A51" s="1319" t="s">
        <v>278</v>
      </c>
      <c r="B51" s="1281" t="s">
        <v>165</v>
      </c>
      <c r="C51" s="1320"/>
      <c r="D51" s="468">
        <v>11</v>
      </c>
      <c r="E51" s="332">
        <v>248.607</v>
      </c>
      <c r="F51" s="332">
        <v>11</v>
      </c>
      <c r="G51" s="332">
        <v>248.607</v>
      </c>
      <c r="H51" s="332">
        <v>0</v>
      </c>
      <c r="I51" s="329">
        <v>0</v>
      </c>
    </row>
    <row r="52" spans="1:9" ht="14.25" thickBot="1" x14ac:dyDescent="0.2">
      <c r="A52" s="1330" t="s">
        <v>277</v>
      </c>
      <c r="B52" s="1331" t="s">
        <v>167</v>
      </c>
      <c r="C52" s="1332"/>
      <c r="D52" s="519">
        <v>0</v>
      </c>
      <c r="E52" s="325">
        <v>0</v>
      </c>
      <c r="F52" s="325">
        <v>0</v>
      </c>
      <c r="G52" s="325">
        <v>0</v>
      </c>
      <c r="H52" s="325">
        <v>0</v>
      </c>
      <c r="I52" s="322">
        <v>0</v>
      </c>
    </row>
    <row r="53" spans="1:9" x14ac:dyDescent="0.15">
      <c r="A53" s="1577" t="s">
        <v>248</v>
      </c>
    </row>
  </sheetData>
  <mergeCells count="5">
    <mergeCell ref="A1:I1"/>
    <mergeCell ref="D3:E3"/>
    <mergeCell ref="F3:G3"/>
    <mergeCell ref="H3:I3"/>
    <mergeCell ref="A5:C5"/>
  </mergeCells>
  <phoneticPr fontId="4"/>
  <pageMargins left="0.70866141732283472" right="0.70866141732283472" top="0.74803149606299213" bottom="0.74803149606299213" header="0.31496062992125984" footer="0.31496062992125984"/>
  <pageSetup paperSize="9" scale="82"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5B901-6F34-4DA5-BAD8-6AC42C3E323F}">
  <sheetPr>
    <pageSetUpPr fitToPage="1"/>
  </sheetPr>
  <dimension ref="A1:Q33"/>
  <sheetViews>
    <sheetView zoomScale="55" zoomScaleNormal="55" workbookViewId="0">
      <selection activeCell="N12" sqref="N12"/>
    </sheetView>
  </sheetViews>
  <sheetFormatPr defaultColWidth="9" defaultRowHeight="13.5" x14ac:dyDescent="0.15"/>
  <cols>
    <col min="1" max="1" width="3.625" style="1312" customWidth="1"/>
    <col min="2" max="2" width="18.625" style="1312" customWidth="1"/>
    <col min="3" max="3" width="0.875" style="1312" customWidth="1"/>
    <col min="4" max="17" width="10.125" style="1312" customWidth="1"/>
    <col min="18" max="16384" width="9" style="1312"/>
  </cols>
  <sheetData>
    <row r="1" spans="1:17" x14ac:dyDescent="0.15">
      <c r="A1" s="1235" t="s">
        <v>1241</v>
      </c>
      <c r="B1" s="1236"/>
      <c r="C1" s="1236"/>
      <c r="D1" s="1236"/>
      <c r="E1" s="1236"/>
      <c r="F1" s="1236"/>
      <c r="G1" s="1236"/>
      <c r="H1" s="1236"/>
      <c r="I1" s="1236"/>
      <c r="J1" s="1236"/>
      <c r="K1" s="1236"/>
      <c r="L1" s="1236"/>
      <c r="M1" s="1236"/>
      <c r="N1" s="1236"/>
      <c r="O1" s="1236"/>
      <c r="P1" s="1236"/>
      <c r="Q1" s="1236"/>
    </row>
    <row r="2" spans="1:17" ht="14.25" thickBot="1" x14ac:dyDescent="0.2">
      <c r="A2" s="1238"/>
      <c r="B2" s="1238"/>
      <c r="C2" s="1238"/>
      <c r="D2" s="1238"/>
      <c r="E2" s="1238"/>
      <c r="F2" s="1238"/>
      <c r="G2" s="1238"/>
      <c r="H2" s="1238"/>
      <c r="I2" s="1238"/>
      <c r="J2" s="1238"/>
      <c r="K2" s="1238"/>
      <c r="L2" s="1238"/>
      <c r="M2" s="1238"/>
      <c r="N2" s="1238"/>
      <c r="O2" s="1238"/>
      <c r="P2" s="1238"/>
      <c r="Q2" s="1463" t="s">
        <v>432</v>
      </c>
    </row>
    <row r="3" spans="1:17" x14ac:dyDescent="0.15">
      <c r="A3" s="1240"/>
      <c r="B3" s="1241"/>
      <c r="C3" s="1242"/>
      <c r="D3" s="1499" t="s">
        <v>1240</v>
      </c>
      <c r="E3" s="1500"/>
      <c r="F3" s="1853" t="s">
        <v>1239</v>
      </c>
      <c r="G3" s="1500"/>
      <c r="H3" s="1853" t="s">
        <v>1238</v>
      </c>
      <c r="I3" s="1500"/>
      <c r="J3" s="1853" t="s">
        <v>1237</v>
      </c>
      <c r="K3" s="1500"/>
      <c r="L3" s="1853" t="s">
        <v>1236</v>
      </c>
      <c r="M3" s="1500"/>
      <c r="N3" s="1853" t="s">
        <v>1235</v>
      </c>
      <c r="O3" s="1500"/>
      <c r="P3" s="1501" t="s">
        <v>1234</v>
      </c>
      <c r="Q3" s="1502"/>
    </row>
    <row r="4" spans="1:17" ht="14.25" thickBot="1" x14ac:dyDescent="0.2">
      <c r="A4" s="1251"/>
      <c r="B4" s="1252"/>
      <c r="C4" s="1253"/>
      <c r="D4" s="1309" t="s">
        <v>60</v>
      </c>
      <c r="E4" s="1310" t="s">
        <v>26</v>
      </c>
      <c r="F4" s="1573" t="s">
        <v>60</v>
      </c>
      <c r="G4" s="1310" t="s">
        <v>26</v>
      </c>
      <c r="H4" s="1573" t="s">
        <v>60</v>
      </c>
      <c r="I4" s="1310" t="s">
        <v>26</v>
      </c>
      <c r="J4" s="1573" t="s">
        <v>60</v>
      </c>
      <c r="K4" s="1310" t="s">
        <v>26</v>
      </c>
      <c r="L4" s="1573" t="s">
        <v>60</v>
      </c>
      <c r="M4" s="1310" t="s">
        <v>26</v>
      </c>
      <c r="N4" s="1573" t="s">
        <v>60</v>
      </c>
      <c r="O4" s="1310" t="s">
        <v>26</v>
      </c>
      <c r="P4" s="1310" t="s">
        <v>60</v>
      </c>
      <c r="Q4" s="1311" t="s">
        <v>26</v>
      </c>
    </row>
    <row r="5" spans="1:17" ht="15" thickTop="1" thickBot="1" x14ac:dyDescent="0.2">
      <c r="A5" s="1262" t="s">
        <v>237</v>
      </c>
      <c r="B5" s="1263"/>
      <c r="C5" s="1879"/>
      <c r="D5" s="479">
        <v>2457</v>
      </c>
      <c r="E5" s="394">
        <v>70198.698409999997</v>
      </c>
      <c r="F5" s="394">
        <v>308</v>
      </c>
      <c r="G5" s="394">
        <v>5103.4325199999994</v>
      </c>
      <c r="H5" s="394">
        <v>397</v>
      </c>
      <c r="I5" s="394">
        <v>5933.893860000001</v>
      </c>
      <c r="J5" s="394">
        <v>104</v>
      </c>
      <c r="K5" s="394">
        <v>1528.2329999999999</v>
      </c>
      <c r="L5" s="394">
        <v>138</v>
      </c>
      <c r="M5" s="394">
        <v>1134.74874</v>
      </c>
      <c r="N5" s="394">
        <v>252</v>
      </c>
      <c r="O5" s="394">
        <v>6599.0927300000003</v>
      </c>
      <c r="P5" s="394">
        <v>1258</v>
      </c>
      <c r="Q5" s="391">
        <v>49899.297559999999</v>
      </c>
    </row>
    <row r="6" spans="1:17" ht="14.25" thickTop="1" x14ac:dyDescent="0.15">
      <c r="A6" s="1266">
        <v>9</v>
      </c>
      <c r="B6" s="1317" t="s">
        <v>236</v>
      </c>
      <c r="C6" s="1318"/>
      <c r="D6" s="494">
        <v>176</v>
      </c>
      <c r="E6" s="360">
        <v>1827.9849999999999</v>
      </c>
      <c r="F6" s="360">
        <v>58</v>
      </c>
      <c r="G6" s="360">
        <v>391.67</v>
      </c>
      <c r="H6" s="360">
        <v>68</v>
      </c>
      <c r="I6" s="360">
        <v>809.65700000000004</v>
      </c>
      <c r="J6" s="360">
        <v>16</v>
      </c>
      <c r="K6" s="360">
        <v>236.423</v>
      </c>
      <c r="L6" s="360">
        <v>10</v>
      </c>
      <c r="M6" s="360">
        <v>125.087</v>
      </c>
      <c r="N6" s="360">
        <v>18</v>
      </c>
      <c r="O6" s="360">
        <v>182.61099999999999</v>
      </c>
      <c r="P6" s="360">
        <v>6</v>
      </c>
      <c r="Q6" s="357">
        <v>82.537000000000006</v>
      </c>
    </row>
    <row r="7" spans="1:17" x14ac:dyDescent="0.15">
      <c r="A7" s="1270">
        <v>10</v>
      </c>
      <c r="B7" s="1271" t="s">
        <v>235</v>
      </c>
      <c r="C7" s="1552"/>
      <c r="D7" s="473">
        <v>30</v>
      </c>
      <c r="E7" s="332">
        <v>339.64599999999996</v>
      </c>
      <c r="F7" s="332">
        <v>6</v>
      </c>
      <c r="G7" s="332">
        <v>33.654000000000003</v>
      </c>
      <c r="H7" s="332">
        <v>15</v>
      </c>
      <c r="I7" s="332">
        <v>165.42400000000001</v>
      </c>
      <c r="J7" s="332">
        <v>0</v>
      </c>
      <c r="K7" s="332">
        <v>0</v>
      </c>
      <c r="L7" s="332">
        <v>4</v>
      </c>
      <c r="M7" s="332" t="s">
        <v>1287</v>
      </c>
      <c r="N7" s="332">
        <v>4</v>
      </c>
      <c r="O7" s="332">
        <v>108.47199999999999</v>
      </c>
      <c r="P7" s="332">
        <v>1</v>
      </c>
      <c r="Q7" s="329" t="s">
        <v>1287</v>
      </c>
    </row>
    <row r="8" spans="1:17" x14ac:dyDescent="0.15">
      <c r="A8" s="1270">
        <v>11</v>
      </c>
      <c r="B8" s="1271" t="s">
        <v>391</v>
      </c>
      <c r="C8" s="1552"/>
      <c r="D8" s="473">
        <v>17</v>
      </c>
      <c r="E8" s="332">
        <v>100.657</v>
      </c>
      <c r="F8" s="332">
        <v>8</v>
      </c>
      <c r="G8" s="332">
        <v>42.584000000000003</v>
      </c>
      <c r="H8" s="332">
        <v>4</v>
      </c>
      <c r="I8" s="332">
        <v>26.407</v>
      </c>
      <c r="J8" s="332">
        <v>3</v>
      </c>
      <c r="K8" s="332" t="s">
        <v>1287</v>
      </c>
      <c r="L8" s="332">
        <v>2</v>
      </c>
      <c r="M8" s="332" t="s">
        <v>1287</v>
      </c>
      <c r="N8" s="332">
        <v>0</v>
      </c>
      <c r="O8" s="332">
        <v>0</v>
      </c>
      <c r="P8" s="332">
        <v>0</v>
      </c>
      <c r="Q8" s="329">
        <v>0</v>
      </c>
    </row>
    <row r="9" spans="1:17" x14ac:dyDescent="0.15">
      <c r="A9" s="1270">
        <v>12</v>
      </c>
      <c r="B9" s="1271" t="s">
        <v>233</v>
      </c>
      <c r="C9" s="1552"/>
      <c r="D9" s="473">
        <v>51</v>
      </c>
      <c r="E9" s="332">
        <v>693.43500000000006</v>
      </c>
      <c r="F9" s="332">
        <v>12</v>
      </c>
      <c r="G9" s="332">
        <v>317.57799999999997</v>
      </c>
      <c r="H9" s="332">
        <v>17</v>
      </c>
      <c r="I9" s="332">
        <v>170.03700000000001</v>
      </c>
      <c r="J9" s="332">
        <v>3</v>
      </c>
      <c r="K9" s="332" t="s">
        <v>1287</v>
      </c>
      <c r="L9" s="332">
        <v>5</v>
      </c>
      <c r="M9" s="332">
        <v>36.033999999999999</v>
      </c>
      <c r="N9" s="332">
        <v>13</v>
      </c>
      <c r="O9" s="332">
        <v>113.717</v>
      </c>
      <c r="P9" s="332">
        <v>1</v>
      </c>
      <c r="Q9" s="329" t="s">
        <v>1287</v>
      </c>
    </row>
    <row r="10" spans="1:17" x14ac:dyDescent="0.15">
      <c r="A10" s="1270">
        <v>13</v>
      </c>
      <c r="B10" s="1271" t="s">
        <v>232</v>
      </c>
      <c r="C10" s="1552"/>
      <c r="D10" s="473">
        <v>7</v>
      </c>
      <c r="E10" s="332">
        <v>112.738</v>
      </c>
      <c r="F10" s="332">
        <v>1</v>
      </c>
      <c r="G10" s="332" t="s">
        <v>1287</v>
      </c>
      <c r="H10" s="332">
        <v>4</v>
      </c>
      <c r="I10" s="332">
        <v>97.364999999999995</v>
      </c>
      <c r="J10" s="332">
        <v>0</v>
      </c>
      <c r="K10" s="332">
        <v>0</v>
      </c>
      <c r="L10" s="332">
        <v>2</v>
      </c>
      <c r="M10" s="332" t="s">
        <v>1287</v>
      </c>
      <c r="N10" s="332">
        <v>0</v>
      </c>
      <c r="O10" s="332">
        <v>0</v>
      </c>
      <c r="P10" s="332">
        <v>0</v>
      </c>
      <c r="Q10" s="329">
        <v>0</v>
      </c>
    </row>
    <row r="11" spans="1:17" x14ac:dyDescent="0.15">
      <c r="A11" s="1270">
        <v>14</v>
      </c>
      <c r="B11" s="1271" t="s">
        <v>231</v>
      </c>
      <c r="C11" s="1552"/>
      <c r="D11" s="473">
        <v>30</v>
      </c>
      <c r="E11" s="332">
        <v>317.88499999999993</v>
      </c>
      <c r="F11" s="332">
        <v>6</v>
      </c>
      <c r="G11" s="332">
        <v>51.814</v>
      </c>
      <c r="H11" s="332">
        <v>11</v>
      </c>
      <c r="I11" s="332">
        <v>165.30699999999999</v>
      </c>
      <c r="J11" s="332">
        <v>1</v>
      </c>
      <c r="K11" s="332" t="s">
        <v>1287</v>
      </c>
      <c r="L11" s="332">
        <v>6</v>
      </c>
      <c r="M11" s="332">
        <v>51.168999999999997</v>
      </c>
      <c r="N11" s="332">
        <v>3</v>
      </c>
      <c r="O11" s="332">
        <v>39.15</v>
      </c>
      <c r="P11" s="332">
        <v>3</v>
      </c>
      <c r="Q11" s="329" t="s">
        <v>1287</v>
      </c>
    </row>
    <row r="12" spans="1:17" x14ac:dyDescent="0.15">
      <c r="A12" s="1270">
        <v>15</v>
      </c>
      <c r="B12" s="1271" t="s">
        <v>230</v>
      </c>
      <c r="C12" s="1552"/>
      <c r="D12" s="473">
        <v>16</v>
      </c>
      <c r="E12" s="332">
        <v>134.81</v>
      </c>
      <c r="F12" s="332">
        <v>4</v>
      </c>
      <c r="G12" s="332">
        <v>30.018999999999998</v>
      </c>
      <c r="H12" s="332">
        <v>6</v>
      </c>
      <c r="I12" s="332">
        <v>62.965000000000003</v>
      </c>
      <c r="J12" s="332">
        <v>3</v>
      </c>
      <c r="K12" s="332">
        <v>16.943000000000001</v>
      </c>
      <c r="L12" s="332">
        <v>0</v>
      </c>
      <c r="M12" s="332">
        <v>0</v>
      </c>
      <c r="N12" s="332">
        <v>2</v>
      </c>
      <c r="O12" s="332" t="s">
        <v>1287</v>
      </c>
      <c r="P12" s="332">
        <v>1</v>
      </c>
      <c r="Q12" s="329" t="s">
        <v>1287</v>
      </c>
    </row>
    <row r="13" spans="1:17" x14ac:dyDescent="0.15">
      <c r="A13" s="1270">
        <v>16</v>
      </c>
      <c r="B13" s="1271" t="s">
        <v>229</v>
      </c>
      <c r="C13" s="1552"/>
      <c r="D13" s="473">
        <v>69</v>
      </c>
      <c r="E13" s="332">
        <v>1181.5640000000001</v>
      </c>
      <c r="F13" s="332">
        <v>10</v>
      </c>
      <c r="G13" s="332">
        <v>143.917</v>
      </c>
      <c r="H13" s="332">
        <v>27</v>
      </c>
      <c r="I13" s="332">
        <v>514.39599999999996</v>
      </c>
      <c r="J13" s="332">
        <v>8</v>
      </c>
      <c r="K13" s="332">
        <v>187.03100000000001</v>
      </c>
      <c r="L13" s="332">
        <v>6</v>
      </c>
      <c r="M13" s="332">
        <v>22.87</v>
      </c>
      <c r="N13" s="332">
        <v>4</v>
      </c>
      <c r="O13" s="332">
        <v>46.962000000000003</v>
      </c>
      <c r="P13" s="332">
        <v>14</v>
      </c>
      <c r="Q13" s="329">
        <v>266.38799999999998</v>
      </c>
    </row>
    <row r="14" spans="1:17" x14ac:dyDescent="0.15">
      <c r="A14" s="1270">
        <v>17</v>
      </c>
      <c r="B14" s="1271" t="s">
        <v>228</v>
      </c>
      <c r="C14" s="1552"/>
      <c r="D14" s="473">
        <v>2</v>
      </c>
      <c r="E14" s="332" t="s">
        <v>1287</v>
      </c>
      <c r="F14" s="332">
        <v>0</v>
      </c>
      <c r="G14" s="332">
        <v>0</v>
      </c>
      <c r="H14" s="332">
        <v>1</v>
      </c>
      <c r="I14" s="332" t="s">
        <v>1287</v>
      </c>
      <c r="J14" s="332">
        <v>0</v>
      </c>
      <c r="K14" s="332">
        <v>0</v>
      </c>
      <c r="L14" s="332">
        <v>0</v>
      </c>
      <c r="M14" s="332">
        <v>0</v>
      </c>
      <c r="N14" s="332">
        <v>0</v>
      </c>
      <c r="O14" s="332">
        <v>0</v>
      </c>
      <c r="P14" s="332">
        <v>1</v>
      </c>
      <c r="Q14" s="329" t="s">
        <v>1287</v>
      </c>
    </row>
    <row r="15" spans="1:17" x14ac:dyDescent="0.15">
      <c r="A15" s="1275">
        <v>18</v>
      </c>
      <c r="B15" s="1276" t="s">
        <v>227</v>
      </c>
      <c r="C15" s="1553"/>
      <c r="D15" s="467">
        <v>57</v>
      </c>
      <c r="E15" s="347">
        <v>596.19571999999994</v>
      </c>
      <c r="F15" s="347">
        <v>12</v>
      </c>
      <c r="G15" s="347">
        <v>125.645</v>
      </c>
      <c r="H15" s="347">
        <v>24</v>
      </c>
      <c r="I15" s="347">
        <v>303.54571999999996</v>
      </c>
      <c r="J15" s="347">
        <v>6</v>
      </c>
      <c r="K15" s="347">
        <v>65.62</v>
      </c>
      <c r="L15" s="347">
        <v>9</v>
      </c>
      <c r="M15" s="347">
        <v>48.100999999999999</v>
      </c>
      <c r="N15" s="347">
        <v>5</v>
      </c>
      <c r="O15" s="347" t="s">
        <v>1287</v>
      </c>
      <c r="P15" s="347">
        <v>1</v>
      </c>
      <c r="Q15" s="344" t="s">
        <v>1287</v>
      </c>
    </row>
    <row r="16" spans="1:17" x14ac:dyDescent="0.15">
      <c r="A16" s="1278">
        <v>19</v>
      </c>
      <c r="B16" s="1279" t="s">
        <v>226</v>
      </c>
      <c r="C16" s="1554"/>
      <c r="D16" s="471">
        <v>9</v>
      </c>
      <c r="E16" s="340">
        <v>68.00800000000001</v>
      </c>
      <c r="F16" s="340">
        <v>4</v>
      </c>
      <c r="G16" s="340">
        <v>30.402000000000001</v>
      </c>
      <c r="H16" s="340">
        <v>3</v>
      </c>
      <c r="I16" s="340" t="s">
        <v>1287</v>
      </c>
      <c r="J16" s="340">
        <v>0</v>
      </c>
      <c r="K16" s="340">
        <v>0</v>
      </c>
      <c r="L16" s="340">
        <v>2</v>
      </c>
      <c r="M16" s="340" t="s">
        <v>1287</v>
      </c>
      <c r="N16" s="340">
        <v>0</v>
      </c>
      <c r="O16" s="340">
        <v>0</v>
      </c>
      <c r="P16" s="340">
        <v>0</v>
      </c>
      <c r="Q16" s="337">
        <v>0</v>
      </c>
    </row>
    <row r="17" spans="1:17" x14ac:dyDescent="0.15">
      <c r="A17" s="1270">
        <v>20</v>
      </c>
      <c r="B17" s="1271" t="s">
        <v>224</v>
      </c>
      <c r="C17" s="1552"/>
      <c r="D17" s="473">
        <v>3</v>
      </c>
      <c r="E17" s="332" t="s">
        <v>1287</v>
      </c>
      <c r="F17" s="332">
        <v>0</v>
      </c>
      <c r="G17" s="332">
        <v>0</v>
      </c>
      <c r="H17" s="332">
        <v>1</v>
      </c>
      <c r="I17" s="332" t="s">
        <v>1287</v>
      </c>
      <c r="J17" s="332">
        <v>2</v>
      </c>
      <c r="K17" s="332" t="s">
        <v>1287</v>
      </c>
      <c r="L17" s="332">
        <v>0</v>
      </c>
      <c r="M17" s="332">
        <v>0</v>
      </c>
      <c r="N17" s="332">
        <v>0</v>
      </c>
      <c r="O17" s="332">
        <v>0</v>
      </c>
      <c r="P17" s="332">
        <v>0</v>
      </c>
      <c r="Q17" s="329">
        <v>0</v>
      </c>
    </row>
    <row r="18" spans="1:17" x14ac:dyDescent="0.15">
      <c r="A18" s="1270">
        <v>21</v>
      </c>
      <c r="B18" s="1271" t="s">
        <v>223</v>
      </c>
      <c r="C18" s="1552"/>
      <c r="D18" s="473">
        <v>30</v>
      </c>
      <c r="E18" s="332">
        <v>442.17200000000003</v>
      </c>
      <c r="F18" s="332">
        <v>8</v>
      </c>
      <c r="G18" s="332">
        <v>95.68</v>
      </c>
      <c r="H18" s="332">
        <v>14</v>
      </c>
      <c r="I18" s="332">
        <v>266.70400000000001</v>
      </c>
      <c r="J18" s="332">
        <v>3</v>
      </c>
      <c r="K18" s="332">
        <v>23.611999999999998</v>
      </c>
      <c r="L18" s="332">
        <v>2</v>
      </c>
      <c r="M18" s="332" t="s">
        <v>1287</v>
      </c>
      <c r="N18" s="332">
        <v>2</v>
      </c>
      <c r="O18" s="332" t="s">
        <v>1287</v>
      </c>
      <c r="P18" s="332">
        <v>1</v>
      </c>
      <c r="Q18" s="329" t="s">
        <v>1287</v>
      </c>
    </row>
    <row r="19" spans="1:17" x14ac:dyDescent="0.15">
      <c r="A19" s="1270">
        <v>22</v>
      </c>
      <c r="B19" s="1271" t="s">
        <v>222</v>
      </c>
      <c r="C19" s="1552"/>
      <c r="D19" s="473">
        <v>44</v>
      </c>
      <c r="E19" s="332">
        <v>413.81073000000004</v>
      </c>
      <c r="F19" s="332">
        <v>13</v>
      </c>
      <c r="G19" s="332">
        <v>148.93299999999999</v>
      </c>
      <c r="H19" s="332">
        <v>11</v>
      </c>
      <c r="I19" s="332">
        <v>74.453999999999994</v>
      </c>
      <c r="J19" s="332">
        <v>5</v>
      </c>
      <c r="K19" s="332">
        <v>107.636</v>
      </c>
      <c r="L19" s="332">
        <v>12</v>
      </c>
      <c r="M19" s="332">
        <v>66.587000000000003</v>
      </c>
      <c r="N19" s="332">
        <v>3</v>
      </c>
      <c r="O19" s="332">
        <v>16.20073</v>
      </c>
      <c r="P19" s="332">
        <v>0</v>
      </c>
      <c r="Q19" s="329">
        <v>0</v>
      </c>
    </row>
    <row r="20" spans="1:17" x14ac:dyDescent="0.15">
      <c r="A20" s="1270">
        <v>23</v>
      </c>
      <c r="B20" s="1271" t="s">
        <v>221</v>
      </c>
      <c r="C20" s="1552"/>
      <c r="D20" s="473">
        <v>20</v>
      </c>
      <c r="E20" s="332">
        <v>422.88000000000005</v>
      </c>
      <c r="F20" s="332">
        <v>4</v>
      </c>
      <c r="G20" s="332" t="s">
        <v>1287</v>
      </c>
      <c r="H20" s="332">
        <v>9</v>
      </c>
      <c r="I20" s="332">
        <v>231.56399999999999</v>
      </c>
      <c r="J20" s="332">
        <v>1</v>
      </c>
      <c r="K20" s="332" t="s">
        <v>1287</v>
      </c>
      <c r="L20" s="332">
        <v>5</v>
      </c>
      <c r="M20" s="332">
        <v>38.795000000000002</v>
      </c>
      <c r="N20" s="332">
        <v>0</v>
      </c>
      <c r="O20" s="332">
        <v>0</v>
      </c>
      <c r="P20" s="332">
        <v>1</v>
      </c>
      <c r="Q20" s="329" t="s">
        <v>1287</v>
      </c>
    </row>
    <row r="21" spans="1:17" x14ac:dyDescent="0.15">
      <c r="A21" s="1270">
        <v>24</v>
      </c>
      <c r="B21" s="1271" t="s">
        <v>220</v>
      </c>
      <c r="C21" s="1552"/>
      <c r="D21" s="473">
        <v>129</v>
      </c>
      <c r="E21" s="332">
        <v>1145.2402199999999</v>
      </c>
      <c r="F21" s="332">
        <v>43</v>
      </c>
      <c r="G21" s="332">
        <v>314.53300000000002</v>
      </c>
      <c r="H21" s="332">
        <v>38</v>
      </c>
      <c r="I21" s="332">
        <v>430.24132000000003</v>
      </c>
      <c r="J21" s="332">
        <v>12</v>
      </c>
      <c r="K21" s="332">
        <v>98.400999999999996</v>
      </c>
      <c r="L21" s="332">
        <v>21</v>
      </c>
      <c r="M21" s="332">
        <v>212.89189999999999</v>
      </c>
      <c r="N21" s="332">
        <v>7</v>
      </c>
      <c r="O21" s="332">
        <v>66.819999999999993</v>
      </c>
      <c r="P21" s="332">
        <v>8</v>
      </c>
      <c r="Q21" s="329">
        <v>22.353000000000002</v>
      </c>
    </row>
    <row r="22" spans="1:17" x14ac:dyDescent="0.15">
      <c r="A22" s="1270">
        <v>25</v>
      </c>
      <c r="B22" s="1271" t="s">
        <v>390</v>
      </c>
      <c r="C22" s="1552"/>
      <c r="D22" s="473">
        <v>32</v>
      </c>
      <c r="E22" s="332">
        <v>213.43799999999999</v>
      </c>
      <c r="F22" s="332">
        <v>9</v>
      </c>
      <c r="G22" s="332">
        <v>44.042999999999999</v>
      </c>
      <c r="H22" s="332">
        <v>6</v>
      </c>
      <c r="I22" s="332">
        <v>50.177</v>
      </c>
      <c r="J22" s="332">
        <v>4</v>
      </c>
      <c r="K22" s="332" t="s">
        <v>1287</v>
      </c>
      <c r="L22" s="332">
        <v>11</v>
      </c>
      <c r="M22" s="332">
        <v>40.905999999999999</v>
      </c>
      <c r="N22" s="332">
        <v>2</v>
      </c>
      <c r="O22" s="332" t="s">
        <v>1287</v>
      </c>
      <c r="P22" s="332">
        <v>0</v>
      </c>
      <c r="Q22" s="329">
        <v>0</v>
      </c>
    </row>
    <row r="23" spans="1:17" x14ac:dyDescent="0.15">
      <c r="A23" s="1270">
        <v>26</v>
      </c>
      <c r="B23" s="1271" t="s">
        <v>885</v>
      </c>
      <c r="C23" s="1552"/>
      <c r="D23" s="473">
        <v>74</v>
      </c>
      <c r="E23" s="332">
        <v>601.57863999999995</v>
      </c>
      <c r="F23" s="332">
        <v>30</v>
      </c>
      <c r="G23" s="332">
        <v>238.19379999999998</v>
      </c>
      <c r="H23" s="332">
        <v>20</v>
      </c>
      <c r="I23" s="332">
        <v>175.41300000000001</v>
      </c>
      <c r="J23" s="332">
        <v>7</v>
      </c>
      <c r="K23" s="332">
        <v>98.712000000000003</v>
      </c>
      <c r="L23" s="332">
        <v>10</v>
      </c>
      <c r="M23" s="332">
        <v>58.310839999999999</v>
      </c>
      <c r="N23" s="332">
        <v>4</v>
      </c>
      <c r="O23" s="332">
        <v>25.288</v>
      </c>
      <c r="P23" s="332">
        <v>3</v>
      </c>
      <c r="Q23" s="329">
        <v>5.6609999999999996</v>
      </c>
    </row>
    <row r="24" spans="1:17" x14ac:dyDescent="0.15">
      <c r="A24" s="1270">
        <v>27</v>
      </c>
      <c r="B24" s="1271" t="s">
        <v>884</v>
      </c>
      <c r="C24" s="1552"/>
      <c r="D24" s="1146">
        <v>24</v>
      </c>
      <c r="E24" s="332">
        <v>281.64799999999997</v>
      </c>
      <c r="F24" s="332">
        <v>6</v>
      </c>
      <c r="G24" s="332">
        <v>51.895000000000003</v>
      </c>
      <c r="H24" s="332">
        <v>9</v>
      </c>
      <c r="I24" s="332">
        <v>165.5</v>
      </c>
      <c r="J24" s="332">
        <v>3</v>
      </c>
      <c r="K24" s="332">
        <v>22.98</v>
      </c>
      <c r="L24" s="332">
        <v>2</v>
      </c>
      <c r="M24" s="332" t="s">
        <v>1287</v>
      </c>
      <c r="N24" s="332">
        <v>1</v>
      </c>
      <c r="O24" s="332" t="s">
        <v>1287</v>
      </c>
      <c r="P24" s="332">
        <v>3</v>
      </c>
      <c r="Q24" s="329">
        <v>30.434999999999999</v>
      </c>
    </row>
    <row r="25" spans="1:17" x14ac:dyDescent="0.15">
      <c r="A25" s="1275">
        <v>28</v>
      </c>
      <c r="B25" s="1276" t="s">
        <v>81</v>
      </c>
      <c r="C25" s="1553"/>
      <c r="D25" s="467">
        <v>15</v>
      </c>
      <c r="E25" s="347">
        <v>118.49482</v>
      </c>
      <c r="F25" s="347">
        <v>6</v>
      </c>
      <c r="G25" s="347">
        <v>58.624000000000002</v>
      </c>
      <c r="H25" s="347">
        <v>3</v>
      </c>
      <c r="I25" s="347">
        <v>12.833819999999999</v>
      </c>
      <c r="J25" s="347">
        <v>2</v>
      </c>
      <c r="K25" s="347" t="s">
        <v>1287</v>
      </c>
      <c r="L25" s="347">
        <v>2</v>
      </c>
      <c r="M25" s="347" t="s">
        <v>1287</v>
      </c>
      <c r="N25" s="347">
        <v>0</v>
      </c>
      <c r="O25" s="347">
        <v>0</v>
      </c>
      <c r="P25" s="347">
        <v>2</v>
      </c>
      <c r="Q25" s="344" t="s">
        <v>1287</v>
      </c>
    </row>
    <row r="26" spans="1:17" x14ac:dyDescent="0.15">
      <c r="A26" s="1282">
        <v>29</v>
      </c>
      <c r="B26" s="1283" t="s">
        <v>214</v>
      </c>
      <c r="C26" s="1554"/>
      <c r="D26" s="471">
        <v>43</v>
      </c>
      <c r="E26" s="340">
        <v>917.38300000000004</v>
      </c>
      <c r="F26" s="340">
        <v>13</v>
      </c>
      <c r="G26" s="340">
        <v>241.94499999999999</v>
      </c>
      <c r="H26" s="340">
        <v>19</v>
      </c>
      <c r="I26" s="340">
        <v>233.19200000000001</v>
      </c>
      <c r="J26" s="340">
        <v>4</v>
      </c>
      <c r="K26" s="340">
        <v>23.515000000000001</v>
      </c>
      <c r="L26" s="340">
        <v>2</v>
      </c>
      <c r="M26" s="340" t="s">
        <v>1287</v>
      </c>
      <c r="N26" s="340">
        <v>4</v>
      </c>
      <c r="O26" s="340">
        <v>34.948</v>
      </c>
      <c r="P26" s="340">
        <v>1</v>
      </c>
      <c r="Q26" s="337" t="s">
        <v>1287</v>
      </c>
    </row>
    <row r="27" spans="1:17" x14ac:dyDescent="0.15">
      <c r="A27" s="1270">
        <v>30</v>
      </c>
      <c r="B27" s="1271" t="s">
        <v>387</v>
      </c>
      <c r="C27" s="1552"/>
      <c r="D27" s="473">
        <v>5</v>
      </c>
      <c r="E27" s="332">
        <v>48.037999999999997</v>
      </c>
      <c r="F27" s="332">
        <v>0</v>
      </c>
      <c r="G27" s="332">
        <v>0</v>
      </c>
      <c r="H27" s="332">
        <v>3</v>
      </c>
      <c r="I27" s="332" t="s">
        <v>1287</v>
      </c>
      <c r="J27" s="332">
        <v>1</v>
      </c>
      <c r="K27" s="332" t="s">
        <v>1287</v>
      </c>
      <c r="L27" s="332">
        <v>1</v>
      </c>
      <c r="M27" s="332" t="s">
        <v>1287</v>
      </c>
      <c r="N27" s="332">
        <v>0</v>
      </c>
      <c r="O27" s="332">
        <v>0</v>
      </c>
      <c r="P27" s="332">
        <v>0</v>
      </c>
      <c r="Q27" s="329">
        <v>0</v>
      </c>
    </row>
    <row r="28" spans="1:17" x14ac:dyDescent="0.15">
      <c r="A28" s="1282">
        <v>31</v>
      </c>
      <c r="B28" s="1283" t="s">
        <v>212</v>
      </c>
      <c r="C28" s="1552"/>
      <c r="D28" s="473">
        <v>95</v>
      </c>
      <c r="E28" s="332">
        <v>1456.80672</v>
      </c>
      <c r="F28" s="332">
        <v>24</v>
      </c>
      <c r="G28" s="332">
        <v>297.80271999999997</v>
      </c>
      <c r="H28" s="332">
        <v>34</v>
      </c>
      <c r="I28" s="332">
        <v>666.04</v>
      </c>
      <c r="J28" s="332">
        <v>8</v>
      </c>
      <c r="K28" s="332">
        <v>169.536</v>
      </c>
      <c r="L28" s="332">
        <v>13</v>
      </c>
      <c r="M28" s="332">
        <v>186.89099999999999</v>
      </c>
      <c r="N28" s="332">
        <v>9</v>
      </c>
      <c r="O28" s="332">
        <v>63.246000000000002</v>
      </c>
      <c r="P28" s="332">
        <v>7</v>
      </c>
      <c r="Q28" s="329">
        <v>73.290999999999997</v>
      </c>
    </row>
    <row r="29" spans="1:17" x14ac:dyDescent="0.15">
      <c r="A29" s="1275">
        <v>32</v>
      </c>
      <c r="B29" s="1276" t="s">
        <v>385</v>
      </c>
      <c r="C29" s="1553"/>
      <c r="D29" s="467">
        <v>18</v>
      </c>
      <c r="E29" s="347">
        <v>126.25700000000001</v>
      </c>
      <c r="F29" s="347">
        <v>4</v>
      </c>
      <c r="G29" s="347">
        <v>8.8989999999999991</v>
      </c>
      <c r="H29" s="347">
        <v>6</v>
      </c>
      <c r="I29" s="347">
        <v>46.241</v>
      </c>
      <c r="J29" s="347">
        <v>1</v>
      </c>
      <c r="K29" s="347" t="s">
        <v>1287</v>
      </c>
      <c r="L29" s="347">
        <v>5</v>
      </c>
      <c r="M29" s="347">
        <v>43.554000000000002</v>
      </c>
      <c r="N29" s="347">
        <v>1</v>
      </c>
      <c r="O29" s="347" t="s">
        <v>1287</v>
      </c>
      <c r="P29" s="347">
        <v>1</v>
      </c>
      <c r="Q29" s="344" t="s">
        <v>1287</v>
      </c>
    </row>
    <row r="30" spans="1:17" x14ac:dyDescent="0.15">
      <c r="A30" s="1278">
        <v>33</v>
      </c>
      <c r="B30" s="1279" t="s">
        <v>207</v>
      </c>
      <c r="C30" s="1554"/>
      <c r="D30" s="471">
        <v>1457</v>
      </c>
      <c r="E30" s="340">
        <v>58511.92656</v>
      </c>
      <c r="F30" s="340">
        <v>27</v>
      </c>
      <c r="G30" s="340">
        <v>2291.701</v>
      </c>
      <c r="H30" s="340">
        <v>42</v>
      </c>
      <c r="I30" s="340">
        <v>1088.193</v>
      </c>
      <c r="J30" s="340">
        <v>11</v>
      </c>
      <c r="K30" s="340">
        <v>335.88</v>
      </c>
      <c r="L30" s="340">
        <v>6</v>
      </c>
      <c r="M30" s="340">
        <v>102.77</v>
      </c>
      <c r="N30" s="340">
        <v>169</v>
      </c>
      <c r="O30" s="340">
        <v>5762.7610000000004</v>
      </c>
      <c r="P30" s="340">
        <v>1202</v>
      </c>
      <c r="Q30" s="337">
        <v>48930.62156</v>
      </c>
    </row>
    <row r="31" spans="1:17" x14ac:dyDescent="0.15">
      <c r="A31" s="1270">
        <v>34</v>
      </c>
      <c r="B31" s="1271" t="s">
        <v>206</v>
      </c>
      <c r="C31" s="1552"/>
      <c r="D31" s="473">
        <v>4</v>
      </c>
      <c r="E31" s="332">
        <v>71.457999999999998</v>
      </c>
      <c r="F31" s="332">
        <v>0</v>
      </c>
      <c r="G31" s="332">
        <v>0</v>
      </c>
      <c r="H31" s="332">
        <v>2</v>
      </c>
      <c r="I31" s="332" t="s">
        <v>1287</v>
      </c>
      <c r="J31" s="332">
        <v>0</v>
      </c>
      <c r="K31" s="332">
        <v>0</v>
      </c>
      <c r="L31" s="332">
        <v>0</v>
      </c>
      <c r="M31" s="332">
        <v>0</v>
      </c>
      <c r="N31" s="332">
        <v>1</v>
      </c>
      <c r="O31" s="332" t="s">
        <v>1287</v>
      </c>
      <c r="P31" s="332">
        <v>1</v>
      </c>
      <c r="Q31" s="329" t="s">
        <v>1287</v>
      </c>
    </row>
    <row r="32" spans="1:17" ht="14.25" thickBot="1" x14ac:dyDescent="0.2">
      <c r="A32" s="1288">
        <v>35</v>
      </c>
      <c r="B32" s="1289" t="s">
        <v>205</v>
      </c>
      <c r="C32" s="1556"/>
      <c r="D32" s="493">
        <v>0</v>
      </c>
      <c r="E32" s="325">
        <v>0</v>
      </c>
      <c r="F32" s="325">
        <v>0</v>
      </c>
      <c r="G32" s="325">
        <v>0</v>
      </c>
      <c r="H32" s="325">
        <v>0</v>
      </c>
      <c r="I32" s="325">
        <v>0</v>
      </c>
      <c r="J32" s="325">
        <v>0</v>
      </c>
      <c r="K32" s="325">
        <v>0</v>
      </c>
      <c r="L32" s="325">
        <v>0</v>
      </c>
      <c r="M32" s="325">
        <v>0</v>
      </c>
      <c r="N32" s="325">
        <v>0</v>
      </c>
      <c r="O32" s="325">
        <v>0</v>
      </c>
      <c r="P32" s="325">
        <v>0</v>
      </c>
      <c r="Q32" s="322">
        <v>0</v>
      </c>
    </row>
    <row r="33" spans="1:17" x14ac:dyDescent="0.15">
      <c r="A33" s="1380" t="s">
        <v>384</v>
      </c>
      <c r="B33" s="1238"/>
      <c r="C33" s="1238"/>
      <c r="D33" s="1238"/>
      <c r="E33" s="1238"/>
      <c r="F33" s="1238"/>
      <c r="G33" s="1238"/>
      <c r="H33" s="1238"/>
      <c r="I33" s="1238"/>
      <c r="J33" s="1238"/>
      <c r="K33" s="1238"/>
      <c r="L33" s="1238"/>
      <c r="M33" s="1238"/>
      <c r="N33" s="1238"/>
      <c r="O33" s="1238"/>
      <c r="P33" s="1238"/>
      <c r="Q33" s="1238"/>
    </row>
  </sheetData>
  <mergeCells count="9">
    <mergeCell ref="A5:C5"/>
    <mergeCell ref="A1:Q1"/>
    <mergeCell ref="D3:E3"/>
    <mergeCell ref="F3:G3"/>
    <mergeCell ref="H3:I3"/>
    <mergeCell ref="J3:K3"/>
    <mergeCell ref="L3:M3"/>
    <mergeCell ref="N3:O3"/>
    <mergeCell ref="P3:Q3"/>
  </mergeCells>
  <phoneticPr fontId="4"/>
  <pageMargins left="0.7" right="0.7" top="0.75" bottom="0.75" header="0.3" footer="0.3"/>
  <pageSetup paperSize="9" scale="81"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C60FE-D183-4E50-8C29-D3B4CCB34599}">
  <sheetPr>
    <pageSetUpPr fitToPage="1"/>
  </sheetPr>
  <dimension ref="A1:Q20"/>
  <sheetViews>
    <sheetView zoomScale="55" zoomScaleNormal="55" workbookViewId="0">
      <selection activeCell="N12" sqref="N12"/>
    </sheetView>
  </sheetViews>
  <sheetFormatPr defaultColWidth="9" defaultRowHeight="13.5" x14ac:dyDescent="0.15"/>
  <cols>
    <col min="1" max="1" width="3.625" style="1312" customWidth="1"/>
    <col min="2" max="2" width="9.625" style="1312" customWidth="1"/>
    <col min="3" max="3" width="0.875" style="1312" customWidth="1"/>
    <col min="4" max="17" width="11.125" style="1312" customWidth="1"/>
    <col min="18" max="16384" width="9" style="1312"/>
  </cols>
  <sheetData>
    <row r="1" spans="1:17" x14ac:dyDescent="0.15">
      <c r="A1" s="1235" t="s">
        <v>1242</v>
      </c>
      <c r="B1" s="1236"/>
      <c r="C1" s="1236"/>
      <c r="D1" s="1236"/>
      <c r="E1" s="1236"/>
      <c r="F1" s="1236"/>
      <c r="G1" s="1236"/>
      <c r="H1" s="1236"/>
      <c r="I1" s="1236"/>
      <c r="J1" s="1236"/>
      <c r="K1" s="1236"/>
      <c r="L1" s="1236"/>
      <c r="M1" s="1236"/>
      <c r="N1" s="1236"/>
      <c r="O1" s="1236"/>
      <c r="P1" s="1236"/>
      <c r="Q1" s="1236"/>
    </row>
    <row r="2" spans="1:17" ht="14.25" thickBot="1" x14ac:dyDescent="0.2">
      <c r="A2" s="1238"/>
      <c r="B2" s="1238"/>
      <c r="C2" s="1238"/>
      <c r="D2" s="1238"/>
      <c r="E2" s="1238"/>
      <c r="F2" s="1238"/>
      <c r="G2" s="1238"/>
      <c r="H2" s="1238"/>
      <c r="I2" s="1238"/>
      <c r="J2" s="1238"/>
      <c r="K2" s="1238"/>
      <c r="L2" s="1238"/>
      <c r="M2" s="1238"/>
      <c r="N2" s="1238"/>
      <c r="O2" s="1238"/>
      <c r="P2" s="1238"/>
      <c r="Q2" s="1463" t="s">
        <v>432</v>
      </c>
    </row>
    <row r="3" spans="1:17" x14ac:dyDescent="0.15">
      <c r="A3" s="1240"/>
      <c r="B3" s="1241"/>
      <c r="C3" s="1242"/>
      <c r="D3" s="1499" t="s">
        <v>1240</v>
      </c>
      <c r="E3" s="1500"/>
      <c r="F3" s="1853" t="s">
        <v>1239</v>
      </c>
      <c r="G3" s="1500"/>
      <c r="H3" s="1853" t="s">
        <v>1238</v>
      </c>
      <c r="I3" s="1500"/>
      <c r="J3" s="1853" t="s">
        <v>1237</v>
      </c>
      <c r="K3" s="1500"/>
      <c r="L3" s="1853" t="s">
        <v>1236</v>
      </c>
      <c r="M3" s="1500"/>
      <c r="N3" s="1853" t="s">
        <v>1235</v>
      </c>
      <c r="O3" s="1500"/>
      <c r="P3" s="1501" t="s">
        <v>1234</v>
      </c>
      <c r="Q3" s="1502"/>
    </row>
    <row r="4" spans="1:17" ht="14.25" thickBot="1" x14ac:dyDescent="0.2">
      <c r="A4" s="1251"/>
      <c r="B4" s="1252"/>
      <c r="C4" s="1253"/>
      <c r="D4" s="1309" t="s">
        <v>60</v>
      </c>
      <c r="E4" s="1310" t="s">
        <v>26</v>
      </c>
      <c r="F4" s="1573" t="s">
        <v>60</v>
      </c>
      <c r="G4" s="1310" t="s">
        <v>26</v>
      </c>
      <c r="H4" s="1573" t="s">
        <v>60</v>
      </c>
      <c r="I4" s="1310" t="s">
        <v>26</v>
      </c>
      <c r="J4" s="1573" t="s">
        <v>60</v>
      </c>
      <c r="K4" s="1310" t="s">
        <v>26</v>
      </c>
      <c r="L4" s="1573" t="s">
        <v>60</v>
      </c>
      <c r="M4" s="1310" t="s">
        <v>26</v>
      </c>
      <c r="N4" s="1573" t="s">
        <v>60</v>
      </c>
      <c r="O4" s="1310" t="s">
        <v>26</v>
      </c>
      <c r="P4" s="1310" t="s">
        <v>60</v>
      </c>
      <c r="Q4" s="1311" t="s">
        <v>26</v>
      </c>
    </row>
    <row r="5" spans="1:17" ht="30" customHeight="1" thickTop="1" thickBot="1" x14ac:dyDescent="0.2">
      <c r="A5" s="1881" t="s">
        <v>1131</v>
      </c>
      <c r="B5" s="1314"/>
      <c r="C5" s="1315"/>
      <c r="D5" s="479">
        <v>2457</v>
      </c>
      <c r="E5" s="394">
        <v>70198.698409999997</v>
      </c>
      <c r="F5" s="394">
        <v>308</v>
      </c>
      <c r="G5" s="394">
        <v>5103.4325199999994</v>
      </c>
      <c r="H5" s="394">
        <v>397</v>
      </c>
      <c r="I5" s="394">
        <v>5933.893860000001</v>
      </c>
      <c r="J5" s="394">
        <v>104</v>
      </c>
      <c r="K5" s="394">
        <v>1528.2329999999999</v>
      </c>
      <c r="L5" s="394">
        <v>138</v>
      </c>
      <c r="M5" s="394">
        <v>1134.74874</v>
      </c>
      <c r="N5" s="394">
        <v>252</v>
      </c>
      <c r="O5" s="394">
        <v>6599.0927300000003</v>
      </c>
      <c r="P5" s="394">
        <v>1258</v>
      </c>
      <c r="Q5" s="391">
        <v>49899.297559999999</v>
      </c>
    </row>
    <row r="6" spans="1:17" ht="30" customHeight="1" thickTop="1" x14ac:dyDescent="0.15">
      <c r="A6" s="1316" t="s">
        <v>272</v>
      </c>
      <c r="B6" s="1317" t="s">
        <v>271</v>
      </c>
      <c r="C6" s="1882"/>
      <c r="D6" s="494">
        <v>87</v>
      </c>
      <c r="E6" s="360">
        <v>4786.4809999999998</v>
      </c>
      <c r="F6" s="360">
        <v>10</v>
      </c>
      <c r="G6" s="360">
        <v>125.455</v>
      </c>
      <c r="H6" s="360">
        <v>12</v>
      </c>
      <c r="I6" s="360">
        <v>658.09400000000005</v>
      </c>
      <c r="J6" s="360">
        <v>2</v>
      </c>
      <c r="K6" s="1883" t="s">
        <v>1286</v>
      </c>
      <c r="L6" s="360">
        <v>3</v>
      </c>
      <c r="M6" s="1883" t="s">
        <v>1286</v>
      </c>
      <c r="N6" s="360">
        <v>7</v>
      </c>
      <c r="O6" s="360">
        <v>215.71700000000001</v>
      </c>
      <c r="P6" s="360">
        <v>53</v>
      </c>
      <c r="Q6" s="357">
        <v>3666.5940000000001</v>
      </c>
    </row>
    <row r="7" spans="1:17" ht="30" customHeight="1" x14ac:dyDescent="0.15">
      <c r="A7" s="1319" t="s">
        <v>270</v>
      </c>
      <c r="B7" s="1281" t="s">
        <v>269</v>
      </c>
      <c r="C7" s="1884"/>
      <c r="D7" s="473">
        <v>44</v>
      </c>
      <c r="E7" s="332">
        <v>1032.6579999999999</v>
      </c>
      <c r="F7" s="332">
        <v>6</v>
      </c>
      <c r="G7" s="1885" t="s">
        <v>1286</v>
      </c>
      <c r="H7" s="332">
        <v>5</v>
      </c>
      <c r="I7" s="332">
        <v>87.001000000000005</v>
      </c>
      <c r="J7" s="332">
        <v>3</v>
      </c>
      <c r="K7" s="1885" t="s">
        <v>1286</v>
      </c>
      <c r="L7" s="332">
        <v>5</v>
      </c>
      <c r="M7" s="332">
        <v>40.064</v>
      </c>
      <c r="N7" s="332">
        <v>10</v>
      </c>
      <c r="O7" s="332">
        <v>347.86</v>
      </c>
      <c r="P7" s="332">
        <v>15</v>
      </c>
      <c r="Q7" s="329">
        <v>452.07600000000002</v>
      </c>
    </row>
    <row r="8" spans="1:17" ht="30" customHeight="1" x14ac:dyDescent="0.15">
      <c r="A8" s="1319" t="s">
        <v>268</v>
      </c>
      <c r="B8" s="1281" t="s">
        <v>267</v>
      </c>
      <c r="C8" s="1884"/>
      <c r="D8" s="473">
        <v>194</v>
      </c>
      <c r="E8" s="332">
        <v>7134.9440000000004</v>
      </c>
      <c r="F8" s="332">
        <v>32</v>
      </c>
      <c r="G8" s="332">
        <v>272.2</v>
      </c>
      <c r="H8" s="332">
        <v>30</v>
      </c>
      <c r="I8" s="332">
        <v>452.83</v>
      </c>
      <c r="J8" s="332">
        <v>3</v>
      </c>
      <c r="K8" s="332">
        <v>26.85</v>
      </c>
      <c r="L8" s="332">
        <v>19</v>
      </c>
      <c r="M8" s="332">
        <v>113.76</v>
      </c>
      <c r="N8" s="332">
        <v>18</v>
      </c>
      <c r="O8" s="332">
        <v>351.839</v>
      </c>
      <c r="P8" s="332">
        <v>92</v>
      </c>
      <c r="Q8" s="329">
        <v>5917.4650000000001</v>
      </c>
    </row>
    <row r="9" spans="1:17" ht="30" customHeight="1" x14ac:dyDescent="0.15">
      <c r="A9" s="1319" t="s">
        <v>266</v>
      </c>
      <c r="B9" s="1281" t="s">
        <v>49</v>
      </c>
      <c r="C9" s="1884"/>
      <c r="D9" s="473">
        <v>634</v>
      </c>
      <c r="E9" s="332">
        <v>22070.499</v>
      </c>
      <c r="F9" s="332">
        <v>56</v>
      </c>
      <c r="G9" s="332">
        <v>1286.18</v>
      </c>
      <c r="H9" s="332">
        <v>100</v>
      </c>
      <c r="I9" s="332">
        <v>1482.6279999999999</v>
      </c>
      <c r="J9" s="332">
        <v>18</v>
      </c>
      <c r="K9" s="332">
        <v>185.53299999999999</v>
      </c>
      <c r="L9" s="332">
        <v>34</v>
      </c>
      <c r="M9" s="332">
        <v>374.52499999999998</v>
      </c>
      <c r="N9" s="332">
        <v>75</v>
      </c>
      <c r="O9" s="332">
        <v>2920.7959999999998</v>
      </c>
      <c r="P9" s="332">
        <v>351</v>
      </c>
      <c r="Q9" s="329">
        <v>15820.837</v>
      </c>
    </row>
    <row r="10" spans="1:17" ht="30" customHeight="1" x14ac:dyDescent="0.15">
      <c r="A10" s="1321" t="s">
        <v>265</v>
      </c>
      <c r="B10" s="1322" t="s">
        <v>50</v>
      </c>
      <c r="C10" s="1886"/>
      <c r="D10" s="472">
        <v>130</v>
      </c>
      <c r="E10" s="347">
        <v>1949.66426</v>
      </c>
      <c r="F10" s="347">
        <v>30</v>
      </c>
      <c r="G10" s="347">
        <v>276.53300000000002</v>
      </c>
      <c r="H10" s="347">
        <v>35</v>
      </c>
      <c r="I10" s="347">
        <v>402.50753000000003</v>
      </c>
      <c r="J10" s="347">
        <v>9</v>
      </c>
      <c r="K10" s="347">
        <v>58.887999999999998</v>
      </c>
      <c r="L10" s="347">
        <v>10</v>
      </c>
      <c r="M10" s="347">
        <v>101.961</v>
      </c>
      <c r="N10" s="347">
        <v>14</v>
      </c>
      <c r="O10" s="347">
        <v>190.41773000000001</v>
      </c>
      <c r="P10" s="347">
        <v>32</v>
      </c>
      <c r="Q10" s="344">
        <v>919.35699999999997</v>
      </c>
    </row>
    <row r="11" spans="1:17" ht="30" customHeight="1" x14ac:dyDescent="0.15">
      <c r="A11" s="1324" t="s">
        <v>264</v>
      </c>
      <c r="B11" s="1325" t="s">
        <v>263</v>
      </c>
      <c r="C11" s="1887"/>
      <c r="D11" s="545">
        <v>331</v>
      </c>
      <c r="E11" s="340">
        <v>7524.3513600000006</v>
      </c>
      <c r="F11" s="340">
        <v>41</v>
      </c>
      <c r="G11" s="340">
        <v>302.05771999999996</v>
      </c>
      <c r="H11" s="340">
        <v>65</v>
      </c>
      <c r="I11" s="340">
        <v>1093.6723399999998</v>
      </c>
      <c r="J11" s="340">
        <v>18</v>
      </c>
      <c r="K11" s="340">
        <v>256.56099999999998</v>
      </c>
      <c r="L11" s="340">
        <v>19</v>
      </c>
      <c r="M11" s="340">
        <v>117.57473999999999</v>
      </c>
      <c r="N11" s="340">
        <v>29</v>
      </c>
      <c r="O11" s="340">
        <v>516.41399999999999</v>
      </c>
      <c r="P11" s="340">
        <v>159</v>
      </c>
      <c r="Q11" s="337">
        <v>5238.0715600000003</v>
      </c>
    </row>
    <row r="12" spans="1:17" ht="30" customHeight="1" x14ac:dyDescent="0.15">
      <c r="A12" s="1319" t="s">
        <v>262</v>
      </c>
      <c r="B12" s="1281" t="s">
        <v>261</v>
      </c>
      <c r="C12" s="1884"/>
      <c r="D12" s="473">
        <v>69</v>
      </c>
      <c r="E12" s="332">
        <v>755.67100000000005</v>
      </c>
      <c r="F12" s="332">
        <v>16</v>
      </c>
      <c r="G12" s="332">
        <v>143.983</v>
      </c>
      <c r="H12" s="332">
        <v>14</v>
      </c>
      <c r="I12" s="332">
        <v>161.899</v>
      </c>
      <c r="J12" s="332">
        <v>6</v>
      </c>
      <c r="K12" s="332">
        <v>41.326000000000001</v>
      </c>
      <c r="L12" s="332">
        <v>5</v>
      </c>
      <c r="M12" s="332">
        <v>35.357999999999997</v>
      </c>
      <c r="N12" s="332">
        <v>6</v>
      </c>
      <c r="O12" s="332">
        <v>67.228999999999999</v>
      </c>
      <c r="P12" s="332">
        <v>22</v>
      </c>
      <c r="Q12" s="329">
        <v>305.87599999999998</v>
      </c>
    </row>
    <row r="13" spans="1:17" ht="30" customHeight="1" x14ac:dyDescent="0.15">
      <c r="A13" s="1319" t="s">
        <v>260</v>
      </c>
      <c r="B13" s="1281" t="s">
        <v>53</v>
      </c>
      <c r="C13" s="1884"/>
      <c r="D13" s="473">
        <v>126</v>
      </c>
      <c r="E13" s="332">
        <v>2032.2757999999999</v>
      </c>
      <c r="F13" s="332">
        <v>23</v>
      </c>
      <c r="G13" s="332">
        <v>193.0668</v>
      </c>
      <c r="H13" s="332">
        <v>36</v>
      </c>
      <c r="I13" s="332">
        <v>311.55700000000002</v>
      </c>
      <c r="J13" s="332">
        <v>8</v>
      </c>
      <c r="K13" s="332">
        <v>83.084999999999994</v>
      </c>
      <c r="L13" s="332">
        <v>4</v>
      </c>
      <c r="M13" s="1885" t="s">
        <v>1286</v>
      </c>
      <c r="N13" s="332">
        <v>4</v>
      </c>
      <c r="O13" s="1885" t="s">
        <v>1286</v>
      </c>
      <c r="P13" s="332">
        <v>51</v>
      </c>
      <c r="Q13" s="329">
        <v>1362.7380000000001</v>
      </c>
    </row>
    <row r="14" spans="1:17" ht="30" customHeight="1" x14ac:dyDescent="0.15">
      <c r="A14" s="1319" t="s">
        <v>259</v>
      </c>
      <c r="B14" s="1281" t="s">
        <v>54</v>
      </c>
      <c r="C14" s="1884"/>
      <c r="D14" s="473">
        <v>89</v>
      </c>
      <c r="E14" s="332">
        <v>1874.029</v>
      </c>
      <c r="F14" s="332">
        <v>26</v>
      </c>
      <c r="G14" s="332">
        <v>200.77099999999999</v>
      </c>
      <c r="H14" s="332">
        <v>23</v>
      </c>
      <c r="I14" s="332">
        <v>261.44400000000002</v>
      </c>
      <c r="J14" s="332">
        <v>10</v>
      </c>
      <c r="K14" s="332">
        <v>107.434</v>
      </c>
      <c r="L14" s="332">
        <v>8</v>
      </c>
      <c r="M14" s="332">
        <v>46.215000000000003</v>
      </c>
      <c r="N14" s="332">
        <v>6</v>
      </c>
      <c r="O14" s="332">
        <v>508.19499999999999</v>
      </c>
      <c r="P14" s="332">
        <v>16</v>
      </c>
      <c r="Q14" s="329">
        <v>749.97</v>
      </c>
    </row>
    <row r="15" spans="1:17" ht="30" customHeight="1" x14ac:dyDescent="0.15">
      <c r="A15" s="1321" t="s">
        <v>258</v>
      </c>
      <c r="B15" s="1322" t="s">
        <v>257</v>
      </c>
      <c r="C15" s="1886"/>
      <c r="D15" s="467">
        <v>37</v>
      </c>
      <c r="E15" s="347">
        <v>687.6880000000001</v>
      </c>
      <c r="F15" s="347">
        <v>6</v>
      </c>
      <c r="G15" s="1888" t="s">
        <v>1286</v>
      </c>
      <c r="H15" s="347">
        <v>8</v>
      </c>
      <c r="I15" s="347">
        <v>45.905999999999999</v>
      </c>
      <c r="J15" s="347">
        <v>1</v>
      </c>
      <c r="K15" s="1888" t="s">
        <v>1286</v>
      </c>
      <c r="L15" s="347">
        <v>0</v>
      </c>
      <c r="M15" s="347">
        <v>0</v>
      </c>
      <c r="N15" s="347">
        <v>6</v>
      </c>
      <c r="O15" s="347">
        <v>88.116</v>
      </c>
      <c r="P15" s="347">
        <v>16</v>
      </c>
      <c r="Q15" s="344">
        <v>528.18600000000004</v>
      </c>
    </row>
    <row r="16" spans="1:17" ht="30" customHeight="1" x14ac:dyDescent="0.15">
      <c r="A16" s="1324" t="s">
        <v>256</v>
      </c>
      <c r="B16" s="1325" t="s">
        <v>255</v>
      </c>
      <c r="C16" s="1887"/>
      <c r="D16" s="471">
        <v>127</v>
      </c>
      <c r="E16" s="340">
        <v>3244.4289899999999</v>
      </c>
      <c r="F16" s="340">
        <v>19</v>
      </c>
      <c r="G16" s="340">
        <v>206.16200000000001</v>
      </c>
      <c r="H16" s="340">
        <v>18</v>
      </c>
      <c r="I16" s="340">
        <v>200.71999</v>
      </c>
      <c r="J16" s="340">
        <v>4</v>
      </c>
      <c r="K16" s="340">
        <v>76.965999999999994</v>
      </c>
      <c r="L16" s="340">
        <v>14</v>
      </c>
      <c r="M16" s="340">
        <v>111.068</v>
      </c>
      <c r="N16" s="340">
        <v>9</v>
      </c>
      <c r="O16" s="340">
        <v>351.01600000000002</v>
      </c>
      <c r="P16" s="340">
        <v>63</v>
      </c>
      <c r="Q16" s="337">
        <v>2298.4969999999998</v>
      </c>
    </row>
    <row r="17" spans="1:17" ht="30" customHeight="1" x14ac:dyDescent="0.15">
      <c r="A17" s="1319" t="s">
        <v>254</v>
      </c>
      <c r="B17" s="1281" t="s">
        <v>253</v>
      </c>
      <c r="C17" s="1884"/>
      <c r="D17" s="473">
        <v>158</v>
      </c>
      <c r="E17" s="332">
        <v>2358.2339999999999</v>
      </c>
      <c r="F17" s="332">
        <v>13</v>
      </c>
      <c r="G17" s="332">
        <v>219.34399999999999</v>
      </c>
      <c r="H17" s="332">
        <v>8</v>
      </c>
      <c r="I17" s="332">
        <v>79.067999999999998</v>
      </c>
      <c r="J17" s="332">
        <v>5</v>
      </c>
      <c r="K17" s="1885" t="s">
        <v>1286</v>
      </c>
      <c r="L17" s="332">
        <v>6</v>
      </c>
      <c r="M17" s="332">
        <v>37.923000000000002</v>
      </c>
      <c r="N17" s="332">
        <v>6</v>
      </c>
      <c r="O17" s="1885" t="s">
        <v>1286</v>
      </c>
      <c r="P17" s="332">
        <v>120</v>
      </c>
      <c r="Q17" s="329">
        <v>1798.83</v>
      </c>
    </row>
    <row r="18" spans="1:17" ht="30" customHeight="1" x14ac:dyDescent="0.15">
      <c r="A18" s="1319" t="s">
        <v>252</v>
      </c>
      <c r="B18" s="1281" t="s">
        <v>251</v>
      </c>
      <c r="C18" s="1884"/>
      <c r="D18" s="473">
        <v>263</v>
      </c>
      <c r="E18" s="332">
        <v>9656.2910000000011</v>
      </c>
      <c r="F18" s="332">
        <v>13</v>
      </c>
      <c r="G18" s="332">
        <v>1476.441</v>
      </c>
      <c r="H18" s="332">
        <v>28</v>
      </c>
      <c r="I18" s="332">
        <v>452.786</v>
      </c>
      <c r="J18" s="332">
        <v>13</v>
      </c>
      <c r="K18" s="332">
        <v>273.63799999999998</v>
      </c>
      <c r="L18" s="332">
        <v>5</v>
      </c>
      <c r="M18" s="332">
        <v>10.021000000000001</v>
      </c>
      <c r="N18" s="332">
        <v>37</v>
      </c>
      <c r="O18" s="332">
        <v>563.05399999999997</v>
      </c>
      <c r="P18" s="332">
        <v>167</v>
      </c>
      <c r="Q18" s="329">
        <v>6880.3509999999997</v>
      </c>
    </row>
    <row r="19" spans="1:17" ht="30" customHeight="1" thickBot="1" x14ac:dyDescent="0.2">
      <c r="A19" s="1330" t="s">
        <v>250</v>
      </c>
      <c r="B19" s="1331" t="s">
        <v>249</v>
      </c>
      <c r="C19" s="1889"/>
      <c r="D19" s="493">
        <v>168</v>
      </c>
      <c r="E19" s="325">
        <v>5091.4830000000002</v>
      </c>
      <c r="F19" s="325">
        <v>17</v>
      </c>
      <c r="G19" s="325">
        <v>295.81200000000001</v>
      </c>
      <c r="H19" s="325">
        <v>15</v>
      </c>
      <c r="I19" s="325">
        <v>243.78100000000001</v>
      </c>
      <c r="J19" s="325">
        <v>4</v>
      </c>
      <c r="K19" s="325">
        <v>151.35400000000001</v>
      </c>
      <c r="L19" s="325">
        <v>6</v>
      </c>
      <c r="M19" s="325">
        <v>45.945999999999998</v>
      </c>
      <c r="N19" s="325">
        <v>25</v>
      </c>
      <c r="O19" s="325">
        <v>394.14100000000002</v>
      </c>
      <c r="P19" s="325">
        <v>101</v>
      </c>
      <c r="Q19" s="322">
        <v>3960.4490000000001</v>
      </c>
    </row>
    <row r="20" spans="1:17" x14ac:dyDescent="0.15">
      <c r="A20" s="1380" t="s">
        <v>488</v>
      </c>
      <c r="B20" s="1238"/>
      <c r="C20" s="1238"/>
      <c r="D20" s="1238"/>
      <c r="E20" s="1238"/>
      <c r="F20" s="1238"/>
      <c r="G20" s="1238"/>
      <c r="H20" s="1238"/>
      <c r="I20" s="1238"/>
      <c r="J20" s="1238"/>
      <c r="K20" s="1238"/>
      <c r="L20" s="1238"/>
      <c r="M20" s="1238"/>
      <c r="N20" s="1238"/>
      <c r="O20" s="1238"/>
      <c r="P20" s="1238"/>
      <c r="Q20" s="1238"/>
    </row>
  </sheetData>
  <mergeCells count="9">
    <mergeCell ref="A5:C5"/>
    <mergeCell ref="A1:Q1"/>
    <mergeCell ref="D3:E3"/>
    <mergeCell ref="F3:G3"/>
    <mergeCell ref="H3:I3"/>
    <mergeCell ref="J3:K3"/>
    <mergeCell ref="L3:M3"/>
    <mergeCell ref="N3:O3"/>
    <mergeCell ref="P3:Q3"/>
  </mergeCells>
  <phoneticPr fontId="4"/>
  <pageMargins left="0.7" right="0.7" top="0.75" bottom="0.75" header="0.3" footer="0.3"/>
  <pageSetup paperSize="9" scale="78"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BBAB2-A1F4-42F1-BDC3-013C2D2388AB}">
  <dimension ref="A1:DK21"/>
  <sheetViews>
    <sheetView topLeftCell="U1" zoomScale="55" zoomScaleNormal="55" workbookViewId="0">
      <selection activeCell="N12" sqref="N12"/>
    </sheetView>
  </sheetViews>
  <sheetFormatPr defaultRowHeight="13.5" x14ac:dyDescent="0.15"/>
  <cols>
    <col min="1" max="1" width="3.625" style="398" customWidth="1"/>
    <col min="2" max="2" width="9.625" style="398" customWidth="1"/>
    <col min="3" max="3" width="0.875" style="398" customWidth="1"/>
    <col min="4" max="115" width="7.625" style="398" customWidth="1"/>
    <col min="116" max="16384" width="9" style="398"/>
  </cols>
  <sheetData>
    <row r="1" spans="1:115" x14ac:dyDescent="0.15">
      <c r="A1" s="1176" t="s">
        <v>1281</v>
      </c>
      <c r="B1" s="1176"/>
      <c r="C1" s="1176"/>
      <c r="D1" s="1176"/>
      <c r="E1" s="1176"/>
      <c r="F1" s="1176"/>
      <c r="G1" s="1176"/>
      <c r="H1" s="1176"/>
      <c r="I1" s="1176"/>
      <c r="J1" s="1176"/>
      <c r="K1" s="1176"/>
      <c r="L1" s="1176"/>
      <c r="M1" s="1176"/>
      <c r="N1" s="1176"/>
      <c r="O1" s="1176"/>
      <c r="P1" s="1176"/>
      <c r="Q1" s="1176"/>
      <c r="R1" s="1176"/>
      <c r="S1" s="1176"/>
      <c r="T1" s="1176"/>
      <c r="U1" s="1176"/>
      <c r="V1" s="1176"/>
      <c r="W1" s="1176"/>
      <c r="X1" s="1176"/>
      <c r="Y1" s="1176"/>
      <c r="Z1" s="1176"/>
      <c r="AA1" s="1176"/>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97"/>
      <c r="BK1" s="397"/>
      <c r="BL1" s="397"/>
      <c r="BM1" s="397"/>
      <c r="BN1" s="397"/>
      <c r="BO1" s="397"/>
      <c r="BP1" s="397"/>
      <c r="BQ1" s="397"/>
      <c r="BR1" s="397"/>
      <c r="BS1" s="397"/>
      <c r="BT1" s="397"/>
      <c r="BU1" s="397"/>
      <c r="BV1" s="397"/>
      <c r="BW1" s="397"/>
      <c r="BX1" s="397"/>
      <c r="BY1" s="397"/>
      <c r="BZ1" s="397"/>
      <c r="CA1" s="397"/>
      <c r="CB1" s="397"/>
      <c r="CC1" s="397"/>
      <c r="CD1" s="397"/>
      <c r="CE1" s="397"/>
      <c r="CF1" s="397"/>
      <c r="CG1" s="397"/>
      <c r="CH1" s="397"/>
      <c r="CI1" s="397"/>
      <c r="CJ1" s="397"/>
      <c r="CK1" s="397"/>
      <c r="CL1" s="397"/>
      <c r="CM1" s="397"/>
      <c r="CN1" s="397"/>
      <c r="CO1" s="397"/>
      <c r="CP1" s="397"/>
      <c r="CQ1" s="397"/>
      <c r="CR1" s="397"/>
      <c r="CS1" s="397"/>
      <c r="CT1" s="397"/>
      <c r="CU1" s="397"/>
      <c r="CV1" s="397"/>
      <c r="CW1" s="397"/>
      <c r="CX1" s="397"/>
      <c r="CY1" s="397"/>
      <c r="CZ1" s="397"/>
      <c r="DA1" s="397"/>
      <c r="DB1" s="397"/>
      <c r="DC1" s="397"/>
      <c r="DD1" s="397"/>
      <c r="DE1" s="397"/>
      <c r="DF1" s="397"/>
      <c r="DG1" s="397"/>
      <c r="DH1" s="397"/>
      <c r="DI1" s="397"/>
      <c r="DJ1" s="397"/>
      <c r="DK1" s="397"/>
    </row>
    <row r="2" spans="1:115" ht="14.25" thickBot="1" x14ac:dyDescent="0.2">
      <c r="A2" s="397"/>
      <c r="B2" s="397"/>
      <c r="C2" s="397"/>
      <c r="D2" s="397"/>
      <c r="E2" s="397"/>
      <c r="F2" s="397"/>
      <c r="G2" s="397"/>
      <c r="H2" s="397"/>
      <c r="I2" s="397"/>
      <c r="J2" s="397"/>
      <c r="K2" s="397"/>
      <c r="L2" s="397"/>
      <c r="M2" s="397"/>
      <c r="N2" s="397"/>
      <c r="O2" s="397"/>
      <c r="P2" s="397"/>
      <c r="Q2" s="397"/>
      <c r="R2" s="397"/>
      <c r="S2" s="397"/>
      <c r="T2" s="397"/>
      <c r="U2" s="713"/>
      <c r="V2" s="397"/>
      <c r="W2" s="713" t="s">
        <v>246</v>
      </c>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7"/>
      <c r="CJ2" s="397"/>
      <c r="CK2" s="397"/>
      <c r="CL2" s="397"/>
      <c r="CM2" s="397"/>
      <c r="CN2" s="397"/>
      <c r="CO2" s="397"/>
      <c r="CP2" s="397"/>
      <c r="CQ2" s="397"/>
      <c r="CR2" s="397"/>
      <c r="CS2" s="397"/>
      <c r="CT2" s="397"/>
      <c r="CU2" s="397"/>
      <c r="CV2" s="397"/>
      <c r="CW2" s="397"/>
      <c r="CX2" s="397"/>
      <c r="CY2" s="397"/>
      <c r="CZ2" s="397"/>
      <c r="DA2" s="397"/>
      <c r="DB2" s="397"/>
      <c r="DC2" s="397"/>
      <c r="DD2" s="397"/>
      <c r="DE2" s="397"/>
      <c r="DF2" s="397"/>
      <c r="DG2" s="397"/>
      <c r="DH2" s="397"/>
      <c r="DI2" s="397"/>
      <c r="DJ2" s="397"/>
      <c r="DK2" s="397"/>
    </row>
    <row r="3" spans="1:115" x14ac:dyDescent="0.15">
      <c r="A3" s="458"/>
      <c r="B3" s="454"/>
      <c r="C3" s="457"/>
      <c r="D3" s="1219" t="s">
        <v>1280</v>
      </c>
      <c r="E3" s="1234"/>
      <c r="F3" s="1234"/>
      <c r="G3" s="1217"/>
      <c r="H3" s="1215" t="s">
        <v>1279</v>
      </c>
      <c r="I3" s="1234"/>
      <c r="J3" s="1234"/>
      <c r="K3" s="1217"/>
      <c r="L3" s="1215" t="s">
        <v>1278</v>
      </c>
      <c r="M3" s="1234"/>
      <c r="N3" s="1234"/>
      <c r="O3" s="1217"/>
      <c r="P3" s="1215" t="s">
        <v>1277</v>
      </c>
      <c r="Q3" s="1234"/>
      <c r="R3" s="1234"/>
      <c r="S3" s="1217"/>
      <c r="T3" s="1215" t="s">
        <v>1276</v>
      </c>
      <c r="U3" s="1234"/>
      <c r="V3" s="1234"/>
      <c r="W3" s="1234"/>
      <c r="X3" s="1218" t="s">
        <v>1275</v>
      </c>
      <c r="Y3" s="1218"/>
      <c r="Z3" s="1218"/>
      <c r="AA3" s="1218"/>
      <c r="AB3" s="1215" t="s">
        <v>1274</v>
      </c>
      <c r="AC3" s="1234"/>
      <c r="AD3" s="1234"/>
      <c r="AE3" s="1217"/>
      <c r="AF3" s="1215" t="s">
        <v>1273</v>
      </c>
      <c r="AG3" s="1234"/>
      <c r="AH3" s="1234"/>
      <c r="AI3" s="1217"/>
      <c r="AJ3" s="1215" t="s">
        <v>1272</v>
      </c>
      <c r="AK3" s="1234"/>
      <c r="AL3" s="1234"/>
      <c r="AM3" s="1217"/>
      <c r="AN3" s="1215" t="s">
        <v>1271</v>
      </c>
      <c r="AO3" s="1234"/>
      <c r="AP3" s="1234"/>
      <c r="AQ3" s="1217"/>
      <c r="AR3" s="1215" t="s">
        <v>1270</v>
      </c>
      <c r="AS3" s="1234"/>
      <c r="AT3" s="1234"/>
      <c r="AU3" s="1234"/>
      <c r="AV3" s="1218" t="s">
        <v>1269</v>
      </c>
      <c r="AW3" s="1218"/>
      <c r="AX3" s="1218"/>
      <c r="AY3" s="1218"/>
      <c r="AZ3" s="1215" t="s">
        <v>1268</v>
      </c>
      <c r="BA3" s="1234"/>
      <c r="BB3" s="1234"/>
      <c r="BC3" s="1217"/>
      <c r="BD3" s="1215" t="s">
        <v>1267</v>
      </c>
      <c r="BE3" s="1234"/>
      <c r="BF3" s="1234"/>
      <c r="BG3" s="1217"/>
      <c r="BH3" s="1215" t="s">
        <v>1266</v>
      </c>
      <c r="BI3" s="1234"/>
      <c r="BJ3" s="1234"/>
      <c r="BK3" s="1217"/>
      <c r="BL3" s="1215" t="s">
        <v>1265</v>
      </c>
      <c r="BM3" s="1234"/>
      <c r="BN3" s="1234"/>
      <c r="BO3" s="1217"/>
      <c r="BP3" s="1215" t="s">
        <v>1264</v>
      </c>
      <c r="BQ3" s="1234"/>
      <c r="BR3" s="1234"/>
      <c r="BS3" s="1234"/>
      <c r="BT3" s="1215" t="s">
        <v>1263</v>
      </c>
      <c r="BU3" s="1234"/>
      <c r="BV3" s="1234"/>
      <c r="BW3" s="1217"/>
      <c r="BX3" s="1218" t="s">
        <v>1262</v>
      </c>
      <c r="BY3" s="1218"/>
      <c r="BZ3" s="1218"/>
      <c r="CA3" s="1218"/>
      <c r="CB3" s="1215" t="s">
        <v>1261</v>
      </c>
      <c r="CC3" s="1234"/>
      <c r="CD3" s="1234"/>
      <c r="CE3" s="1234"/>
      <c r="CF3" s="1215" t="s">
        <v>1260</v>
      </c>
      <c r="CG3" s="1234"/>
      <c r="CH3" s="1234"/>
      <c r="CI3" s="1217"/>
      <c r="CJ3" s="1215" t="s">
        <v>1259</v>
      </c>
      <c r="CK3" s="1234"/>
      <c r="CL3" s="1234"/>
      <c r="CM3" s="1217"/>
      <c r="CN3" s="1215" t="s">
        <v>1258</v>
      </c>
      <c r="CO3" s="1234"/>
      <c r="CP3" s="1234"/>
      <c r="CQ3" s="1217"/>
      <c r="CR3" s="1215" t="s">
        <v>1257</v>
      </c>
      <c r="CS3" s="1234"/>
      <c r="CT3" s="1234"/>
      <c r="CU3" s="1217"/>
      <c r="CV3" s="1218" t="s">
        <v>1256</v>
      </c>
      <c r="CW3" s="1218"/>
      <c r="CX3" s="1218"/>
      <c r="CY3" s="1218"/>
      <c r="CZ3" s="1215" t="s">
        <v>1255</v>
      </c>
      <c r="DA3" s="1234"/>
      <c r="DB3" s="1234"/>
      <c r="DC3" s="1217"/>
      <c r="DD3" s="1215" t="s">
        <v>1254</v>
      </c>
      <c r="DE3" s="1234"/>
      <c r="DF3" s="1234"/>
      <c r="DG3" s="1217"/>
      <c r="DH3" s="1215" t="s">
        <v>1253</v>
      </c>
      <c r="DI3" s="1234"/>
      <c r="DJ3" s="1234"/>
      <c r="DK3" s="1216"/>
    </row>
    <row r="4" spans="1:115" x14ac:dyDescent="0.15">
      <c r="A4" s="452"/>
      <c r="B4" s="451"/>
      <c r="C4" s="450"/>
      <c r="D4" s="1150"/>
      <c r="E4" s="1148" t="s">
        <v>1251</v>
      </c>
      <c r="F4" s="1147"/>
      <c r="G4" s="1228" t="s">
        <v>1252</v>
      </c>
      <c r="H4" s="1149"/>
      <c r="I4" s="1148" t="s">
        <v>1251</v>
      </c>
      <c r="J4" s="1147"/>
      <c r="K4" s="1228" t="s">
        <v>1250</v>
      </c>
      <c r="L4" s="1149"/>
      <c r="M4" s="1148" t="s">
        <v>1251</v>
      </c>
      <c r="N4" s="1147"/>
      <c r="O4" s="1228" t="s">
        <v>1250</v>
      </c>
      <c r="P4" s="1149"/>
      <c r="Q4" s="1148" t="s">
        <v>1251</v>
      </c>
      <c r="R4" s="1147"/>
      <c r="S4" s="1228" t="s">
        <v>1250</v>
      </c>
      <c r="T4" s="1149"/>
      <c r="U4" s="1148" t="s">
        <v>1251</v>
      </c>
      <c r="V4" s="1147"/>
      <c r="W4" s="1230" t="s">
        <v>1250</v>
      </c>
      <c r="X4" s="1149"/>
      <c r="Y4" s="1148" t="s">
        <v>1251</v>
      </c>
      <c r="Z4" s="1147"/>
      <c r="AA4" s="1228" t="s">
        <v>1250</v>
      </c>
      <c r="AB4" s="1149"/>
      <c r="AC4" s="1148" t="s">
        <v>1251</v>
      </c>
      <c r="AD4" s="1147"/>
      <c r="AE4" s="1228" t="s">
        <v>1250</v>
      </c>
      <c r="AF4" s="1149"/>
      <c r="AG4" s="1148" t="s">
        <v>1251</v>
      </c>
      <c r="AH4" s="1147"/>
      <c r="AI4" s="1228" t="s">
        <v>1250</v>
      </c>
      <c r="AJ4" s="1149"/>
      <c r="AK4" s="1148" t="s">
        <v>1251</v>
      </c>
      <c r="AL4" s="1147"/>
      <c r="AM4" s="1228" t="s">
        <v>1250</v>
      </c>
      <c r="AN4" s="1149"/>
      <c r="AO4" s="1148" t="s">
        <v>1251</v>
      </c>
      <c r="AP4" s="1147"/>
      <c r="AQ4" s="1228" t="s">
        <v>1250</v>
      </c>
      <c r="AR4" s="1149"/>
      <c r="AS4" s="1148" t="s">
        <v>1251</v>
      </c>
      <c r="AT4" s="1147"/>
      <c r="AU4" s="1230" t="s">
        <v>1250</v>
      </c>
      <c r="AV4" s="1149"/>
      <c r="AW4" s="1148" t="s">
        <v>1251</v>
      </c>
      <c r="AX4" s="1147"/>
      <c r="AY4" s="1228" t="s">
        <v>1250</v>
      </c>
      <c r="AZ4" s="1149"/>
      <c r="BA4" s="1148" t="s">
        <v>1251</v>
      </c>
      <c r="BB4" s="1147"/>
      <c r="BC4" s="1228" t="s">
        <v>1250</v>
      </c>
      <c r="BD4" s="1149"/>
      <c r="BE4" s="1148" t="s">
        <v>1251</v>
      </c>
      <c r="BF4" s="1147"/>
      <c r="BG4" s="1228" t="s">
        <v>1250</v>
      </c>
      <c r="BH4" s="1149"/>
      <c r="BI4" s="1148" t="s">
        <v>1251</v>
      </c>
      <c r="BJ4" s="1147"/>
      <c r="BK4" s="1228" t="s">
        <v>1250</v>
      </c>
      <c r="BL4" s="1149"/>
      <c r="BM4" s="1148" t="s">
        <v>1251</v>
      </c>
      <c r="BN4" s="1147"/>
      <c r="BO4" s="1228" t="s">
        <v>1250</v>
      </c>
      <c r="BP4" s="1149"/>
      <c r="BQ4" s="1148" t="s">
        <v>1251</v>
      </c>
      <c r="BR4" s="1147"/>
      <c r="BS4" s="1230" t="s">
        <v>1250</v>
      </c>
      <c r="BT4" s="1149"/>
      <c r="BU4" s="1148" t="s">
        <v>1251</v>
      </c>
      <c r="BV4" s="1147"/>
      <c r="BW4" s="1228" t="s">
        <v>1250</v>
      </c>
      <c r="BX4" s="1149"/>
      <c r="BY4" s="1148" t="s">
        <v>1251</v>
      </c>
      <c r="BZ4" s="1147"/>
      <c r="CA4" s="1228" t="s">
        <v>1250</v>
      </c>
      <c r="CB4" s="1149"/>
      <c r="CC4" s="1148" t="s">
        <v>1251</v>
      </c>
      <c r="CD4" s="1147"/>
      <c r="CE4" s="1230" t="s">
        <v>1250</v>
      </c>
      <c r="CF4" s="1149"/>
      <c r="CG4" s="1148" t="s">
        <v>1251</v>
      </c>
      <c r="CH4" s="1147"/>
      <c r="CI4" s="1228" t="s">
        <v>1250</v>
      </c>
      <c r="CJ4" s="1149"/>
      <c r="CK4" s="1148" t="s">
        <v>1251</v>
      </c>
      <c r="CL4" s="1147"/>
      <c r="CM4" s="1228" t="s">
        <v>1250</v>
      </c>
      <c r="CN4" s="1149"/>
      <c r="CO4" s="1148" t="s">
        <v>1251</v>
      </c>
      <c r="CP4" s="1147"/>
      <c r="CQ4" s="1228" t="s">
        <v>1250</v>
      </c>
      <c r="CR4" s="1149"/>
      <c r="CS4" s="1148" t="s">
        <v>1251</v>
      </c>
      <c r="CT4" s="1147"/>
      <c r="CU4" s="1228" t="s">
        <v>1250</v>
      </c>
      <c r="CV4" s="1149"/>
      <c r="CW4" s="1148" t="s">
        <v>1251</v>
      </c>
      <c r="CX4" s="1147"/>
      <c r="CY4" s="1228" t="s">
        <v>1250</v>
      </c>
      <c r="CZ4" s="1149"/>
      <c r="DA4" s="1148" t="s">
        <v>1251</v>
      </c>
      <c r="DB4" s="1147"/>
      <c r="DC4" s="1228" t="s">
        <v>1250</v>
      </c>
      <c r="DD4" s="1149"/>
      <c r="DE4" s="1148" t="s">
        <v>1251</v>
      </c>
      <c r="DF4" s="1147"/>
      <c r="DG4" s="1228" t="s">
        <v>1250</v>
      </c>
      <c r="DH4" s="1149"/>
      <c r="DI4" s="1148" t="s">
        <v>1251</v>
      </c>
      <c r="DJ4" s="1147"/>
      <c r="DK4" s="1232" t="s">
        <v>1250</v>
      </c>
    </row>
    <row r="5" spans="1:115" ht="14.25" thickBot="1" x14ac:dyDescent="0.2">
      <c r="A5" s="445"/>
      <c r="B5" s="444"/>
      <c r="C5" s="443"/>
      <c r="D5" s="609" t="s">
        <v>1249</v>
      </c>
      <c r="E5" s="441" t="s">
        <v>1248</v>
      </c>
      <c r="F5" s="441" t="s">
        <v>1247</v>
      </c>
      <c r="G5" s="1229"/>
      <c r="H5" s="441" t="s">
        <v>1246</v>
      </c>
      <c r="I5" s="441" t="s">
        <v>1245</v>
      </c>
      <c r="J5" s="441" t="s">
        <v>1244</v>
      </c>
      <c r="K5" s="1229"/>
      <c r="L5" s="441" t="s">
        <v>1246</v>
      </c>
      <c r="M5" s="441" t="s">
        <v>1245</v>
      </c>
      <c r="N5" s="441" t="s">
        <v>1244</v>
      </c>
      <c r="O5" s="1229"/>
      <c r="P5" s="441" t="s">
        <v>1246</v>
      </c>
      <c r="Q5" s="441" t="s">
        <v>1245</v>
      </c>
      <c r="R5" s="441" t="s">
        <v>1244</v>
      </c>
      <c r="S5" s="1229"/>
      <c r="T5" s="441" t="s">
        <v>1246</v>
      </c>
      <c r="U5" s="441" t="s">
        <v>1245</v>
      </c>
      <c r="V5" s="441" t="s">
        <v>1244</v>
      </c>
      <c r="W5" s="1231"/>
      <c r="X5" s="441" t="s">
        <v>1246</v>
      </c>
      <c r="Y5" s="441" t="s">
        <v>1245</v>
      </c>
      <c r="Z5" s="441" t="s">
        <v>1244</v>
      </c>
      <c r="AA5" s="1229"/>
      <c r="AB5" s="441" t="s">
        <v>1246</v>
      </c>
      <c r="AC5" s="441" t="s">
        <v>1245</v>
      </c>
      <c r="AD5" s="441" t="s">
        <v>1244</v>
      </c>
      <c r="AE5" s="1229"/>
      <c r="AF5" s="441" t="s">
        <v>1246</v>
      </c>
      <c r="AG5" s="441" t="s">
        <v>1245</v>
      </c>
      <c r="AH5" s="441" t="s">
        <v>1244</v>
      </c>
      <c r="AI5" s="1229"/>
      <c r="AJ5" s="441" t="s">
        <v>1246</v>
      </c>
      <c r="AK5" s="441" t="s">
        <v>1245</v>
      </c>
      <c r="AL5" s="441" t="s">
        <v>1244</v>
      </c>
      <c r="AM5" s="1229"/>
      <c r="AN5" s="441" t="s">
        <v>1246</v>
      </c>
      <c r="AO5" s="441" t="s">
        <v>1245</v>
      </c>
      <c r="AP5" s="441" t="s">
        <v>1244</v>
      </c>
      <c r="AQ5" s="1229"/>
      <c r="AR5" s="441" t="s">
        <v>1246</v>
      </c>
      <c r="AS5" s="441" t="s">
        <v>1245</v>
      </c>
      <c r="AT5" s="441" t="s">
        <v>1244</v>
      </c>
      <c r="AU5" s="1231"/>
      <c r="AV5" s="441" t="s">
        <v>1246</v>
      </c>
      <c r="AW5" s="441" t="s">
        <v>1245</v>
      </c>
      <c r="AX5" s="441" t="s">
        <v>1244</v>
      </c>
      <c r="AY5" s="1229"/>
      <c r="AZ5" s="441" t="s">
        <v>1246</v>
      </c>
      <c r="BA5" s="441" t="s">
        <v>1245</v>
      </c>
      <c r="BB5" s="441" t="s">
        <v>1244</v>
      </c>
      <c r="BC5" s="1229"/>
      <c r="BD5" s="441" t="s">
        <v>1246</v>
      </c>
      <c r="BE5" s="441" t="s">
        <v>1245</v>
      </c>
      <c r="BF5" s="441" t="s">
        <v>1244</v>
      </c>
      <c r="BG5" s="1229"/>
      <c r="BH5" s="441" t="s">
        <v>1246</v>
      </c>
      <c r="BI5" s="441" t="s">
        <v>1245</v>
      </c>
      <c r="BJ5" s="441" t="s">
        <v>1244</v>
      </c>
      <c r="BK5" s="1229"/>
      <c r="BL5" s="441" t="s">
        <v>1246</v>
      </c>
      <c r="BM5" s="441" t="s">
        <v>1245</v>
      </c>
      <c r="BN5" s="441" t="s">
        <v>1244</v>
      </c>
      <c r="BO5" s="1229"/>
      <c r="BP5" s="441" t="s">
        <v>1246</v>
      </c>
      <c r="BQ5" s="441" t="s">
        <v>1245</v>
      </c>
      <c r="BR5" s="441" t="s">
        <v>1244</v>
      </c>
      <c r="BS5" s="1231"/>
      <c r="BT5" s="441" t="s">
        <v>1246</v>
      </c>
      <c r="BU5" s="441" t="s">
        <v>1245</v>
      </c>
      <c r="BV5" s="441" t="s">
        <v>1244</v>
      </c>
      <c r="BW5" s="1229"/>
      <c r="BX5" s="441" t="s">
        <v>1246</v>
      </c>
      <c r="BY5" s="441" t="s">
        <v>1245</v>
      </c>
      <c r="BZ5" s="441" t="s">
        <v>1244</v>
      </c>
      <c r="CA5" s="1229"/>
      <c r="CB5" s="441" t="s">
        <v>1246</v>
      </c>
      <c r="CC5" s="441" t="s">
        <v>1245</v>
      </c>
      <c r="CD5" s="441" t="s">
        <v>1244</v>
      </c>
      <c r="CE5" s="1231"/>
      <c r="CF5" s="441" t="s">
        <v>1246</v>
      </c>
      <c r="CG5" s="441" t="s">
        <v>1245</v>
      </c>
      <c r="CH5" s="441" t="s">
        <v>1244</v>
      </c>
      <c r="CI5" s="1229"/>
      <c r="CJ5" s="441" t="s">
        <v>1246</v>
      </c>
      <c r="CK5" s="441" t="s">
        <v>1245</v>
      </c>
      <c r="CL5" s="441" t="s">
        <v>1244</v>
      </c>
      <c r="CM5" s="1229"/>
      <c r="CN5" s="441" t="s">
        <v>1246</v>
      </c>
      <c r="CO5" s="441" t="s">
        <v>1245</v>
      </c>
      <c r="CP5" s="441" t="s">
        <v>1244</v>
      </c>
      <c r="CQ5" s="1229"/>
      <c r="CR5" s="441" t="s">
        <v>1246</v>
      </c>
      <c r="CS5" s="441" t="s">
        <v>1245</v>
      </c>
      <c r="CT5" s="441" t="s">
        <v>1244</v>
      </c>
      <c r="CU5" s="1229"/>
      <c r="CV5" s="441" t="s">
        <v>1246</v>
      </c>
      <c r="CW5" s="441" t="s">
        <v>1245</v>
      </c>
      <c r="CX5" s="441" t="s">
        <v>1244</v>
      </c>
      <c r="CY5" s="1229"/>
      <c r="CZ5" s="441" t="s">
        <v>1246</v>
      </c>
      <c r="DA5" s="441" t="s">
        <v>1245</v>
      </c>
      <c r="DB5" s="441" t="s">
        <v>1244</v>
      </c>
      <c r="DC5" s="1229"/>
      <c r="DD5" s="441" t="s">
        <v>1246</v>
      </c>
      <c r="DE5" s="441" t="s">
        <v>1245</v>
      </c>
      <c r="DF5" s="441" t="s">
        <v>1244</v>
      </c>
      <c r="DG5" s="1229"/>
      <c r="DH5" s="441" t="s">
        <v>1246</v>
      </c>
      <c r="DI5" s="441" t="s">
        <v>1245</v>
      </c>
      <c r="DJ5" s="441" t="s">
        <v>1244</v>
      </c>
      <c r="DK5" s="1233"/>
    </row>
    <row r="6" spans="1:115" ht="30" customHeight="1" thickTop="1" thickBot="1" x14ac:dyDescent="0.2">
      <c r="A6" s="1220" t="s">
        <v>1131</v>
      </c>
      <c r="B6" s="1181"/>
      <c r="C6" s="1182"/>
      <c r="D6" s="479">
        <v>36</v>
      </c>
      <c r="E6" s="394">
        <v>46</v>
      </c>
      <c r="F6" s="394">
        <v>169</v>
      </c>
      <c r="G6" s="394">
        <v>2155</v>
      </c>
      <c r="H6" s="394">
        <v>10</v>
      </c>
      <c r="I6" s="394">
        <v>8</v>
      </c>
      <c r="J6" s="394">
        <v>35</v>
      </c>
      <c r="K6" s="394">
        <v>127</v>
      </c>
      <c r="L6" s="394">
        <v>2</v>
      </c>
      <c r="M6" s="394">
        <v>1</v>
      </c>
      <c r="N6" s="394">
        <v>6</v>
      </c>
      <c r="O6" s="394">
        <v>21</v>
      </c>
      <c r="P6" s="394">
        <v>1</v>
      </c>
      <c r="Q6" s="394">
        <v>0</v>
      </c>
      <c r="R6" s="394">
        <v>2</v>
      </c>
      <c r="S6" s="394">
        <v>13</v>
      </c>
      <c r="T6" s="394">
        <v>0</v>
      </c>
      <c r="U6" s="394">
        <v>1</v>
      </c>
      <c r="V6" s="394">
        <v>3</v>
      </c>
      <c r="W6" s="392">
        <v>43</v>
      </c>
      <c r="X6" s="394">
        <v>0</v>
      </c>
      <c r="Y6" s="394">
        <v>0</v>
      </c>
      <c r="Z6" s="394">
        <v>1</v>
      </c>
      <c r="AA6" s="394">
        <v>6</v>
      </c>
      <c r="AB6" s="394">
        <v>2</v>
      </c>
      <c r="AC6" s="394">
        <v>1</v>
      </c>
      <c r="AD6" s="394">
        <v>4</v>
      </c>
      <c r="AE6" s="394">
        <v>25</v>
      </c>
      <c r="AF6" s="394">
        <v>0</v>
      </c>
      <c r="AG6" s="394">
        <v>1</v>
      </c>
      <c r="AH6" s="394">
        <v>1</v>
      </c>
      <c r="AI6" s="394">
        <v>15</v>
      </c>
      <c r="AJ6" s="394">
        <v>6</v>
      </c>
      <c r="AK6" s="394">
        <v>11</v>
      </c>
      <c r="AL6" s="394">
        <v>19</v>
      </c>
      <c r="AM6" s="394">
        <v>45</v>
      </c>
      <c r="AN6" s="394">
        <v>0</v>
      </c>
      <c r="AO6" s="394">
        <v>0</v>
      </c>
      <c r="AP6" s="394">
        <v>0</v>
      </c>
      <c r="AQ6" s="394">
        <v>2</v>
      </c>
      <c r="AR6" s="394">
        <v>2</v>
      </c>
      <c r="AS6" s="394">
        <v>1</v>
      </c>
      <c r="AT6" s="394">
        <v>8</v>
      </c>
      <c r="AU6" s="392">
        <v>46</v>
      </c>
      <c r="AV6" s="394">
        <v>1</v>
      </c>
      <c r="AW6" s="394">
        <v>1</v>
      </c>
      <c r="AX6" s="394">
        <v>3</v>
      </c>
      <c r="AY6" s="394">
        <v>6</v>
      </c>
      <c r="AZ6" s="394">
        <v>0</v>
      </c>
      <c r="BA6" s="394">
        <v>0</v>
      </c>
      <c r="BB6" s="394">
        <v>0</v>
      </c>
      <c r="BC6" s="394">
        <v>3</v>
      </c>
      <c r="BD6" s="394">
        <v>2</v>
      </c>
      <c r="BE6" s="394">
        <v>2</v>
      </c>
      <c r="BF6" s="394">
        <v>4</v>
      </c>
      <c r="BG6" s="394">
        <v>25</v>
      </c>
      <c r="BH6" s="394">
        <v>1</v>
      </c>
      <c r="BI6" s="394">
        <v>0</v>
      </c>
      <c r="BJ6" s="394">
        <v>1</v>
      </c>
      <c r="BK6" s="394">
        <v>39</v>
      </c>
      <c r="BL6" s="394">
        <v>1</v>
      </c>
      <c r="BM6" s="394">
        <v>2</v>
      </c>
      <c r="BN6" s="394">
        <v>3</v>
      </c>
      <c r="BO6" s="394">
        <v>13</v>
      </c>
      <c r="BP6" s="394">
        <v>4</v>
      </c>
      <c r="BQ6" s="394">
        <v>5</v>
      </c>
      <c r="BR6" s="394">
        <v>18</v>
      </c>
      <c r="BS6" s="392">
        <v>103</v>
      </c>
      <c r="BT6" s="394">
        <v>0</v>
      </c>
      <c r="BU6" s="394">
        <v>0</v>
      </c>
      <c r="BV6" s="394">
        <v>6</v>
      </c>
      <c r="BW6" s="394">
        <v>24</v>
      </c>
      <c r="BX6" s="394">
        <v>0</v>
      </c>
      <c r="BY6" s="394">
        <v>3</v>
      </c>
      <c r="BZ6" s="394">
        <v>9</v>
      </c>
      <c r="CA6" s="394">
        <v>61</v>
      </c>
      <c r="CB6" s="394">
        <v>1</v>
      </c>
      <c r="CC6" s="394">
        <v>2</v>
      </c>
      <c r="CD6" s="394">
        <v>7</v>
      </c>
      <c r="CE6" s="392">
        <v>16</v>
      </c>
      <c r="CF6" s="394">
        <v>0</v>
      </c>
      <c r="CG6" s="394">
        <v>0</v>
      </c>
      <c r="CH6" s="394">
        <v>3</v>
      </c>
      <c r="CI6" s="394">
        <v>11</v>
      </c>
      <c r="CJ6" s="394">
        <v>0</v>
      </c>
      <c r="CK6" s="394">
        <v>1</v>
      </c>
      <c r="CL6" s="394">
        <v>11</v>
      </c>
      <c r="CM6" s="394">
        <v>29</v>
      </c>
      <c r="CN6" s="394">
        <v>0</v>
      </c>
      <c r="CO6" s="394">
        <v>0</v>
      </c>
      <c r="CP6" s="394">
        <v>2</v>
      </c>
      <c r="CQ6" s="394">
        <v>2</v>
      </c>
      <c r="CR6" s="394">
        <v>1</v>
      </c>
      <c r="CS6" s="394">
        <v>4</v>
      </c>
      <c r="CT6" s="394">
        <v>16</v>
      </c>
      <c r="CU6" s="394">
        <v>79</v>
      </c>
      <c r="CV6" s="394">
        <v>1</v>
      </c>
      <c r="CW6" s="394">
        <v>0</v>
      </c>
      <c r="CX6" s="394">
        <v>5</v>
      </c>
      <c r="CY6" s="394">
        <v>11</v>
      </c>
      <c r="CZ6" s="394">
        <v>1</v>
      </c>
      <c r="DA6" s="394">
        <v>2</v>
      </c>
      <c r="DB6" s="394">
        <v>2</v>
      </c>
      <c r="DC6" s="394">
        <v>1386</v>
      </c>
      <c r="DD6" s="394">
        <v>0</v>
      </c>
      <c r="DE6" s="394">
        <v>0</v>
      </c>
      <c r="DF6" s="394">
        <v>0</v>
      </c>
      <c r="DG6" s="394">
        <v>4</v>
      </c>
      <c r="DH6" s="394">
        <v>0</v>
      </c>
      <c r="DI6" s="394">
        <v>0</v>
      </c>
      <c r="DJ6" s="394">
        <v>0</v>
      </c>
      <c r="DK6" s="391">
        <v>0</v>
      </c>
    </row>
    <row r="7" spans="1:115" ht="30" customHeight="1" thickTop="1" x14ac:dyDescent="0.15">
      <c r="A7" s="390" t="s">
        <v>272</v>
      </c>
      <c r="B7" s="362" t="s">
        <v>271</v>
      </c>
      <c r="C7" s="389"/>
      <c r="D7" s="494">
        <v>1</v>
      </c>
      <c r="E7" s="360">
        <v>1</v>
      </c>
      <c r="F7" s="360">
        <v>3</v>
      </c>
      <c r="G7" s="360">
        <v>79</v>
      </c>
      <c r="H7" s="360">
        <v>0</v>
      </c>
      <c r="I7" s="360">
        <v>0</v>
      </c>
      <c r="J7" s="360">
        <v>1</v>
      </c>
      <c r="K7" s="360">
        <v>7</v>
      </c>
      <c r="L7" s="360">
        <v>0</v>
      </c>
      <c r="M7" s="360">
        <v>0</v>
      </c>
      <c r="N7" s="360">
        <v>0</v>
      </c>
      <c r="O7" s="360">
        <v>0</v>
      </c>
      <c r="P7" s="360">
        <v>0</v>
      </c>
      <c r="Q7" s="360">
        <v>0</v>
      </c>
      <c r="R7" s="360">
        <v>0</v>
      </c>
      <c r="S7" s="360">
        <v>0</v>
      </c>
      <c r="T7" s="360">
        <v>0</v>
      </c>
      <c r="U7" s="360">
        <v>0</v>
      </c>
      <c r="V7" s="360">
        <v>0</v>
      </c>
      <c r="W7" s="360">
        <v>1</v>
      </c>
      <c r="X7" s="360">
        <v>0</v>
      </c>
      <c r="Y7" s="360">
        <v>0</v>
      </c>
      <c r="Z7" s="360">
        <v>0</v>
      </c>
      <c r="AA7" s="360">
        <v>0</v>
      </c>
      <c r="AB7" s="360">
        <v>0</v>
      </c>
      <c r="AC7" s="360">
        <v>0</v>
      </c>
      <c r="AD7" s="360">
        <v>0</v>
      </c>
      <c r="AE7" s="360">
        <v>0</v>
      </c>
      <c r="AF7" s="360">
        <v>0</v>
      </c>
      <c r="AG7" s="360">
        <v>0</v>
      </c>
      <c r="AH7" s="360">
        <v>0</v>
      </c>
      <c r="AI7" s="360">
        <v>0</v>
      </c>
      <c r="AJ7" s="360">
        <v>1</v>
      </c>
      <c r="AK7" s="360">
        <v>1</v>
      </c>
      <c r="AL7" s="360">
        <v>1</v>
      </c>
      <c r="AM7" s="360">
        <v>4</v>
      </c>
      <c r="AN7" s="360">
        <v>0</v>
      </c>
      <c r="AO7" s="360">
        <v>0</v>
      </c>
      <c r="AP7" s="360">
        <v>0</v>
      </c>
      <c r="AQ7" s="360">
        <v>0</v>
      </c>
      <c r="AR7" s="360">
        <v>0</v>
      </c>
      <c r="AS7" s="360">
        <v>0</v>
      </c>
      <c r="AT7" s="360">
        <v>0</v>
      </c>
      <c r="AU7" s="360">
        <v>0</v>
      </c>
      <c r="AV7" s="360">
        <v>0</v>
      </c>
      <c r="AW7" s="360">
        <v>0</v>
      </c>
      <c r="AX7" s="360">
        <v>0</v>
      </c>
      <c r="AY7" s="360">
        <v>0</v>
      </c>
      <c r="AZ7" s="360">
        <v>0</v>
      </c>
      <c r="BA7" s="360">
        <v>0</v>
      </c>
      <c r="BB7" s="360">
        <v>0</v>
      </c>
      <c r="BC7" s="360">
        <v>0</v>
      </c>
      <c r="BD7" s="360">
        <v>0</v>
      </c>
      <c r="BE7" s="360">
        <v>0</v>
      </c>
      <c r="BF7" s="360">
        <v>0</v>
      </c>
      <c r="BG7" s="360">
        <v>0</v>
      </c>
      <c r="BH7" s="360">
        <v>0</v>
      </c>
      <c r="BI7" s="360">
        <v>0</v>
      </c>
      <c r="BJ7" s="360">
        <v>0</v>
      </c>
      <c r="BK7" s="360">
        <v>0</v>
      </c>
      <c r="BL7" s="360">
        <v>0</v>
      </c>
      <c r="BM7" s="360">
        <v>0</v>
      </c>
      <c r="BN7" s="360">
        <v>0</v>
      </c>
      <c r="BO7" s="360">
        <v>1</v>
      </c>
      <c r="BP7" s="360">
        <v>0</v>
      </c>
      <c r="BQ7" s="360">
        <v>0</v>
      </c>
      <c r="BR7" s="360">
        <v>0</v>
      </c>
      <c r="BS7" s="360">
        <v>4</v>
      </c>
      <c r="BT7" s="360">
        <v>0</v>
      </c>
      <c r="BU7" s="360">
        <v>0</v>
      </c>
      <c r="BV7" s="360">
        <v>0</v>
      </c>
      <c r="BW7" s="360">
        <v>0</v>
      </c>
      <c r="BX7" s="360">
        <v>0</v>
      </c>
      <c r="BY7" s="360">
        <v>0</v>
      </c>
      <c r="BZ7" s="360">
        <v>1</v>
      </c>
      <c r="CA7" s="360">
        <v>2</v>
      </c>
      <c r="CB7" s="360">
        <v>0</v>
      </c>
      <c r="CC7" s="360">
        <v>0</v>
      </c>
      <c r="CD7" s="360">
        <v>0</v>
      </c>
      <c r="CE7" s="360">
        <v>0</v>
      </c>
      <c r="CF7" s="360">
        <v>0</v>
      </c>
      <c r="CG7" s="360">
        <v>0</v>
      </c>
      <c r="CH7" s="360">
        <v>0</v>
      </c>
      <c r="CI7" s="360">
        <v>0</v>
      </c>
      <c r="CJ7" s="360">
        <v>0</v>
      </c>
      <c r="CK7" s="360">
        <v>0</v>
      </c>
      <c r="CL7" s="360">
        <v>0</v>
      </c>
      <c r="CM7" s="360">
        <v>0</v>
      </c>
      <c r="CN7" s="360">
        <v>0</v>
      </c>
      <c r="CO7" s="360">
        <v>0</v>
      </c>
      <c r="CP7" s="360">
        <v>0</v>
      </c>
      <c r="CQ7" s="360">
        <v>0</v>
      </c>
      <c r="CR7" s="360">
        <v>0</v>
      </c>
      <c r="CS7" s="360">
        <v>0</v>
      </c>
      <c r="CT7" s="360">
        <v>0</v>
      </c>
      <c r="CU7" s="360">
        <v>2</v>
      </c>
      <c r="CV7" s="360">
        <v>0</v>
      </c>
      <c r="CW7" s="360">
        <v>0</v>
      </c>
      <c r="CX7" s="360">
        <v>0</v>
      </c>
      <c r="CY7" s="360">
        <v>0</v>
      </c>
      <c r="CZ7" s="360">
        <v>0</v>
      </c>
      <c r="DA7" s="360">
        <v>0</v>
      </c>
      <c r="DB7" s="360">
        <v>0</v>
      </c>
      <c r="DC7" s="360">
        <v>57</v>
      </c>
      <c r="DD7" s="360">
        <v>0</v>
      </c>
      <c r="DE7" s="360">
        <v>0</v>
      </c>
      <c r="DF7" s="360">
        <v>0</v>
      </c>
      <c r="DG7" s="360">
        <v>1</v>
      </c>
      <c r="DH7" s="360">
        <v>0</v>
      </c>
      <c r="DI7" s="360">
        <v>0</v>
      </c>
      <c r="DJ7" s="360">
        <v>0</v>
      </c>
      <c r="DK7" s="357">
        <v>0</v>
      </c>
    </row>
    <row r="8" spans="1:115" ht="30" customHeight="1" x14ac:dyDescent="0.15">
      <c r="A8" s="384" t="s">
        <v>270</v>
      </c>
      <c r="B8" s="334" t="s">
        <v>269</v>
      </c>
      <c r="C8" s="383"/>
      <c r="D8" s="473">
        <v>2</v>
      </c>
      <c r="E8" s="332">
        <v>2</v>
      </c>
      <c r="F8" s="332">
        <v>3</v>
      </c>
      <c r="G8" s="332">
        <v>38</v>
      </c>
      <c r="H8" s="332">
        <v>1</v>
      </c>
      <c r="I8" s="332">
        <v>1</v>
      </c>
      <c r="J8" s="332">
        <v>1</v>
      </c>
      <c r="K8" s="332">
        <v>3</v>
      </c>
      <c r="L8" s="332">
        <v>0</v>
      </c>
      <c r="M8" s="332">
        <v>0</v>
      </c>
      <c r="N8" s="332">
        <v>0</v>
      </c>
      <c r="O8" s="332">
        <v>0</v>
      </c>
      <c r="P8" s="332">
        <v>0</v>
      </c>
      <c r="Q8" s="332">
        <v>0</v>
      </c>
      <c r="R8" s="332">
        <v>0</v>
      </c>
      <c r="S8" s="332">
        <v>0</v>
      </c>
      <c r="T8" s="332">
        <v>0</v>
      </c>
      <c r="U8" s="332">
        <v>0</v>
      </c>
      <c r="V8" s="332">
        <v>0</v>
      </c>
      <c r="W8" s="332">
        <v>3</v>
      </c>
      <c r="X8" s="332">
        <v>0</v>
      </c>
      <c r="Y8" s="332">
        <v>0</v>
      </c>
      <c r="Z8" s="332">
        <v>0</v>
      </c>
      <c r="AA8" s="332">
        <v>0</v>
      </c>
      <c r="AB8" s="332">
        <v>0</v>
      </c>
      <c r="AC8" s="332">
        <v>0</v>
      </c>
      <c r="AD8" s="332">
        <v>0</v>
      </c>
      <c r="AE8" s="332">
        <v>0</v>
      </c>
      <c r="AF8" s="332">
        <v>0</v>
      </c>
      <c r="AG8" s="332">
        <v>0</v>
      </c>
      <c r="AH8" s="332">
        <v>0</v>
      </c>
      <c r="AI8" s="332">
        <v>0</v>
      </c>
      <c r="AJ8" s="332">
        <v>1</v>
      </c>
      <c r="AK8" s="332">
        <v>1</v>
      </c>
      <c r="AL8" s="332">
        <v>1</v>
      </c>
      <c r="AM8" s="332">
        <v>0</v>
      </c>
      <c r="AN8" s="332">
        <v>0</v>
      </c>
      <c r="AO8" s="332">
        <v>0</v>
      </c>
      <c r="AP8" s="332">
        <v>0</v>
      </c>
      <c r="AQ8" s="332">
        <v>0</v>
      </c>
      <c r="AR8" s="332">
        <v>0</v>
      </c>
      <c r="AS8" s="332">
        <v>0</v>
      </c>
      <c r="AT8" s="332">
        <v>0</v>
      </c>
      <c r="AU8" s="332">
        <v>0</v>
      </c>
      <c r="AV8" s="332">
        <v>0</v>
      </c>
      <c r="AW8" s="332">
        <v>0</v>
      </c>
      <c r="AX8" s="332">
        <v>0</v>
      </c>
      <c r="AY8" s="332">
        <v>0</v>
      </c>
      <c r="AZ8" s="332">
        <v>0</v>
      </c>
      <c r="BA8" s="332">
        <v>0</v>
      </c>
      <c r="BB8" s="332">
        <v>0</v>
      </c>
      <c r="BC8" s="332">
        <v>0</v>
      </c>
      <c r="BD8" s="332">
        <v>0</v>
      </c>
      <c r="BE8" s="332">
        <v>0</v>
      </c>
      <c r="BF8" s="332">
        <v>0</v>
      </c>
      <c r="BG8" s="332">
        <v>3</v>
      </c>
      <c r="BH8" s="332">
        <v>0</v>
      </c>
      <c r="BI8" s="332">
        <v>0</v>
      </c>
      <c r="BJ8" s="332">
        <v>0</v>
      </c>
      <c r="BK8" s="332">
        <v>0</v>
      </c>
      <c r="BL8" s="332">
        <v>0</v>
      </c>
      <c r="BM8" s="332">
        <v>0</v>
      </c>
      <c r="BN8" s="332">
        <v>0</v>
      </c>
      <c r="BO8" s="332">
        <v>0</v>
      </c>
      <c r="BP8" s="332">
        <v>0</v>
      </c>
      <c r="BQ8" s="332">
        <v>0</v>
      </c>
      <c r="BR8" s="332">
        <v>0</v>
      </c>
      <c r="BS8" s="332">
        <v>6</v>
      </c>
      <c r="BT8" s="332">
        <v>0</v>
      </c>
      <c r="BU8" s="332">
        <v>0</v>
      </c>
      <c r="BV8" s="332">
        <v>0</v>
      </c>
      <c r="BW8" s="332">
        <v>0</v>
      </c>
      <c r="BX8" s="332">
        <v>0</v>
      </c>
      <c r="BY8" s="332">
        <v>0</v>
      </c>
      <c r="BZ8" s="332">
        <v>0</v>
      </c>
      <c r="CA8" s="332">
        <v>0</v>
      </c>
      <c r="CB8" s="332">
        <v>0</v>
      </c>
      <c r="CC8" s="332">
        <v>0</v>
      </c>
      <c r="CD8" s="332">
        <v>0</v>
      </c>
      <c r="CE8" s="332">
        <v>0</v>
      </c>
      <c r="CF8" s="332">
        <v>0</v>
      </c>
      <c r="CG8" s="332">
        <v>0</v>
      </c>
      <c r="CH8" s="332">
        <v>0</v>
      </c>
      <c r="CI8" s="332">
        <v>2</v>
      </c>
      <c r="CJ8" s="332">
        <v>0</v>
      </c>
      <c r="CK8" s="332">
        <v>0</v>
      </c>
      <c r="CL8" s="332">
        <v>0</v>
      </c>
      <c r="CM8" s="332">
        <v>0</v>
      </c>
      <c r="CN8" s="332">
        <v>0</v>
      </c>
      <c r="CO8" s="332">
        <v>0</v>
      </c>
      <c r="CP8" s="332">
        <v>0</v>
      </c>
      <c r="CQ8" s="332">
        <v>0</v>
      </c>
      <c r="CR8" s="332">
        <v>0</v>
      </c>
      <c r="CS8" s="332">
        <v>0</v>
      </c>
      <c r="CT8" s="332">
        <v>0</v>
      </c>
      <c r="CU8" s="332">
        <v>1</v>
      </c>
      <c r="CV8" s="332">
        <v>0</v>
      </c>
      <c r="CW8" s="332">
        <v>0</v>
      </c>
      <c r="CX8" s="332">
        <v>1</v>
      </c>
      <c r="CY8" s="332">
        <v>0</v>
      </c>
      <c r="CZ8" s="332">
        <v>0</v>
      </c>
      <c r="DA8" s="332">
        <v>0</v>
      </c>
      <c r="DB8" s="332">
        <v>0</v>
      </c>
      <c r="DC8" s="332">
        <v>20</v>
      </c>
      <c r="DD8" s="332">
        <v>0</v>
      </c>
      <c r="DE8" s="332">
        <v>0</v>
      </c>
      <c r="DF8" s="332">
        <v>0</v>
      </c>
      <c r="DG8" s="332">
        <v>0</v>
      </c>
      <c r="DH8" s="332">
        <v>0</v>
      </c>
      <c r="DI8" s="332">
        <v>0</v>
      </c>
      <c r="DJ8" s="332">
        <v>0</v>
      </c>
      <c r="DK8" s="329">
        <v>0</v>
      </c>
    </row>
    <row r="9" spans="1:115" ht="30" customHeight="1" x14ac:dyDescent="0.15">
      <c r="A9" s="384" t="s">
        <v>268</v>
      </c>
      <c r="B9" s="334" t="s">
        <v>267</v>
      </c>
      <c r="C9" s="383"/>
      <c r="D9" s="473">
        <v>3</v>
      </c>
      <c r="E9" s="332">
        <v>3</v>
      </c>
      <c r="F9" s="332">
        <v>20</v>
      </c>
      <c r="G9" s="332">
        <v>168</v>
      </c>
      <c r="H9" s="332">
        <v>1</v>
      </c>
      <c r="I9" s="332">
        <v>2</v>
      </c>
      <c r="J9" s="332">
        <v>8</v>
      </c>
      <c r="K9" s="332">
        <v>14</v>
      </c>
      <c r="L9" s="332">
        <v>0</v>
      </c>
      <c r="M9" s="332">
        <v>0</v>
      </c>
      <c r="N9" s="332">
        <v>0</v>
      </c>
      <c r="O9" s="332">
        <v>1</v>
      </c>
      <c r="P9" s="332">
        <v>0</v>
      </c>
      <c r="Q9" s="332">
        <v>0</v>
      </c>
      <c r="R9" s="332">
        <v>0</v>
      </c>
      <c r="S9" s="332">
        <v>2</v>
      </c>
      <c r="T9" s="332">
        <v>0</v>
      </c>
      <c r="U9" s="332">
        <v>0</v>
      </c>
      <c r="V9" s="332">
        <v>1</v>
      </c>
      <c r="W9" s="332">
        <v>5</v>
      </c>
      <c r="X9" s="332">
        <v>0</v>
      </c>
      <c r="Y9" s="332">
        <v>0</v>
      </c>
      <c r="Z9" s="332">
        <v>0</v>
      </c>
      <c r="AA9" s="332">
        <v>0</v>
      </c>
      <c r="AB9" s="332">
        <v>0</v>
      </c>
      <c r="AC9" s="332">
        <v>0</v>
      </c>
      <c r="AD9" s="332">
        <v>0</v>
      </c>
      <c r="AE9" s="332">
        <v>0</v>
      </c>
      <c r="AF9" s="332">
        <v>0</v>
      </c>
      <c r="AG9" s="332">
        <v>0</v>
      </c>
      <c r="AH9" s="332">
        <v>0</v>
      </c>
      <c r="AI9" s="332">
        <v>1</v>
      </c>
      <c r="AJ9" s="332">
        <v>0</v>
      </c>
      <c r="AK9" s="332">
        <v>0</v>
      </c>
      <c r="AL9" s="332">
        <v>2</v>
      </c>
      <c r="AM9" s="332">
        <v>2</v>
      </c>
      <c r="AN9" s="332">
        <v>0</v>
      </c>
      <c r="AO9" s="332">
        <v>0</v>
      </c>
      <c r="AP9" s="332">
        <v>0</v>
      </c>
      <c r="AQ9" s="332">
        <v>0</v>
      </c>
      <c r="AR9" s="332">
        <v>0</v>
      </c>
      <c r="AS9" s="332">
        <v>0</v>
      </c>
      <c r="AT9" s="332">
        <v>1</v>
      </c>
      <c r="AU9" s="332">
        <v>2</v>
      </c>
      <c r="AV9" s="332">
        <v>0</v>
      </c>
      <c r="AW9" s="332">
        <v>0</v>
      </c>
      <c r="AX9" s="332">
        <v>0</v>
      </c>
      <c r="AY9" s="332">
        <v>2</v>
      </c>
      <c r="AZ9" s="332">
        <v>0</v>
      </c>
      <c r="BA9" s="332">
        <v>0</v>
      </c>
      <c r="BB9" s="332">
        <v>0</v>
      </c>
      <c r="BC9" s="332">
        <v>0</v>
      </c>
      <c r="BD9" s="332">
        <v>1</v>
      </c>
      <c r="BE9" s="332">
        <v>1</v>
      </c>
      <c r="BF9" s="332">
        <v>1</v>
      </c>
      <c r="BG9" s="332">
        <v>6</v>
      </c>
      <c r="BH9" s="332">
        <v>0</v>
      </c>
      <c r="BI9" s="332">
        <v>0</v>
      </c>
      <c r="BJ9" s="332">
        <v>0</v>
      </c>
      <c r="BK9" s="332">
        <v>2</v>
      </c>
      <c r="BL9" s="332">
        <v>0</v>
      </c>
      <c r="BM9" s="332">
        <v>0</v>
      </c>
      <c r="BN9" s="332">
        <v>0</v>
      </c>
      <c r="BO9" s="332">
        <v>0</v>
      </c>
      <c r="BP9" s="332">
        <v>0</v>
      </c>
      <c r="BQ9" s="332">
        <v>0</v>
      </c>
      <c r="BR9" s="332">
        <v>1</v>
      </c>
      <c r="BS9" s="332">
        <v>13</v>
      </c>
      <c r="BT9" s="332">
        <v>0</v>
      </c>
      <c r="BU9" s="332">
        <v>0</v>
      </c>
      <c r="BV9" s="332">
        <v>0</v>
      </c>
      <c r="BW9" s="332">
        <v>5</v>
      </c>
      <c r="BX9" s="332">
        <v>0</v>
      </c>
      <c r="BY9" s="332">
        <v>0</v>
      </c>
      <c r="BZ9" s="332">
        <v>3</v>
      </c>
      <c r="CA9" s="332">
        <v>5</v>
      </c>
      <c r="CB9" s="332">
        <v>0</v>
      </c>
      <c r="CC9" s="332">
        <v>0</v>
      </c>
      <c r="CD9" s="332">
        <v>0</v>
      </c>
      <c r="CE9" s="332">
        <v>2</v>
      </c>
      <c r="CF9" s="332">
        <v>0</v>
      </c>
      <c r="CG9" s="332">
        <v>0</v>
      </c>
      <c r="CH9" s="332">
        <v>0</v>
      </c>
      <c r="CI9" s="332">
        <v>0</v>
      </c>
      <c r="CJ9" s="332">
        <v>0</v>
      </c>
      <c r="CK9" s="332">
        <v>0</v>
      </c>
      <c r="CL9" s="332">
        <v>0</v>
      </c>
      <c r="CM9" s="332">
        <v>4</v>
      </c>
      <c r="CN9" s="332">
        <v>0</v>
      </c>
      <c r="CO9" s="332">
        <v>0</v>
      </c>
      <c r="CP9" s="332">
        <v>2</v>
      </c>
      <c r="CQ9" s="332">
        <v>0</v>
      </c>
      <c r="CR9" s="332">
        <v>0</v>
      </c>
      <c r="CS9" s="332">
        <v>0</v>
      </c>
      <c r="CT9" s="332">
        <v>0</v>
      </c>
      <c r="CU9" s="332">
        <v>5</v>
      </c>
      <c r="CV9" s="332">
        <v>0</v>
      </c>
      <c r="CW9" s="332">
        <v>0</v>
      </c>
      <c r="CX9" s="332">
        <v>0</v>
      </c>
      <c r="CY9" s="332">
        <v>1</v>
      </c>
      <c r="CZ9" s="332">
        <v>1</v>
      </c>
      <c r="DA9" s="332">
        <v>0</v>
      </c>
      <c r="DB9" s="332">
        <v>1</v>
      </c>
      <c r="DC9" s="332">
        <v>95</v>
      </c>
      <c r="DD9" s="332">
        <v>0</v>
      </c>
      <c r="DE9" s="332">
        <v>0</v>
      </c>
      <c r="DF9" s="332">
        <v>0</v>
      </c>
      <c r="DG9" s="332">
        <v>1</v>
      </c>
      <c r="DH9" s="332">
        <v>0</v>
      </c>
      <c r="DI9" s="332">
        <v>0</v>
      </c>
      <c r="DJ9" s="332">
        <v>0</v>
      </c>
      <c r="DK9" s="329">
        <v>0</v>
      </c>
    </row>
    <row r="10" spans="1:115" ht="30" customHeight="1" x14ac:dyDescent="0.15">
      <c r="A10" s="384" t="s">
        <v>266</v>
      </c>
      <c r="B10" s="334" t="s">
        <v>49</v>
      </c>
      <c r="C10" s="383"/>
      <c r="D10" s="473">
        <v>8</v>
      </c>
      <c r="E10" s="332">
        <v>5</v>
      </c>
      <c r="F10" s="332">
        <v>26</v>
      </c>
      <c r="G10" s="332">
        <v>573</v>
      </c>
      <c r="H10" s="332">
        <v>4</v>
      </c>
      <c r="I10" s="332">
        <v>1</v>
      </c>
      <c r="J10" s="332">
        <v>8</v>
      </c>
      <c r="K10" s="332">
        <v>27</v>
      </c>
      <c r="L10" s="332">
        <v>0</v>
      </c>
      <c r="M10" s="332">
        <v>0</v>
      </c>
      <c r="N10" s="332">
        <v>1</v>
      </c>
      <c r="O10" s="332">
        <v>6</v>
      </c>
      <c r="P10" s="332">
        <v>0</v>
      </c>
      <c r="Q10" s="332">
        <v>0</v>
      </c>
      <c r="R10" s="332">
        <v>0</v>
      </c>
      <c r="S10" s="332">
        <v>5</v>
      </c>
      <c r="T10" s="332">
        <v>0</v>
      </c>
      <c r="U10" s="332">
        <v>0</v>
      </c>
      <c r="V10" s="332">
        <v>0</v>
      </c>
      <c r="W10" s="332">
        <v>7</v>
      </c>
      <c r="X10" s="332">
        <v>0</v>
      </c>
      <c r="Y10" s="332">
        <v>0</v>
      </c>
      <c r="Z10" s="332">
        <v>0</v>
      </c>
      <c r="AA10" s="332">
        <v>2</v>
      </c>
      <c r="AB10" s="332">
        <v>0</v>
      </c>
      <c r="AC10" s="332">
        <v>0</v>
      </c>
      <c r="AD10" s="332">
        <v>0</v>
      </c>
      <c r="AE10" s="332">
        <v>6</v>
      </c>
      <c r="AF10" s="332">
        <v>0</v>
      </c>
      <c r="AG10" s="332">
        <v>0</v>
      </c>
      <c r="AH10" s="332">
        <v>0</v>
      </c>
      <c r="AI10" s="332">
        <v>1</v>
      </c>
      <c r="AJ10" s="332">
        <v>0</v>
      </c>
      <c r="AK10" s="332">
        <v>0</v>
      </c>
      <c r="AL10" s="332">
        <v>2</v>
      </c>
      <c r="AM10" s="332">
        <v>12</v>
      </c>
      <c r="AN10" s="332">
        <v>0</v>
      </c>
      <c r="AO10" s="332">
        <v>0</v>
      </c>
      <c r="AP10" s="332">
        <v>0</v>
      </c>
      <c r="AQ10" s="332">
        <v>1</v>
      </c>
      <c r="AR10" s="332">
        <v>1</v>
      </c>
      <c r="AS10" s="332">
        <v>0</v>
      </c>
      <c r="AT10" s="332">
        <v>4</v>
      </c>
      <c r="AU10" s="332">
        <v>12</v>
      </c>
      <c r="AV10" s="332">
        <v>0</v>
      </c>
      <c r="AW10" s="332">
        <v>0</v>
      </c>
      <c r="AX10" s="332">
        <v>0</v>
      </c>
      <c r="AY10" s="332">
        <v>2</v>
      </c>
      <c r="AZ10" s="332">
        <v>0</v>
      </c>
      <c r="BA10" s="332">
        <v>0</v>
      </c>
      <c r="BB10" s="332">
        <v>0</v>
      </c>
      <c r="BC10" s="332">
        <v>0</v>
      </c>
      <c r="BD10" s="332">
        <v>0</v>
      </c>
      <c r="BE10" s="332">
        <v>0</v>
      </c>
      <c r="BF10" s="332">
        <v>0</v>
      </c>
      <c r="BG10" s="332">
        <v>3</v>
      </c>
      <c r="BH10" s="332">
        <v>1</v>
      </c>
      <c r="BI10" s="332">
        <v>0</v>
      </c>
      <c r="BJ10" s="332">
        <v>0</v>
      </c>
      <c r="BK10" s="332">
        <v>8</v>
      </c>
      <c r="BL10" s="332">
        <v>1</v>
      </c>
      <c r="BM10" s="332">
        <v>1</v>
      </c>
      <c r="BN10" s="332">
        <v>3</v>
      </c>
      <c r="BO10" s="332">
        <v>6</v>
      </c>
      <c r="BP10" s="332">
        <v>1</v>
      </c>
      <c r="BQ10" s="332">
        <v>0</v>
      </c>
      <c r="BR10" s="332">
        <v>1</v>
      </c>
      <c r="BS10" s="332">
        <v>17</v>
      </c>
      <c r="BT10" s="332">
        <v>0</v>
      </c>
      <c r="BU10" s="332">
        <v>0</v>
      </c>
      <c r="BV10" s="332">
        <v>0</v>
      </c>
      <c r="BW10" s="332">
        <v>4</v>
      </c>
      <c r="BX10" s="332">
        <v>0</v>
      </c>
      <c r="BY10" s="332">
        <v>0</v>
      </c>
      <c r="BZ10" s="332">
        <v>0</v>
      </c>
      <c r="CA10" s="332">
        <v>10</v>
      </c>
      <c r="CB10" s="332">
        <v>0</v>
      </c>
      <c r="CC10" s="332">
        <v>1</v>
      </c>
      <c r="CD10" s="332">
        <v>3</v>
      </c>
      <c r="CE10" s="332">
        <v>8</v>
      </c>
      <c r="CF10" s="332">
        <v>0</v>
      </c>
      <c r="CG10" s="332">
        <v>0</v>
      </c>
      <c r="CH10" s="332">
        <v>1</v>
      </c>
      <c r="CI10" s="332">
        <v>2</v>
      </c>
      <c r="CJ10" s="332">
        <v>0</v>
      </c>
      <c r="CK10" s="332">
        <v>0</v>
      </c>
      <c r="CL10" s="332">
        <v>2</v>
      </c>
      <c r="CM10" s="332">
        <v>7</v>
      </c>
      <c r="CN10" s="332">
        <v>0</v>
      </c>
      <c r="CO10" s="332">
        <v>0</v>
      </c>
      <c r="CP10" s="332">
        <v>0</v>
      </c>
      <c r="CQ10" s="332">
        <v>1</v>
      </c>
      <c r="CR10" s="332">
        <v>0</v>
      </c>
      <c r="CS10" s="332">
        <v>0</v>
      </c>
      <c r="CT10" s="332">
        <v>1</v>
      </c>
      <c r="CU10" s="332">
        <v>23</v>
      </c>
      <c r="CV10" s="332">
        <v>0</v>
      </c>
      <c r="CW10" s="332">
        <v>0</v>
      </c>
      <c r="CX10" s="332">
        <v>0</v>
      </c>
      <c r="CY10" s="332">
        <v>6</v>
      </c>
      <c r="CZ10" s="332">
        <v>0</v>
      </c>
      <c r="DA10" s="332">
        <v>2</v>
      </c>
      <c r="DB10" s="332">
        <v>0</v>
      </c>
      <c r="DC10" s="332">
        <v>397</v>
      </c>
      <c r="DD10" s="332">
        <v>0</v>
      </c>
      <c r="DE10" s="332">
        <v>0</v>
      </c>
      <c r="DF10" s="332">
        <v>0</v>
      </c>
      <c r="DG10" s="332">
        <v>0</v>
      </c>
      <c r="DH10" s="332">
        <v>0</v>
      </c>
      <c r="DI10" s="332">
        <v>0</v>
      </c>
      <c r="DJ10" s="332">
        <v>0</v>
      </c>
      <c r="DK10" s="329">
        <v>0</v>
      </c>
    </row>
    <row r="11" spans="1:115" ht="30" customHeight="1" x14ac:dyDescent="0.15">
      <c r="A11" s="388" t="s">
        <v>265</v>
      </c>
      <c r="B11" s="355" t="s">
        <v>50</v>
      </c>
      <c r="C11" s="387"/>
      <c r="D11" s="472">
        <v>2</v>
      </c>
      <c r="E11" s="347">
        <v>8</v>
      </c>
      <c r="F11" s="347">
        <v>29</v>
      </c>
      <c r="G11" s="347">
        <v>97</v>
      </c>
      <c r="H11" s="347">
        <v>1</v>
      </c>
      <c r="I11" s="347">
        <v>0</v>
      </c>
      <c r="J11" s="347">
        <v>2</v>
      </c>
      <c r="K11" s="347">
        <v>15</v>
      </c>
      <c r="L11" s="347">
        <v>0</v>
      </c>
      <c r="M11" s="347">
        <v>0</v>
      </c>
      <c r="N11" s="347">
        <v>0</v>
      </c>
      <c r="O11" s="347">
        <v>3</v>
      </c>
      <c r="P11" s="347">
        <v>0</v>
      </c>
      <c r="Q11" s="347">
        <v>0</v>
      </c>
      <c r="R11" s="347">
        <v>0</v>
      </c>
      <c r="S11" s="347">
        <v>2</v>
      </c>
      <c r="T11" s="347">
        <v>0</v>
      </c>
      <c r="U11" s="347">
        <v>0</v>
      </c>
      <c r="V11" s="347">
        <v>0</v>
      </c>
      <c r="W11" s="347">
        <v>1</v>
      </c>
      <c r="X11" s="347">
        <v>0</v>
      </c>
      <c r="Y11" s="347">
        <v>0</v>
      </c>
      <c r="Z11" s="347">
        <v>0</v>
      </c>
      <c r="AA11" s="347">
        <v>1</v>
      </c>
      <c r="AB11" s="347">
        <v>0</v>
      </c>
      <c r="AC11" s="347">
        <v>0</v>
      </c>
      <c r="AD11" s="347">
        <v>1</v>
      </c>
      <c r="AE11" s="347">
        <v>5</v>
      </c>
      <c r="AF11" s="347">
        <v>0</v>
      </c>
      <c r="AG11" s="347">
        <v>0</v>
      </c>
      <c r="AH11" s="347">
        <v>0</v>
      </c>
      <c r="AI11" s="347">
        <v>4</v>
      </c>
      <c r="AJ11" s="347">
        <v>1</v>
      </c>
      <c r="AK11" s="347">
        <v>4</v>
      </c>
      <c r="AL11" s="347">
        <v>4</v>
      </c>
      <c r="AM11" s="347">
        <v>4</v>
      </c>
      <c r="AN11" s="347">
        <v>0</v>
      </c>
      <c r="AO11" s="347">
        <v>0</v>
      </c>
      <c r="AP11" s="347">
        <v>0</v>
      </c>
      <c r="AQ11" s="347">
        <v>0</v>
      </c>
      <c r="AR11" s="347">
        <v>0</v>
      </c>
      <c r="AS11" s="347">
        <v>0</v>
      </c>
      <c r="AT11" s="347">
        <v>0</v>
      </c>
      <c r="AU11" s="347">
        <v>1</v>
      </c>
      <c r="AV11" s="347">
        <v>0</v>
      </c>
      <c r="AW11" s="347">
        <v>0</v>
      </c>
      <c r="AX11" s="347">
        <v>1</v>
      </c>
      <c r="AY11" s="347">
        <v>0</v>
      </c>
      <c r="AZ11" s="347">
        <v>0</v>
      </c>
      <c r="BA11" s="347">
        <v>0</v>
      </c>
      <c r="BB11" s="347">
        <v>0</v>
      </c>
      <c r="BC11" s="347">
        <v>0</v>
      </c>
      <c r="BD11" s="347">
        <v>0</v>
      </c>
      <c r="BE11" s="347">
        <v>1</v>
      </c>
      <c r="BF11" s="347">
        <v>1</v>
      </c>
      <c r="BG11" s="347">
        <v>1</v>
      </c>
      <c r="BH11" s="347">
        <v>0</v>
      </c>
      <c r="BI11" s="347">
        <v>0</v>
      </c>
      <c r="BJ11" s="347">
        <v>1</v>
      </c>
      <c r="BK11" s="347">
        <v>6</v>
      </c>
      <c r="BL11" s="347">
        <v>0</v>
      </c>
      <c r="BM11" s="347">
        <v>0</v>
      </c>
      <c r="BN11" s="347">
        <v>0</v>
      </c>
      <c r="BO11" s="347">
        <v>2</v>
      </c>
      <c r="BP11" s="347">
        <v>0</v>
      </c>
      <c r="BQ11" s="347">
        <v>0</v>
      </c>
      <c r="BR11" s="347">
        <v>3</v>
      </c>
      <c r="BS11" s="347">
        <v>4</v>
      </c>
      <c r="BT11" s="347">
        <v>0</v>
      </c>
      <c r="BU11" s="347">
        <v>0</v>
      </c>
      <c r="BV11" s="347">
        <v>2</v>
      </c>
      <c r="BW11" s="347">
        <v>1</v>
      </c>
      <c r="BX11" s="347">
        <v>0</v>
      </c>
      <c r="BY11" s="347">
        <v>1</v>
      </c>
      <c r="BZ11" s="347">
        <v>2</v>
      </c>
      <c r="CA11" s="347">
        <v>5</v>
      </c>
      <c r="CB11" s="347">
        <v>0</v>
      </c>
      <c r="CC11" s="347">
        <v>0</v>
      </c>
      <c r="CD11" s="347">
        <v>3</v>
      </c>
      <c r="CE11" s="347">
        <v>1</v>
      </c>
      <c r="CF11" s="347">
        <v>0</v>
      </c>
      <c r="CG11" s="347">
        <v>0</v>
      </c>
      <c r="CH11" s="347">
        <v>0</v>
      </c>
      <c r="CI11" s="347">
        <v>3</v>
      </c>
      <c r="CJ11" s="347">
        <v>0</v>
      </c>
      <c r="CK11" s="347">
        <v>0</v>
      </c>
      <c r="CL11" s="347">
        <v>4</v>
      </c>
      <c r="CM11" s="347">
        <v>2</v>
      </c>
      <c r="CN11" s="347">
        <v>0</v>
      </c>
      <c r="CO11" s="347">
        <v>0</v>
      </c>
      <c r="CP11" s="347">
        <v>0</v>
      </c>
      <c r="CQ11" s="347">
        <v>1</v>
      </c>
      <c r="CR11" s="347">
        <v>0</v>
      </c>
      <c r="CS11" s="347">
        <v>2</v>
      </c>
      <c r="CT11" s="347">
        <v>4</v>
      </c>
      <c r="CU11" s="347">
        <v>7</v>
      </c>
      <c r="CV11" s="347">
        <v>0</v>
      </c>
      <c r="CW11" s="347">
        <v>0</v>
      </c>
      <c r="CX11" s="347">
        <v>1</v>
      </c>
      <c r="CY11" s="347">
        <v>2</v>
      </c>
      <c r="CZ11" s="347">
        <v>0</v>
      </c>
      <c r="DA11" s="347">
        <v>0</v>
      </c>
      <c r="DB11" s="347">
        <v>0</v>
      </c>
      <c r="DC11" s="347">
        <v>26</v>
      </c>
      <c r="DD11" s="347">
        <v>0</v>
      </c>
      <c r="DE11" s="347">
        <v>0</v>
      </c>
      <c r="DF11" s="347">
        <v>0</v>
      </c>
      <c r="DG11" s="347">
        <v>0</v>
      </c>
      <c r="DH11" s="347">
        <v>0</v>
      </c>
      <c r="DI11" s="347">
        <v>0</v>
      </c>
      <c r="DJ11" s="347">
        <v>0</v>
      </c>
      <c r="DK11" s="344">
        <v>0</v>
      </c>
    </row>
    <row r="12" spans="1:115" ht="30" customHeight="1" x14ac:dyDescent="0.15">
      <c r="A12" s="386" t="s">
        <v>264</v>
      </c>
      <c r="B12" s="354" t="s">
        <v>263</v>
      </c>
      <c r="C12" s="385"/>
      <c r="D12" s="545">
        <v>4</v>
      </c>
      <c r="E12" s="340">
        <v>5</v>
      </c>
      <c r="F12" s="340">
        <v>22</v>
      </c>
      <c r="G12" s="340">
        <v>275</v>
      </c>
      <c r="H12" s="340">
        <v>1</v>
      </c>
      <c r="I12" s="340">
        <v>0</v>
      </c>
      <c r="J12" s="340">
        <v>1</v>
      </c>
      <c r="K12" s="340">
        <v>14</v>
      </c>
      <c r="L12" s="340">
        <v>0</v>
      </c>
      <c r="M12" s="340">
        <v>0</v>
      </c>
      <c r="N12" s="340">
        <v>0</v>
      </c>
      <c r="O12" s="340">
        <v>1</v>
      </c>
      <c r="P12" s="340">
        <v>0</v>
      </c>
      <c r="Q12" s="340">
        <v>0</v>
      </c>
      <c r="R12" s="340">
        <v>0</v>
      </c>
      <c r="S12" s="340">
        <v>0</v>
      </c>
      <c r="T12" s="340">
        <v>0</v>
      </c>
      <c r="U12" s="340">
        <v>0</v>
      </c>
      <c r="V12" s="340">
        <v>1</v>
      </c>
      <c r="W12" s="340">
        <v>3</v>
      </c>
      <c r="X12" s="340">
        <v>0</v>
      </c>
      <c r="Y12" s="340">
        <v>0</v>
      </c>
      <c r="Z12" s="340">
        <v>0</v>
      </c>
      <c r="AA12" s="340">
        <v>0</v>
      </c>
      <c r="AB12" s="340">
        <v>1</v>
      </c>
      <c r="AC12" s="340">
        <v>0</v>
      </c>
      <c r="AD12" s="340">
        <v>1</v>
      </c>
      <c r="AE12" s="340">
        <v>6</v>
      </c>
      <c r="AF12" s="340">
        <v>0</v>
      </c>
      <c r="AG12" s="340">
        <v>0</v>
      </c>
      <c r="AH12" s="340">
        <v>0</v>
      </c>
      <c r="AI12" s="340">
        <v>4</v>
      </c>
      <c r="AJ12" s="340">
        <v>1</v>
      </c>
      <c r="AK12" s="340">
        <v>3</v>
      </c>
      <c r="AL12" s="340">
        <v>3</v>
      </c>
      <c r="AM12" s="340">
        <v>5</v>
      </c>
      <c r="AN12" s="340">
        <v>0</v>
      </c>
      <c r="AO12" s="340">
        <v>0</v>
      </c>
      <c r="AP12" s="340">
        <v>0</v>
      </c>
      <c r="AQ12" s="340">
        <v>0</v>
      </c>
      <c r="AR12" s="340">
        <v>0</v>
      </c>
      <c r="AS12" s="340">
        <v>0</v>
      </c>
      <c r="AT12" s="340">
        <v>0</v>
      </c>
      <c r="AU12" s="340">
        <v>9</v>
      </c>
      <c r="AV12" s="340">
        <v>0</v>
      </c>
      <c r="AW12" s="340">
        <v>0</v>
      </c>
      <c r="AX12" s="340">
        <v>0</v>
      </c>
      <c r="AY12" s="340">
        <v>0</v>
      </c>
      <c r="AZ12" s="340">
        <v>0</v>
      </c>
      <c r="BA12" s="340">
        <v>0</v>
      </c>
      <c r="BB12" s="340">
        <v>0</v>
      </c>
      <c r="BC12" s="340">
        <v>0</v>
      </c>
      <c r="BD12" s="340">
        <v>0</v>
      </c>
      <c r="BE12" s="340">
        <v>0</v>
      </c>
      <c r="BF12" s="340">
        <v>1</v>
      </c>
      <c r="BG12" s="340">
        <v>1</v>
      </c>
      <c r="BH12" s="340">
        <v>0</v>
      </c>
      <c r="BI12" s="340">
        <v>0</v>
      </c>
      <c r="BJ12" s="340">
        <v>0</v>
      </c>
      <c r="BK12" s="340">
        <v>5</v>
      </c>
      <c r="BL12" s="340">
        <v>0</v>
      </c>
      <c r="BM12" s="340">
        <v>0</v>
      </c>
      <c r="BN12" s="340">
        <v>0</v>
      </c>
      <c r="BO12" s="340">
        <v>2</v>
      </c>
      <c r="BP12" s="340">
        <v>0</v>
      </c>
      <c r="BQ12" s="340">
        <v>1</v>
      </c>
      <c r="BR12" s="340">
        <v>3</v>
      </c>
      <c r="BS12" s="340">
        <v>23</v>
      </c>
      <c r="BT12" s="340">
        <v>0</v>
      </c>
      <c r="BU12" s="340">
        <v>0</v>
      </c>
      <c r="BV12" s="340">
        <v>0</v>
      </c>
      <c r="BW12" s="340">
        <v>4</v>
      </c>
      <c r="BX12" s="340">
        <v>0</v>
      </c>
      <c r="BY12" s="340">
        <v>0</v>
      </c>
      <c r="BZ12" s="340">
        <v>2</v>
      </c>
      <c r="CA12" s="340">
        <v>8</v>
      </c>
      <c r="CB12" s="340">
        <v>0</v>
      </c>
      <c r="CC12" s="340">
        <v>0</v>
      </c>
      <c r="CD12" s="340">
        <v>0</v>
      </c>
      <c r="CE12" s="340">
        <v>1</v>
      </c>
      <c r="CF12" s="340">
        <v>0</v>
      </c>
      <c r="CG12" s="340">
        <v>0</v>
      </c>
      <c r="CH12" s="340">
        <v>1</v>
      </c>
      <c r="CI12" s="340">
        <v>2</v>
      </c>
      <c r="CJ12" s="340">
        <v>0</v>
      </c>
      <c r="CK12" s="340">
        <v>0</v>
      </c>
      <c r="CL12" s="340">
        <v>2</v>
      </c>
      <c r="CM12" s="340">
        <v>4</v>
      </c>
      <c r="CN12" s="340">
        <v>0</v>
      </c>
      <c r="CO12" s="340">
        <v>0</v>
      </c>
      <c r="CP12" s="340">
        <v>0</v>
      </c>
      <c r="CQ12" s="340">
        <v>0</v>
      </c>
      <c r="CR12" s="340">
        <v>1</v>
      </c>
      <c r="CS12" s="340">
        <v>1</v>
      </c>
      <c r="CT12" s="340">
        <v>4</v>
      </c>
      <c r="CU12" s="340">
        <v>24</v>
      </c>
      <c r="CV12" s="340">
        <v>0</v>
      </c>
      <c r="CW12" s="340">
        <v>0</v>
      </c>
      <c r="CX12" s="340">
        <v>3</v>
      </c>
      <c r="CY12" s="340">
        <v>1</v>
      </c>
      <c r="CZ12" s="340">
        <v>0</v>
      </c>
      <c r="DA12" s="340">
        <v>0</v>
      </c>
      <c r="DB12" s="340">
        <v>0</v>
      </c>
      <c r="DC12" s="340">
        <v>157</v>
      </c>
      <c r="DD12" s="340">
        <v>0</v>
      </c>
      <c r="DE12" s="340">
        <v>0</v>
      </c>
      <c r="DF12" s="340">
        <v>0</v>
      </c>
      <c r="DG12" s="340">
        <v>1</v>
      </c>
      <c r="DH12" s="340">
        <v>0</v>
      </c>
      <c r="DI12" s="340">
        <v>0</v>
      </c>
      <c r="DJ12" s="340">
        <v>0</v>
      </c>
      <c r="DK12" s="337">
        <v>0</v>
      </c>
    </row>
    <row r="13" spans="1:115" ht="30" customHeight="1" x14ac:dyDescent="0.15">
      <c r="A13" s="384" t="s">
        <v>262</v>
      </c>
      <c r="B13" s="334" t="s">
        <v>261</v>
      </c>
      <c r="C13" s="383"/>
      <c r="D13" s="473">
        <v>0</v>
      </c>
      <c r="E13" s="332">
        <v>3</v>
      </c>
      <c r="F13" s="332">
        <v>8</v>
      </c>
      <c r="G13" s="332">
        <v>56</v>
      </c>
      <c r="H13" s="332">
        <v>0</v>
      </c>
      <c r="I13" s="332">
        <v>0</v>
      </c>
      <c r="J13" s="332">
        <v>3</v>
      </c>
      <c r="K13" s="332">
        <v>2</v>
      </c>
      <c r="L13" s="332">
        <v>0</v>
      </c>
      <c r="M13" s="332">
        <v>1</v>
      </c>
      <c r="N13" s="332">
        <v>1</v>
      </c>
      <c r="O13" s="332">
        <v>0</v>
      </c>
      <c r="P13" s="332">
        <v>0</v>
      </c>
      <c r="Q13" s="332">
        <v>0</v>
      </c>
      <c r="R13" s="332">
        <v>0</v>
      </c>
      <c r="S13" s="332">
        <v>0</v>
      </c>
      <c r="T13" s="332">
        <v>0</v>
      </c>
      <c r="U13" s="332">
        <v>0</v>
      </c>
      <c r="V13" s="332">
        <v>0</v>
      </c>
      <c r="W13" s="332">
        <v>2</v>
      </c>
      <c r="X13" s="332">
        <v>0</v>
      </c>
      <c r="Y13" s="332">
        <v>0</v>
      </c>
      <c r="Z13" s="332">
        <v>0</v>
      </c>
      <c r="AA13" s="332">
        <v>1</v>
      </c>
      <c r="AB13" s="332">
        <v>0</v>
      </c>
      <c r="AC13" s="332">
        <v>0</v>
      </c>
      <c r="AD13" s="332">
        <v>0</v>
      </c>
      <c r="AE13" s="332">
        <v>0</v>
      </c>
      <c r="AF13" s="332">
        <v>0</v>
      </c>
      <c r="AG13" s="332">
        <v>0</v>
      </c>
      <c r="AH13" s="332">
        <v>0</v>
      </c>
      <c r="AI13" s="332">
        <v>0</v>
      </c>
      <c r="AJ13" s="332">
        <v>0</v>
      </c>
      <c r="AK13" s="332">
        <v>0</v>
      </c>
      <c r="AL13" s="332">
        <v>0</v>
      </c>
      <c r="AM13" s="332">
        <v>5</v>
      </c>
      <c r="AN13" s="332">
        <v>0</v>
      </c>
      <c r="AO13" s="332">
        <v>0</v>
      </c>
      <c r="AP13" s="332">
        <v>0</v>
      </c>
      <c r="AQ13" s="332">
        <v>0</v>
      </c>
      <c r="AR13" s="332">
        <v>0</v>
      </c>
      <c r="AS13" s="332">
        <v>0</v>
      </c>
      <c r="AT13" s="332">
        <v>2</v>
      </c>
      <c r="AU13" s="332">
        <v>2</v>
      </c>
      <c r="AV13" s="332">
        <v>0</v>
      </c>
      <c r="AW13" s="332">
        <v>0</v>
      </c>
      <c r="AX13" s="332">
        <v>0</v>
      </c>
      <c r="AY13" s="332">
        <v>0</v>
      </c>
      <c r="AZ13" s="332">
        <v>0</v>
      </c>
      <c r="BA13" s="332">
        <v>0</v>
      </c>
      <c r="BB13" s="332">
        <v>0</v>
      </c>
      <c r="BC13" s="332">
        <v>1</v>
      </c>
      <c r="BD13" s="332">
        <v>0</v>
      </c>
      <c r="BE13" s="332">
        <v>0</v>
      </c>
      <c r="BF13" s="332">
        <v>1</v>
      </c>
      <c r="BG13" s="332">
        <v>2</v>
      </c>
      <c r="BH13" s="332">
        <v>0</v>
      </c>
      <c r="BI13" s="332">
        <v>0</v>
      </c>
      <c r="BJ13" s="332">
        <v>0</v>
      </c>
      <c r="BK13" s="332">
        <v>1</v>
      </c>
      <c r="BL13" s="332">
        <v>0</v>
      </c>
      <c r="BM13" s="332">
        <v>1</v>
      </c>
      <c r="BN13" s="332">
        <v>0</v>
      </c>
      <c r="BO13" s="332">
        <v>0</v>
      </c>
      <c r="BP13" s="332">
        <v>0</v>
      </c>
      <c r="BQ13" s="332">
        <v>0</v>
      </c>
      <c r="BR13" s="332">
        <v>0</v>
      </c>
      <c r="BS13" s="332">
        <v>8</v>
      </c>
      <c r="BT13" s="332">
        <v>0</v>
      </c>
      <c r="BU13" s="332">
        <v>0</v>
      </c>
      <c r="BV13" s="332">
        <v>0</v>
      </c>
      <c r="BW13" s="332">
        <v>0</v>
      </c>
      <c r="BX13" s="332">
        <v>0</v>
      </c>
      <c r="BY13" s="332">
        <v>1</v>
      </c>
      <c r="BZ13" s="332">
        <v>1</v>
      </c>
      <c r="CA13" s="332">
        <v>6</v>
      </c>
      <c r="CB13" s="332">
        <v>0</v>
      </c>
      <c r="CC13" s="332">
        <v>0</v>
      </c>
      <c r="CD13" s="332">
        <v>0</v>
      </c>
      <c r="CE13" s="332">
        <v>1</v>
      </c>
      <c r="CF13" s="332">
        <v>0</v>
      </c>
      <c r="CG13" s="332">
        <v>0</v>
      </c>
      <c r="CH13" s="332">
        <v>0</v>
      </c>
      <c r="CI13" s="332">
        <v>1</v>
      </c>
      <c r="CJ13" s="332">
        <v>0</v>
      </c>
      <c r="CK13" s="332">
        <v>0</v>
      </c>
      <c r="CL13" s="332">
        <v>0</v>
      </c>
      <c r="CM13" s="332">
        <v>1</v>
      </c>
      <c r="CN13" s="332">
        <v>0</v>
      </c>
      <c r="CO13" s="332">
        <v>0</v>
      </c>
      <c r="CP13" s="332">
        <v>0</v>
      </c>
      <c r="CQ13" s="332">
        <v>0</v>
      </c>
      <c r="CR13" s="332">
        <v>0</v>
      </c>
      <c r="CS13" s="332">
        <v>0</v>
      </c>
      <c r="CT13" s="332">
        <v>0</v>
      </c>
      <c r="CU13" s="332">
        <v>1</v>
      </c>
      <c r="CV13" s="332">
        <v>0</v>
      </c>
      <c r="CW13" s="332">
        <v>0</v>
      </c>
      <c r="CX13" s="332">
        <v>0</v>
      </c>
      <c r="CY13" s="332">
        <v>0</v>
      </c>
      <c r="CZ13" s="332">
        <v>0</v>
      </c>
      <c r="DA13" s="332">
        <v>0</v>
      </c>
      <c r="DB13" s="332">
        <v>0</v>
      </c>
      <c r="DC13" s="332">
        <v>22</v>
      </c>
      <c r="DD13" s="332">
        <v>0</v>
      </c>
      <c r="DE13" s="332">
        <v>0</v>
      </c>
      <c r="DF13" s="332">
        <v>0</v>
      </c>
      <c r="DG13" s="332">
        <v>0</v>
      </c>
      <c r="DH13" s="332">
        <v>0</v>
      </c>
      <c r="DI13" s="332">
        <v>0</v>
      </c>
      <c r="DJ13" s="332">
        <v>0</v>
      </c>
      <c r="DK13" s="329">
        <v>0</v>
      </c>
    </row>
    <row r="14" spans="1:115" ht="30" customHeight="1" x14ac:dyDescent="0.15">
      <c r="A14" s="384" t="s">
        <v>260</v>
      </c>
      <c r="B14" s="334" t="s">
        <v>53</v>
      </c>
      <c r="C14" s="383"/>
      <c r="D14" s="473">
        <v>4</v>
      </c>
      <c r="E14" s="332">
        <v>5</v>
      </c>
      <c r="F14" s="332">
        <v>13</v>
      </c>
      <c r="G14" s="332">
        <v>101</v>
      </c>
      <c r="H14" s="332">
        <v>0</v>
      </c>
      <c r="I14" s="332">
        <v>0</v>
      </c>
      <c r="J14" s="332">
        <v>1</v>
      </c>
      <c r="K14" s="332">
        <v>4</v>
      </c>
      <c r="L14" s="332">
        <v>0</v>
      </c>
      <c r="M14" s="332">
        <v>0</v>
      </c>
      <c r="N14" s="332">
        <v>1</v>
      </c>
      <c r="O14" s="332">
        <v>2</v>
      </c>
      <c r="P14" s="332">
        <v>0</v>
      </c>
      <c r="Q14" s="332">
        <v>0</v>
      </c>
      <c r="R14" s="332">
        <v>1</v>
      </c>
      <c r="S14" s="332">
        <v>1</v>
      </c>
      <c r="T14" s="332">
        <v>0</v>
      </c>
      <c r="U14" s="332">
        <v>0</v>
      </c>
      <c r="V14" s="332">
        <v>0</v>
      </c>
      <c r="W14" s="332">
        <v>1</v>
      </c>
      <c r="X14" s="332">
        <v>0</v>
      </c>
      <c r="Y14" s="332">
        <v>0</v>
      </c>
      <c r="Z14" s="332">
        <v>0</v>
      </c>
      <c r="AA14" s="332">
        <v>0</v>
      </c>
      <c r="AB14" s="332">
        <v>1</v>
      </c>
      <c r="AC14" s="332">
        <v>1</v>
      </c>
      <c r="AD14" s="332">
        <v>1</v>
      </c>
      <c r="AE14" s="332">
        <v>0</v>
      </c>
      <c r="AF14" s="332">
        <v>0</v>
      </c>
      <c r="AG14" s="332">
        <v>0</v>
      </c>
      <c r="AH14" s="332">
        <v>0</v>
      </c>
      <c r="AI14" s="332">
        <v>0</v>
      </c>
      <c r="AJ14" s="332">
        <v>1</v>
      </c>
      <c r="AK14" s="332">
        <v>1</v>
      </c>
      <c r="AL14" s="332">
        <v>2</v>
      </c>
      <c r="AM14" s="332">
        <v>4</v>
      </c>
      <c r="AN14" s="332">
        <v>0</v>
      </c>
      <c r="AO14" s="332">
        <v>0</v>
      </c>
      <c r="AP14" s="332">
        <v>0</v>
      </c>
      <c r="AQ14" s="332">
        <v>0</v>
      </c>
      <c r="AR14" s="332">
        <v>1</v>
      </c>
      <c r="AS14" s="332">
        <v>1</v>
      </c>
      <c r="AT14" s="332">
        <v>1</v>
      </c>
      <c r="AU14" s="332">
        <v>3</v>
      </c>
      <c r="AV14" s="332">
        <v>0</v>
      </c>
      <c r="AW14" s="332">
        <v>0</v>
      </c>
      <c r="AX14" s="332">
        <v>0</v>
      </c>
      <c r="AY14" s="332">
        <v>1</v>
      </c>
      <c r="AZ14" s="332">
        <v>0</v>
      </c>
      <c r="BA14" s="332">
        <v>0</v>
      </c>
      <c r="BB14" s="332">
        <v>0</v>
      </c>
      <c r="BC14" s="332">
        <v>0</v>
      </c>
      <c r="BD14" s="332">
        <v>0</v>
      </c>
      <c r="BE14" s="332">
        <v>0</v>
      </c>
      <c r="BF14" s="332">
        <v>0</v>
      </c>
      <c r="BG14" s="332">
        <v>0</v>
      </c>
      <c r="BH14" s="332">
        <v>0</v>
      </c>
      <c r="BI14" s="332">
        <v>0</v>
      </c>
      <c r="BJ14" s="332">
        <v>0</v>
      </c>
      <c r="BK14" s="332">
        <v>1</v>
      </c>
      <c r="BL14" s="332">
        <v>0</v>
      </c>
      <c r="BM14" s="332">
        <v>0</v>
      </c>
      <c r="BN14" s="332">
        <v>0</v>
      </c>
      <c r="BO14" s="332">
        <v>1</v>
      </c>
      <c r="BP14" s="332">
        <v>0</v>
      </c>
      <c r="BQ14" s="332">
        <v>0</v>
      </c>
      <c r="BR14" s="332">
        <v>5</v>
      </c>
      <c r="BS14" s="332">
        <v>11</v>
      </c>
      <c r="BT14" s="332">
        <v>0</v>
      </c>
      <c r="BU14" s="332">
        <v>0</v>
      </c>
      <c r="BV14" s="332">
        <v>0</v>
      </c>
      <c r="BW14" s="332">
        <v>1</v>
      </c>
      <c r="BX14" s="332">
        <v>0</v>
      </c>
      <c r="BY14" s="332">
        <v>1</v>
      </c>
      <c r="BZ14" s="332">
        <v>0</v>
      </c>
      <c r="CA14" s="332">
        <v>6</v>
      </c>
      <c r="CB14" s="332">
        <v>1</v>
      </c>
      <c r="CC14" s="332">
        <v>1</v>
      </c>
      <c r="CD14" s="332">
        <v>1</v>
      </c>
      <c r="CE14" s="332">
        <v>2</v>
      </c>
      <c r="CF14" s="332">
        <v>0</v>
      </c>
      <c r="CG14" s="332">
        <v>0</v>
      </c>
      <c r="CH14" s="332">
        <v>0</v>
      </c>
      <c r="CI14" s="332">
        <v>0</v>
      </c>
      <c r="CJ14" s="332">
        <v>0</v>
      </c>
      <c r="CK14" s="332">
        <v>0</v>
      </c>
      <c r="CL14" s="332">
        <v>0</v>
      </c>
      <c r="CM14" s="332">
        <v>1</v>
      </c>
      <c r="CN14" s="332">
        <v>0</v>
      </c>
      <c r="CO14" s="332">
        <v>0</v>
      </c>
      <c r="CP14" s="332">
        <v>0</v>
      </c>
      <c r="CQ14" s="332">
        <v>0</v>
      </c>
      <c r="CR14" s="332">
        <v>0</v>
      </c>
      <c r="CS14" s="332">
        <v>0</v>
      </c>
      <c r="CT14" s="332">
        <v>0</v>
      </c>
      <c r="CU14" s="332">
        <v>1</v>
      </c>
      <c r="CV14" s="332">
        <v>0</v>
      </c>
      <c r="CW14" s="332">
        <v>0</v>
      </c>
      <c r="CX14" s="332">
        <v>0</v>
      </c>
      <c r="CY14" s="332">
        <v>0</v>
      </c>
      <c r="CZ14" s="332">
        <v>0</v>
      </c>
      <c r="DA14" s="332">
        <v>0</v>
      </c>
      <c r="DB14" s="332">
        <v>0</v>
      </c>
      <c r="DC14" s="332">
        <v>61</v>
      </c>
      <c r="DD14" s="332">
        <v>0</v>
      </c>
      <c r="DE14" s="332">
        <v>0</v>
      </c>
      <c r="DF14" s="332">
        <v>0</v>
      </c>
      <c r="DG14" s="332">
        <v>0</v>
      </c>
      <c r="DH14" s="332">
        <v>0</v>
      </c>
      <c r="DI14" s="332">
        <v>0</v>
      </c>
      <c r="DJ14" s="332">
        <v>0</v>
      </c>
      <c r="DK14" s="329">
        <v>0</v>
      </c>
    </row>
    <row r="15" spans="1:115" ht="30" customHeight="1" x14ac:dyDescent="0.15">
      <c r="A15" s="384" t="s">
        <v>259</v>
      </c>
      <c r="B15" s="334" t="s">
        <v>54</v>
      </c>
      <c r="C15" s="383"/>
      <c r="D15" s="473">
        <v>3</v>
      </c>
      <c r="E15" s="332">
        <v>7</v>
      </c>
      <c r="F15" s="332">
        <v>16</v>
      </c>
      <c r="G15" s="332">
        <v>68</v>
      </c>
      <c r="H15" s="332">
        <v>1</v>
      </c>
      <c r="I15" s="332">
        <v>2</v>
      </c>
      <c r="J15" s="332">
        <v>2</v>
      </c>
      <c r="K15" s="332">
        <v>4</v>
      </c>
      <c r="L15" s="332">
        <v>0</v>
      </c>
      <c r="M15" s="332">
        <v>0</v>
      </c>
      <c r="N15" s="332">
        <v>2</v>
      </c>
      <c r="O15" s="332">
        <v>2</v>
      </c>
      <c r="P15" s="332">
        <v>0</v>
      </c>
      <c r="Q15" s="332">
        <v>0</v>
      </c>
      <c r="R15" s="332">
        <v>0</v>
      </c>
      <c r="S15" s="332">
        <v>2</v>
      </c>
      <c r="T15" s="332">
        <v>0</v>
      </c>
      <c r="U15" s="332">
        <v>0</v>
      </c>
      <c r="V15" s="332">
        <v>0</v>
      </c>
      <c r="W15" s="332">
        <v>3</v>
      </c>
      <c r="X15" s="332">
        <v>0</v>
      </c>
      <c r="Y15" s="332">
        <v>0</v>
      </c>
      <c r="Z15" s="332">
        <v>0</v>
      </c>
      <c r="AA15" s="332">
        <v>0</v>
      </c>
      <c r="AB15" s="332">
        <v>0</v>
      </c>
      <c r="AC15" s="332">
        <v>0</v>
      </c>
      <c r="AD15" s="332">
        <v>0</v>
      </c>
      <c r="AE15" s="332">
        <v>0</v>
      </c>
      <c r="AF15" s="332">
        <v>0</v>
      </c>
      <c r="AG15" s="332">
        <v>1</v>
      </c>
      <c r="AH15" s="332">
        <v>1</v>
      </c>
      <c r="AI15" s="332">
        <v>2</v>
      </c>
      <c r="AJ15" s="332">
        <v>1</v>
      </c>
      <c r="AK15" s="332">
        <v>1</v>
      </c>
      <c r="AL15" s="332">
        <v>3</v>
      </c>
      <c r="AM15" s="332">
        <v>3</v>
      </c>
      <c r="AN15" s="332">
        <v>0</v>
      </c>
      <c r="AO15" s="332">
        <v>0</v>
      </c>
      <c r="AP15" s="332">
        <v>0</v>
      </c>
      <c r="AQ15" s="332">
        <v>0</v>
      </c>
      <c r="AR15" s="332">
        <v>0</v>
      </c>
      <c r="AS15" s="332">
        <v>0</v>
      </c>
      <c r="AT15" s="332">
        <v>0</v>
      </c>
      <c r="AU15" s="332">
        <v>7</v>
      </c>
      <c r="AV15" s="332">
        <v>0</v>
      </c>
      <c r="AW15" s="332">
        <v>0</v>
      </c>
      <c r="AX15" s="332">
        <v>1</v>
      </c>
      <c r="AY15" s="332">
        <v>0</v>
      </c>
      <c r="AZ15" s="332">
        <v>0</v>
      </c>
      <c r="BA15" s="332">
        <v>0</v>
      </c>
      <c r="BB15" s="332">
        <v>0</v>
      </c>
      <c r="BC15" s="332">
        <v>2</v>
      </c>
      <c r="BD15" s="332">
        <v>0</v>
      </c>
      <c r="BE15" s="332">
        <v>0</v>
      </c>
      <c r="BF15" s="332">
        <v>0</v>
      </c>
      <c r="BG15" s="332">
        <v>2</v>
      </c>
      <c r="BH15" s="332">
        <v>0</v>
      </c>
      <c r="BI15" s="332">
        <v>0</v>
      </c>
      <c r="BJ15" s="332">
        <v>0</v>
      </c>
      <c r="BK15" s="332">
        <v>5</v>
      </c>
      <c r="BL15" s="332">
        <v>0</v>
      </c>
      <c r="BM15" s="332">
        <v>0</v>
      </c>
      <c r="BN15" s="332">
        <v>0</v>
      </c>
      <c r="BO15" s="332">
        <v>0</v>
      </c>
      <c r="BP15" s="332">
        <v>0</v>
      </c>
      <c r="BQ15" s="332">
        <v>2</v>
      </c>
      <c r="BR15" s="332">
        <v>2</v>
      </c>
      <c r="BS15" s="332">
        <v>11</v>
      </c>
      <c r="BT15" s="332">
        <v>0</v>
      </c>
      <c r="BU15" s="332">
        <v>0</v>
      </c>
      <c r="BV15" s="332">
        <v>2</v>
      </c>
      <c r="BW15" s="332">
        <v>2</v>
      </c>
      <c r="BX15" s="332">
        <v>0</v>
      </c>
      <c r="BY15" s="332">
        <v>0</v>
      </c>
      <c r="BZ15" s="332">
        <v>0</v>
      </c>
      <c r="CA15" s="332">
        <v>4</v>
      </c>
      <c r="CB15" s="332">
        <v>0</v>
      </c>
      <c r="CC15" s="332">
        <v>0</v>
      </c>
      <c r="CD15" s="332">
        <v>0</v>
      </c>
      <c r="CE15" s="332">
        <v>0</v>
      </c>
      <c r="CF15" s="332">
        <v>0</v>
      </c>
      <c r="CG15" s="332">
        <v>0</v>
      </c>
      <c r="CH15" s="332">
        <v>0</v>
      </c>
      <c r="CI15" s="332">
        <v>0</v>
      </c>
      <c r="CJ15" s="332">
        <v>0</v>
      </c>
      <c r="CK15" s="332">
        <v>1</v>
      </c>
      <c r="CL15" s="332">
        <v>1</v>
      </c>
      <c r="CM15" s="332">
        <v>2</v>
      </c>
      <c r="CN15" s="332">
        <v>0</v>
      </c>
      <c r="CO15" s="332">
        <v>0</v>
      </c>
      <c r="CP15" s="332">
        <v>0</v>
      </c>
      <c r="CQ15" s="332">
        <v>0</v>
      </c>
      <c r="CR15" s="332">
        <v>0</v>
      </c>
      <c r="CS15" s="332">
        <v>0</v>
      </c>
      <c r="CT15" s="332">
        <v>2</v>
      </c>
      <c r="CU15" s="332">
        <v>1</v>
      </c>
      <c r="CV15" s="332">
        <v>1</v>
      </c>
      <c r="CW15" s="332">
        <v>0</v>
      </c>
      <c r="CX15" s="332">
        <v>0</v>
      </c>
      <c r="CY15" s="332">
        <v>0</v>
      </c>
      <c r="CZ15" s="332">
        <v>0</v>
      </c>
      <c r="DA15" s="332">
        <v>0</v>
      </c>
      <c r="DB15" s="332">
        <v>0</v>
      </c>
      <c r="DC15" s="332">
        <v>16</v>
      </c>
      <c r="DD15" s="332">
        <v>0</v>
      </c>
      <c r="DE15" s="332">
        <v>0</v>
      </c>
      <c r="DF15" s="332">
        <v>0</v>
      </c>
      <c r="DG15" s="332">
        <v>0</v>
      </c>
      <c r="DH15" s="332">
        <v>0</v>
      </c>
      <c r="DI15" s="332">
        <v>0</v>
      </c>
      <c r="DJ15" s="332">
        <v>0</v>
      </c>
      <c r="DK15" s="329">
        <v>0</v>
      </c>
    </row>
    <row r="16" spans="1:115" ht="30" customHeight="1" x14ac:dyDescent="0.15">
      <c r="A16" s="388" t="s">
        <v>258</v>
      </c>
      <c r="B16" s="355" t="s">
        <v>257</v>
      </c>
      <c r="C16" s="387"/>
      <c r="D16" s="467">
        <v>2</v>
      </c>
      <c r="E16" s="347">
        <v>2</v>
      </c>
      <c r="F16" s="347">
        <v>2</v>
      </c>
      <c r="G16" s="347">
        <v>32</v>
      </c>
      <c r="H16" s="347">
        <v>0</v>
      </c>
      <c r="I16" s="347">
        <v>0</v>
      </c>
      <c r="J16" s="347">
        <v>0</v>
      </c>
      <c r="K16" s="347">
        <v>0</v>
      </c>
      <c r="L16" s="347">
        <v>1</v>
      </c>
      <c r="M16" s="347">
        <v>0</v>
      </c>
      <c r="N16" s="347">
        <v>0</v>
      </c>
      <c r="O16" s="347">
        <v>0</v>
      </c>
      <c r="P16" s="347">
        <v>0</v>
      </c>
      <c r="Q16" s="347">
        <v>0</v>
      </c>
      <c r="R16" s="347">
        <v>0</v>
      </c>
      <c r="S16" s="347">
        <v>1</v>
      </c>
      <c r="T16" s="347">
        <v>0</v>
      </c>
      <c r="U16" s="347">
        <v>1</v>
      </c>
      <c r="V16" s="347">
        <v>0</v>
      </c>
      <c r="W16" s="347">
        <v>6</v>
      </c>
      <c r="X16" s="347">
        <v>0</v>
      </c>
      <c r="Y16" s="347">
        <v>0</v>
      </c>
      <c r="Z16" s="347">
        <v>0</v>
      </c>
      <c r="AA16" s="347">
        <v>0</v>
      </c>
      <c r="AB16" s="347">
        <v>0</v>
      </c>
      <c r="AC16" s="347">
        <v>0</v>
      </c>
      <c r="AD16" s="347">
        <v>0</v>
      </c>
      <c r="AE16" s="347">
        <v>2</v>
      </c>
      <c r="AF16" s="347">
        <v>0</v>
      </c>
      <c r="AG16" s="347">
        <v>0</v>
      </c>
      <c r="AH16" s="347">
        <v>0</v>
      </c>
      <c r="AI16" s="347">
        <v>0</v>
      </c>
      <c r="AJ16" s="347">
        <v>0</v>
      </c>
      <c r="AK16" s="347">
        <v>0</v>
      </c>
      <c r="AL16" s="347">
        <v>0</v>
      </c>
      <c r="AM16" s="347">
        <v>0</v>
      </c>
      <c r="AN16" s="347">
        <v>0</v>
      </c>
      <c r="AO16" s="347">
        <v>0</v>
      </c>
      <c r="AP16" s="347">
        <v>0</v>
      </c>
      <c r="AQ16" s="347">
        <v>0</v>
      </c>
      <c r="AR16" s="347">
        <v>0</v>
      </c>
      <c r="AS16" s="347">
        <v>0</v>
      </c>
      <c r="AT16" s="347">
        <v>0</v>
      </c>
      <c r="AU16" s="347">
        <v>0</v>
      </c>
      <c r="AV16" s="347">
        <v>0</v>
      </c>
      <c r="AW16" s="347">
        <v>0</v>
      </c>
      <c r="AX16" s="347">
        <v>0</v>
      </c>
      <c r="AY16" s="347">
        <v>0</v>
      </c>
      <c r="AZ16" s="347">
        <v>0</v>
      </c>
      <c r="BA16" s="347">
        <v>0</v>
      </c>
      <c r="BB16" s="347">
        <v>0</v>
      </c>
      <c r="BC16" s="347">
        <v>0</v>
      </c>
      <c r="BD16" s="347">
        <v>0</v>
      </c>
      <c r="BE16" s="347">
        <v>0</v>
      </c>
      <c r="BF16" s="347">
        <v>0</v>
      </c>
      <c r="BG16" s="347">
        <v>0</v>
      </c>
      <c r="BH16" s="347">
        <v>0</v>
      </c>
      <c r="BI16" s="347">
        <v>0</v>
      </c>
      <c r="BJ16" s="347">
        <v>0</v>
      </c>
      <c r="BK16" s="347">
        <v>1</v>
      </c>
      <c r="BL16" s="347">
        <v>0</v>
      </c>
      <c r="BM16" s="347">
        <v>0</v>
      </c>
      <c r="BN16" s="347">
        <v>0</v>
      </c>
      <c r="BO16" s="347">
        <v>0</v>
      </c>
      <c r="BP16" s="347">
        <v>1</v>
      </c>
      <c r="BQ16" s="347">
        <v>1</v>
      </c>
      <c r="BR16" s="347">
        <v>1</v>
      </c>
      <c r="BS16" s="347">
        <v>0</v>
      </c>
      <c r="BT16" s="347">
        <v>0</v>
      </c>
      <c r="BU16" s="347">
        <v>0</v>
      </c>
      <c r="BV16" s="347">
        <v>0</v>
      </c>
      <c r="BW16" s="347">
        <v>0</v>
      </c>
      <c r="BX16" s="347">
        <v>0</v>
      </c>
      <c r="BY16" s="347">
        <v>0</v>
      </c>
      <c r="BZ16" s="347">
        <v>0</v>
      </c>
      <c r="CA16" s="347">
        <v>1</v>
      </c>
      <c r="CB16" s="347">
        <v>0</v>
      </c>
      <c r="CC16" s="347">
        <v>0</v>
      </c>
      <c r="CD16" s="347">
        <v>0</v>
      </c>
      <c r="CE16" s="347">
        <v>0</v>
      </c>
      <c r="CF16" s="347">
        <v>0</v>
      </c>
      <c r="CG16" s="347">
        <v>0</v>
      </c>
      <c r="CH16" s="347">
        <v>0</v>
      </c>
      <c r="CI16" s="347">
        <v>0</v>
      </c>
      <c r="CJ16" s="347">
        <v>0</v>
      </c>
      <c r="CK16" s="347">
        <v>0</v>
      </c>
      <c r="CL16" s="347">
        <v>1</v>
      </c>
      <c r="CM16" s="347">
        <v>1</v>
      </c>
      <c r="CN16" s="347">
        <v>0</v>
      </c>
      <c r="CO16" s="347">
        <v>0</v>
      </c>
      <c r="CP16" s="347">
        <v>0</v>
      </c>
      <c r="CQ16" s="347">
        <v>0</v>
      </c>
      <c r="CR16" s="347">
        <v>0</v>
      </c>
      <c r="CS16" s="347">
        <v>0</v>
      </c>
      <c r="CT16" s="347">
        <v>0</v>
      </c>
      <c r="CU16" s="347">
        <v>0</v>
      </c>
      <c r="CV16" s="347">
        <v>0</v>
      </c>
      <c r="CW16" s="347">
        <v>0</v>
      </c>
      <c r="CX16" s="347">
        <v>0</v>
      </c>
      <c r="CY16" s="347">
        <v>0</v>
      </c>
      <c r="CZ16" s="347">
        <v>0</v>
      </c>
      <c r="DA16" s="347">
        <v>0</v>
      </c>
      <c r="DB16" s="347">
        <v>0</v>
      </c>
      <c r="DC16" s="347">
        <v>20</v>
      </c>
      <c r="DD16" s="347">
        <v>0</v>
      </c>
      <c r="DE16" s="347">
        <v>0</v>
      </c>
      <c r="DF16" s="347">
        <v>0</v>
      </c>
      <c r="DG16" s="347">
        <v>0</v>
      </c>
      <c r="DH16" s="347">
        <v>0</v>
      </c>
      <c r="DI16" s="347">
        <v>0</v>
      </c>
      <c r="DJ16" s="347">
        <v>0</v>
      </c>
      <c r="DK16" s="344">
        <v>0</v>
      </c>
    </row>
    <row r="17" spans="1:115" ht="30" customHeight="1" x14ac:dyDescent="0.15">
      <c r="A17" s="386" t="s">
        <v>256</v>
      </c>
      <c r="B17" s="354" t="s">
        <v>255</v>
      </c>
      <c r="C17" s="385"/>
      <c r="D17" s="471">
        <v>3</v>
      </c>
      <c r="E17" s="340">
        <v>2</v>
      </c>
      <c r="F17" s="340">
        <v>8</v>
      </c>
      <c r="G17" s="340">
        <v>112</v>
      </c>
      <c r="H17" s="340">
        <v>1</v>
      </c>
      <c r="I17" s="340">
        <v>1</v>
      </c>
      <c r="J17" s="340">
        <v>3</v>
      </c>
      <c r="K17" s="340">
        <v>10</v>
      </c>
      <c r="L17" s="340">
        <v>0</v>
      </c>
      <c r="M17" s="340">
        <v>0</v>
      </c>
      <c r="N17" s="340">
        <v>0</v>
      </c>
      <c r="O17" s="340">
        <v>2</v>
      </c>
      <c r="P17" s="340">
        <v>0</v>
      </c>
      <c r="Q17" s="340">
        <v>0</v>
      </c>
      <c r="R17" s="340">
        <v>1</v>
      </c>
      <c r="S17" s="340">
        <v>0</v>
      </c>
      <c r="T17" s="340">
        <v>0</v>
      </c>
      <c r="U17" s="340">
        <v>0</v>
      </c>
      <c r="V17" s="340">
        <v>0</v>
      </c>
      <c r="W17" s="340">
        <v>3</v>
      </c>
      <c r="X17" s="340">
        <v>0</v>
      </c>
      <c r="Y17" s="340">
        <v>0</v>
      </c>
      <c r="Z17" s="340">
        <v>1</v>
      </c>
      <c r="AA17" s="340">
        <v>2</v>
      </c>
      <c r="AB17" s="340">
        <v>0</v>
      </c>
      <c r="AC17" s="340">
        <v>0</v>
      </c>
      <c r="AD17" s="340">
        <v>0</v>
      </c>
      <c r="AE17" s="340">
        <v>0</v>
      </c>
      <c r="AF17" s="340">
        <v>0</v>
      </c>
      <c r="AG17" s="340">
        <v>0</v>
      </c>
      <c r="AH17" s="340">
        <v>0</v>
      </c>
      <c r="AI17" s="340">
        <v>1</v>
      </c>
      <c r="AJ17" s="340">
        <v>0</v>
      </c>
      <c r="AK17" s="340">
        <v>0</v>
      </c>
      <c r="AL17" s="340">
        <v>0</v>
      </c>
      <c r="AM17" s="340">
        <v>4</v>
      </c>
      <c r="AN17" s="340">
        <v>0</v>
      </c>
      <c r="AO17" s="340">
        <v>0</v>
      </c>
      <c r="AP17" s="340">
        <v>0</v>
      </c>
      <c r="AQ17" s="340">
        <v>0</v>
      </c>
      <c r="AR17" s="340">
        <v>0</v>
      </c>
      <c r="AS17" s="340">
        <v>0</v>
      </c>
      <c r="AT17" s="340">
        <v>0</v>
      </c>
      <c r="AU17" s="340">
        <v>4</v>
      </c>
      <c r="AV17" s="340">
        <v>0</v>
      </c>
      <c r="AW17" s="340">
        <v>0</v>
      </c>
      <c r="AX17" s="340">
        <v>0</v>
      </c>
      <c r="AY17" s="340">
        <v>1</v>
      </c>
      <c r="AZ17" s="340">
        <v>0</v>
      </c>
      <c r="BA17" s="340">
        <v>0</v>
      </c>
      <c r="BB17" s="340">
        <v>0</v>
      </c>
      <c r="BC17" s="340">
        <v>0</v>
      </c>
      <c r="BD17" s="340">
        <v>0</v>
      </c>
      <c r="BE17" s="340">
        <v>0</v>
      </c>
      <c r="BF17" s="340">
        <v>0</v>
      </c>
      <c r="BG17" s="340">
        <v>1</v>
      </c>
      <c r="BH17" s="340">
        <v>0</v>
      </c>
      <c r="BI17" s="340">
        <v>0</v>
      </c>
      <c r="BJ17" s="340">
        <v>0</v>
      </c>
      <c r="BK17" s="340">
        <v>4</v>
      </c>
      <c r="BL17" s="340">
        <v>0</v>
      </c>
      <c r="BM17" s="340">
        <v>0</v>
      </c>
      <c r="BN17" s="340">
        <v>0</v>
      </c>
      <c r="BO17" s="340">
        <v>0</v>
      </c>
      <c r="BP17" s="340">
        <v>2</v>
      </c>
      <c r="BQ17" s="340">
        <v>1</v>
      </c>
      <c r="BR17" s="340">
        <v>2</v>
      </c>
      <c r="BS17" s="340">
        <v>1</v>
      </c>
      <c r="BT17" s="340">
        <v>0</v>
      </c>
      <c r="BU17" s="340">
        <v>0</v>
      </c>
      <c r="BV17" s="340">
        <v>0</v>
      </c>
      <c r="BW17" s="340">
        <v>2</v>
      </c>
      <c r="BX17" s="340">
        <v>0</v>
      </c>
      <c r="BY17" s="340">
        <v>0</v>
      </c>
      <c r="BZ17" s="340">
        <v>0</v>
      </c>
      <c r="CA17" s="340">
        <v>6</v>
      </c>
      <c r="CB17" s="340">
        <v>0</v>
      </c>
      <c r="CC17" s="340">
        <v>0</v>
      </c>
      <c r="CD17" s="340">
        <v>0</v>
      </c>
      <c r="CE17" s="340">
        <v>0</v>
      </c>
      <c r="CF17" s="340">
        <v>0</v>
      </c>
      <c r="CG17" s="340">
        <v>0</v>
      </c>
      <c r="CH17" s="340">
        <v>0</v>
      </c>
      <c r="CI17" s="340">
        <v>1</v>
      </c>
      <c r="CJ17" s="340">
        <v>0</v>
      </c>
      <c r="CK17" s="340">
        <v>0</v>
      </c>
      <c r="CL17" s="340">
        <v>0</v>
      </c>
      <c r="CM17" s="340">
        <v>0</v>
      </c>
      <c r="CN17" s="340">
        <v>0</v>
      </c>
      <c r="CO17" s="340">
        <v>0</v>
      </c>
      <c r="CP17" s="340">
        <v>0</v>
      </c>
      <c r="CQ17" s="340">
        <v>0</v>
      </c>
      <c r="CR17" s="340">
        <v>0</v>
      </c>
      <c r="CS17" s="340">
        <v>0</v>
      </c>
      <c r="CT17" s="340">
        <v>1</v>
      </c>
      <c r="CU17" s="340">
        <v>5</v>
      </c>
      <c r="CV17" s="340">
        <v>0</v>
      </c>
      <c r="CW17" s="340">
        <v>0</v>
      </c>
      <c r="CX17" s="340">
        <v>0</v>
      </c>
      <c r="CY17" s="340">
        <v>1</v>
      </c>
      <c r="CZ17" s="340">
        <v>0</v>
      </c>
      <c r="DA17" s="340">
        <v>0</v>
      </c>
      <c r="DB17" s="340">
        <v>0</v>
      </c>
      <c r="DC17" s="340">
        <v>63</v>
      </c>
      <c r="DD17" s="340">
        <v>0</v>
      </c>
      <c r="DE17" s="340">
        <v>0</v>
      </c>
      <c r="DF17" s="340">
        <v>0</v>
      </c>
      <c r="DG17" s="340">
        <v>1</v>
      </c>
      <c r="DH17" s="340">
        <v>0</v>
      </c>
      <c r="DI17" s="340">
        <v>0</v>
      </c>
      <c r="DJ17" s="340">
        <v>0</v>
      </c>
      <c r="DK17" s="337">
        <v>0</v>
      </c>
    </row>
    <row r="18" spans="1:115" ht="30" customHeight="1" x14ac:dyDescent="0.15">
      <c r="A18" s="384" t="s">
        <v>254</v>
      </c>
      <c r="B18" s="334" t="s">
        <v>253</v>
      </c>
      <c r="C18" s="383"/>
      <c r="D18" s="473">
        <v>1</v>
      </c>
      <c r="E18" s="332">
        <v>1</v>
      </c>
      <c r="F18" s="332">
        <v>7</v>
      </c>
      <c r="G18" s="332">
        <v>150</v>
      </c>
      <c r="H18" s="332">
        <v>0</v>
      </c>
      <c r="I18" s="332">
        <v>0</v>
      </c>
      <c r="J18" s="332">
        <v>1</v>
      </c>
      <c r="K18" s="332">
        <v>4</v>
      </c>
      <c r="L18" s="332">
        <v>0</v>
      </c>
      <c r="M18" s="332">
        <v>0</v>
      </c>
      <c r="N18" s="332">
        <v>0</v>
      </c>
      <c r="O18" s="332">
        <v>0</v>
      </c>
      <c r="P18" s="332">
        <v>1</v>
      </c>
      <c r="Q18" s="332">
        <v>0</v>
      </c>
      <c r="R18" s="332">
        <v>0</v>
      </c>
      <c r="S18" s="332">
        <v>0</v>
      </c>
      <c r="T18" s="332">
        <v>0</v>
      </c>
      <c r="U18" s="332">
        <v>0</v>
      </c>
      <c r="V18" s="332">
        <v>1</v>
      </c>
      <c r="W18" s="332">
        <v>0</v>
      </c>
      <c r="X18" s="332">
        <v>0</v>
      </c>
      <c r="Y18" s="332">
        <v>0</v>
      </c>
      <c r="Z18" s="332">
        <v>0</v>
      </c>
      <c r="AA18" s="332">
        <v>0</v>
      </c>
      <c r="AB18" s="332">
        <v>0</v>
      </c>
      <c r="AC18" s="332">
        <v>0</v>
      </c>
      <c r="AD18" s="332">
        <v>1</v>
      </c>
      <c r="AE18" s="332">
        <v>5</v>
      </c>
      <c r="AF18" s="332">
        <v>0</v>
      </c>
      <c r="AG18" s="332">
        <v>0</v>
      </c>
      <c r="AH18" s="332">
        <v>0</v>
      </c>
      <c r="AI18" s="332">
        <v>1</v>
      </c>
      <c r="AJ18" s="332">
        <v>0</v>
      </c>
      <c r="AK18" s="332">
        <v>0</v>
      </c>
      <c r="AL18" s="332">
        <v>0</v>
      </c>
      <c r="AM18" s="332">
        <v>1</v>
      </c>
      <c r="AN18" s="332">
        <v>0</v>
      </c>
      <c r="AO18" s="332">
        <v>0</v>
      </c>
      <c r="AP18" s="332">
        <v>0</v>
      </c>
      <c r="AQ18" s="332">
        <v>0</v>
      </c>
      <c r="AR18" s="332">
        <v>0</v>
      </c>
      <c r="AS18" s="332">
        <v>0</v>
      </c>
      <c r="AT18" s="332">
        <v>0</v>
      </c>
      <c r="AU18" s="332">
        <v>3</v>
      </c>
      <c r="AV18" s="332">
        <v>0</v>
      </c>
      <c r="AW18" s="332">
        <v>0</v>
      </c>
      <c r="AX18" s="332">
        <v>0</v>
      </c>
      <c r="AY18" s="332">
        <v>0</v>
      </c>
      <c r="AZ18" s="332">
        <v>0</v>
      </c>
      <c r="BA18" s="332">
        <v>0</v>
      </c>
      <c r="BB18" s="332">
        <v>0</v>
      </c>
      <c r="BC18" s="332">
        <v>0</v>
      </c>
      <c r="BD18" s="332">
        <v>0</v>
      </c>
      <c r="BE18" s="332">
        <v>0</v>
      </c>
      <c r="BF18" s="332">
        <v>0</v>
      </c>
      <c r="BG18" s="332">
        <v>0</v>
      </c>
      <c r="BH18" s="332">
        <v>0</v>
      </c>
      <c r="BI18" s="332">
        <v>0</v>
      </c>
      <c r="BJ18" s="332">
        <v>0</v>
      </c>
      <c r="BK18" s="332">
        <v>3</v>
      </c>
      <c r="BL18" s="332">
        <v>0</v>
      </c>
      <c r="BM18" s="332">
        <v>0</v>
      </c>
      <c r="BN18" s="332">
        <v>0</v>
      </c>
      <c r="BO18" s="332">
        <v>0</v>
      </c>
      <c r="BP18" s="332">
        <v>0</v>
      </c>
      <c r="BQ18" s="332">
        <v>0</v>
      </c>
      <c r="BR18" s="332">
        <v>0</v>
      </c>
      <c r="BS18" s="332">
        <v>2</v>
      </c>
      <c r="BT18" s="332">
        <v>0</v>
      </c>
      <c r="BU18" s="332">
        <v>0</v>
      </c>
      <c r="BV18" s="332">
        <v>2</v>
      </c>
      <c r="BW18" s="332">
        <v>2</v>
      </c>
      <c r="BX18" s="332">
        <v>0</v>
      </c>
      <c r="BY18" s="332">
        <v>0</v>
      </c>
      <c r="BZ18" s="332">
        <v>0</v>
      </c>
      <c r="CA18" s="332">
        <v>3</v>
      </c>
      <c r="CB18" s="332">
        <v>0</v>
      </c>
      <c r="CC18" s="332">
        <v>0</v>
      </c>
      <c r="CD18" s="332">
        <v>0</v>
      </c>
      <c r="CE18" s="332">
        <v>1</v>
      </c>
      <c r="CF18" s="332">
        <v>0</v>
      </c>
      <c r="CG18" s="332">
        <v>0</v>
      </c>
      <c r="CH18" s="332">
        <v>0</v>
      </c>
      <c r="CI18" s="332">
        <v>0</v>
      </c>
      <c r="CJ18" s="332">
        <v>0</v>
      </c>
      <c r="CK18" s="332">
        <v>0</v>
      </c>
      <c r="CL18" s="332">
        <v>0</v>
      </c>
      <c r="CM18" s="332">
        <v>4</v>
      </c>
      <c r="CN18" s="332">
        <v>0</v>
      </c>
      <c r="CO18" s="332">
        <v>0</v>
      </c>
      <c r="CP18" s="332">
        <v>0</v>
      </c>
      <c r="CQ18" s="332">
        <v>0</v>
      </c>
      <c r="CR18" s="332">
        <v>0</v>
      </c>
      <c r="CS18" s="332">
        <v>1</v>
      </c>
      <c r="CT18" s="332">
        <v>2</v>
      </c>
      <c r="CU18" s="332">
        <v>1</v>
      </c>
      <c r="CV18" s="332">
        <v>0</v>
      </c>
      <c r="CW18" s="332">
        <v>0</v>
      </c>
      <c r="CX18" s="332">
        <v>0</v>
      </c>
      <c r="CY18" s="332">
        <v>0</v>
      </c>
      <c r="CZ18" s="332">
        <v>0</v>
      </c>
      <c r="DA18" s="332">
        <v>0</v>
      </c>
      <c r="DB18" s="332">
        <v>0</v>
      </c>
      <c r="DC18" s="332">
        <v>120</v>
      </c>
      <c r="DD18" s="332">
        <v>0</v>
      </c>
      <c r="DE18" s="332">
        <v>0</v>
      </c>
      <c r="DF18" s="332">
        <v>0</v>
      </c>
      <c r="DG18" s="332">
        <v>0</v>
      </c>
      <c r="DH18" s="332">
        <v>0</v>
      </c>
      <c r="DI18" s="332">
        <v>0</v>
      </c>
      <c r="DJ18" s="332">
        <v>0</v>
      </c>
      <c r="DK18" s="329">
        <v>0</v>
      </c>
    </row>
    <row r="19" spans="1:115" ht="30" customHeight="1" x14ac:dyDescent="0.15">
      <c r="A19" s="384" t="s">
        <v>252</v>
      </c>
      <c r="B19" s="334" t="s">
        <v>251</v>
      </c>
      <c r="C19" s="383"/>
      <c r="D19" s="473">
        <v>0</v>
      </c>
      <c r="E19" s="332">
        <v>0</v>
      </c>
      <c r="F19" s="332">
        <v>5</v>
      </c>
      <c r="G19" s="332">
        <v>252</v>
      </c>
      <c r="H19" s="332">
        <v>0</v>
      </c>
      <c r="I19" s="332">
        <v>0</v>
      </c>
      <c r="J19" s="332">
        <v>2</v>
      </c>
      <c r="K19" s="332">
        <v>8</v>
      </c>
      <c r="L19" s="332">
        <v>0</v>
      </c>
      <c r="M19" s="332">
        <v>0</v>
      </c>
      <c r="N19" s="332">
        <v>0</v>
      </c>
      <c r="O19" s="332">
        <v>1</v>
      </c>
      <c r="P19" s="332">
        <v>0</v>
      </c>
      <c r="Q19" s="332">
        <v>0</v>
      </c>
      <c r="R19" s="332">
        <v>0</v>
      </c>
      <c r="S19" s="332">
        <v>0</v>
      </c>
      <c r="T19" s="332">
        <v>0</v>
      </c>
      <c r="U19" s="332">
        <v>0</v>
      </c>
      <c r="V19" s="332">
        <v>0</v>
      </c>
      <c r="W19" s="332">
        <v>1</v>
      </c>
      <c r="X19" s="332">
        <v>0</v>
      </c>
      <c r="Y19" s="332">
        <v>0</v>
      </c>
      <c r="Z19" s="332">
        <v>0</v>
      </c>
      <c r="AA19" s="332">
        <v>0</v>
      </c>
      <c r="AB19" s="332">
        <v>0</v>
      </c>
      <c r="AC19" s="332">
        <v>0</v>
      </c>
      <c r="AD19" s="332">
        <v>0</v>
      </c>
      <c r="AE19" s="332">
        <v>1</v>
      </c>
      <c r="AF19" s="332">
        <v>0</v>
      </c>
      <c r="AG19" s="332">
        <v>0</v>
      </c>
      <c r="AH19" s="332">
        <v>0</v>
      </c>
      <c r="AI19" s="332">
        <v>1</v>
      </c>
      <c r="AJ19" s="332">
        <v>0</v>
      </c>
      <c r="AK19" s="332">
        <v>0</v>
      </c>
      <c r="AL19" s="332">
        <v>0</v>
      </c>
      <c r="AM19" s="332">
        <v>1</v>
      </c>
      <c r="AN19" s="332">
        <v>0</v>
      </c>
      <c r="AO19" s="332">
        <v>0</v>
      </c>
      <c r="AP19" s="332">
        <v>0</v>
      </c>
      <c r="AQ19" s="332">
        <v>1</v>
      </c>
      <c r="AR19" s="332">
        <v>0</v>
      </c>
      <c r="AS19" s="332">
        <v>0</v>
      </c>
      <c r="AT19" s="332">
        <v>0</v>
      </c>
      <c r="AU19" s="332">
        <v>3</v>
      </c>
      <c r="AV19" s="332">
        <v>0</v>
      </c>
      <c r="AW19" s="332">
        <v>0</v>
      </c>
      <c r="AX19" s="332">
        <v>0</v>
      </c>
      <c r="AY19" s="332">
        <v>0</v>
      </c>
      <c r="AZ19" s="332">
        <v>0</v>
      </c>
      <c r="BA19" s="332">
        <v>0</v>
      </c>
      <c r="BB19" s="332">
        <v>0</v>
      </c>
      <c r="BC19" s="332">
        <v>0</v>
      </c>
      <c r="BD19" s="332">
        <v>0</v>
      </c>
      <c r="BE19" s="332">
        <v>0</v>
      </c>
      <c r="BF19" s="332">
        <v>0</v>
      </c>
      <c r="BG19" s="332">
        <v>4</v>
      </c>
      <c r="BH19" s="332">
        <v>0</v>
      </c>
      <c r="BI19" s="332">
        <v>0</v>
      </c>
      <c r="BJ19" s="332">
        <v>0</v>
      </c>
      <c r="BK19" s="332">
        <v>3</v>
      </c>
      <c r="BL19" s="332">
        <v>0</v>
      </c>
      <c r="BM19" s="332">
        <v>0</v>
      </c>
      <c r="BN19" s="332">
        <v>0</v>
      </c>
      <c r="BO19" s="332">
        <v>1</v>
      </c>
      <c r="BP19" s="332">
        <v>0</v>
      </c>
      <c r="BQ19" s="332">
        <v>0</v>
      </c>
      <c r="BR19" s="332">
        <v>0</v>
      </c>
      <c r="BS19" s="332">
        <v>2</v>
      </c>
      <c r="BT19" s="332">
        <v>0</v>
      </c>
      <c r="BU19" s="332">
        <v>0</v>
      </c>
      <c r="BV19" s="332">
        <v>0</v>
      </c>
      <c r="BW19" s="332">
        <v>3</v>
      </c>
      <c r="BX19" s="332">
        <v>0</v>
      </c>
      <c r="BY19" s="332">
        <v>0</v>
      </c>
      <c r="BZ19" s="332">
        <v>0</v>
      </c>
      <c r="CA19" s="332">
        <v>4</v>
      </c>
      <c r="CB19" s="332">
        <v>0</v>
      </c>
      <c r="CC19" s="332">
        <v>0</v>
      </c>
      <c r="CD19" s="332">
        <v>0</v>
      </c>
      <c r="CE19" s="332">
        <v>0</v>
      </c>
      <c r="CF19" s="332">
        <v>0</v>
      </c>
      <c r="CG19" s="332">
        <v>0</v>
      </c>
      <c r="CH19" s="332">
        <v>0</v>
      </c>
      <c r="CI19" s="332">
        <v>0</v>
      </c>
      <c r="CJ19" s="332">
        <v>0</v>
      </c>
      <c r="CK19" s="332">
        <v>0</v>
      </c>
      <c r="CL19" s="332">
        <v>0</v>
      </c>
      <c r="CM19" s="332">
        <v>2</v>
      </c>
      <c r="CN19" s="332">
        <v>0</v>
      </c>
      <c r="CO19" s="332">
        <v>0</v>
      </c>
      <c r="CP19" s="332">
        <v>0</v>
      </c>
      <c r="CQ19" s="332">
        <v>0</v>
      </c>
      <c r="CR19" s="332">
        <v>0</v>
      </c>
      <c r="CS19" s="332">
        <v>0</v>
      </c>
      <c r="CT19" s="332">
        <v>2</v>
      </c>
      <c r="CU19" s="332">
        <v>7</v>
      </c>
      <c r="CV19" s="332">
        <v>0</v>
      </c>
      <c r="CW19" s="332">
        <v>0</v>
      </c>
      <c r="CX19" s="332">
        <v>0</v>
      </c>
      <c r="CY19" s="332">
        <v>0</v>
      </c>
      <c r="CZ19" s="332">
        <v>0</v>
      </c>
      <c r="DA19" s="332">
        <v>0</v>
      </c>
      <c r="DB19" s="332">
        <v>1</v>
      </c>
      <c r="DC19" s="332">
        <v>209</v>
      </c>
      <c r="DD19" s="332">
        <v>0</v>
      </c>
      <c r="DE19" s="332">
        <v>0</v>
      </c>
      <c r="DF19" s="332">
        <v>0</v>
      </c>
      <c r="DG19" s="332">
        <v>0</v>
      </c>
      <c r="DH19" s="332">
        <v>0</v>
      </c>
      <c r="DI19" s="332">
        <v>0</v>
      </c>
      <c r="DJ19" s="332">
        <v>0</v>
      </c>
      <c r="DK19" s="329">
        <v>0</v>
      </c>
    </row>
    <row r="20" spans="1:115" ht="30" customHeight="1" thickBot="1" x14ac:dyDescent="0.2">
      <c r="A20" s="382" t="s">
        <v>250</v>
      </c>
      <c r="B20" s="327" t="s">
        <v>249</v>
      </c>
      <c r="C20" s="381"/>
      <c r="D20" s="493">
        <v>3</v>
      </c>
      <c r="E20" s="325">
        <v>2</v>
      </c>
      <c r="F20" s="325">
        <v>7</v>
      </c>
      <c r="G20" s="325">
        <v>154</v>
      </c>
      <c r="H20" s="325">
        <v>0</v>
      </c>
      <c r="I20" s="325">
        <v>1</v>
      </c>
      <c r="J20" s="325">
        <v>2</v>
      </c>
      <c r="K20" s="325">
        <v>15</v>
      </c>
      <c r="L20" s="325">
        <v>1</v>
      </c>
      <c r="M20" s="325">
        <v>0</v>
      </c>
      <c r="N20" s="325">
        <v>1</v>
      </c>
      <c r="O20" s="325">
        <v>3</v>
      </c>
      <c r="P20" s="325">
        <v>0</v>
      </c>
      <c r="Q20" s="325">
        <v>0</v>
      </c>
      <c r="R20" s="325">
        <v>0</v>
      </c>
      <c r="S20" s="325">
        <v>0</v>
      </c>
      <c r="T20" s="325">
        <v>0</v>
      </c>
      <c r="U20" s="325">
        <v>0</v>
      </c>
      <c r="V20" s="325">
        <v>0</v>
      </c>
      <c r="W20" s="325">
        <v>7</v>
      </c>
      <c r="X20" s="325">
        <v>0</v>
      </c>
      <c r="Y20" s="325">
        <v>0</v>
      </c>
      <c r="Z20" s="325">
        <v>0</v>
      </c>
      <c r="AA20" s="325">
        <v>0</v>
      </c>
      <c r="AB20" s="325">
        <v>0</v>
      </c>
      <c r="AC20" s="325">
        <v>0</v>
      </c>
      <c r="AD20" s="325">
        <v>0</v>
      </c>
      <c r="AE20" s="325">
        <v>0</v>
      </c>
      <c r="AF20" s="325">
        <v>0</v>
      </c>
      <c r="AG20" s="325">
        <v>0</v>
      </c>
      <c r="AH20" s="325">
        <v>0</v>
      </c>
      <c r="AI20" s="325">
        <v>0</v>
      </c>
      <c r="AJ20" s="325">
        <v>0</v>
      </c>
      <c r="AK20" s="325">
        <v>0</v>
      </c>
      <c r="AL20" s="325">
        <v>1</v>
      </c>
      <c r="AM20" s="325">
        <v>0</v>
      </c>
      <c r="AN20" s="325">
        <v>0</v>
      </c>
      <c r="AO20" s="325">
        <v>0</v>
      </c>
      <c r="AP20" s="325">
        <v>0</v>
      </c>
      <c r="AQ20" s="325">
        <v>0</v>
      </c>
      <c r="AR20" s="325">
        <v>0</v>
      </c>
      <c r="AS20" s="325">
        <v>0</v>
      </c>
      <c r="AT20" s="325">
        <v>0</v>
      </c>
      <c r="AU20" s="325">
        <v>0</v>
      </c>
      <c r="AV20" s="325">
        <v>1</v>
      </c>
      <c r="AW20" s="325">
        <v>1</v>
      </c>
      <c r="AX20" s="325">
        <v>1</v>
      </c>
      <c r="AY20" s="325">
        <v>0</v>
      </c>
      <c r="AZ20" s="325">
        <v>0</v>
      </c>
      <c r="BA20" s="325">
        <v>0</v>
      </c>
      <c r="BB20" s="325">
        <v>0</v>
      </c>
      <c r="BC20" s="325">
        <v>0</v>
      </c>
      <c r="BD20" s="325">
        <v>1</v>
      </c>
      <c r="BE20" s="325">
        <v>0</v>
      </c>
      <c r="BF20" s="325">
        <v>0</v>
      </c>
      <c r="BG20" s="325">
        <v>2</v>
      </c>
      <c r="BH20" s="325">
        <v>0</v>
      </c>
      <c r="BI20" s="325">
        <v>0</v>
      </c>
      <c r="BJ20" s="325">
        <v>0</v>
      </c>
      <c r="BK20" s="325">
        <v>0</v>
      </c>
      <c r="BL20" s="325">
        <v>0</v>
      </c>
      <c r="BM20" s="325">
        <v>0</v>
      </c>
      <c r="BN20" s="325">
        <v>0</v>
      </c>
      <c r="BO20" s="325">
        <v>0</v>
      </c>
      <c r="BP20" s="325">
        <v>0</v>
      </c>
      <c r="BQ20" s="325">
        <v>0</v>
      </c>
      <c r="BR20" s="325">
        <v>0</v>
      </c>
      <c r="BS20" s="325">
        <v>1</v>
      </c>
      <c r="BT20" s="325">
        <v>0</v>
      </c>
      <c r="BU20" s="325">
        <v>0</v>
      </c>
      <c r="BV20" s="325">
        <v>0</v>
      </c>
      <c r="BW20" s="325">
        <v>0</v>
      </c>
      <c r="BX20" s="325">
        <v>0</v>
      </c>
      <c r="BY20" s="325">
        <v>0</v>
      </c>
      <c r="BZ20" s="325">
        <v>0</v>
      </c>
      <c r="CA20" s="325">
        <v>1</v>
      </c>
      <c r="CB20" s="325">
        <v>0</v>
      </c>
      <c r="CC20" s="325">
        <v>0</v>
      </c>
      <c r="CD20" s="325">
        <v>0</v>
      </c>
      <c r="CE20" s="325">
        <v>0</v>
      </c>
      <c r="CF20" s="325">
        <v>0</v>
      </c>
      <c r="CG20" s="325">
        <v>0</v>
      </c>
      <c r="CH20" s="325">
        <v>1</v>
      </c>
      <c r="CI20" s="325">
        <v>0</v>
      </c>
      <c r="CJ20" s="325">
        <v>0</v>
      </c>
      <c r="CK20" s="325">
        <v>0</v>
      </c>
      <c r="CL20" s="325">
        <v>1</v>
      </c>
      <c r="CM20" s="325">
        <v>1</v>
      </c>
      <c r="CN20" s="325">
        <v>0</v>
      </c>
      <c r="CO20" s="325">
        <v>0</v>
      </c>
      <c r="CP20" s="325">
        <v>0</v>
      </c>
      <c r="CQ20" s="325">
        <v>0</v>
      </c>
      <c r="CR20" s="325">
        <v>0</v>
      </c>
      <c r="CS20" s="325">
        <v>0</v>
      </c>
      <c r="CT20" s="325">
        <v>0</v>
      </c>
      <c r="CU20" s="325">
        <v>1</v>
      </c>
      <c r="CV20" s="325">
        <v>0</v>
      </c>
      <c r="CW20" s="325">
        <v>0</v>
      </c>
      <c r="CX20" s="325">
        <v>0</v>
      </c>
      <c r="CY20" s="325">
        <v>0</v>
      </c>
      <c r="CZ20" s="325">
        <v>0</v>
      </c>
      <c r="DA20" s="325">
        <v>0</v>
      </c>
      <c r="DB20" s="325">
        <v>0</v>
      </c>
      <c r="DC20" s="325">
        <v>123</v>
      </c>
      <c r="DD20" s="325">
        <v>0</v>
      </c>
      <c r="DE20" s="325">
        <v>0</v>
      </c>
      <c r="DF20" s="325">
        <v>0</v>
      </c>
      <c r="DG20" s="325">
        <v>0</v>
      </c>
      <c r="DH20" s="325">
        <v>0</v>
      </c>
      <c r="DI20" s="325">
        <v>0</v>
      </c>
      <c r="DJ20" s="325">
        <v>0</v>
      </c>
      <c r="DK20" s="322">
        <v>0</v>
      </c>
    </row>
    <row r="21" spans="1:115" x14ac:dyDescent="0.15">
      <c r="A21" s="618" t="s">
        <v>1243</v>
      </c>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c r="AF21" s="397"/>
      <c r="AG21" s="397"/>
      <c r="AH21" s="397"/>
      <c r="AI21" s="397"/>
      <c r="AJ21" s="397"/>
      <c r="AK21" s="397"/>
      <c r="AL21" s="397"/>
      <c r="AM21" s="397"/>
      <c r="AN21" s="397"/>
      <c r="AO21" s="397"/>
      <c r="AP21" s="397"/>
      <c r="AQ21" s="397"/>
      <c r="AR21" s="397"/>
      <c r="AS21" s="397"/>
      <c r="AT21" s="397"/>
      <c r="AU21" s="397"/>
      <c r="AV21" s="397"/>
      <c r="AW21" s="397"/>
      <c r="AX21" s="397"/>
      <c r="AY21" s="397"/>
      <c r="AZ21" s="397"/>
      <c r="BA21" s="397"/>
      <c r="BB21" s="397"/>
      <c r="BC21" s="397"/>
      <c r="BD21" s="397"/>
      <c r="BE21" s="397"/>
      <c r="BF21" s="397"/>
      <c r="BG21" s="397"/>
      <c r="BH21" s="397"/>
      <c r="BI21" s="397"/>
      <c r="BJ21" s="397"/>
      <c r="BK21" s="397"/>
      <c r="BL21" s="397"/>
      <c r="BM21" s="397"/>
      <c r="BN21" s="397"/>
      <c r="BO21" s="397"/>
      <c r="BP21" s="397"/>
      <c r="BQ21" s="397"/>
      <c r="BR21" s="397"/>
      <c r="BS21" s="397"/>
      <c r="BT21" s="397"/>
      <c r="BU21" s="397"/>
      <c r="BV21" s="397"/>
      <c r="BW21" s="397"/>
      <c r="BX21" s="397"/>
      <c r="BY21" s="397"/>
      <c r="BZ21" s="397"/>
      <c r="CA21" s="397"/>
      <c r="CB21" s="397"/>
      <c r="CC21" s="397"/>
      <c r="CD21" s="397"/>
      <c r="CE21" s="397"/>
      <c r="CF21" s="397"/>
      <c r="CG21" s="397"/>
      <c r="CH21" s="397"/>
      <c r="CI21" s="397"/>
      <c r="CJ21" s="397"/>
      <c r="CK21" s="397"/>
      <c r="CL21" s="397"/>
      <c r="CM21" s="397"/>
      <c r="CN21" s="397"/>
      <c r="CO21" s="397"/>
      <c r="CP21" s="397"/>
      <c r="CQ21" s="397"/>
      <c r="CR21" s="397"/>
      <c r="CS21" s="397"/>
      <c r="CT21" s="397"/>
      <c r="CU21" s="397"/>
      <c r="CV21" s="397"/>
      <c r="CW21" s="397"/>
      <c r="CX21" s="397"/>
      <c r="CY21" s="397"/>
      <c r="CZ21" s="397"/>
      <c r="DA21" s="397"/>
      <c r="DB21" s="397"/>
      <c r="DC21" s="397"/>
      <c r="DD21" s="397"/>
      <c r="DE21" s="397"/>
      <c r="DF21" s="397"/>
      <c r="DG21" s="397"/>
      <c r="DH21" s="397"/>
      <c r="DI21" s="397"/>
      <c r="DJ21" s="397"/>
      <c r="DK21" s="397"/>
    </row>
  </sheetData>
  <mergeCells count="58">
    <mergeCell ref="BH3:BK3"/>
    <mergeCell ref="A1:AA1"/>
    <mergeCell ref="D3:G3"/>
    <mergeCell ref="H3:K3"/>
    <mergeCell ref="L3:O3"/>
    <mergeCell ref="P3:S3"/>
    <mergeCell ref="T3:W3"/>
    <mergeCell ref="X3:AA3"/>
    <mergeCell ref="AN3:AQ3"/>
    <mergeCell ref="AR3:AU3"/>
    <mergeCell ref="AV3:AY3"/>
    <mergeCell ref="AZ3:BC3"/>
    <mergeCell ref="BD3:BG3"/>
    <mergeCell ref="CV3:CY3"/>
    <mergeCell ref="CZ3:DC3"/>
    <mergeCell ref="DD3:DG3"/>
    <mergeCell ref="DH3:DK3"/>
    <mergeCell ref="BX3:CA3"/>
    <mergeCell ref="CB3:CE3"/>
    <mergeCell ref="CF3:CI3"/>
    <mergeCell ref="CJ3:CM3"/>
    <mergeCell ref="CN3:CQ3"/>
    <mergeCell ref="CR3:CU3"/>
    <mergeCell ref="BW4:BW5"/>
    <mergeCell ref="AE4:AE5"/>
    <mergeCell ref="AI4:AI5"/>
    <mergeCell ref="AM4:AM5"/>
    <mergeCell ref="AQ4:AQ5"/>
    <mergeCell ref="AU4:AU5"/>
    <mergeCell ref="AY4:AY5"/>
    <mergeCell ref="CU4:CU5"/>
    <mergeCell ref="BL3:BO3"/>
    <mergeCell ref="BP3:BS3"/>
    <mergeCell ref="BT3:BW3"/>
    <mergeCell ref="AB3:AE3"/>
    <mergeCell ref="AF3:AI3"/>
    <mergeCell ref="AJ3:AM3"/>
    <mergeCell ref="CY4:CY5"/>
    <mergeCell ref="DC4:DC5"/>
    <mergeCell ref="DG4:DG5"/>
    <mergeCell ref="DK4:DK5"/>
    <mergeCell ref="A6:C6"/>
    <mergeCell ref="CA4:CA5"/>
    <mergeCell ref="CE4:CE5"/>
    <mergeCell ref="CI4:CI5"/>
    <mergeCell ref="CM4:CM5"/>
    <mergeCell ref="CQ4:CQ5"/>
    <mergeCell ref="G4:G5"/>
    <mergeCell ref="K4:K5"/>
    <mergeCell ref="O4:O5"/>
    <mergeCell ref="S4:S5"/>
    <mergeCell ref="W4:W5"/>
    <mergeCell ref="AA4:AA5"/>
    <mergeCell ref="BC4:BC5"/>
    <mergeCell ref="BG4:BG5"/>
    <mergeCell ref="BK4:BK5"/>
    <mergeCell ref="BO4:BO5"/>
    <mergeCell ref="BS4:BS5"/>
  </mergeCells>
  <phoneticPr fontId="4"/>
  <pageMargins left="0.70866141732283472" right="0.70866141732283472" top="0.74803149606299213" bottom="0.74803149606299213" header="0.31496062992125984" footer="0.31496062992125984"/>
  <pageSetup paperSize="9" scale="80" orientation="landscape" r:id="rId1"/>
  <colBreaks count="5" manualBreakCount="5">
    <brk id="23" max="20" man="1"/>
    <brk id="43" max="1048575" man="1"/>
    <brk id="63" max="1048575" man="1"/>
    <brk id="83" max="1048575" man="1"/>
    <brk id="103" max="1048575" man="1"/>
  </col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DD01-F677-4DD7-9E9E-54D123BA0473}">
  <sheetPr>
    <pageSetUpPr fitToPage="1"/>
  </sheetPr>
  <dimension ref="A1:K27"/>
  <sheetViews>
    <sheetView zoomScale="55" zoomScaleNormal="55" workbookViewId="0">
      <selection activeCell="N12" sqref="N12"/>
    </sheetView>
  </sheetViews>
  <sheetFormatPr defaultColWidth="9" defaultRowHeight="13.5" x14ac:dyDescent="0.15"/>
  <cols>
    <col min="1" max="1" width="3.625" style="1312" customWidth="1"/>
    <col min="2" max="2" width="9.625" style="1312" customWidth="1"/>
    <col min="3" max="3" width="0.875" style="1312" customWidth="1"/>
    <col min="4" max="5" width="15.625" style="1312" customWidth="1"/>
    <col min="6" max="7" width="3.625" style="1312" customWidth="1"/>
    <col min="8" max="8" width="9.625" style="1312" customWidth="1"/>
    <col min="9" max="9" width="0.875" style="1312" customWidth="1"/>
    <col min="10" max="11" width="15.625" style="1312" customWidth="1"/>
    <col min="12" max="16384" width="9" style="1312"/>
  </cols>
  <sheetData>
    <row r="1" spans="1:11" x14ac:dyDescent="0.15">
      <c r="A1" s="1890" t="s">
        <v>1283</v>
      </c>
      <c r="B1" s="1891"/>
      <c r="C1" s="1891"/>
      <c r="D1" s="1891"/>
      <c r="E1" s="1891"/>
      <c r="F1" s="1891"/>
      <c r="G1" s="1891"/>
      <c r="H1" s="1891"/>
      <c r="I1" s="1891"/>
      <c r="J1" s="1891"/>
      <c r="K1" s="1891"/>
    </row>
    <row r="2" spans="1:11" ht="14.25" thickBot="1" x14ac:dyDescent="0.2">
      <c r="K2" s="1497" t="s">
        <v>432</v>
      </c>
    </row>
    <row r="3" spans="1:11" ht="14.25" thickBot="1" x14ac:dyDescent="0.2">
      <c r="A3" s="1892"/>
      <c r="B3" s="1893"/>
      <c r="C3" s="1894"/>
      <c r="D3" s="1895" t="s">
        <v>401</v>
      </c>
      <c r="E3" s="1896" t="s">
        <v>1282</v>
      </c>
      <c r="G3" s="1892"/>
      <c r="H3" s="1893"/>
      <c r="I3" s="1894"/>
      <c r="J3" s="1895" t="s">
        <v>401</v>
      </c>
      <c r="K3" s="1896" t="s">
        <v>1282</v>
      </c>
    </row>
    <row r="4" spans="1:11" ht="27" customHeight="1" thickTop="1" thickBot="1" x14ac:dyDescent="0.2">
      <c r="A4" s="1313" t="s">
        <v>341</v>
      </c>
      <c r="B4" s="1314"/>
      <c r="C4" s="1315"/>
      <c r="D4" s="838">
        <v>7</v>
      </c>
      <c r="E4" s="391">
        <v>118.08499999999999</v>
      </c>
      <c r="G4" s="1316" t="s">
        <v>301</v>
      </c>
      <c r="H4" s="1317" t="s">
        <v>143</v>
      </c>
      <c r="I4" s="1318"/>
      <c r="J4" s="476">
        <v>0</v>
      </c>
      <c r="K4" s="357">
        <v>0</v>
      </c>
    </row>
    <row r="5" spans="1:11" ht="27" customHeight="1" thickTop="1" x14ac:dyDescent="0.15">
      <c r="A5" s="1316" t="s">
        <v>272</v>
      </c>
      <c r="B5" s="1317" t="s">
        <v>120</v>
      </c>
      <c r="C5" s="1318"/>
      <c r="D5" s="476">
        <v>0</v>
      </c>
      <c r="E5" s="357">
        <v>0</v>
      </c>
      <c r="G5" s="1319" t="s">
        <v>300</v>
      </c>
      <c r="H5" s="1281" t="s">
        <v>144</v>
      </c>
      <c r="I5" s="1320"/>
      <c r="J5" s="468">
        <v>0</v>
      </c>
      <c r="K5" s="329">
        <v>0</v>
      </c>
    </row>
    <row r="6" spans="1:11" ht="27" customHeight="1" x14ac:dyDescent="0.15">
      <c r="A6" s="1319" t="s">
        <v>270</v>
      </c>
      <c r="B6" s="1281" t="s">
        <v>121</v>
      </c>
      <c r="C6" s="1320"/>
      <c r="D6" s="468">
        <v>0</v>
      </c>
      <c r="E6" s="329">
        <v>0</v>
      </c>
      <c r="G6" s="1319" t="s">
        <v>299</v>
      </c>
      <c r="H6" s="1281" t="s">
        <v>145</v>
      </c>
      <c r="I6" s="1320"/>
      <c r="J6" s="468">
        <v>0</v>
      </c>
      <c r="K6" s="329">
        <v>0</v>
      </c>
    </row>
    <row r="7" spans="1:11" ht="27" customHeight="1" x14ac:dyDescent="0.15">
      <c r="A7" s="1319" t="s">
        <v>268</v>
      </c>
      <c r="B7" s="1281" t="s">
        <v>122</v>
      </c>
      <c r="C7" s="1320"/>
      <c r="D7" s="468">
        <v>0</v>
      </c>
      <c r="E7" s="329">
        <v>0</v>
      </c>
      <c r="G7" s="1319" t="s">
        <v>298</v>
      </c>
      <c r="H7" s="1281" t="s">
        <v>146</v>
      </c>
      <c r="I7" s="1320"/>
      <c r="J7" s="468">
        <v>1</v>
      </c>
      <c r="K7" s="1897" t="s">
        <v>1286</v>
      </c>
    </row>
    <row r="8" spans="1:11" ht="27" customHeight="1" x14ac:dyDescent="0.15">
      <c r="A8" s="1319" t="s">
        <v>266</v>
      </c>
      <c r="B8" s="1281" t="s">
        <v>123</v>
      </c>
      <c r="C8" s="1320"/>
      <c r="D8" s="468">
        <v>0</v>
      </c>
      <c r="E8" s="329">
        <v>0</v>
      </c>
      <c r="G8" s="1319" t="s">
        <v>297</v>
      </c>
      <c r="H8" s="1281" t="s">
        <v>147</v>
      </c>
      <c r="I8" s="1320"/>
      <c r="J8" s="468">
        <v>0</v>
      </c>
      <c r="K8" s="329">
        <v>0</v>
      </c>
    </row>
    <row r="9" spans="1:11" ht="27" customHeight="1" x14ac:dyDescent="0.15">
      <c r="A9" s="1319" t="s">
        <v>265</v>
      </c>
      <c r="B9" s="1281" t="s">
        <v>124</v>
      </c>
      <c r="C9" s="1320"/>
      <c r="D9" s="468">
        <v>0</v>
      </c>
      <c r="E9" s="329">
        <v>0</v>
      </c>
      <c r="G9" s="1319" t="s">
        <v>296</v>
      </c>
      <c r="H9" s="1281" t="s">
        <v>148</v>
      </c>
      <c r="I9" s="1320"/>
      <c r="J9" s="468">
        <v>0</v>
      </c>
      <c r="K9" s="329">
        <v>0</v>
      </c>
    </row>
    <row r="10" spans="1:11" ht="27" customHeight="1" x14ac:dyDescent="0.15">
      <c r="A10" s="1319" t="s">
        <v>264</v>
      </c>
      <c r="B10" s="1281" t="s">
        <v>125</v>
      </c>
      <c r="C10" s="1320"/>
      <c r="D10" s="468">
        <v>0</v>
      </c>
      <c r="E10" s="329">
        <v>0</v>
      </c>
      <c r="G10" s="1321" t="s">
        <v>295</v>
      </c>
      <c r="H10" s="1322" t="s">
        <v>149</v>
      </c>
      <c r="I10" s="1323"/>
      <c r="J10" s="472">
        <v>0</v>
      </c>
      <c r="K10" s="344">
        <v>0</v>
      </c>
    </row>
    <row r="11" spans="1:11" ht="27" customHeight="1" x14ac:dyDescent="0.15">
      <c r="A11" s="1319" t="s">
        <v>262</v>
      </c>
      <c r="B11" s="1281" t="s">
        <v>126</v>
      </c>
      <c r="C11" s="1320"/>
      <c r="D11" s="468">
        <v>0</v>
      </c>
      <c r="E11" s="329">
        <v>0</v>
      </c>
      <c r="G11" s="1324" t="s">
        <v>294</v>
      </c>
      <c r="H11" s="1325" t="s">
        <v>150</v>
      </c>
      <c r="I11" s="1326"/>
      <c r="J11" s="545">
        <v>0</v>
      </c>
      <c r="K11" s="337">
        <v>0</v>
      </c>
    </row>
    <row r="12" spans="1:11" ht="27" customHeight="1" x14ac:dyDescent="0.15">
      <c r="A12" s="1319" t="s">
        <v>260</v>
      </c>
      <c r="B12" s="1281" t="s">
        <v>127</v>
      </c>
      <c r="C12" s="1320"/>
      <c r="D12" s="468">
        <v>0</v>
      </c>
      <c r="E12" s="329">
        <v>0</v>
      </c>
      <c r="G12" s="1319" t="s">
        <v>340</v>
      </c>
      <c r="H12" s="1281" t="s">
        <v>151</v>
      </c>
      <c r="I12" s="1320"/>
      <c r="J12" s="468">
        <v>0</v>
      </c>
      <c r="K12" s="329">
        <v>0</v>
      </c>
    </row>
    <row r="13" spans="1:11" ht="27" customHeight="1" x14ac:dyDescent="0.15">
      <c r="A13" s="1319" t="s">
        <v>259</v>
      </c>
      <c r="B13" s="1281" t="s">
        <v>128</v>
      </c>
      <c r="C13" s="1320"/>
      <c r="D13" s="468">
        <v>0</v>
      </c>
      <c r="E13" s="329">
        <v>0</v>
      </c>
      <c r="G13" s="1319" t="s">
        <v>291</v>
      </c>
      <c r="H13" s="1281" t="s">
        <v>152</v>
      </c>
      <c r="I13" s="1320"/>
      <c r="J13" s="468">
        <v>0</v>
      </c>
      <c r="K13" s="329">
        <v>0</v>
      </c>
    </row>
    <row r="14" spans="1:11" ht="27" customHeight="1" x14ac:dyDescent="0.15">
      <c r="A14" s="1321" t="s">
        <v>258</v>
      </c>
      <c r="B14" s="1322" t="s">
        <v>129</v>
      </c>
      <c r="C14" s="1323"/>
      <c r="D14" s="472">
        <v>0</v>
      </c>
      <c r="E14" s="344">
        <v>0</v>
      </c>
      <c r="G14" s="1319" t="s">
        <v>290</v>
      </c>
      <c r="H14" s="1281" t="s">
        <v>153</v>
      </c>
      <c r="I14" s="1320"/>
      <c r="J14" s="468">
        <v>0</v>
      </c>
      <c r="K14" s="329">
        <v>0</v>
      </c>
    </row>
    <row r="15" spans="1:11" ht="27" customHeight="1" x14ac:dyDescent="0.15">
      <c r="A15" s="1324" t="s">
        <v>256</v>
      </c>
      <c r="B15" s="1325" t="s">
        <v>130</v>
      </c>
      <c r="C15" s="1326"/>
      <c r="D15" s="545">
        <v>0</v>
      </c>
      <c r="E15" s="337">
        <v>0</v>
      </c>
      <c r="G15" s="1319" t="s">
        <v>289</v>
      </c>
      <c r="H15" s="1281" t="s">
        <v>154</v>
      </c>
      <c r="I15" s="1320"/>
      <c r="J15" s="468">
        <v>0</v>
      </c>
      <c r="K15" s="329">
        <v>0</v>
      </c>
    </row>
    <row r="16" spans="1:11" ht="27" customHeight="1" x14ac:dyDescent="0.15">
      <c r="A16" s="1319" t="s">
        <v>254</v>
      </c>
      <c r="B16" s="1281" t="s">
        <v>131</v>
      </c>
      <c r="C16" s="1320"/>
      <c r="D16" s="468">
        <v>0</v>
      </c>
      <c r="E16" s="329">
        <v>0</v>
      </c>
      <c r="G16" s="1319" t="s">
        <v>288</v>
      </c>
      <c r="H16" s="1281" t="s">
        <v>155</v>
      </c>
      <c r="I16" s="1320"/>
      <c r="J16" s="468">
        <v>0</v>
      </c>
      <c r="K16" s="329">
        <v>0</v>
      </c>
    </row>
    <row r="17" spans="1:11" ht="27" customHeight="1" x14ac:dyDescent="0.15">
      <c r="A17" s="1319" t="s">
        <v>252</v>
      </c>
      <c r="B17" s="1281" t="s">
        <v>132</v>
      </c>
      <c r="C17" s="1320"/>
      <c r="D17" s="468">
        <v>0</v>
      </c>
      <c r="E17" s="329">
        <v>0</v>
      </c>
      <c r="G17" s="1319" t="s">
        <v>287</v>
      </c>
      <c r="H17" s="1281" t="s">
        <v>156</v>
      </c>
      <c r="I17" s="1320"/>
      <c r="J17" s="468">
        <v>1</v>
      </c>
      <c r="K17" s="1897" t="s">
        <v>1286</v>
      </c>
    </row>
    <row r="18" spans="1:11" ht="27" customHeight="1" x14ac:dyDescent="0.15">
      <c r="A18" s="1319" t="s">
        <v>250</v>
      </c>
      <c r="B18" s="1281" t="s">
        <v>133</v>
      </c>
      <c r="C18" s="1320"/>
      <c r="D18" s="468">
        <v>0</v>
      </c>
      <c r="E18" s="329">
        <v>0</v>
      </c>
      <c r="G18" s="1319" t="s">
        <v>286</v>
      </c>
      <c r="H18" s="1281" t="s">
        <v>157</v>
      </c>
      <c r="I18" s="1320"/>
      <c r="J18" s="468">
        <v>0</v>
      </c>
      <c r="K18" s="329">
        <v>0</v>
      </c>
    </row>
    <row r="19" spans="1:11" ht="27" customHeight="1" x14ac:dyDescent="0.15">
      <c r="A19" s="1319" t="s">
        <v>315</v>
      </c>
      <c r="B19" s="1281" t="s">
        <v>134</v>
      </c>
      <c r="C19" s="1320"/>
      <c r="D19" s="468">
        <v>0</v>
      </c>
      <c r="E19" s="329">
        <v>0</v>
      </c>
      <c r="G19" s="1319" t="s">
        <v>285</v>
      </c>
      <c r="H19" s="1281" t="s">
        <v>158</v>
      </c>
      <c r="I19" s="1320"/>
      <c r="J19" s="468">
        <v>0</v>
      </c>
      <c r="K19" s="329">
        <v>0</v>
      </c>
    </row>
    <row r="20" spans="1:11" ht="27" customHeight="1" x14ac:dyDescent="0.15">
      <c r="A20" s="1319" t="s">
        <v>314</v>
      </c>
      <c r="B20" s="1281" t="s">
        <v>135</v>
      </c>
      <c r="C20" s="1320"/>
      <c r="D20" s="468">
        <v>1</v>
      </c>
      <c r="E20" s="1897" t="s">
        <v>1286</v>
      </c>
      <c r="G20" s="1321" t="s">
        <v>284</v>
      </c>
      <c r="H20" s="1322" t="s">
        <v>159</v>
      </c>
      <c r="I20" s="1323"/>
      <c r="J20" s="472">
        <v>0</v>
      </c>
      <c r="K20" s="344">
        <v>0</v>
      </c>
    </row>
    <row r="21" spans="1:11" ht="27" customHeight="1" x14ac:dyDescent="0.15">
      <c r="A21" s="1319" t="s">
        <v>313</v>
      </c>
      <c r="B21" s="1281" t="s">
        <v>136</v>
      </c>
      <c r="C21" s="1320"/>
      <c r="D21" s="468">
        <v>0</v>
      </c>
      <c r="E21" s="329">
        <v>0</v>
      </c>
      <c r="G21" s="1324" t="s">
        <v>283</v>
      </c>
      <c r="H21" s="1325" t="s">
        <v>160</v>
      </c>
      <c r="I21" s="1326"/>
      <c r="J21" s="545">
        <v>0</v>
      </c>
      <c r="K21" s="337">
        <v>0</v>
      </c>
    </row>
    <row r="22" spans="1:11" ht="27" customHeight="1" x14ac:dyDescent="0.15">
      <c r="A22" s="1319" t="s">
        <v>311</v>
      </c>
      <c r="B22" s="1281" t="s">
        <v>137</v>
      </c>
      <c r="C22" s="1320"/>
      <c r="D22" s="468">
        <v>0</v>
      </c>
      <c r="E22" s="329">
        <v>0</v>
      </c>
      <c r="G22" s="1319" t="s">
        <v>282</v>
      </c>
      <c r="H22" s="1281" t="s">
        <v>161</v>
      </c>
      <c r="I22" s="1320"/>
      <c r="J22" s="468">
        <v>1</v>
      </c>
      <c r="K22" s="1897" t="s">
        <v>1286</v>
      </c>
    </row>
    <row r="23" spans="1:11" ht="27" customHeight="1" x14ac:dyDescent="0.15">
      <c r="A23" s="1319" t="s">
        <v>309</v>
      </c>
      <c r="B23" s="1281" t="s">
        <v>138</v>
      </c>
      <c r="C23" s="1320"/>
      <c r="D23" s="468">
        <v>0</v>
      </c>
      <c r="E23" s="329">
        <v>0</v>
      </c>
      <c r="G23" s="1319" t="s">
        <v>281</v>
      </c>
      <c r="H23" s="1281" t="s">
        <v>162</v>
      </c>
      <c r="I23" s="1320"/>
      <c r="J23" s="468">
        <v>0</v>
      </c>
      <c r="K23" s="329">
        <v>0</v>
      </c>
    </row>
    <row r="24" spans="1:11" ht="27" customHeight="1" x14ac:dyDescent="0.15">
      <c r="A24" s="1321" t="s">
        <v>307</v>
      </c>
      <c r="B24" s="1322" t="s">
        <v>139</v>
      </c>
      <c r="C24" s="1323"/>
      <c r="D24" s="472">
        <v>1</v>
      </c>
      <c r="E24" s="1898" t="s">
        <v>1286</v>
      </c>
      <c r="G24" s="1319" t="s">
        <v>280</v>
      </c>
      <c r="H24" s="1281" t="s">
        <v>163</v>
      </c>
      <c r="I24" s="1320"/>
      <c r="J24" s="468">
        <v>0</v>
      </c>
      <c r="K24" s="329">
        <v>0</v>
      </c>
    </row>
    <row r="25" spans="1:11" ht="27" customHeight="1" x14ac:dyDescent="0.15">
      <c r="A25" s="1324" t="s">
        <v>306</v>
      </c>
      <c r="B25" s="1325" t="s">
        <v>140</v>
      </c>
      <c r="C25" s="1326"/>
      <c r="D25" s="545">
        <v>0</v>
      </c>
      <c r="E25" s="337">
        <v>0</v>
      </c>
      <c r="G25" s="1319" t="s">
        <v>279</v>
      </c>
      <c r="H25" s="1281" t="s">
        <v>164</v>
      </c>
      <c r="I25" s="1320"/>
      <c r="J25" s="468">
        <v>0</v>
      </c>
      <c r="K25" s="329">
        <v>0</v>
      </c>
    </row>
    <row r="26" spans="1:11" ht="27" customHeight="1" x14ac:dyDescent="0.15">
      <c r="A26" s="1319" t="s">
        <v>304</v>
      </c>
      <c r="B26" s="1281" t="s">
        <v>141</v>
      </c>
      <c r="C26" s="1320"/>
      <c r="D26" s="468">
        <v>1</v>
      </c>
      <c r="E26" s="1897" t="s">
        <v>1286</v>
      </c>
      <c r="G26" s="1319" t="s">
        <v>278</v>
      </c>
      <c r="H26" s="1281" t="s">
        <v>165</v>
      </c>
      <c r="I26" s="1320"/>
      <c r="J26" s="468">
        <v>0</v>
      </c>
      <c r="K26" s="329">
        <v>0</v>
      </c>
    </row>
    <row r="27" spans="1:11" ht="27" customHeight="1" thickBot="1" x14ac:dyDescent="0.2">
      <c r="A27" s="1330" t="s">
        <v>303</v>
      </c>
      <c r="B27" s="1331" t="s">
        <v>142</v>
      </c>
      <c r="C27" s="1332"/>
      <c r="D27" s="519">
        <v>1</v>
      </c>
      <c r="E27" s="1899" t="s">
        <v>1286</v>
      </c>
      <c r="G27" s="1330" t="s">
        <v>277</v>
      </c>
      <c r="H27" s="1331" t="s">
        <v>167</v>
      </c>
      <c r="I27" s="1332"/>
      <c r="J27" s="519">
        <v>0</v>
      </c>
      <c r="K27" s="322">
        <v>0</v>
      </c>
    </row>
  </sheetData>
  <mergeCells count="2">
    <mergeCell ref="A1:K1"/>
    <mergeCell ref="A4:C4"/>
  </mergeCells>
  <phoneticPr fontId="4"/>
  <pageMargins left="0.7" right="0.7" top="0.75" bottom="0.75" header="0.3" footer="0.3"/>
  <pageSetup paperSize="9" scale="77" fitToWidth="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ABACA-4261-4F75-85A2-1B5048FF48BE}">
  <sheetPr>
    <pageSetUpPr fitToPage="1"/>
  </sheetPr>
  <dimension ref="A1:E18"/>
  <sheetViews>
    <sheetView zoomScale="55" zoomScaleNormal="55" workbookViewId="0">
      <selection activeCell="N12" sqref="N12"/>
    </sheetView>
  </sheetViews>
  <sheetFormatPr defaultColWidth="9" defaultRowHeight="13.5" x14ac:dyDescent="0.15"/>
  <cols>
    <col min="1" max="1" width="3.625" style="1312" customWidth="1"/>
    <col min="2" max="2" width="9.625" style="1312" customWidth="1"/>
    <col min="3" max="3" width="0.875" style="1312" customWidth="1"/>
    <col min="4" max="5" width="30.625" style="1312" customWidth="1"/>
    <col min="6" max="16384" width="9" style="1312"/>
  </cols>
  <sheetData>
    <row r="1" spans="1:5" x14ac:dyDescent="0.15">
      <c r="A1" s="1235" t="s">
        <v>1284</v>
      </c>
      <c r="B1" s="1236"/>
      <c r="C1" s="1236"/>
      <c r="D1" s="1236"/>
      <c r="E1" s="1236"/>
    </row>
    <row r="2" spans="1:5" ht="14.25" thickBot="1" x14ac:dyDescent="0.2">
      <c r="A2" s="1238"/>
      <c r="B2" s="1238"/>
      <c r="C2" s="1238"/>
      <c r="D2" s="1238"/>
      <c r="E2" s="1463" t="s">
        <v>432</v>
      </c>
    </row>
    <row r="3" spans="1:5" ht="14.25" thickBot="1" x14ac:dyDescent="0.2">
      <c r="A3" s="1900"/>
      <c r="B3" s="1901"/>
      <c r="C3" s="1902"/>
      <c r="D3" s="1903" t="s">
        <v>401</v>
      </c>
      <c r="E3" s="1904" t="s">
        <v>1282</v>
      </c>
    </row>
    <row r="4" spans="1:5" ht="30" customHeight="1" thickTop="1" thickBot="1" x14ac:dyDescent="0.2">
      <c r="A4" s="1881" t="s">
        <v>1131</v>
      </c>
      <c r="B4" s="1314"/>
      <c r="C4" s="1315"/>
      <c r="D4" s="838">
        <v>7</v>
      </c>
      <c r="E4" s="391">
        <v>118.08499999999999</v>
      </c>
    </row>
    <row r="5" spans="1:5" ht="30" customHeight="1" thickTop="1" x14ac:dyDescent="0.15">
      <c r="A5" s="1316" t="s">
        <v>272</v>
      </c>
      <c r="B5" s="1317" t="s">
        <v>271</v>
      </c>
      <c r="C5" s="1882"/>
      <c r="D5" s="476">
        <v>0</v>
      </c>
      <c r="E5" s="357">
        <v>0</v>
      </c>
    </row>
    <row r="6" spans="1:5" ht="30" customHeight="1" x14ac:dyDescent="0.15">
      <c r="A6" s="1319" t="s">
        <v>270</v>
      </c>
      <c r="B6" s="1281" t="s">
        <v>269</v>
      </c>
      <c r="C6" s="1884"/>
      <c r="D6" s="468">
        <v>0</v>
      </c>
      <c r="E6" s="329">
        <v>0</v>
      </c>
    </row>
    <row r="7" spans="1:5" ht="30" customHeight="1" x14ac:dyDescent="0.15">
      <c r="A7" s="1319" t="s">
        <v>268</v>
      </c>
      <c r="B7" s="1281" t="s">
        <v>267</v>
      </c>
      <c r="C7" s="1884"/>
      <c r="D7" s="468">
        <v>0</v>
      </c>
      <c r="E7" s="329">
        <v>0</v>
      </c>
    </row>
    <row r="8" spans="1:5" ht="30" customHeight="1" x14ac:dyDescent="0.15">
      <c r="A8" s="1319" t="s">
        <v>266</v>
      </c>
      <c r="B8" s="1281" t="s">
        <v>49</v>
      </c>
      <c r="C8" s="1884"/>
      <c r="D8" s="468">
        <v>1</v>
      </c>
      <c r="E8" s="1897" t="s">
        <v>1286</v>
      </c>
    </row>
    <row r="9" spans="1:5" ht="30" customHeight="1" x14ac:dyDescent="0.15">
      <c r="A9" s="1321" t="s">
        <v>265</v>
      </c>
      <c r="B9" s="1322" t="s">
        <v>50</v>
      </c>
      <c r="C9" s="1886"/>
      <c r="D9" s="472">
        <v>0</v>
      </c>
      <c r="E9" s="344">
        <v>0</v>
      </c>
    </row>
    <row r="10" spans="1:5" ht="30" customHeight="1" x14ac:dyDescent="0.15">
      <c r="A10" s="1324" t="s">
        <v>264</v>
      </c>
      <c r="B10" s="1325" t="s">
        <v>263</v>
      </c>
      <c r="C10" s="1887"/>
      <c r="D10" s="545">
        <v>2</v>
      </c>
      <c r="E10" s="1905" t="s">
        <v>1286</v>
      </c>
    </row>
    <row r="11" spans="1:5" ht="30" customHeight="1" x14ac:dyDescent="0.15">
      <c r="A11" s="1319" t="s">
        <v>262</v>
      </c>
      <c r="B11" s="1281" t="s">
        <v>261</v>
      </c>
      <c r="C11" s="1884"/>
      <c r="D11" s="468">
        <v>1</v>
      </c>
      <c r="E11" s="1897" t="s">
        <v>1286</v>
      </c>
    </row>
    <row r="12" spans="1:5" ht="30" customHeight="1" x14ac:dyDescent="0.15">
      <c r="A12" s="1319" t="s">
        <v>260</v>
      </c>
      <c r="B12" s="1281" t="s">
        <v>53</v>
      </c>
      <c r="C12" s="1884"/>
      <c r="D12" s="468">
        <v>0</v>
      </c>
      <c r="E12" s="329">
        <v>0</v>
      </c>
    </row>
    <row r="13" spans="1:5" ht="30" customHeight="1" x14ac:dyDescent="0.15">
      <c r="A13" s="1319" t="s">
        <v>259</v>
      </c>
      <c r="B13" s="1281" t="s">
        <v>54</v>
      </c>
      <c r="C13" s="1884"/>
      <c r="D13" s="468">
        <v>1</v>
      </c>
      <c r="E13" s="1897" t="s">
        <v>1286</v>
      </c>
    </row>
    <row r="14" spans="1:5" ht="30" customHeight="1" x14ac:dyDescent="0.15">
      <c r="A14" s="1321" t="s">
        <v>258</v>
      </c>
      <c r="B14" s="1322" t="s">
        <v>257</v>
      </c>
      <c r="C14" s="1886"/>
      <c r="D14" s="472">
        <v>0</v>
      </c>
      <c r="E14" s="344">
        <v>0</v>
      </c>
    </row>
    <row r="15" spans="1:5" ht="30" customHeight="1" x14ac:dyDescent="0.15">
      <c r="A15" s="1324" t="s">
        <v>256</v>
      </c>
      <c r="B15" s="1325" t="s">
        <v>255</v>
      </c>
      <c r="C15" s="1887"/>
      <c r="D15" s="545">
        <v>0</v>
      </c>
      <c r="E15" s="337">
        <v>0</v>
      </c>
    </row>
    <row r="16" spans="1:5" ht="30" customHeight="1" x14ac:dyDescent="0.15">
      <c r="A16" s="1319" t="s">
        <v>254</v>
      </c>
      <c r="B16" s="1281" t="s">
        <v>253</v>
      </c>
      <c r="C16" s="1884"/>
      <c r="D16" s="468">
        <v>1</v>
      </c>
      <c r="E16" s="1897" t="s">
        <v>1286</v>
      </c>
    </row>
    <row r="17" spans="1:5" ht="30" customHeight="1" x14ac:dyDescent="0.15">
      <c r="A17" s="1319" t="s">
        <v>252</v>
      </c>
      <c r="B17" s="1281" t="s">
        <v>251</v>
      </c>
      <c r="C17" s="1884"/>
      <c r="D17" s="468">
        <v>1</v>
      </c>
      <c r="E17" s="1897" t="s">
        <v>1286</v>
      </c>
    </row>
    <row r="18" spans="1:5" ht="30" customHeight="1" thickBot="1" x14ac:dyDescent="0.2">
      <c r="A18" s="1330" t="s">
        <v>250</v>
      </c>
      <c r="B18" s="1331" t="s">
        <v>249</v>
      </c>
      <c r="C18" s="1889"/>
      <c r="D18" s="519">
        <v>0</v>
      </c>
      <c r="E18" s="322">
        <v>0</v>
      </c>
    </row>
  </sheetData>
  <mergeCells count="2">
    <mergeCell ref="A1:E1"/>
    <mergeCell ref="A4:C4"/>
  </mergeCells>
  <phoneticPr fontId="4"/>
  <pageMargins left="0.7" right="0.7" top="0.75" bottom="0.75" header="0.3" footer="0.3"/>
  <pageSetup paperSize="9" fitToWidth="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9"/>
  <dimension ref="A1:BO1717"/>
  <sheetViews>
    <sheetView zoomScale="55" zoomScaleNormal="55" workbookViewId="0">
      <selection activeCell="X46" sqref="X46"/>
    </sheetView>
  </sheetViews>
  <sheetFormatPr defaultRowHeight="13.5" x14ac:dyDescent="0.15"/>
  <cols>
    <col min="1" max="1" width="4.625" style="2" customWidth="1"/>
    <col min="2" max="2" width="1.625" style="2" customWidth="1"/>
    <col min="3" max="11" width="8.625" style="2" customWidth="1"/>
    <col min="12" max="12" width="1.625" style="2" customWidth="1"/>
    <col min="13" max="21" width="8.625" style="2" customWidth="1"/>
    <col min="22" max="22" width="1.625" style="2" customWidth="1"/>
    <col min="23" max="23" width="2.625" style="2" customWidth="1"/>
    <col min="24" max="24" width="9" style="2"/>
    <col min="25" max="27" width="9.125" style="2" bestFit="1" customWidth="1"/>
    <col min="28" max="28" width="9" style="2"/>
    <col min="29" max="30" width="9.125" style="2" bestFit="1" customWidth="1"/>
    <col min="31" max="31" width="9.625" style="2" bestFit="1" customWidth="1"/>
    <col min="32" max="42" width="9" style="2"/>
    <col min="43" max="43" width="9.5" style="2" bestFit="1" customWidth="1"/>
    <col min="44" max="16384" width="9" style="2"/>
  </cols>
  <sheetData>
    <row r="1" spans="1:44" x14ac:dyDescent="0.15">
      <c r="A1" s="1" t="s">
        <v>0</v>
      </c>
    </row>
    <row r="2" spans="1:44" x14ac:dyDescent="0.15">
      <c r="X2" s="2" t="s">
        <v>1</v>
      </c>
    </row>
    <row r="3" spans="1:44" x14ac:dyDescent="0.15">
      <c r="A3" s="2">
        <v>1</v>
      </c>
      <c r="B3" s="3" t="s">
        <v>2</v>
      </c>
    </row>
    <row r="4" spans="1:44" x14ac:dyDescent="0.15">
      <c r="A4" s="2">
        <v>2</v>
      </c>
      <c r="D4" s="4"/>
      <c r="E4" s="4"/>
      <c r="F4" s="4"/>
      <c r="G4" s="4"/>
      <c r="H4" s="4"/>
      <c r="I4" s="4"/>
      <c r="J4" s="4"/>
      <c r="K4" s="4"/>
      <c r="L4" s="4"/>
      <c r="M4" s="4"/>
      <c r="N4" s="4"/>
      <c r="O4" s="4"/>
      <c r="P4" s="4"/>
      <c r="Q4" s="4"/>
      <c r="R4" s="4"/>
      <c r="S4" s="4"/>
      <c r="T4" s="4"/>
      <c r="U4" s="4"/>
      <c r="V4" s="4"/>
    </row>
    <row r="5" spans="1:44" x14ac:dyDescent="0.15">
      <c r="A5" s="2">
        <v>3</v>
      </c>
      <c r="C5" s="5" t="s">
        <v>3</v>
      </c>
      <c r="M5" s="5" t="s">
        <v>4</v>
      </c>
      <c r="X5"/>
      <c r="Y5" s="6" t="s">
        <v>5</v>
      </c>
      <c r="Z5" s="6" t="s">
        <v>6</v>
      </c>
      <c r="AA5" s="6" t="s">
        <v>7</v>
      </c>
      <c r="AB5" s="6" t="s">
        <v>8</v>
      </c>
      <c r="AC5" s="6" t="s">
        <v>9</v>
      </c>
      <c r="AD5" s="6" t="s">
        <v>10</v>
      </c>
      <c r="AE5" s="6" t="s">
        <v>11</v>
      </c>
      <c r="AF5" s="6" t="s">
        <v>12</v>
      </c>
      <c r="AG5" s="6" t="s">
        <v>13</v>
      </c>
      <c r="AH5" s="6" t="s">
        <v>14</v>
      </c>
      <c r="AI5" s="6" t="s">
        <v>15</v>
      </c>
      <c r="AJ5" s="6" t="s">
        <v>16</v>
      </c>
      <c r="AK5" s="6" t="s">
        <v>17</v>
      </c>
      <c r="AL5" s="6" t="s">
        <v>18</v>
      </c>
      <c r="AM5" s="6" t="s">
        <v>19</v>
      </c>
      <c r="AN5" s="6" t="s">
        <v>20</v>
      </c>
      <c r="AO5" s="6" t="s">
        <v>21</v>
      </c>
      <c r="AP5" s="6" t="s">
        <v>22</v>
      </c>
      <c r="AQ5" s="6" t="s">
        <v>23</v>
      </c>
      <c r="AR5" s="6" t="s">
        <v>24</v>
      </c>
    </row>
    <row r="6" spans="1:44" x14ac:dyDescent="0.15">
      <c r="A6" s="2">
        <v>4</v>
      </c>
      <c r="X6" t="s">
        <v>25</v>
      </c>
      <c r="Y6" s="7">
        <v>1301</v>
      </c>
      <c r="Z6" s="7">
        <v>1546</v>
      </c>
      <c r="AA6" s="7">
        <v>1513</v>
      </c>
      <c r="AB6" s="7">
        <v>1157</v>
      </c>
      <c r="AC6" s="7">
        <v>969</v>
      </c>
      <c r="AD6" s="7">
        <v>1126</v>
      </c>
      <c r="AE6" s="7">
        <v>1123</v>
      </c>
      <c r="AF6" s="7">
        <v>844</v>
      </c>
      <c r="AG6" s="7">
        <v>1052</v>
      </c>
      <c r="AH6" s="7">
        <v>1302</v>
      </c>
      <c r="AI6" s="7">
        <v>1544</v>
      </c>
      <c r="AJ6" s="7">
        <v>1782</v>
      </c>
      <c r="AK6" s="7">
        <v>1791</v>
      </c>
      <c r="AL6" s="7">
        <v>1630</v>
      </c>
      <c r="AM6" s="7">
        <v>867</v>
      </c>
      <c r="AN6" s="7">
        <v>786</v>
      </c>
      <c r="AO6" s="7">
        <v>869</v>
      </c>
      <c r="AP6" s="7">
        <v>1227</v>
      </c>
      <c r="AQ6" s="7">
        <v>1873</v>
      </c>
      <c r="AR6" s="7">
        <v>2471</v>
      </c>
    </row>
    <row r="7" spans="1:44" x14ac:dyDescent="0.15">
      <c r="A7" s="2">
        <v>5</v>
      </c>
      <c r="X7" s="8" t="s">
        <v>26</v>
      </c>
      <c r="Y7" s="7">
        <v>1568.1122999999998</v>
      </c>
      <c r="Z7" s="7">
        <v>1728.4983999999999</v>
      </c>
      <c r="AA7" s="7">
        <v>1486.8566000000001</v>
      </c>
      <c r="AB7" s="7">
        <v>1528.0895000000003</v>
      </c>
      <c r="AC7" s="7">
        <v>1118.7155</v>
      </c>
      <c r="AD7" s="7">
        <v>1472.4865</v>
      </c>
      <c r="AE7" s="7">
        <v>1378.5952000000002</v>
      </c>
      <c r="AF7" s="7">
        <v>872.41110000000003</v>
      </c>
      <c r="AG7" s="7">
        <v>1330.3501000000001</v>
      </c>
      <c r="AH7" s="7">
        <v>1578.8656999999987</v>
      </c>
      <c r="AI7" s="7">
        <v>2297.7593600000009</v>
      </c>
      <c r="AJ7" s="7">
        <v>2365.3499000000002</v>
      </c>
      <c r="AK7" s="7">
        <v>2740.6867999999999</v>
      </c>
      <c r="AL7" s="7">
        <v>2179.9998000000001</v>
      </c>
      <c r="AM7" s="7">
        <v>1342.5654999999999</v>
      </c>
      <c r="AN7" s="7">
        <v>1072.4064000000001</v>
      </c>
      <c r="AO7" s="7">
        <v>1022.547332</v>
      </c>
      <c r="AP7" s="7">
        <v>3138.0376999999999</v>
      </c>
      <c r="AQ7" s="7">
        <v>7526.8049000000001</v>
      </c>
      <c r="AR7" s="7">
        <v>7095.6221409999998</v>
      </c>
    </row>
    <row r="8" spans="1:44" x14ac:dyDescent="0.15">
      <c r="A8" s="2">
        <v>6</v>
      </c>
      <c r="X8"/>
      <c r="Y8"/>
      <c r="Z8"/>
      <c r="AA8"/>
      <c r="AB8"/>
      <c r="AC8"/>
      <c r="AD8"/>
      <c r="AE8"/>
      <c r="AF8"/>
      <c r="AG8"/>
      <c r="AH8"/>
      <c r="AI8"/>
      <c r="AJ8"/>
      <c r="AK8"/>
      <c r="AL8" s="9"/>
      <c r="AM8" s="9"/>
      <c r="AN8"/>
      <c r="AO8" s="9" t="s">
        <v>27</v>
      </c>
      <c r="AP8"/>
      <c r="AQ8"/>
      <c r="AR8"/>
    </row>
    <row r="9" spans="1:44" x14ac:dyDescent="0.15">
      <c r="A9" s="2">
        <v>7</v>
      </c>
      <c r="X9"/>
      <c r="Y9" s="10" t="s">
        <v>5</v>
      </c>
      <c r="Z9" s="10" t="s">
        <v>6</v>
      </c>
      <c r="AA9" s="10" t="s">
        <v>7</v>
      </c>
      <c r="AB9" s="10" t="s">
        <v>8</v>
      </c>
      <c r="AC9" s="10" t="s">
        <v>9</v>
      </c>
      <c r="AD9" s="10" t="s">
        <v>10</v>
      </c>
      <c r="AE9" s="10" t="s">
        <v>11</v>
      </c>
      <c r="AF9" s="10" t="s">
        <v>12</v>
      </c>
      <c r="AG9" s="10" t="s">
        <v>13</v>
      </c>
      <c r="AH9" s="10" t="s">
        <v>14</v>
      </c>
      <c r="AI9" s="10" t="s">
        <v>15</v>
      </c>
      <c r="AJ9" s="10" t="s">
        <v>16</v>
      </c>
      <c r="AK9" s="10" t="s">
        <v>28</v>
      </c>
      <c r="AL9" s="10" t="s">
        <v>18</v>
      </c>
      <c r="AM9" s="10" t="s">
        <v>19</v>
      </c>
      <c r="AN9" s="10" t="s">
        <v>20</v>
      </c>
      <c r="AO9" s="10" t="s">
        <v>21</v>
      </c>
      <c r="AP9" s="10" t="s">
        <v>22</v>
      </c>
      <c r="AQ9" s="10" t="s">
        <v>23</v>
      </c>
      <c r="AR9" s="10" t="s">
        <v>24</v>
      </c>
    </row>
    <row r="10" spans="1:44" x14ac:dyDescent="0.15">
      <c r="A10" s="2">
        <v>8</v>
      </c>
      <c r="X10" t="s">
        <v>25</v>
      </c>
      <c r="Y10" s="7">
        <v>564</v>
      </c>
      <c r="Z10" s="7">
        <v>686</v>
      </c>
      <c r="AA10" s="7">
        <v>676</v>
      </c>
      <c r="AB10" s="7">
        <v>488</v>
      </c>
      <c r="AC10" s="7">
        <v>414</v>
      </c>
      <c r="AD10" s="7">
        <v>487</v>
      </c>
      <c r="AE10" s="7">
        <v>506</v>
      </c>
      <c r="AF10" s="7">
        <v>375</v>
      </c>
      <c r="AG10" s="7">
        <v>525</v>
      </c>
      <c r="AH10" s="7">
        <v>634</v>
      </c>
      <c r="AI10" s="7">
        <v>790</v>
      </c>
      <c r="AJ10" s="7">
        <v>872</v>
      </c>
      <c r="AK10" s="7">
        <v>880</v>
      </c>
      <c r="AL10" s="7">
        <v>761</v>
      </c>
      <c r="AM10" s="7">
        <v>331</v>
      </c>
      <c r="AN10" s="7">
        <v>307</v>
      </c>
      <c r="AO10" s="7">
        <v>427</v>
      </c>
      <c r="AP10" s="7">
        <v>459</v>
      </c>
      <c r="AQ10" s="7">
        <v>418</v>
      </c>
      <c r="AR10" s="7">
        <v>475</v>
      </c>
    </row>
    <row r="11" spans="1:44" x14ac:dyDescent="0.15">
      <c r="A11" s="2">
        <v>9</v>
      </c>
      <c r="X11" s="8" t="s">
        <v>26</v>
      </c>
      <c r="Y11" s="7">
        <v>887.60659999999984</v>
      </c>
      <c r="Z11" s="7">
        <v>925.27809999999988</v>
      </c>
      <c r="AA11" s="7">
        <v>861.08500000000004</v>
      </c>
      <c r="AB11" s="7">
        <v>685.50519999999995</v>
      </c>
      <c r="AC11" s="7">
        <v>496.3227</v>
      </c>
      <c r="AD11" s="7">
        <v>742.12020000000007</v>
      </c>
      <c r="AE11" s="7">
        <v>720.22799999999995</v>
      </c>
      <c r="AF11" s="7">
        <v>466.10060000000004</v>
      </c>
      <c r="AG11" s="7">
        <v>757.28410000000008</v>
      </c>
      <c r="AH11" s="7">
        <v>860.827</v>
      </c>
      <c r="AI11" s="7">
        <v>1136.6069199999999</v>
      </c>
      <c r="AJ11" s="7">
        <v>1339.1272999999999</v>
      </c>
      <c r="AK11" s="7">
        <v>1326.5246</v>
      </c>
      <c r="AL11" s="7">
        <v>1273.4834000000003</v>
      </c>
      <c r="AM11" s="7">
        <v>693.29589999999996</v>
      </c>
      <c r="AN11" s="7">
        <v>558.18029999999999</v>
      </c>
      <c r="AO11" s="7">
        <v>607.14883199999997</v>
      </c>
      <c r="AP11" s="7">
        <v>1378.5705</v>
      </c>
      <c r="AQ11" s="7">
        <v>1570.4715000000001</v>
      </c>
      <c r="AR11" s="7">
        <v>884.31994099999997</v>
      </c>
    </row>
    <row r="12" spans="1:44" x14ac:dyDescent="0.15">
      <c r="A12" s="2">
        <v>10</v>
      </c>
      <c r="X12"/>
      <c r="Y12"/>
      <c r="Z12"/>
      <c r="AA12"/>
      <c r="AB12"/>
      <c r="AC12"/>
      <c r="AD12"/>
      <c r="AE12"/>
      <c r="AF12"/>
      <c r="AG12"/>
      <c r="AH12"/>
      <c r="AI12"/>
      <c r="AJ12"/>
      <c r="AK12"/>
      <c r="AL12" s="9"/>
      <c r="AM12" s="9"/>
      <c r="AN12"/>
      <c r="AO12" s="9" t="s">
        <v>29</v>
      </c>
      <c r="AP12"/>
      <c r="AQ12"/>
      <c r="AR12"/>
    </row>
    <row r="13" spans="1:44" x14ac:dyDescent="0.15">
      <c r="A13" s="2">
        <v>11</v>
      </c>
      <c r="X13"/>
      <c r="Y13" s="10" t="s">
        <v>5</v>
      </c>
      <c r="Z13" s="10" t="s">
        <v>6</v>
      </c>
      <c r="AA13" s="10" t="s">
        <v>7</v>
      </c>
      <c r="AB13" s="10" t="s">
        <v>8</v>
      </c>
      <c r="AC13" s="10" t="s">
        <v>9</v>
      </c>
      <c r="AD13" s="10" t="s">
        <v>10</v>
      </c>
      <c r="AE13" s="10" t="s">
        <v>11</v>
      </c>
      <c r="AF13" s="10" t="s">
        <v>12</v>
      </c>
      <c r="AG13" s="10" t="s">
        <v>13</v>
      </c>
      <c r="AH13" s="10" t="s">
        <v>14</v>
      </c>
      <c r="AI13" s="10" t="s">
        <v>15</v>
      </c>
      <c r="AJ13" s="10" t="s">
        <v>16</v>
      </c>
      <c r="AK13" s="10" t="s">
        <v>28</v>
      </c>
      <c r="AL13" s="10" t="s">
        <v>18</v>
      </c>
      <c r="AM13" s="10" t="s">
        <v>19</v>
      </c>
      <c r="AN13" s="10" t="s">
        <v>20</v>
      </c>
      <c r="AO13" s="10" t="s">
        <v>21</v>
      </c>
      <c r="AP13" s="10" t="s">
        <v>22</v>
      </c>
      <c r="AQ13" s="10" t="s">
        <v>23</v>
      </c>
      <c r="AR13" s="10" t="s">
        <v>24</v>
      </c>
    </row>
    <row r="14" spans="1:44" x14ac:dyDescent="0.15">
      <c r="A14" s="2">
        <v>12</v>
      </c>
      <c r="X14" t="s">
        <v>25</v>
      </c>
      <c r="Y14" s="11">
        <v>43.351268255188316</v>
      </c>
      <c r="Z14" s="11">
        <v>44.372574385511001</v>
      </c>
      <c r="AA14" s="11">
        <v>44.679444811632521</v>
      </c>
      <c r="AB14" s="11">
        <v>42.178046672428692</v>
      </c>
      <c r="AC14" s="11">
        <v>42.724458204334361</v>
      </c>
      <c r="AD14" s="11">
        <v>43.250444049733574</v>
      </c>
      <c r="AE14" s="11">
        <v>45.057880676758685</v>
      </c>
      <c r="AF14" s="11">
        <v>44.431279620853083</v>
      </c>
      <c r="AG14" s="11">
        <v>49.904942965779469</v>
      </c>
      <c r="AH14" s="11">
        <v>48.694316436251924</v>
      </c>
      <c r="AI14" s="11">
        <v>51.165803108808291</v>
      </c>
      <c r="AJ14" s="11">
        <v>48.9</v>
      </c>
      <c r="AK14" s="11">
        <v>49.134561697375766</v>
      </c>
      <c r="AL14" s="11">
        <v>46.687116564417181</v>
      </c>
      <c r="AM14" s="11">
        <v>38.177</v>
      </c>
      <c r="AN14" s="11">
        <v>39.05852417302799</v>
      </c>
      <c r="AO14" s="11">
        <v>49.136939010356734</v>
      </c>
      <c r="AP14" s="11">
        <v>37.4</v>
      </c>
      <c r="AQ14" s="11">
        <v>22.317138280832889</v>
      </c>
      <c r="AR14" s="11">
        <v>19.222986645082962</v>
      </c>
    </row>
    <row r="15" spans="1:44" x14ac:dyDescent="0.15">
      <c r="A15" s="2">
        <v>13</v>
      </c>
      <c r="X15" s="8" t="s">
        <v>26</v>
      </c>
      <c r="Y15" s="11">
        <v>56.603509837911481</v>
      </c>
      <c r="Z15" s="11">
        <v>53.530746687413767</v>
      </c>
      <c r="AA15" s="11">
        <v>57.913116839915837</v>
      </c>
      <c r="AB15" s="11">
        <v>44.860278144702903</v>
      </c>
      <c r="AC15" s="11">
        <v>44.365408363431094</v>
      </c>
      <c r="AD15" s="11">
        <v>50.399117411263205</v>
      </c>
      <c r="AE15" s="11">
        <v>52.243617270682499</v>
      </c>
      <c r="AF15" s="11">
        <v>53.42732691425951</v>
      </c>
      <c r="AG15" s="11">
        <v>56.922730006013232</v>
      </c>
      <c r="AH15" s="11">
        <v>54.521863385847226</v>
      </c>
      <c r="AI15" s="11">
        <v>49.465881405440108</v>
      </c>
      <c r="AJ15" s="11">
        <v>56.614342765947647</v>
      </c>
      <c r="AK15" s="11">
        <v>48.401174479331239</v>
      </c>
      <c r="AL15" s="11">
        <v>58.416675084098635</v>
      </c>
      <c r="AM15" s="11">
        <v>51.638599999999997</v>
      </c>
      <c r="AN15" s="11">
        <v>52.049325703390046</v>
      </c>
      <c r="AO15" s="11">
        <v>59.376110327575518</v>
      </c>
      <c r="AP15" s="11">
        <v>43.930973168359323</v>
      </c>
      <c r="AQ15" s="11">
        <v>20.86504859452382</v>
      </c>
      <c r="AR15" s="11">
        <v>12.462895055955883</v>
      </c>
    </row>
    <row r="16" spans="1:44" x14ac:dyDescent="0.15">
      <c r="A16" s="2">
        <v>14</v>
      </c>
      <c r="X16"/>
      <c r="Y16"/>
      <c r="Z16"/>
      <c r="AA16"/>
      <c r="AB16"/>
      <c r="AC16"/>
      <c r="AD16"/>
      <c r="AE16"/>
      <c r="AF16"/>
      <c r="AG16"/>
      <c r="AH16"/>
      <c r="AI16"/>
      <c r="AJ16"/>
      <c r="AK16"/>
      <c r="AL16" s="9"/>
      <c r="AM16" s="9"/>
      <c r="AN16"/>
      <c r="AO16" s="9" t="s">
        <v>30</v>
      </c>
      <c r="AP16"/>
      <c r="AQ16"/>
      <c r="AR16"/>
    </row>
    <row r="17" spans="1:44" x14ac:dyDescent="0.15">
      <c r="A17" s="2">
        <v>15</v>
      </c>
      <c r="X17"/>
      <c r="Y17" s="10" t="s">
        <v>5</v>
      </c>
      <c r="Z17" s="10" t="s">
        <v>6</v>
      </c>
      <c r="AA17" s="10" t="s">
        <v>7</v>
      </c>
      <c r="AB17" s="10" t="s">
        <v>8</v>
      </c>
      <c r="AC17" s="10" t="s">
        <v>9</v>
      </c>
      <c r="AD17" s="10" t="s">
        <v>10</v>
      </c>
      <c r="AE17" s="10" t="s">
        <v>11</v>
      </c>
      <c r="AF17" s="10" t="s">
        <v>12</v>
      </c>
      <c r="AG17" s="10" t="s">
        <v>13</v>
      </c>
      <c r="AH17" s="10" t="s">
        <v>14</v>
      </c>
      <c r="AI17" s="10" t="s">
        <v>15</v>
      </c>
      <c r="AJ17" s="10" t="s">
        <v>16</v>
      </c>
      <c r="AK17" s="10" t="s">
        <v>28</v>
      </c>
      <c r="AL17" s="10" t="s">
        <v>18</v>
      </c>
      <c r="AM17" s="10" t="s">
        <v>19</v>
      </c>
      <c r="AN17" s="10" t="s">
        <v>20</v>
      </c>
      <c r="AO17" s="10" t="s">
        <v>21</v>
      </c>
      <c r="AP17" s="10" t="s">
        <v>22</v>
      </c>
      <c r="AQ17" s="10" t="s">
        <v>23</v>
      </c>
      <c r="AR17" s="10" t="s">
        <v>24</v>
      </c>
    </row>
    <row r="18" spans="1:44" x14ac:dyDescent="0.15">
      <c r="A18" s="2">
        <v>16</v>
      </c>
      <c r="X18" s="8" t="s">
        <v>31</v>
      </c>
      <c r="Y18" s="12">
        <v>47.162999999999997</v>
      </c>
      <c r="Z18" s="12">
        <v>53.011000000000003</v>
      </c>
      <c r="AA18" s="12">
        <v>51.728999999999999</v>
      </c>
      <c r="AB18" s="12">
        <v>39.72</v>
      </c>
      <c r="AC18" s="12">
        <v>34.896000000000001</v>
      </c>
      <c r="AD18" s="12">
        <v>54.926000000000002</v>
      </c>
      <c r="AE18" s="12">
        <v>44.991999999999997</v>
      </c>
      <c r="AF18" s="12">
        <v>32.463000000000001</v>
      </c>
      <c r="AG18" s="12">
        <v>43.021000000000001</v>
      </c>
      <c r="AH18" s="12">
        <v>45.03</v>
      </c>
      <c r="AI18" s="12">
        <v>53.466000000000001</v>
      </c>
      <c r="AJ18" s="12">
        <v>55.634</v>
      </c>
      <c r="AK18" s="12">
        <v>62.566000000000003</v>
      </c>
      <c r="AL18" s="12">
        <v>52.594999999999999</v>
      </c>
      <c r="AM18" s="12">
        <v>26.611999999999998</v>
      </c>
      <c r="AN18" s="12">
        <v>23.82</v>
      </c>
      <c r="AO18" s="12">
        <v>29.314</v>
      </c>
      <c r="AP18" s="12">
        <v>29.298999999999999</v>
      </c>
      <c r="AQ18" s="12">
        <v>28.167000000000002</v>
      </c>
      <c r="AR18" s="12">
        <v>35.212000000000003</v>
      </c>
    </row>
    <row r="19" spans="1:44" x14ac:dyDescent="0.15">
      <c r="A19" s="2">
        <v>17</v>
      </c>
      <c r="X19" t="s">
        <v>32</v>
      </c>
      <c r="Y19" s="13">
        <v>36.251345119139124</v>
      </c>
      <c r="Z19" s="13">
        <v>34.289133247089261</v>
      </c>
      <c r="AA19" s="13">
        <v>34.189689358889623</v>
      </c>
      <c r="AB19" s="13">
        <v>34.330164217804665</v>
      </c>
      <c r="AC19" s="13">
        <v>36.012383900928789</v>
      </c>
      <c r="AD19" s="13">
        <v>48.779751332149203</v>
      </c>
      <c r="AE19" s="13">
        <v>40.064113980409616</v>
      </c>
      <c r="AF19" s="13">
        <v>38.463270142180093</v>
      </c>
      <c r="AG19" s="13">
        <v>40.894486692015207</v>
      </c>
      <c r="AH19" s="13">
        <v>34.585253456221196</v>
      </c>
      <c r="AI19" s="13">
        <v>34.62823834196891</v>
      </c>
      <c r="AJ19" s="13">
        <v>31.219977553310887</v>
      </c>
      <c r="AK19" s="13">
        <f t="shared" ref="AK19:AR19" si="0">AK18*1000/AK6</f>
        <v>34.933556672250141</v>
      </c>
      <c r="AL19" s="13">
        <f t="shared" si="0"/>
        <v>32.266871165644169</v>
      </c>
      <c r="AM19" s="13">
        <f t="shared" si="0"/>
        <v>30.69434832756632</v>
      </c>
      <c r="AN19" s="13">
        <f t="shared" si="0"/>
        <v>30.305343511450381</v>
      </c>
      <c r="AO19" s="13">
        <f t="shared" si="0"/>
        <v>33.733026467203679</v>
      </c>
      <c r="AP19" s="13">
        <f t="shared" si="0"/>
        <v>23.878565607171964</v>
      </c>
      <c r="AQ19" s="13">
        <f t="shared" si="0"/>
        <v>15.03844100373732</v>
      </c>
      <c r="AR19" s="13">
        <f t="shared" si="0"/>
        <v>14.250101173613922</v>
      </c>
    </row>
    <row r="20" spans="1:44" x14ac:dyDescent="0.15">
      <c r="A20" s="2">
        <v>18</v>
      </c>
      <c r="AN20" s="14"/>
      <c r="AP20" s="14" t="s">
        <v>33</v>
      </c>
    </row>
    <row r="21" spans="1:44" x14ac:dyDescent="0.15">
      <c r="A21" s="2">
        <v>19</v>
      </c>
    </row>
    <row r="22" spans="1:44" x14ac:dyDescent="0.15">
      <c r="A22" s="2">
        <v>20</v>
      </c>
    </row>
    <row r="23" spans="1:44" x14ac:dyDescent="0.15">
      <c r="A23" s="2">
        <v>21</v>
      </c>
      <c r="C23" s="15" t="s">
        <v>34</v>
      </c>
      <c r="M23" s="15" t="s">
        <v>34</v>
      </c>
    </row>
    <row r="24" spans="1:44" x14ac:dyDescent="0.15">
      <c r="A24" s="2">
        <v>22</v>
      </c>
    </row>
    <row r="25" spans="1:44" x14ac:dyDescent="0.15">
      <c r="A25" s="2">
        <v>23</v>
      </c>
    </row>
    <row r="26" spans="1:44" x14ac:dyDescent="0.15">
      <c r="A26" s="2">
        <v>24</v>
      </c>
    </row>
    <row r="27" spans="1:44" x14ac:dyDescent="0.15">
      <c r="A27" s="2">
        <v>25</v>
      </c>
      <c r="C27" s="5" t="s">
        <v>35</v>
      </c>
      <c r="M27" s="5" t="s">
        <v>36</v>
      </c>
    </row>
    <row r="28" spans="1:44" x14ac:dyDescent="0.15">
      <c r="A28" s="2">
        <v>26</v>
      </c>
    </row>
    <row r="29" spans="1:44" x14ac:dyDescent="0.15">
      <c r="A29" s="2">
        <v>27</v>
      </c>
    </row>
    <row r="30" spans="1:44" x14ac:dyDescent="0.15">
      <c r="A30" s="2">
        <v>28</v>
      </c>
    </row>
    <row r="31" spans="1:44" x14ac:dyDescent="0.15">
      <c r="A31" s="2">
        <v>29</v>
      </c>
    </row>
    <row r="32" spans="1:44" x14ac:dyDescent="0.15">
      <c r="A32" s="2">
        <v>30</v>
      </c>
    </row>
    <row r="33" spans="1:13" x14ac:dyDescent="0.15">
      <c r="A33" s="2">
        <v>31</v>
      </c>
    </row>
    <row r="34" spans="1:13" x14ac:dyDescent="0.15">
      <c r="A34" s="2">
        <v>32</v>
      </c>
    </row>
    <row r="35" spans="1:13" x14ac:dyDescent="0.15">
      <c r="A35" s="2">
        <v>33</v>
      </c>
    </row>
    <row r="36" spans="1:13" x14ac:dyDescent="0.15">
      <c r="A36" s="2">
        <v>34</v>
      </c>
    </row>
    <row r="37" spans="1:13" x14ac:dyDescent="0.15">
      <c r="A37" s="2">
        <v>35</v>
      </c>
    </row>
    <row r="38" spans="1:13" x14ac:dyDescent="0.15">
      <c r="A38" s="2">
        <v>36</v>
      </c>
    </row>
    <row r="39" spans="1:13" x14ac:dyDescent="0.15">
      <c r="A39" s="2">
        <v>37</v>
      </c>
    </row>
    <row r="40" spans="1:13" x14ac:dyDescent="0.15">
      <c r="A40" s="2">
        <v>38</v>
      </c>
    </row>
    <row r="41" spans="1:13" x14ac:dyDescent="0.15">
      <c r="A41" s="2">
        <v>39</v>
      </c>
    </row>
    <row r="42" spans="1:13" x14ac:dyDescent="0.15">
      <c r="A42" s="2">
        <v>40</v>
      </c>
    </row>
    <row r="43" spans="1:13" x14ac:dyDescent="0.15">
      <c r="A43" s="2">
        <v>41</v>
      </c>
    </row>
    <row r="44" spans="1:13" x14ac:dyDescent="0.15">
      <c r="A44" s="2">
        <v>42</v>
      </c>
    </row>
    <row r="45" spans="1:13" x14ac:dyDescent="0.15">
      <c r="A45" s="2">
        <v>43</v>
      </c>
      <c r="C45" s="15" t="s">
        <v>34</v>
      </c>
      <c r="M45" s="15" t="s">
        <v>34</v>
      </c>
    </row>
    <row r="46" spans="1:13" x14ac:dyDescent="0.15">
      <c r="A46" s="2">
        <v>44</v>
      </c>
      <c r="C46" s="15"/>
      <c r="M46" s="15"/>
    </row>
    <row r="47" spans="1:13" x14ac:dyDescent="0.15">
      <c r="A47" s="2">
        <v>45</v>
      </c>
      <c r="C47" s="15"/>
      <c r="M47" s="15"/>
    </row>
    <row r="48" spans="1:13" x14ac:dyDescent="0.15">
      <c r="A48" s="2">
        <v>46</v>
      </c>
      <c r="C48" s="15"/>
      <c r="M48" s="15"/>
    </row>
    <row r="49" spans="1:67" x14ac:dyDescent="0.15">
      <c r="A49" s="2">
        <v>47</v>
      </c>
      <c r="C49" s="15"/>
      <c r="M49" s="15"/>
    </row>
    <row r="50" spans="1:67" x14ac:dyDescent="0.15">
      <c r="A50" s="2">
        <v>48</v>
      </c>
    </row>
    <row r="51" spans="1:67" x14ac:dyDescent="0.15">
      <c r="A51" s="2">
        <v>1</v>
      </c>
      <c r="B51" s="3" t="s">
        <v>2</v>
      </c>
      <c r="BB51" s="14" t="s">
        <v>37</v>
      </c>
    </row>
    <row r="52" spans="1:67" x14ac:dyDescent="0.15">
      <c r="A52" s="2">
        <v>2</v>
      </c>
      <c r="X52" s="9" t="str">
        <f>"＊横軸の最大値を"&amp;X82&amp;"に調整"</f>
        <v>＊横軸の最大値を1476に調整</v>
      </c>
      <c r="Y52"/>
      <c r="Z52"/>
      <c r="AA52"/>
      <c r="AB52"/>
      <c r="AC52"/>
      <c r="AD52"/>
      <c r="AE52"/>
      <c r="AF52"/>
      <c r="AG52"/>
      <c r="AH52"/>
      <c r="AI52"/>
      <c r="AJ52"/>
      <c r="AK52"/>
      <c r="AL52"/>
      <c r="AM52"/>
      <c r="AN52"/>
      <c r="AO52"/>
      <c r="AP52"/>
      <c r="AQ52"/>
      <c r="AR52"/>
      <c r="AS52"/>
      <c r="AT52"/>
      <c r="AU52"/>
      <c r="AV52"/>
      <c r="AW52"/>
      <c r="AX52"/>
      <c r="AY52"/>
      <c r="AZ52"/>
      <c r="BA52"/>
      <c r="BB52" t="s">
        <v>38</v>
      </c>
      <c r="BC52"/>
      <c r="BD52" t="s">
        <v>39</v>
      </c>
      <c r="BE52"/>
      <c r="BF52" t="s">
        <v>40</v>
      </c>
      <c r="BG52"/>
      <c r="BH52" t="s">
        <v>41</v>
      </c>
      <c r="BI52"/>
      <c r="BJ52" t="s">
        <v>42</v>
      </c>
      <c r="BK52"/>
      <c r="BL52" t="s">
        <v>43</v>
      </c>
      <c r="BM52"/>
      <c r="BN52" t="s">
        <v>44</v>
      </c>
      <c r="BO52"/>
    </row>
    <row r="53" spans="1:67" x14ac:dyDescent="0.15">
      <c r="A53" s="2">
        <v>3</v>
      </c>
      <c r="C53" s="16" t="s">
        <v>45</v>
      </c>
      <c r="X53"/>
      <c r="Y53" t="s">
        <v>46</v>
      </c>
      <c r="Z53"/>
      <c r="AA53" t="s">
        <v>47</v>
      </c>
      <c r="AB53"/>
      <c r="AC53" t="s">
        <v>48</v>
      </c>
      <c r="AD53"/>
      <c r="AE53" t="s">
        <v>49</v>
      </c>
      <c r="AF53"/>
      <c r="AG53" t="s">
        <v>50</v>
      </c>
      <c r="AH53"/>
      <c r="AI53" t="s">
        <v>51</v>
      </c>
      <c r="AJ53"/>
      <c r="AK53" t="s">
        <v>52</v>
      </c>
      <c r="AL53"/>
      <c r="AM53" t="s">
        <v>53</v>
      </c>
      <c r="AN53"/>
      <c r="AO53" t="s">
        <v>54</v>
      </c>
      <c r="AP53"/>
      <c r="AQ53" t="s">
        <v>55</v>
      </c>
      <c r="AR53"/>
      <c r="AS53" t="s">
        <v>56</v>
      </c>
      <c r="AT53"/>
      <c r="AU53" t="s">
        <v>57</v>
      </c>
      <c r="AV53"/>
      <c r="AW53" t="s">
        <v>58</v>
      </c>
      <c r="AX53"/>
      <c r="AY53" t="s">
        <v>59</v>
      </c>
      <c r="AZ53"/>
      <c r="BA53"/>
      <c r="BB53" t="s">
        <v>60</v>
      </c>
      <c r="BC53" t="s">
        <v>61</v>
      </c>
      <c r="BD53" t="s">
        <v>60</v>
      </c>
      <c r="BE53" t="s">
        <v>61</v>
      </c>
      <c r="BF53" t="s">
        <v>60</v>
      </c>
      <c r="BG53" t="s">
        <v>61</v>
      </c>
      <c r="BH53" t="s">
        <v>60</v>
      </c>
      <c r="BI53" t="s">
        <v>61</v>
      </c>
      <c r="BJ53" t="s">
        <v>60</v>
      </c>
      <c r="BK53" t="s">
        <v>61</v>
      </c>
      <c r="BL53" t="s">
        <v>60</v>
      </c>
      <c r="BM53" t="s">
        <v>61</v>
      </c>
      <c r="BN53" t="s">
        <v>60</v>
      </c>
      <c r="BO53" t="s">
        <v>61</v>
      </c>
    </row>
    <row r="54" spans="1:67" x14ac:dyDescent="0.15">
      <c r="A54" s="2">
        <v>4</v>
      </c>
      <c r="X54" s="8" t="s">
        <v>62</v>
      </c>
      <c r="Y54" s="17">
        <f t="shared" ref="Y54:Y80" si="1">BB54</f>
        <v>8</v>
      </c>
      <c r="Z54" s="18">
        <f t="shared" ref="Z54:Z80" si="2">Y$82-Y54</f>
        <v>54</v>
      </c>
      <c r="AA54" s="17">
        <f t="shared" ref="AA54:AA80" si="3">BD54</f>
        <v>7</v>
      </c>
      <c r="AB54" s="18">
        <f t="shared" ref="AB54:AB80" si="4">AA$82-AA54</f>
        <v>14</v>
      </c>
      <c r="AC54" s="17">
        <f t="shared" ref="AC54:AC80" si="5">BF54</f>
        <v>23</v>
      </c>
      <c r="AD54" s="18">
        <f t="shared" ref="AD54:AD80" si="6">AC$82-AC54</f>
        <v>78</v>
      </c>
      <c r="AE54" s="17">
        <f t="shared" ref="AE54:AE80" si="7">BH54</f>
        <v>40</v>
      </c>
      <c r="AF54" s="18">
        <f t="shared" ref="AF54:AF80" si="8">AE$82-AE54</f>
        <v>380</v>
      </c>
      <c r="AG54" s="17">
        <f t="shared" ref="AG54:AG80" si="9">BJ54</f>
        <v>18</v>
      </c>
      <c r="AH54" s="18">
        <f t="shared" ref="AH54:AH80" si="10">AG$82-AG54</f>
        <v>10</v>
      </c>
      <c r="AI54" s="17">
        <f t="shared" ref="AI54:AI80" si="11">BL54</f>
        <v>16</v>
      </c>
      <c r="AJ54" s="18">
        <f t="shared" ref="AJ54:AJ80" si="12">AI$82-AI54</f>
        <v>164</v>
      </c>
      <c r="AK54" s="17">
        <f t="shared" ref="AK54:AK80" si="13">BN54</f>
        <v>5</v>
      </c>
      <c r="AL54" s="18">
        <f t="shared" ref="AL54:AL80" si="14">AK$82-AK54</f>
        <v>20</v>
      </c>
      <c r="AM54" s="17">
        <f t="shared" ref="AM54:AM80" si="15">BB102</f>
        <v>7</v>
      </c>
      <c r="AN54" s="18">
        <f t="shared" ref="AN54:AN80" si="16">AM$82-AM54</f>
        <v>56</v>
      </c>
      <c r="AO54" s="17">
        <f t="shared" ref="AO54:AO80" si="17">BD102</f>
        <v>7</v>
      </c>
      <c r="AP54" s="18">
        <f t="shared" ref="AP54:AP80" si="18">AO$82-AO54</f>
        <v>12</v>
      </c>
      <c r="AQ54" s="17">
        <f t="shared" ref="AQ54:AQ80" si="19">BF102</f>
        <v>0</v>
      </c>
      <c r="AR54" s="18">
        <f t="shared" ref="AR54:AR80" si="20">AQ$82-AQ54</f>
        <v>24</v>
      </c>
      <c r="AS54" s="17">
        <f t="shared" ref="AS54:AS80" si="21">BH102</f>
        <v>13</v>
      </c>
      <c r="AT54" s="18">
        <f t="shared" ref="AT54:AT80" si="22">AS$82-AS54</f>
        <v>55</v>
      </c>
      <c r="AU54" s="17">
        <f t="shared" ref="AU54:AU80" si="23">BJ102</f>
        <v>5</v>
      </c>
      <c r="AV54" s="18">
        <f t="shared" ref="AV54:AV80" si="24">AU$82-AU54</f>
        <v>116</v>
      </c>
      <c r="AW54" s="17">
        <f t="shared" ref="AW54:AW80" si="25">BL102</f>
        <v>10</v>
      </c>
      <c r="AX54" s="18">
        <f t="shared" ref="AX54:AX80" si="26">AW$82-AW54</f>
        <v>207</v>
      </c>
      <c r="AY54" s="17">
        <f t="shared" ref="AY54:AY80" si="27">BN102</f>
        <v>19</v>
      </c>
      <c r="AZ54"/>
      <c r="BA54">
        <v>9</v>
      </c>
      <c r="BB54" s="7">
        <v>8</v>
      </c>
      <c r="BC54" s="7">
        <v>109.724</v>
      </c>
      <c r="BD54" s="7">
        <v>7</v>
      </c>
      <c r="BE54" s="7">
        <v>101.008</v>
      </c>
      <c r="BF54" s="7">
        <v>23</v>
      </c>
      <c r="BG54" s="7">
        <v>178.691</v>
      </c>
      <c r="BH54" s="7">
        <v>40</v>
      </c>
      <c r="BI54" s="7">
        <v>432.51</v>
      </c>
      <c r="BJ54" s="7">
        <v>18</v>
      </c>
      <c r="BK54" s="7">
        <v>233.52099999999999</v>
      </c>
      <c r="BL54" s="7">
        <v>16</v>
      </c>
      <c r="BM54" s="7">
        <v>218.733</v>
      </c>
      <c r="BN54" s="7">
        <v>5</v>
      </c>
      <c r="BO54" s="7">
        <v>26.134</v>
      </c>
    </row>
    <row r="55" spans="1:67" x14ac:dyDescent="0.15">
      <c r="A55" s="2">
        <v>5</v>
      </c>
      <c r="X55" s="8" t="s">
        <v>63</v>
      </c>
      <c r="Y55" s="17">
        <f t="shared" si="1"/>
        <v>0</v>
      </c>
      <c r="Z55" s="18">
        <f t="shared" si="2"/>
        <v>62</v>
      </c>
      <c r="AA55" s="17">
        <f t="shared" si="3"/>
        <v>0</v>
      </c>
      <c r="AB55" s="18">
        <f t="shared" si="4"/>
        <v>21</v>
      </c>
      <c r="AC55" s="17">
        <f t="shared" si="5"/>
        <v>2</v>
      </c>
      <c r="AD55" s="18">
        <f t="shared" si="6"/>
        <v>99</v>
      </c>
      <c r="AE55" s="17">
        <f t="shared" si="7"/>
        <v>7</v>
      </c>
      <c r="AF55" s="18">
        <f t="shared" si="8"/>
        <v>413</v>
      </c>
      <c r="AG55" s="17">
        <f t="shared" si="9"/>
        <v>3</v>
      </c>
      <c r="AH55" s="18">
        <f t="shared" si="10"/>
        <v>25</v>
      </c>
      <c r="AI55" s="17">
        <f t="shared" si="11"/>
        <v>1</v>
      </c>
      <c r="AJ55" s="18">
        <f t="shared" si="12"/>
        <v>179</v>
      </c>
      <c r="AK55" s="17">
        <f t="shared" si="13"/>
        <v>2</v>
      </c>
      <c r="AL55" s="18">
        <f t="shared" si="14"/>
        <v>23</v>
      </c>
      <c r="AM55" s="17">
        <f t="shared" si="15"/>
        <v>3</v>
      </c>
      <c r="AN55" s="18">
        <f t="shared" si="16"/>
        <v>60</v>
      </c>
      <c r="AO55" s="17">
        <f t="shared" si="17"/>
        <v>4</v>
      </c>
      <c r="AP55" s="18">
        <f t="shared" si="18"/>
        <v>15</v>
      </c>
      <c r="AQ55" s="17">
        <f t="shared" si="19"/>
        <v>1</v>
      </c>
      <c r="AR55" s="18">
        <f t="shared" si="20"/>
        <v>23</v>
      </c>
      <c r="AS55" s="17">
        <f t="shared" si="21"/>
        <v>2</v>
      </c>
      <c r="AT55" s="18">
        <f t="shared" si="22"/>
        <v>66</v>
      </c>
      <c r="AU55" s="17">
        <f t="shared" si="23"/>
        <v>0</v>
      </c>
      <c r="AV55" s="18">
        <f t="shared" si="24"/>
        <v>121</v>
      </c>
      <c r="AW55" s="17">
        <f t="shared" si="25"/>
        <v>1</v>
      </c>
      <c r="AX55" s="18">
        <f t="shared" si="26"/>
        <v>216</v>
      </c>
      <c r="AY55" s="17">
        <f t="shared" si="27"/>
        <v>4</v>
      </c>
      <c r="AZ55"/>
      <c r="BA55">
        <v>10</v>
      </c>
      <c r="BB55" s="7">
        <v>0</v>
      </c>
      <c r="BC55" s="7">
        <v>0</v>
      </c>
      <c r="BD55" s="7">
        <v>0</v>
      </c>
      <c r="BE55" s="7">
        <v>0</v>
      </c>
      <c r="BF55" s="7">
        <v>2</v>
      </c>
      <c r="BG55" s="7">
        <v>3.2530000000000001</v>
      </c>
      <c r="BH55" s="7">
        <v>7</v>
      </c>
      <c r="BI55" s="7">
        <v>66.543999999999997</v>
      </c>
      <c r="BJ55" s="7">
        <v>3</v>
      </c>
      <c r="BK55" s="7">
        <v>84.509</v>
      </c>
      <c r="BL55" s="7">
        <v>1</v>
      </c>
      <c r="BM55" s="7">
        <v>4.9569999999999999</v>
      </c>
      <c r="BN55" s="7">
        <v>2</v>
      </c>
      <c r="BO55" s="7">
        <v>9.8650000000000002</v>
      </c>
    </row>
    <row r="56" spans="1:67" x14ac:dyDescent="0.15">
      <c r="A56" s="2">
        <v>6</v>
      </c>
      <c r="X56" s="8" t="s">
        <v>64</v>
      </c>
      <c r="Y56" s="17">
        <f t="shared" si="1"/>
        <v>0</v>
      </c>
      <c r="Z56" s="18">
        <f t="shared" si="2"/>
        <v>62</v>
      </c>
      <c r="AA56" s="17">
        <f t="shared" si="3"/>
        <v>0</v>
      </c>
      <c r="AB56" s="18">
        <f t="shared" si="4"/>
        <v>21</v>
      </c>
      <c r="AC56" s="17">
        <f t="shared" si="5"/>
        <v>2</v>
      </c>
      <c r="AD56" s="18">
        <f t="shared" si="6"/>
        <v>99</v>
      </c>
      <c r="AE56" s="17">
        <f t="shared" si="7"/>
        <v>5</v>
      </c>
      <c r="AF56" s="18">
        <f t="shared" si="8"/>
        <v>415</v>
      </c>
      <c r="AG56" s="17">
        <f t="shared" si="9"/>
        <v>2</v>
      </c>
      <c r="AH56" s="18">
        <f t="shared" si="10"/>
        <v>26</v>
      </c>
      <c r="AI56" s="17">
        <f t="shared" si="11"/>
        <v>1</v>
      </c>
      <c r="AJ56" s="18">
        <f t="shared" si="12"/>
        <v>179</v>
      </c>
      <c r="AK56" s="17">
        <f t="shared" si="13"/>
        <v>0</v>
      </c>
      <c r="AL56" s="18">
        <f t="shared" si="14"/>
        <v>25</v>
      </c>
      <c r="AM56" s="17">
        <f t="shared" si="15"/>
        <v>2</v>
      </c>
      <c r="AN56" s="18">
        <f t="shared" si="16"/>
        <v>61</v>
      </c>
      <c r="AO56" s="17">
        <f t="shared" si="17"/>
        <v>2</v>
      </c>
      <c r="AP56" s="18">
        <f t="shared" si="18"/>
        <v>17</v>
      </c>
      <c r="AQ56" s="17">
        <f t="shared" si="19"/>
        <v>1</v>
      </c>
      <c r="AR56" s="18">
        <f t="shared" si="20"/>
        <v>23</v>
      </c>
      <c r="AS56" s="17">
        <f t="shared" si="21"/>
        <v>1</v>
      </c>
      <c r="AT56" s="18">
        <f t="shared" si="22"/>
        <v>67</v>
      </c>
      <c r="AU56" s="17">
        <f t="shared" si="23"/>
        <v>1</v>
      </c>
      <c r="AV56" s="18">
        <f t="shared" si="24"/>
        <v>120</v>
      </c>
      <c r="AW56" s="17">
        <f t="shared" si="25"/>
        <v>0</v>
      </c>
      <c r="AX56" s="18">
        <f t="shared" si="26"/>
        <v>217</v>
      </c>
      <c r="AY56" s="17">
        <f t="shared" si="27"/>
        <v>0</v>
      </c>
      <c r="AZ56"/>
      <c r="BA56">
        <v>11</v>
      </c>
      <c r="BB56" s="7">
        <v>0</v>
      </c>
      <c r="BC56" s="7">
        <v>0</v>
      </c>
      <c r="BD56" s="7">
        <v>0</v>
      </c>
      <c r="BE56" s="7">
        <v>0</v>
      </c>
      <c r="BF56" s="7">
        <v>2</v>
      </c>
      <c r="BG56" s="7">
        <v>20.483000000000001</v>
      </c>
      <c r="BH56" s="7">
        <v>5</v>
      </c>
      <c r="BI56" s="7">
        <v>40.116999999999997</v>
      </c>
      <c r="BJ56" s="7">
        <v>2</v>
      </c>
      <c r="BK56" s="7">
        <v>12.423999999999999</v>
      </c>
      <c r="BL56" s="7">
        <v>1</v>
      </c>
      <c r="BM56" s="7">
        <v>3.774</v>
      </c>
      <c r="BN56" s="7">
        <v>0</v>
      </c>
      <c r="BO56" s="7">
        <v>0</v>
      </c>
    </row>
    <row r="57" spans="1:67" x14ac:dyDescent="0.15">
      <c r="A57" s="2">
        <v>7</v>
      </c>
      <c r="X57" s="8" t="s">
        <v>65</v>
      </c>
      <c r="Y57" s="17">
        <f t="shared" si="1"/>
        <v>2</v>
      </c>
      <c r="Z57" s="18">
        <f t="shared" si="2"/>
        <v>60</v>
      </c>
      <c r="AA57" s="17">
        <f t="shared" si="3"/>
        <v>3</v>
      </c>
      <c r="AB57" s="18">
        <f t="shared" si="4"/>
        <v>18</v>
      </c>
      <c r="AC57" s="17">
        <f t="shared" si="5"/>
        <v>7</v>
      </c>
      <c r="AD57" s="18">
        <f t="shared" si="6"/>
        <v>94</v>
      </c>
      <c r="AE57" s="17">
        <f t="shared" si="7"/>
        <v>7</v>
      </c>
      <c r="AF57" s="18">
        <f t="shared" si="8"/>
        <v>413</v>
      </c>
      <c r="AG57" s="17">
        <f t="shared" si="9"/>
        <v>1</v>
      </c>
      <c r="AH57" s="18">
        <f t="shared" si="10"/>
        <v>27</v>
      </c>
      <c r="AI57" s="17">
        <f t="shared" si="11"/>
        <v>5</v>
      </c>
      <c r="AJ57" s="18">
        <f t="shared" si="12"/>
        <v>175</v>
      </c>
      <c r="AK57" s="17">
        <f t="shared" si="13"/>
        <v>2</v>
      </c>
      <c r="AL57" s="18">
        <f t="shared" si="14"/>
        <v>23</v>
      </c>
      <c r="AM57" s="17">
        <f t="shared" si="15"/>
        <v>2</v>
      </c>
      <c r="AN57" s="18">
        <f t="shared" si="16"/>
        <v>61</v>
      </c>
      <c r="AO57" s="17">
        <f t="shared" si="17"/>
        <v>3</v>
      </c>
      <c r="AP57" s="18">
        <f t="shared" si="18"/>
        <v>16</v>
      </c>
      <c r="AQ57" s="17">
        <f t="shared" si="19"/>
        <v>7</v>
      </c>
      <c r="AR57" s="18">
        <f t="shared" si="20"/>
        <v>17</v>
      </c>
      <c r="AS57" s="17">
        <f t="shared" si="21"/>
        <v>3</v>
      </c>
      <c r="AT57" s="18">
        <f t="shared" si="22"/>
        <v>65</v>
      </c>
      <c r="AU57" s="17">
        <f t="shared" si="23"/>
        <v>1</v>
      </c>
      <c r="AV57" s="18">
        <f t="shared" si="24"/>
        <v>120</v>
      </c>
      <c r="AW57" s="17">
        <f t="shared" si="25"/>
        <v>1</v>
      </c>
      <c r="AX57" s="18">
        <f t="shared" si="26"/>
        <v>216</v>
      </c>
      <c r="AY57" s="17">
        <f t="shared" si="27"/>
        <v>7</v>
      </c>
      <c r="AZ57"/>
      <c r="BA57">
        <v>12</v>
      </c>
      <c r="BB57" s="7">
        <v>2</v>
      </c>
      <c r="BC57" s="7">
        <v>38.497</v>
      </c>
      <c r="BD57" s="7">
        <v>3</v>
      </c>
      <c r="BE57" s="7">
        <v>52.183</v>
      </c>
      <c r="BF57" s="7">
        <v>7</v>
      </c>
      <c r="BG57" s="7">
        <v>45.201000000000001</v>
      </c>
      <c r="BH57" s="7">
        <v>7</v>
      </c>
      <c r="BI57" s="7">
        <v>81.924000000000007</v>
      </c>
      <c r="BJ57" s="7">
        <v>1</v>
      </c>
      <c r="BK57" s="7">
        <v>2.0089999999999999</v>
      </c>
      <c r="BL57" s="7">
        <v>5</v>
      </c>
      <c r="BM57" s="7">
        <v>16.986000000000001</v>
      </c>
      <c r="BN57" s="7">
        <v>2</v>
      </c>
      <c r="BO57" s="7">
        <v>14.106</v>
      </c>
    </row>
    <row r="58" spans="1:67" x14ac:dyDescent="0.15">
      <c r="A58" s="2">
        <v>8</v>
      </c>
      <c r="X58" s="8" t="s">
        <v>66</v>
      </c>
      <c r="Y58" s="17">
        <f t="shared" si="1"/>
        <v>0</v>
      </c>
      <c r="Z58" s="18">
        <f t="shared" si="2"/>
        <v>62</v>
      </c>
      <c r="AA58" s="17">
        <f t="shared" si="3"/>
        <v>0</v>
      </c>
      <c r="AB58" s="18">
        <f t="shared" si="4"/>
        <v>21</v>
      </c>
      <c r="AC58" s="17">
        <f t="shared" si="5"/>
        <v>0</v>
      </c>
      <c r="AD58" s="18">
        <f t="shared" si="6"/>
        <v>101</v>
      </c>
      <c r="AE58" s="17">
        <f t="shared" si="7"/>
        <v>2</v>
      </c>
      <c r="AF58" s="18">
        <f t="shared" si="8"/>
        <v>418</v>
      </c>
      <c r="AG58" s="17">
        <f t="shared" si="9"/>
        <v>1</v>
      </c>
      <c r="AH58" s="18">
        <f t="shared" si="10"/>
        <v>27</v>
      </c>
      <c r="AI58" s="17">
        <f t="shared" si="11"/>
        <v>0</v>
      </c>
      <c r="AJ58" s="18">
        <f t="shared" si="12"/>
        <v>180</v>
      </c>
      <c r="AK58" s="17">
        <f t="shared" si="13"/>
        <v>1</v>
      </c>
      <c r="AL58" s="18">
        <f t="shared" si="14"/>
        <v>24</v>
      </c>
      <c r="AM58" s="17">
        <f t="shared" si="15"/>
        <v>0</v>
      </c>
      <c r="AN58" s="18">
        <f t="shared" si="16"/>
        <v>63</v>
      </c>
      <c r="AO58" s="17">
        <f t="shared" si="17"/>
        <v>0</v>
      </c>
      <c r="AP58" s="18">
        <f t="shared" si="18"/>
        <v>19</v>
      </c>
      <c r="AQ58" s="17">
        <f t="shared" si="19"/>
        <v>0</v>
      </c>
      <c r="AR58" s="18">
        <f t="shared" si="20"/>
        <v>24</v>
      </c>
      <c r="AS58" s="17">
        <f t="shared" si="21"/>
        <v>3</v>
      </c>
      <c r="AT58" s="18">
        <f t="shared" si="22"/>
        <v>65</v>
      </c>
      <c r="AU58" s="17">
        <f t="shared" si="23"/>
        <v>0</v>
      </c>
      <c r="AV58" s="18">
        <f t="shared" si="24"/>
        <v>121</v>
      </c>
      <c r="AW58" s="17">
        <f t="shared" si="25"/>
        <v>0</v>
      </c>
      <c r="AX58" s="18">
        <f t="shared" si="26"/>
        <v>217</v>
      </c>
      <c r="AY58" s="17">
        <f t="shared" si="27"/>
        <v>0</v>
      </c>
      <c r="AZ58"/>
      <c r="BA58">
        <v>13</v>
      </c>
      <c r="BB58" s="7">
        <v>0</v>
      </c>
      <c r="BC58" s="7">
        <v>0</v>
      </c>
      <c r="BD58" s="7">
        <v>0</v>
      </c>
      <c r="BE58" s="7">
        <v>0</v>
      </c>
      <c r="BF58" s="7">
        <v>0</v>
      </c>
      <c r="BG58" s="7">
        <v>0</v>
      </c>
      <c r="BH58" s="7">
        <v>2</v>
      </c>
      <c r="BI58" s="7">
        <v>4.4710000000000001</v>
      </c>
      <c r="BJ58" s="7">
        <v>1</v>
      </c>
      <c r="BK58" s="7">
        <v>4.3239999999999998</v>
      </c>
      <c r="BL58" s="7">
        <v>0</v>
      </c>
      <c r="BM58" s="7">
        <v>0</v>
      </c>
      <c r="BN58" s="7">
        <v>1</v>
      </c>
      <c r="BO58" s="7">
        <v>69.741</v>
      </c>
    </row>
    <row r="59" spans="1:67" x14ac:dyDescent="0.15">
      <c r="A59" s="2">
        <v>9</v>
      </c>
      <c r="X59" s="8" t="s">
        <v>67</v>
      </c>
      <c r="Y59" s="17">
        <f t="shared" si="1"/>
        <v>0</v>
      </c>
      <c r="Z59" s="18">
        <f t="shared" si="2"/>
        <v>62</v>
      </c>
      <c r="AA59" s="17">
        <f t="shared" si="3"/>
        <v>0</v>
      </c>
      <c r="AB59" s="18">
        <f t="shared" si="4"/>
        <v>21</v>
      </c>
      <c r="AC59" s="17">
        <f t="shared" si="5"/>
        <v>0</v>
      </c>
      <c r="AD59" s="18">
        <f t="shared" si="6"/>
        <v>101</v>
      </c>
      <c r="AE59" s="17">
        <f t="shared" si="7"/>
        <v>7</v>
      </c>
      <c r="AF59" s="18">
        <f t="shared" si="8"/>
        <v>413</v>
      </c>
      <c r="AG59" s="17">
        <f t="shared" si="9"/>
        <v>6</v>
      </c>
      <c r="AH59" s="18">
        <f t="shared" si="10"/>
        <v>22</v>
      </c>
      <c r="AI59" s="17">
        <f t="shared" si="11"/>
        <v>8</v>
      </c>
      <c r="AJ59" s="18">
        <f t="shared" si="12"/>
        <v>172</v>
      </c>
      <c r="AK59" s="17">
        <f t="shared" si="13"/>
        <v>0</v>
      </c>
      <c r="AL59" s="18">
        <f t="shared" si="14"/>
        <v>25</v>
      </c>
      <c r="AM59" s="17">
        <f t="shared" si="15"/>
        <v>1</v>
      </c>
      <c r="AN59" s="18">
        <f t="shared" si="16"/>
        <v>62</v>
      </c>
      <c r="AO59" s="17">
        <f t="shared" si="17"/>
        <v>0</v>
      </c>
      <c r="AP59" s="18">
        <f t="shared" si="18"/>
        <v>19</v>
      </c>
      <c r="AQ59" s="17">
        <f t="shared" si="19"/>
        <v>2</v>
      </c>
      <c r="AR59" s="18">
        <f t="shared" si="20"/>
        <v>22</v>
      </c>
      <c r="AS59" s="17">
        <f t="shared" si="21"/>
        <v>0</v>
      </c>
      <c r="AT59" s="18">
        <f t="shared" si="22"/>
        <v>68</v>
      </c>
      <c r="AU59" s="17">
        <f t="shared" si="23"/>
        <v>6</v>
      </c>
      <c r="AV59" s="18">
        <f t="shared" si="24"/>
        <v>115</v>
      </c>
      <c r="AW59" s="17">
        <f t="shared" si="25"/>
        <v>1</v>
      </c>
      <c r="AX59" s="18">
        <f t="shared" si="26"/>
        <v>216</v>
      </c>
      <c r="AY59" s="17">
        <f t="shared" si="27"/>
        <v>0</v>
      </c>
      <c r="AZ59"/>
      <c r="BA59">
        <v>14</v>
      </c>
      <c r="BB59" s="7">
        <v>0</v>
      </c>
      <c r="BC59" s="7">
        <v>0</v>
      </c>
      <c r="BD59" s="7">
        <v>0</v>
      </c>
      <c r="BE59" s="7">
        <v>0</v>
      </c>
      <c r="BF59" s="7">
        <v>0</v>
      </c>
      <c r="BG59" s="7">
        <v>0</v>
      </c>
      <c r="BH59" s="7">
        <v>7</v>
      </c>
      <c r="BI59" s="7">
        <v>68.070999999999998</v>
      </c>
      <c r="BJ59" s="7">
        <v>6</v>
      </c>
      <c r="BK59" s="7">
        <v>95.177000000000007</v>
      </c>
      <c r="BL59" s="7">
        <v>8</v>
      </c>
      <c r="BM59" s="7">
        <v>38.627000000000002</v>
      </c>
      <c r="BN59" s="7">
        <v>0</v>
      </c>
      <c r="BO59" s="7">
        <v>0</v>
      </c>
    </row>
    <row r="60" spans="1:67" x14ac:dyDescent="0.15">
      <c r="A60" s="2">
        <v>10</v>
      </c>
      <c r="X60" s="8" t="s">
        <v>68</v>
      </c>
      <c r="Y60" s="17">
        <f t="shared" si="1"/>
        <v>0</v>
      </c>
      <c r="Z60" s="18">
        <f t="shared" si="2"/>
        <v>62</v>
      </c>
      <c r="AA60" s="17">
        <f t="shared" si="3"/>
        <v>0</v>
      </c>
      <c r="AB60" s="18">
        <f t="shared" si="4"/>
        <v>21</v>
      </c>
      <c r="AC60" s="17">
        <f t="shared" si="5"/>
        <v>1</v>
      </c>
      <c r="AD60" s="18">
        <f t="shared" si="6"/>
        <v>100</v>
      </c>
      <c r="AE60" s="17">
        <f t="shared" si="7"/>
        <v>1</v>
      </c>
      <c r="AF60" s="18">
        <f t="shared" si="8"/>
        <v>419</v>
      </c>
      <c r="AG60" s="17">
        <f t="shared" si="9"/>
        <v>4</v>
      </c>
      <c r="AH60" s="18">
        <f t="shared" si="10"/>
        <v>24</v>
      </c>
      <c r="AI60" s="17">
        <f t="shared" si="11"/>
        <v>4</v>
      </c>
      <c r="AJ60" s="18">
        <f t="shared" si="12"/>
        <v>176</v>
      </c>
      <c r="AK60" s="17">
        <f t="shared" si="13"/>
        <v>0</v>
      </c>
      <c r="AL60" s="18">
        <f t="shared" si="14"/>
        <v>25</v>
      </c>
      <c r="AM60" s="17">
        <f t="shared" si="15"/>
        <v>0</v>
      </c>
      <c r="AN60" s="18">
        <f t="shared" si="16"/>
        <v>63</v>
      </c>
      <c r="AO60" s="17">
        <f t="shared" si="17"/>
        <v>3</v>
      </c>
      <c r="AP60" s="18">
        <f t="shared" si="18"/>
        <v>16</v>
      </c>
      <c r="AQ60" s="17">
        <f t="shared" si="19"/>
        <v>0</v>
      </c>
      <c r="AR60" s="18">
        <f t="shared" si="20"/>
        <v>24</v>
      </c>
      <c r="AS60" s="17">
        <f t="shared" si="21"/>
        <v>1</v>
      </c>
      <c r="AT60" s="18">
        <f t="shared" si="22"/>
        <v>67</v>
      </c>
      <c r="AU60" s="17">
        <f t="shared" si="23"/>
        <v>1</v>
      </c>
      <c r="AV60" s="18">
        <f t="shared" si="24"/>
        <v>120</v>
      </c>
      <c r="AW60" s="17">
        <f t="shared" si="25"/>
        <v>1</v>
      </c>
      <c r="AX60" s="18">
        <f t="shared" si="26"/>
        <v>216</v>
      </c>
      <c r="AY60" s="17">
        <f t="shared" si="27"/>
        <v>0</v>
      </c>
      <c r="AZ60"/>
      <c r="BA60">
        <v>15</v>
      </c>
      <c r="BB60" s="7">
        <v>0</v>
      </c>
      <c r="BC60" s="7">
        <v>0</v>
      </c>
      <c r="BD60" s="7">
        <v>0</v>
      </c>
      <c r="BE60" s="7">
        <v>0</v>
      </c>
      <c r="BF60" s="7">
        <v>1</v>
      </c>
      <c r="BG60" s="7">
        <v>9.9749999999999996</v>
      </c>
      <c r="BH60" s="7">
        <v>1</v>
      </c>
      <c r="BI60" s="7">
        <v>6.7969999999999997</v>
      </c>
      <c r="BJ60" s="7">
        <v>4</v>
      </c>
      <c r="BK60" s="7">
        <v>26.013999999999999</v>
      </c>
      <c r="BL60" s="7">
        <v>4</v>
      </c>
      <c r="BM60" s="7">
        <v>58.978000000000002</v>
      </c>
      <c r="BN60" s="7">
        <v>0</v>
      </c>
      <c r="BO60" s="7">
        <v>0</v>
      </c>
    </row>
    <row r="61" spans="1:67" x14ac:dyDescent="0.15">
      <c r="A61" s="2">
        <v>11</v>
      </c>
      <c r="X61" s="8" t="s">
        <v>69</v>
      </c>
      <c r="Y61" s="17">
        <f t="shared" si="1"/>
        <v>5</v>
      </c>
      <c r="Z61" s="18">
        <f t="shared" si="2"/>
        <v>57</v>
      </c>
      <c r="AA61" s="17">
        <f t="shared" si="3"/>
        <v>1</v>
      </c>
      <c r="AB61" s="18">
        <f t="shared" si="4"/>
        <v>20</v>
      </c>
      <c r="AC61" s="17">
        <f t="shared" si="5"/>
        <v>4</v>
      </c>
      <c r="AD61" s="18">
        <f t="shared" si="6"/>
        <v>97</v>
      </c>
      <c r="AE61" s="17">
        <f t="shared" si="7"/>
        <v>14</v>
      </c>
      <c r="AF61" s="18">
        <f t="shared" si="8"/>
        <v>406</v>
      </c>
      <c r="AG61" s="17">
        <f t="shared" si="9"/>
        <v>9</v>
      </c>
      <c r="AH61" s="18">
        <f t="shared" si="10"/>
        <v>19</v>
      </c>
      <c r="AI61" s="17">
        <f t="shared" si="11"/>
        <v>10</v>
      </c>
      <c r="AJ61" s="18">
        <f t="shared" si="12"/>
        <v>170</v>
      </c>
      <c r="AK61" s="17">
        <f t="shared" si="13"/>
        <v>5</v>
      </c>
      <c r="AL61" s="18">
        <f t="shared" si="14"/>
        <v>20</v>
      </c>
      <c r="AM61" s="17">
        <f t="shared" si="15"/>
        <v>7</v>
      </c>
      <c r="AN61" s="18">
        <f t="shared" si="16"/>
        <v>56</v>
      </c>
      <c r="AO61" s="17">
        <f t="shared" si="17"/>
        <v>6</v>
      </c>
      <c r="AP61" s="18">
        <f t="shared" si="18"/>
        <v>13</v>
      </c>
      <c r="AQ61" s="17">
        <f t="shared" si="19"/>
        <v>0</v>
      </c>
      <c r="AR61" s="18">
        <f t="shared" si="20"/>
        <v>24</v>
      </c>
      <c r="AS61" s="17">
        <f t="shared" si="21"/>
        <v>4</v>
      </c>
      <c r="AT61" s="18">
        <f t="shared" si="22"/>
        <v>64</v>
      </c>
      <c r="AU61" s="17">
        <f t="shared" si="23"/>
        <v>1</v>
      </c>
      <c r="AV61" s="18">
        <f t="shared" si="24"/>
        <v>120</v>
      </c>
      <c r="AW61" s="17">
        <f t="shared" si="25"/>
        <v>1</v>
      </c>
      <c r="AX61" s="18">
        <f t="shared" si="26"/>
        <v>216</v>
      </c>
      <c r="AY61" s="17">
        <f t="shared" si="27"/>
        <v>2</v>
      </c>
      <c r="AZ61"/>
      <c r="BA61">
        <v>16</v>
      </c>
      <c r="BB61" s="7">
        <v>5</v>
      </c>
      <c r="BC61" s="7">
        <v>182.28299999999999</v>
      </c>
      <c r="BD61" s="7">
        <v>1</v>
      </c>
      <c r="BE61" s="7">
        <v>6.3769999999999998</v>
      </c>
      <c r="BF61" s="7">
        <v>4</v>
      </c>
      <c r="BG61" s="7">
        <v>47.176000000000002</v>
      </c>
      <c r="BH61" s="7">
        <v>14</v>
      </c>
      <c r="BI61" s="7">
        <v>199.16499999999999</v>
      </c>
      <c r="BJ61" s="7">
        <v>9</v>
      </c>
      <c r="BK61" s="7">
        <v>42.145000000000003</v>
      </c>
      <c r="BL61" s="7">
        <v>10</v>
      </c>
      <c r="BM61" s="7">
        <v>208.87799999999999</v>
      </c>
      <c r="BN61" s="7">
        <v>5</v>
      </c>
      <c r="BO61" s="7">
        <v>80.988</v>
      </c>
    </row>
    <row r="62" spans="1:67" x14ac:dyDescent="0.15">
      <c r="A62" s="2">
        <v>12</v>
      </c>
      <c r="X62" s="8" t="s">
        <v>70</v>
      </c>
      <c r="Y62" s="17">
        <f t="shared" si="1"/>
        <v>0</v>
      </c>
      <c r="Z62" s="18">
        <f t="shared" si="2"/>
        <v>62</v>
      </c>
      <c r="AA62" s="17">
        <f t="shared" si="3"/>
        <v>0</v>
      </c>
      <c r="AB62" s="18">
        <f t="shared" si="4"/>
        <v>21</v>
      </c>
      <c r="AC62" s="17">
        <f t="shared" si="5"/>
        <v>0</v>
      </c>
      <c r="AD62" s="18">
        <f t="shared" si="6"/>
        <v>101</v>
      </c>
      <c r="AE62" s="17">
        <f t="shared" si="7"/>
        <v>1</v>
      </c>
      <c r="AF62" s="18">
        <f t="shared" si="8"/>
        <v>419</v>
      </c>
      <c r="AG62" s="17">
        <f t="shared" si="9"/>
        <v>0</v>
      </c>
      <c r="AH62" s="18">
        <f t="shared" si="10"/>
        <v>28</v>
      </c>
      <c r="AI62" s="17">
        <f t="shared" si="11"/>
        <v>0</v>
      </c>
      <c r="AJ62" s="18">
        <f t="shared" si="12"/>
        <v>180</v>
      </c>
      <c r="AK62" s="17">
        <f t="shared" si="13"/>
        <v>0</v>
      </c>
      <c r="AL62" s="18">
        <f t="shared" si="14"/>
        <v>25</v>
      </c>
      <c r="AM62" s="17">
        <f t="shared" si="15"/>
        <v>0</v>
      </c>
      <c r="AN62" s="18">
        <f t="shared" si="16"/>
        <v>63</v>
      </c>
      <c r="AO62" s="17">
        <f t="shared" si="17"/>
        <v>0</v>
      </c>
      <c r="AP62" s="18">
        <f t="shared" si="18"/>
        <v>19</v>
      </c>
      <c r="AQ62" s="17">
        <f t="shared" si="19"/>
        <v>0</v>
      </c>
      <c r="AR62" s="18">
        <f t="shared" si="20"/>
        <v>24</v>
      </c>
      <c r="AS62" s="17">
        <f t="shared" si="21"/>
        <v>0</v>
      </c>
      <c r="AT62" s="18">
        <f t="shared" si="22"/>
        <v>68</v>
      </c>
      <c r="AU62" s="17">
        <f t="shared" si="23"/>
        <v>0</v>
      </c>
      <c r="AV62" s="18">
        <f t="shared" si="24"/>
        <v>121</v>
      </c>
      <c r="AW62" s="17">
        <f t="shared" si="25"/>
        <v>1</v>
      </c>
      <c r="AX62" s="18">
        <f t="shared" si="26"/>
        <v>216</v>
      </c>
      <c r="AY62" s="17">
        <f t="shared" si="27"/>
        <v>0</v>
      </c>
      <c r="AZ62"/>
      <c r="BA62">
        <v>17</v>
      </c>
      <c r="BB62" s="7">
        <v>0</v>
      </c>
      <c r="BC62" s="7">
        <v>0</v>
      </c>
      <c r="BD62" s="7">
        <v>0</v>
      </c>
      <c r="BE62" s="7">
        <v>0</v>
      </c>
      <c r="BF62" s="7">
        <v>0</v>
      </c>
      <c r="BG62" s="7">
        <v>0</v>
      </c>
      <c r="BH62" s="7">
        <v>1</v>
      </c>
      <c r="BI62" s="7">
        <v>30.779</v>
      </c>
      <c r="BJ62" s="7">
        <v>0</v>
      </c>
      <c r="BK62" s="7">
        <v>0</v>
      </c>
      <c r="BL62" s="7">
        <v>0</v>
      </c>
      <c r="BM62" s="7">
        <v>0</v>
      </c>
      <c r="BN62" s="7">
        <v>0</v>
      </c>
      <c r="BO62" s="7">
        <v>0</v>
      </c>
    </row>
    <row r="63" spans="1:67" x14ac:dyDescent="0.15">
      <c r="A63" s="2">
        <v>13</v>
      </c>
      <c r="X63" s="8" t="s">
        <v>71</v>
      </c>
      <c r="Y63" s="17">
        <f t="shared" si="1"/>
        <v>0</v>
      </c>
      <c r="Z63" s="18">
        <f t="shared" si="2"/>
        <v>62</v>
      </c>
      <c r="AA63" s="17">
        <f t="shared" si="3"/>
        <v>0</v>
      </c>
      <c r="AB63" s="18">
        <f t="shared" si="4"/>
        <v>21</v>
      </c>
      <c r="AC63" s="17">
        <f t="shared" si="5"/>
        <v>3</v>
      </c>
      <c r="AD63" s="18">
        <f t="shared" si="6"/>
        <v>98</v>
      </c>
      <c r="AE63" s="17">
        <f t="shared" si="7"/>
        <v>16</v>
      </c>
      <c r="AF63" s="18">
        <f t="shared" si="8"/>
        <v>404</v>
      </c>
      <c r="AG63" s="17">
        <f t="shared" si="9"/>
        <v>1</v>
      </c>
      <c r="AH63" s="18">
        <f t="shared" si="10"/>
        <v>27</v>
      </c>
      <c r="AI63" s="17">
        <f t="shared" si="11"/>
        <v>11</v>
      </c>
      <c r="AJ63" s="18">
        <f t="shared" si="12"/>
        <v>169</v>
      </c>
      <c r="AK63" s="17">
        <f t="shared" si="13"/>
        <v>4</v>
      </c>
      <c r="AL63" s="18">
        <f t="shared" si="14"/>
        <v>21</v>
      </c>
      <c r="AM63" s="17">
        <f t="shared" si="15"/>
        <v>5</v>
      </c>
      <c r="AN63" s="18">
        <f t="shared" si="16"/>
        <v>58</v>
      </c>
      <c r="AO63" s="17">
        <f t="shared" si="17"/>
        <v>7</v>
      </c>
      <c r="AP63" s="18">
        <f t="shared" si="18"/>
        <v>12</v>
      </c>
      <c r="AQ63" s="17">
        <f t="shared" si="19"/>
        <v>0</v>
      </c>
      <c r="AR63" s="18">
        <f t="shared" si="20"/>
        <v>24</v>
      </c>
      <c r="AS63" s="17">
        <f t="shared" si="21"/>
        <v>4</v>
      </c>
      <c r="AT63" s="18">
        <f t="shared" si="22"/>
        <v>64</v>
      </c>
      <c r="AU63" s="17">
        <f t="shared" si="23"/>
        <v>3</v>
      </c>
      <c r="AV63" s="18">
        <f t="shared" si="24"/>
        <v>118</v>
      </c>
      <c r="AW63" s="17">
        <f t="shared" si="25"/>
        <v>3</v>
      </c>
      <c r="AX63" s="18">
        <f t="shared" si="26"/>
        <v>214</v>
      </c>
      <c r="AY63" s="17">
        <f t="shared" si="27"/>
        <v>0</v>
      </c>
      <c r="AZ63"/>
      <c r="BA63">
        <v>18</v>
      </c>
      <c r="BB63" s="7">
        <v>0</v>
      </c>
      <c r="BC63" s="7">
        <v>0</v>
      </c>
      <c r="BD63" s="7">
        <v>0</v>
      </c>
      <c r="BE63" s="7">
        <v>0</v>
      </c>
      <c r="BF63" s="7">
        <v>3</v>
      </c>
      <c r="BG63" s="7">
        <v>35.582999999999998</v>
      </c>
      <c r="BH63" s="7">
        <v>16</v>
      </c>
      <c r="BI63" s="7">
        <v>198.41</v>
      </c>
      <c r="BJ63" s="7">
        <v>1</v>
      </c>
      <c r="BK63" s="7">
        <v>0</v>
      </c>
      <c r="BL63" s="7">
        <v>11</v>
      </c>
      <c r="BM63" s="7">
        <v>115.83673</v>
      </c>
      <c r="BN63" s="7">
        <v>4</v>
      </c>
      <c r="BO63" s="7">
        <v>59.375999999999998</v>
      </c>
    </row>
    <row r="64" spans="1:67" x14ac:dyDescent="0.15">
      <c r="A64" s="2">
        <v>14</v>
      </c>
      <c r="X64" s="8" t="s">
        <v>72</v>
      </c>
      <c r="Y64" s="17">
        <f t="shared" si="1"/>
        <v>0</v>
      </c>
      <c r="Z64" s="18">
        <f t="shared" si="2"/>
        <v>62</v>
      </c>
      <c r="AA64" s="17">
        <f t="shared" si="3"/>
        <v>0</v>
      </c>
      <c r="AB64" s="18">
        <f t="shared" si="4"/>
        <v>21</v>
      </c>
      <c r="AC64" s="17">
        <f t="shared" si="5"/>
        <v>2</v>
      </c>
      <c r="AD64" s="18">
        <f t="shared" si="6"/>
        <v>99</v>
      </c>
      <c r="AE64" s="17">
        <f t="shared" si="7"/>
        <v>2</v>
      </c>
      <c r="AF64" s="18">
        <f t="shared" si="8"/>
        <v>418</v>
      </c>
      <c r="AG64" s="17">
        <f t="shared" si="9"/>
        <v>1</v>
      </c>
      <c r="AH64" s="18">
        <f t="shared" si="10"/>
        <v>27</v>
      </c>
      <c r="AI64" s="17">
        <f t="shared" si="11"/>
        <v>0</v>
      </c>
      <c r="AJ64" s="18">
        <f t="shared" si="12"/>
        <v>180</v>
      </c>
      <c r="AK64" s="17">
        <f t="shared" si="13"/>
        <v>0</v>
      </c>
      <c r="AL64" s="18">
        <f t="shared" si="14"/>
        <v>25</v>
      </c>
      <c r="AM64" s="17">
        <f t="shared" si="15"/>
        <v>1</v>
      </c>
      <c r="AN64" s="18">
        <f t="shared" si="16"/>
        <v>62</v>
      </c>
      <c r="AO64" s="17">
        <f t="shared" si="17"/>
        <v>1</v>
      </c>
      <c r="AP64" s="18">
        <f t="shared" si="18"/>
        <v>18</v>
      </c>
      <c r="AQ64" s="17">
        <f t="shared" si="19"/>
        <v>0</v>
      </c>
      <c r="AR64" s="18">
        <f t="shared" si="20"/>
        <v>24</v>
      </c>
      <c r="AS64" s="17">
        <f t="shared" si="21"/>
        <v>1</v>
      </c>
      <c r="AT64" s="18">
        <f t="shared" si="22"/>
        <v>67</v>
      </c>
      <c r="AU64" s="17">
        <f t="shared" si="23"/>
        <v>0</v>
      </c>
      <c r="AV64" s="18">
        <f t="shared" si="24"/>
        <v>121</v>
      </c>
      <c r="AW64" s="17">
        <f t="shared" si="25"/>
        <v>0</v>
      </c>
      <c r="AX64" s="18">
        <f t="shared" si="26"/>
        <v>217</v>
      </c>
      <c r="AY64" s="17">
        <f t="shared" si="27"/>
        <v>1</v>
      </c>
      <c r="AZ64"/>
      <c r="BA64">
        <v>19</v>
      </c>
      <c r="BB64" s="7">
        <v>0</v>
      </c>
      <c r="BC64" s="7">
        <v>0</v>
      </c>
      <c r="BD64" s="7">
        <v>0</v>
      </c>
      <c r="BE64" s="7">
        <v>0</v>
      </c>
      <c r="BF64" s="7">
        <v>2</v>
      </c>
      <c r="BG64" s="7">
        <v>20.353000000000002</v>
      </c>
      <c r="BH64" s="7">
        <v>2</v>
      </c>
      <c r="BI64" s="7">
        <v>3.383</v>
      </c>
      <c r="BJ64" s="7">
        <v>1</v>
      </c>
      <c r="BK64" s="7">
        <v>3.3050000000000002</v>
      </c>
      <c r="BL64" s="7">
        <v>0</v>
      </c>
      <c r="BM64" s="7">
        <v>0</v>
      </c>
      <c r="BN64" s="7">
        <v>0</v>
      </c>
      <c r="BO64" s="7">
        <v>0</v>
      </c>
    </row>
    <row r="65" spans="1:67" x14ac:dyDescent="0.15">
      <c r="A65" s="2">
        <v>15</v>
      </c>
      <c r="X65" s="8" t="s">
        <v>73</v>
      </c>
      <c r="Y65" s="17">
        <f t="shared" si="1"/>
        <v>0</v>
      </c>
      <c r="Z65" s="18">
        <f t="shared" si="2"/>
        <v>62</v>
      </c>
      <c r="AA65" s="17">
        <f t="shared" si="3"/>
        <v>0</v>
      </c>
      <c r="AB65" s="18">
        <f t="shared" si="4"/>
        <v>21</v>
      </c>
      <c r="AC65" s="17">
        <f t="shared" si="5"/>
        <v>0</v>
      </c>
      <c r="AD65" s="18">
        <f t="shared" si="6"/>
        <v>101</v>
      </c>
      <c r="AE65" s="17">
        <f t="shared" si="7"/>
        <v>0</v>
      </c>
      <c r="AF65" s="18">
        <f t="shared" si="8"/>
        <v>420</v>
      </c>
      <c r="AG65" s="17">
        <f t="shared" si="9"/>
        <v>0</v>
      </c>
      <c r="AH65" s="18">
        <f t="shared" si="10"/>
        <v>28</v>
      </c>
      <c r="AI65" s="17">
        <f t="shared" si="11"/>
        <v>0</v>
      </c>
      <c r="AJ65" s="18">
        <f t="shared" si="12"/>
        <v>180</v>
      </c>
      <c r="AK65" s="17">
        <f t="shared" si="13"/>
        <v>1</v>
      </c>
      <c r="AL65" s="18">
        <f t="shared" si="14"/>
        <v>24</v>
      </c>
      <c r="AM65" s="17">
        <f t="shared" si="15"/>
        <v>0</v>
      </c>
      <c r="AN65" s="18">
        <f t="shared" si="16"/>
        <v>63</v>
      </c>
      <c r="AO65" s="17">
        <f t="shared" si="17"/>
        <v>2</v>
      </c>
      <c r="AP65" s="18">
        <f t="shared" si="18"/>
        <v>17</v>
      </c>
      <c r="AQ65" s="17">
        <f t="shared" si="19"/>
        <v>0</v>
      </c>
      <c r="AR65" s="18">
        <f t="shared" si="20"/>
        <v>24</v>
      </c>
      <c r="AS65" s="17">
        <f t="shared" si="21"/>
        <v>0</v>
      </c>
      <c r="AT65" s="18">
        <f t="shared" si="22"/>
        <v>68</v>
      </c>
      <c r="AU65" s="17">
        <f t="shared" si="23"/>
        <v>0</v>
      </c>
      <c r="AV65" s="18">
        <f t="shared" si="24"/>
        <v>121</v>
      </c>
      <c r="AW65" s="17">
        <f t="shared" si="25"/>
        <v>0</v>
      </c>
      <c r="AX65" s="18">
        <f t="shared" si="26"/>
        <v>217</v>
      </c>
      <c r="AY65" s="17">
        <f t="shared" si="27"/>
        <v>0</v>
      </c>
      <c r="AZ65"/>
      <c r="BA65">
        <v>20</v>
      </c>
      <c r="BB65" s="7">
        <v>0</v>
      </c>
      <c r="BC65" s="7">
        <v>0</v>
      </c>
      <c r="BD65" s="7">
        <v>0</v>
      </c>
      <c r="BE65" s="7">
        <v>0</v>
      </c>
      <c r="BF65" s="7">
        <v>0</v>
      </c>
      <c r="BG65" s="7">
        <v>0</v>
      </c>
      <c r="BH65" s="7">
        <v>0</v>
      </c>
      <c r="BI65" s="7">
        <v>0</v>
      </c>
      <c r="BJ65" s="7">
        <v>0</v>
      </c>
      <c r="BK65" s="7">
        <v>0</v>
      </c>
      <c r="BL65" s="7">
        <v>0</v>
      </c>
      <c r="BM65" s="7">
        <v>0</v>
      </c>
      <c r="BN65" s="7">
        <v>1</v>
      </c>
      <c r="BO65" s="7">
        <v>1.9039999999999999</v>
      </c>
    </row>
    <row r="66" spans="1:67" x14ac:dyDescent="0.15">
      <c r="A66" s="2">
        <v>16</v>
      </c>
      <c r="X66" s="8" t="s">
        <v>74</v>
      </c>
      <c r="Y66" s="17">
        <f t="shared" si="1"/>
        <v>0</v>
      </c>
      <c r="Z66" s="18">
        <f t="shared" si="2"/>
        <v>62</v>
      </c>
      <c r="AA66" s="17">
        <f t="shared" si="3"/>
        <v>3</v>
      </c>
      <c r="AB66" s="18">
        <f t="shared" si="4"/>
        <v>18</v>
      </c>
      <c r="AC66" s="17">
        <f t="shared" si="5"/>
        <v>7</v>
      </c>
      <c r="AD66" s="18">
        <f t="shared" si="6"/>
        <v>94</v>
      </c>
      <c r="AE66" s="17">
        <f t="shared" si="7"/>
        <v>4</v>
      </c>
      <c r="AF66" s="18">
        <f t="shared" si="8"/>
        <v>416</v>
      </c>
      <c r="AG66" s="17">
        <f t="shared" si="9"/>
        <v>3</v>
      </c>
      <c r="AH66" s="18">
        <f t="shared" si="10"/>
        <v>25</v>
      </c>
      <c r="AI66" s="17">
        <f t="shared" si="11"/>
        <v>2</v>
      </c>
      <c r="AJ66" s="18">
        <f t="shared" si="12"/>
        <v>178</v>
      </c>
      <c r="AK66" s="17">
        <f t="shared" si="13"/>
        <v>3</v>
      </c>
      <c r="AL66" s="18">
        <f t="shared" si="14"/>
        <v>22</v>
      </c>
      <c r="AM66" s="17">
        <f t="shared" si="15"/>
        <v>0</v>
      </c>
      <c r="AN66" s="18">
        <f t="shared" si="16"/>
        <v>63</v>
      </c>
      <c r="AO66" s="17">
        <f t="shared" si="17"/>
        <v>2</v>
      </c>
      <c r="AP66" s="18">
        <f t="shared" si="18"/>
        <v>17</v>
      </c>
      <c r="AQ66" s="17">
        <f t="shared" si="19"/>
        <v>0</v>
      </c>
      <c r="AR66" s="18">
        <f t="shared" si="20"/>
        <v>24</v>
      </c>
      <c r="AS66" s="17">
        <f t="shared" si="21"/>
        <v>1</v>
      </c>
      <c r="AT66" s="18">
        <f t="shared" si="22"/>
        <v>67</v>
      </c>
      <c r="AU66" s="17">
        <f t="shared" si="23"/>
        <v>0</v>
      </c>
      <c r="AV66" s="18">
        <f t="shared" si="24"/>
        <v>121</v>
      </c>
      <c r="AW66" s="17">
        <f t="shared" si="25"/>
        <v>4</v>
      </c>
      <c r="AX66" s="18">
        <f t="shared" si="26"/>
        <v>213</v>
      </c>
      <c r="AY66" s="17">
        <f t="shared" si="27"/>
        <v>3</v>
      </c>
      <c r="AZ66"/>
      <c r="BA66">
        <v>21</v>
      </c>
      <c r="BB66" s="7">
        <v>0</v>
      </c>
      <c r="BC66" s="7">
        <v>0</v>
      </c>
      <c r="BD66" s="7">
        <v>3</v>
      </c>
      <c r="BE66" s="7">
        <v>37.048999999999999</v>
      </c>
      <c r="BF66" s="7">
        <v>7</v>
      </c>
      <c r="BG66" s="7">
        <v>110.899</v>
      </c>
      <c r="BH66" s="7">
        <v>4</v>
      </c>
      <c r="BI66" s="7">
        <v>32.89</v>
      </c>
      <c r="BJ66" s="7">
        <v>3</v>
      </c>
      <c r="BK66" s="7">
        <v>127.383</v>
      </c>
      <c r="BL66" s="7">
        <v>2</v>
      </c>
      <c r="BM66" s="7">
        <v>25.786999999999999</v>
      </c>
      <c r="BN66" s="7">
        <v>3</v>
      </c>
      <c r="BO66" s="7">
        <v>27.245000000000001</v>
      </c>
    </row>
    <row r="67" spans="1:67" x14ac:dyDescent="0.15">
      <c r="A67" s="2">
        <v>17</v>
      </c>
      <c r="X67" s="8" t="s">
        <v>75</v>
      </c>
      <c r="Y67" s="17">
        <f t="shared" si="1"/>
        <v>0</v>
      </c>
      <c r="Z67" s="18">
        <f t="shared" si="2"/>
        <v>62</v>
      </c>
      <c r="AA67" s="17">
        <f t="shared" si="3"/>
        <v>0</v>
      </c>
      <c r="AB67" s="18">
        <f t="shared" si="4"/>
        <v>21</v>
      </c>
      <c r="AC67" s="17">
        <f t="shared" si="5"/>
        <v>2</v>
      </c>
      <c r="AD67" s="18">
        <f t="shared" si="6"/>
        <v>99</v>
      </c>
      <c r="AE67" s="17">
        <f t="shared" si="7"/>
        <v>11</v>
      </c>
      <c r="AF67" s="18">
        <f t="shared" si="8"/>
        <v>409</v>
      </c>
      <c r="AG67" s="17">
        <f t="shared" si="9"/>
        <v>7</v>
      </c>
      <c r="AH67" s="18">
        <f t="shared" si="10"/>
        <v>21</v>
      </c>
      <c r="AI67" s="17">
        <f t="shared" si="11"/>
        <v>6</v>
      </c>
      <c r="AJ67" s="18">
        <f t="shared" si="12"/>
        <v>174</v>
      </c>
      <c r="AK67" s="17">
        <f t="shared" si="13"/>
        <v>1</v>
      </c>
      <c r="AL67" s="18">
        <f t="shared" si="14"/>
        <v>24</v>
      </c>
      <c r="AM67" s="17">
        <f t="shared" si="15"/>
        <v>1</v>
      </c>
      <c r="AN67" s="18">
        <f t="shared" si="16"/>
        <v>62</v>
      </c>
      <c r="AO67" s="17">
        <f t="shared" si="17"/>
        <v>5</v>
      </c>
      <c r="AP67" s="18">
        <f t="shared" si="18"/>
        <v>14</v>
      </c>
      <c r="AQ67" s="17">
        <f t="shared" si="19"/>
        <v>1</v>
      </c>
      <c r="AR67" s="18">
        <f t="shared" si="20"/>
        <v>23</v>
      </c>
      <c r="AS67" s="17">
        <f t="shared" si="21"/>
        <v>4</v>
      </c>
      <c r="AT67" s="18">
        <f t="shared" si="22"/>
        <v>64</v>
      </c>
      <c r="AU67" s="17">
        <f t="shared" si="23"/>
        <v>3</v>
      </c>
      <c r="AV67" s="18">
        <f t="shared" si="24"/>
        <v>118</v>
      </c>
      <c r="AW67" s="17">
        <f t="shared" si="25"/>
        <v>3</v>
      </c>
      <c r="AX67" s="18">
        <f t="shared" si="26"/>
        <v>214</v>
      </c>
      <c r="AY67" s="17">
        <f t="shared" si="27"/>
        <v>0</v>
      </c>
      <c r="AZ67"/>
      <c r="BA67">
        <v>22</v>
      </c>
      <c r="BB67" s="7">
        <v>0</v>
      </c>
      <c r="BC67" s="7">
        <v>0</v>
      </c>
      <c r="BD67" s="7">
        <v>0</v>
      </c>
      <c r="BE67" s="7">
        <v>0</v>
      </c>
      <c r="BF67" s="7">
        <v>2</v>
      </c>
      <c r="BG67" s="7">
        <v>5.3529999999999998</v>
      </c>
      <c r="BH67" s="7">
        <v>11</v>
      </c>
      <c r="BI67" s="7">
        <v>159.958</v>
      </c>
      <c r="BJ67" s="7">
        <v>7</v>
      </c>
      <c r="BK67" s="7">
        <v>27.61373</v>
      </c>
      <c r="BL67" s="7">
        <v>6</v>
      </c>
      <c r="BM67" s="7">
        <v>90.76</v>
      </c>
      <c r="BN67" s="7">
        <v>1</v>
      </c>
      <c r="BO67" s="7">
        <v>4.9589999999999996</v>
      </c>
    </row>
    <row r="68" spans="1:67" x14ac:dyDescent="0.15">
      <c r="A68" s="2">
        <v>18</v>
      </c>
      <c r="X68" s="8" t="s">
        <v>76</v>
      </c>
      <c r="Y68" s="17">
        <f t="shared" si="1"/>
        <v>1</v>
      </c>
      <c r="Z68" s="18">
        <f t="shared" si="2"/>
        <v>61</v>
      </c>
      <c r="AA68" s="17">
        <f t="shared" si="3"/>
        <v>0</v>
      </c>
      <c r="AB68" s="18">
        <f t="shared" si="4"/>
        <v>21</v>
      </c>
      <c r="AC68" s="17">
        <f t="shared" si="5"/>
        <v>0</v>
      </c>
      <c r="AD68" s="18">
        <f t="shared" si="6"/>
        <v>101</v>
      </c>
      <c r="AE68" s="17">
        <f t="shared" si="7"/>
        <v>10</v>
      </c>
      <c r="AF68" s="18">
        <f t="shared" si="8"/>
        <v>410</v>
      </c>
      <c r="AG68" s="17">
        <f t="shared" si="9"/>
        <v>2</v>
      </c>
      <c r="AH68" s="18">
        <f t="shared" si="10"/>
        <v>26</v>
      </c>
      <c r="AI68" s="17">
        <f t="shared" si="11"/>
        <v>3</v>
      </c>
      <c r="AJ68" s="18">
        <f t="shared" si="12"/>
        <v>177</v>
      </c>
      <c r="AK68" s="17">
        <f t="shared" si="13"/>
        <v>1</v>
      </c>
      <c r="AL68" s="18">
        <f t="shared" si="14"/>
        <v>24</v>
      </c>
      <c r="AM68" s="17">
        <f t="shared" si="15"/>
        <v>1</v>
      </c>
      <c r="AN68" s="18">
        <f t="shared" si="16"/>
        <v>62</v>
      </c>
      <c r="AO68" s="17">
        <f t="shared" si="17"/>
        <v>0</v>
      </c>
      <c r="AP68" s="18">
        <f t="shared" si="18"/>
        <v>19</v>
      </c>
      <c r="AQ68" s="17">
        <f t="shared" si="19"/>
        <v>0</v>
      </c>
      <c r="AR68" s="18">
        <f t="shared" si="20"/>
        <v>24</v>
      </c>
      <c r="AS68" s="17">
        <f t="shared" si="21"/>
        <v>1</v>
      </c>
      <c r="AT68" s="18">
        <f t="shared" si="22"/>
        <v>67</v>
      </c>
      <c r="AU68" s="17">
        <f t="shared" si="23"/>
        <v>0</v>
      </c>
      <c r="AV68" s="18">
        <f t="shared" si="24"/>
        <v>121</v>
      </c>
      <c r="AW68" s="17">
        <f t="shared" si="25"/>
        <v>1</v>
      </c>
      <c r="AX68" s="18">
        <f t="shared" si="26"/>
        <v>216</v>
      </c>
      <c r="AY68" s="17">
        <f t="shared" si="27"/>
        <v>0</v>
      </c>
      <c r="AZ68"/>
      <c r="BA68">
        <v>23</v>
      </c>
      <c r="BB68" s="7">
        <v>1</v>
      </c>
      <c r="BC68" s="7">
        <v>4.2969999999999997</v>
      </c>
      <c r="BD68" s="7">
        <v>0</v>
      </c>
      <c r="BE68" s="7">
        <v>0</v>
      </c>
      <c r="BF68" s="7">
        <v>0</v>
      </c>
      <c r="BG68" s="7">
        <v>0</v>
      </c>
      <c r="BH68" s="7">
        <v>10</v>
      </c>
      <c r="BI68" s="7">
        <v>238.542</v>
      </c>
      <c r="BJ68" s="7">
        <v>2</v>
      </c>
      <c r="BK68" s="7">
        <v>12.191000000000001</v>
      </c>
      <c r="BL68" s="7">
        <v>3</v>
      </c>
      <c r="BM68" s="7">
        <v>12.843</v>
      </c>
      <c r="BN68" s="7">
        <v>1</v>
      </c>
      <c r="BO68" s="7">
        <v>7.3259999999999996</v>
      </c>
    </row>
    <row r="69" spans="1:67" x14ac:dyDescent="0.15">
      <c r="A69" s="2">
        <v>19</v>
      </c>
      <c r="X69" s="8" t="s">
        <v>77</v>
      </c>
      <c r="Y69" s="17">
        <f t="shared" si="1"/>
        <v>4</v>
      </c>
      <c r="Z69" s="18">
        <f t="shared" si="2"/>
        <v>58</v>
      </c>
      <c r="AA69" s="17">
        <f t="shared" si="3"/>
        <v>6</v>
      </c>
      <c r="AB69" s="18">
        <f t="shared" si="4"/>
        <v>15</v>
      </c>
      <c r="AC69" s="17">
        <f t="shared" si="5"/>
        <v>15</v>
      </c>
      <c r="AD69" s="18">
        <f t="shared" si="6"/>
        <v>86</v>
      </c>
      <c r="AE69" s="17">
        <f t="shared" si="7"/>
        <v>20</v>
      </c>
      <c r="AF69" s="18">
        <f t="shared" si="8"/>
        <v>400</v>
      </c>
      <c r="AG69" s="17">
        <f t="shared" si="9"/>
        <v>7</v>
      </c>
      <c r="AH69" s="18">
        <f t="shared" si="10"/>
        <v>21</v>
      </c>
      <c r="AI69" s="17">
        <f t="shared" si="11"/>
        <v>26</v>
      </c>
      <c r="AJ69" s="18">
        <f t="shared" si="12"/>
        <v>154</v>
      </c>
      <c r="AK69" s="17">
        <f t="shared" si="13"/>
        <v>8</v>
      </c>
      <c r="AL69" s="18">
        <f t="shared" si="14"/>
        <v>17</v>
      </c>
      <c r="AM69" s="17">
        <f t="shared" si="15"/>
        <v>19</v>
      </c>
      <c r="AN69" s="18">
        <f t="shared" si="16"/>
        <v>44</v>
      </c>
      <c r="AO69" s="17">
        <f t="shared" si="17"/>
        <v>13</v>
      </c>
      <c r="AP69" s="18">
        <f t="shared" si="18"/>
        <v>6</v>
      </c>
      <c r="AQ69" s="17">
        <f t="shared" si="19"/>
        <v>1</v>
      </c>
      <c r="AR69" s="18">
        <f t="shared" si="20"/>
        <v>23</v>
      </c>
      <c r="AS69" s="17">
        <f t="shared" si="21"/>
        <v>5</v>
      </c>
      <c r="AT69" s="18">
        <f t="shared" si="22"/>
        <v>63</v>
      </c>
      <c r="AU69" s="17">
        <f t="shared" si="23"/>
        <v>2</v>
      </c>
      <c r="AV69" s="18">
        <f t="shared" si="24"/>
        <v>119</v>
      </c>
      <c r="AW69" s="17">
        <f t="shared" si="25"/>
        <v>2</v>
      </c>
      <c r="AX69" s="18">
        <f t="shared" si="26"/>
        <v>215</v>
      </c>
      <c r="AY69" s="17">
        <f t="shared" si="27"/>
        <v>1</v>
      </c>
      <c r="AZ69"/>
      <c r="BA69">
        <v>24</v>
      </c>
      <c r="BB69" s="7">
        <v>4</v>
      </c>
      <c r="BC69" s="7">
        <v>11.074</v>
      </c>
      <c r="BD69" s="7">
        <v>6</v>
      </c>
      <c r="BE69" s="7">
        <v>79.575000000000003</v>
      </c>
      <c r="BF69" s="7">
        <v>15</v>
      </c>
      <c r="BG69" s="7">
        <v>90.543999999999997</v>
      </c>
      <c r="BH69" s="7">
        <v>20</v>
      </c>
      <c r="BI69" s="7">
        <v>280.05399999999997</v>
      </c>
      <c r="BJ69" s="7">
        <v>7</v>
      </c>
      <c r="BK69" s="7">
        <v>53.646529999999998</v>
      </c>
      <c r="BL69" s="7">
        <v>26</v>
      </c>
      <c r="BM69" s="7">
        <v>205.54268999999999</v>
      </c>
      <c r="BN69" s="7">
        <v>8</v>
      </c>
      <c r="BO69" s="7">
        <v>54.558</v>
      </c>
    </row>
    <row r="70" spans="1:67" x14ac:dyDescent="0.15">
      <c r="A70" s="2">
        <v>20</v>
      </c>
      <c r="X70" s="8" t="s">
        <v>78</v>
      </c>
      <c r="Y70" s="17">
        <f t="shared" si="1"/>
        <v>0</v>
      </c>
      <c r="Z70" s="18">
        <f t="shared" si="2"/>
        <v>62</v>
      </c>
      <c r="AA70" s="17">
        <f t="shared" si="3"/>
        <v>0</v>
      </c>
      <c r="AB70" s="18">
        <f t="shared" si="4"/>
        <v>21</v>
      </c>
      <c r="AC70" s="17">
        <f t="shared" si="5"/>
        <v>6</v>
      </c>
      <c r="AD70" s="18">
        <f t="shared" si="6"/>
        <v>95</v>
      </c>
      <c r="AE70" s="17">
        <f t="shared" si="7"/>
        <v>6</v>
      </c>
      <c r="AF70" s="18">
        <f t="shared" si="8"/>
        <v>414</v>
      </c>
      <c r="AG70" s="17">
        <f t="shared" si="9"/>
        <v>3</v>
      </c>
      <c r="AH70" s="18">
        <f t="shared" si="10"/>
        <v>25</v>
      </c>
      <c r="AI70" s="17">
        <f t="shared" si="11"/>
        <v>4</v>
      </c>
      <c r="AJ70" s="18">
        <f t="shared" si="12"/>
        <v>176</v>
      </c>
      <c r="AK70" s="17">
        <f t="shared" si="13"/>
        <v>0</v>
      </c>
      <c r="AL70" s="18">
        <f t="shared" si="14"/>
        <v>25</v>
      </c>
      <c r="AM70" s="17">
        <f t="shared" si="15"/>
        <v>1</v>
      </c>
      <c r="AN70" s="18">
        <f t="shared" si="16"/>
        <v>62</v>
      </c>
      <c r="AO70" s="17">
        <f t="shared" si="17"/>
        <v>4</v>
      </c>
      <c r="AP70" s="18">
        <f t="shared" si="18"/>
        <v>15</v>
      </c>
      <c r="AQ70" s="17">
        <f t="shared" si="19"/>
        <v>0</v>
      </c>
      <c r="AR70" s="18">
        <f t="shared" si="20"/>
        <v>24</v>
      </c>
      <c r="AS70" s="17">
        <f t="shared" si="21"/>
        <v>2</v>
      </c>
      <c r="AT70" s="18">
        <f t="shared" si="22"/>
        <v>66</v>
      </c>
      <c r="AU70" s="17">
        <f t="shared" si="23"/>
        <v>4</v>
      </c>
      <c r="AV70" s="18">
        <f t="shared" si="24"/>
        <v>117</v>
      </c>
      <c r="AW70" s="17">
        <f t="shared" si="25"/>
        <v>3</v>
      </c>
      <c r="AX70" s="18">
        <f t="shared" si="26"/>
        <v>214</v>
      </c>
      <c r="AY70" s="17">
        <f t="shared" si="27"/>
        <v>0</v>
      </c>
      <c r="AZ70"/>
      <c r="BA70">
        <v>25</v>
      </c>
      <c r="BB70" s="7">
        <v>0</v>
      </c>
      <c r="BC70" s="7">
        <v>0</v>
      </c>
      <c r="BD70" s="7">
        <v>0</v>
      </c>
      <c r="BE70" s="7">
        <v>0</v>
      </c>
      <c r="BF70" s="7">
        <v>6</v>
      </c>
      <c r="BG70" s="7">
        <v>37.384</v>
      </c>
      <c r="BH70" s="7">
        <v>6</v>
      </c>
      <c r="BI70" s="7">
        <v>57.2</v>
      </c>
      <c r="BJ70" s="7">
        <v>3</v>
      </c>
      <c r="BK70" s="7">
        <v>7.2119999999999997</v>
      </c>
      <c r="BL70" s="7">
        <v>4</v>
      </c>
      <c r="BM70" s="7">
        <v>32.270000000000003</v>
      </c>
      <c r="BN70" s="7">
        <v>0</v>
      </c>
      <c r="BO70" s="7">
        <v>0</v>
      </c>
    </row>
    <row r="71" spans="1:67" x14ac:dyDescent="0.15">
      <c r="A71" s="2">
        <v>21</v>
      </c>
      <c r="X71" s="8" t="s">
        <v>79</v>
      </c>
      <c r="Y71" s="17">
        <f t="shared" si="1"/>
        <v>3</v>
      </c>
      <c r="Z71" s="18">
        <f t="shared" si="2"/>
        <v>59</v>
      </c>
      <c r="AA71" s="17">
        <f t="shared" si="3"/>
        <v>0</v>
      </c>
      <c r="AB71" s="18">
        <f t="shared" si="4"/>
        <v>21</v>
      </c>
      <c r="AC71" s="17">
        <f t="shared" si="5"/>
        <v>8</v>
      </c>
      <c r="AD71" s="18">
        <f t="shared" si="6"/>
        <v>93</v>
      </c>
      <c r="AE71" s="17">
        <f t="shared" si="7"/>
        <v>11</v>
      </c>
      <c r="AF71" s="18">
        <f t="shared" si="8"/>
        <v>409</v>
      </c>
      <c r="AG71" s="17">
        <f t="shared" si="9"/>
        <v>7</v>
      </c>
      <c r="AH71" s="18">
        <f t="shared" si="10"/>
        <v>21</v>
      </c>
      <c r="AI71" s="17">
        <f t="shared" si="11"/>
        <v>11</v>
      </c>
      <c r="AJ71" s="18">
        <f t="shared" si="12"/>
        <v>169</v>
      </c>
      <c r="AK71" s="17">
        <f t="shared" si="13"/>
        <v>8</v>
      </c>
      <c r="AL71" s="18">
        <f t="shared" si="14"/>
        <v>17</v>
      </c>
      <c r="AM71" s="17">
        <f t="shared" si="15"/>
        <v>8</v>
      </c>
      <c r="AN71" s="18">
        <f t="shared" si="16"/>
        <v>55</v>
      </c>
      <c r="AO71" s="17">
        <f t="shared" si="17"/>
        <v>4</v>
      </c>
      <c r="AP71" s="18">
        <f t="shared" si="18"/>
        <v>15</v>
      </c>
      <c r="AQ71" s="17">
        <f t="shared" si="19"/>
        <v>1</v>
      </c>
      <c r="AR71" s="18">
        <f t="shared" si="20"/>
        <v>23</v>
      </c>
      <c r="AS71" s="17">
        <f t="shared" si="21"/>
        <v>7</v>
      </c>
      <c r="AT71" s="18">
        <f t="shared" si="22"/>
        <v>61</v>
      </c>
      <c r="AU71" s="17">
        <f t="shared" si="23"/>
        <v>3</v>
      </c>
      <c r="AV71" s="18">
        <f t="shared" si="24"/>
        <v>118</v>
      </c>
      <c r="AW71" s="17">
        <f t="shared" si="25"/>
        <v>4</v>
      </c>
      <c r="AX71" s="18">
        <f t="shared" si="26"/>
        <v>213</v>
      </c>
      <c r="AY71" s="17">
        <f t="shared" si="27"/>
        <v>1</v>
      </c>
      <c r="AZ71"/>
      <c r="BA71">
        <v>26</v>
      </c>
      <c r="BB71" s="7">
        <v>3</v>
      </c>
      <c r="BC71" s="7">
        <v>46.817999999999998</v>
      </c>
      <c r="BD71" s="7">
        <v>0</v>
      </c>
      <c r="BE71" s="7">
        <v>0</v>
      </c>
      <c r="BF71" s="7">
        <v>8</v>
      </c>
      <c r="BG71" s="7">
        <v>56.856999999999999</v>
      </c>
      <c r="BH71" s="7">
        <v>11</v>
      </c>
      <c r="BI71" s="7">
        <v>148.684</v>
      </c>
      <c r="BJ71" s="7">
        <v>7</v>
      </c>
      <c r="BK71" s="7">
        <v>34.973999999999997</v>
      </c>
      <c r="BL71" s="7">
        <v>11</v>
      </c>
      <c r="BM71" s="7">
        <v>82.226839999999996</v>
      </c>
      <c r="BN71" s="7">
        <v>8</v>
      </c>
      <c r="BO71" s="7">
        <v>38.741</v>
      </c>
    </row>
    <row r="72" spans="1:67" x14ac:dyDescent="0.15">
      <c r="A72" s="2">
        <v>22</v>
      </c>
      <c r="X72" s="8" t="s">
        <v>80</v>
      </c>
      <c r="Y72" s="17">
        <f t="shared" si="1"/>
        <v>0</v>
      </c>
      <c r="Z72" s="18">
        <f t="shared" si="2"/>
        <v>62</v>
      </c>
      <c r="AA72" s="17">
        <f t="shared" si="3"/>
        <v>0</v>
      </c>
      <c r="AB72" s="18">
        <f t="shared" si="4"/>
        <v>21</v>
      </c>
      <c r="AC72" s="17">
        <f t="shared" si="5"/>
        <v>2</v>
      </c>
      <c r="AD72" s="18">
        <f t="shared" si="6"/>
        <v>99</v>
      </c>
      <c r="AE72" s="17">
        <f t="shared" si="7"/>
        <v>12</v>
      </c>
      <c r="AF72" s="18">
        <f t="shared" si="8"/>
        <v>408</v>
      </c>
      <c r="AG72" s="17">
        <f t="shared" si="9"/>
        <v>4</v>
      </c>
      <c r="AH72" s="18">
        <f t="shared" si="10"/>
        <v>24</v>
      </c>
      <c r="AI72" s="17">
        <f t="shared" si="11"/>
        <v>1</v>
      </c>
      <c r="AJ72" s="18">
        <f t="shared" si="12"/>
        <v>179</v>
      </c>
      <c r="AK72" s="17">
        <f t="shared" si="13"/>
        <v>1</v>
      </c>
      <c r="AL72" s="18">
        <f t="shared" si="14"/>
        <v>24</v>
      </c>
      <c r="AM72" s="17">
        <f t="shared" si="15"/>
        <v>3</v>
      </c>
      <c r="AN72" s="18">
        <f t="shared" si="16"/>
        <v>60</v>
      </c>
      <c r="AO72" s="17">
        <f t="shared" si="17"/>
        <v>0</v>
      </c>
      <c r="AP72" s="18">
        <f t="shared" si="18"/>
        <v>19</v>
      </c>
      <c r="AQ72" s="17">
        <f t="shared" si="19"/>
        <v>0</v>
      </c>
      <c r="AR72" s="18">
        <f t="shared" si="20"/>
        <v>24</v>
      </c>
      <c r="AS72" s="17">
        <f t="shared" si="21"/>
        <v>0</v>
      </c>
      <c r="AT72" s="18">
        <f t="shared" si="22"/>
        <v>68</v>
      </c>
      <c r="AU72" s="17">
        <f t="shared" si="23"/>
        <v>1</v>
      </c>
      <c r="AV72" s="18">
        <f t="shared" si="24"/>
        <v>120</v>
      </c>
      <c r="AW72" s="17">
        <f t="shared" si="25"/>
        <v>0</v>
      </c>
      <c r="AX72" s="18">
        <f t="shared" si="26"/>
        <v>217</v>
      </c>
      <c r="AY72" s="17">
        <f t="shared" si="27"/>
        <v>0</v>
      </c>
      <c r="AZ72"/>
      <c r="BA72">
        <v>27</v>
      </c>
      <c r="BB72" s="7">
        <v>0</v>
      </c>
      <c r="BC72" s="7">
        <v>0</v>
      </c>
      <c r="BD72" s="7">
        <v>0</v>
      </c>
      <c r="BE72" s="7">
        <v>0</v>
      </c>
      <c r="BF72" s="7">
        <v>2</v>
      </c>
      <c r="BG72" s="7">
        <v>16.184999999999999</v>
      </c>
      <c r="BH72" s="7">
        <v>12</v>
      </c>
      <c r="BI72" s="7">
        <v>131.61699999999999</v>
      </c>
      <c r="BJ72" s="7">
        <v>4</v>
      </c>
      <c r="BK72" s="7">
        <v>52.793999999999997</v>
      </c>
      <c r="BL72" s="7">
        <v>1</v>
      </c>
      <c r="BM72" s="7">
        <v>48.81</v>
      </c>
      <c r="BN72" s="7">
        <v>1</v>
      </c>
      <c r="BO72" s="7">
        <v>1.768</v>
      </c>
    </row>
    <row r="73" spans="1:67" x14ac:dyDescent="0.15">
      <c r="A73" s="2">
        <v>23</v>
      </c>
      <c r="X73" t="s">
        <v>81</v>
      </c>
      <c r="Y73" s="17">
        <f t="shared" si="1"/>
        <v>0</v>
      </c>
      <c r="Z73" s="18">
        <f t="shared" si="2"/>
        <v>62</v>
      </c>
      <c r="AA73" s="17">
        <f t="shared" si="3"/>
        <v>2</v>
      </c>
      <c r="AB73" s="18">
        <f t="shared" si="4"/>
        <v>19</v>
      </c>
      <c r="AC73" s="17">
        <f t="shared" si="5"/>
        <v>0</v>
      </c>
      <c r="AD73" s="18">
        <f t="shared" si="6"/>
        <v>101</v>
      </c>
      <c r="AE73" s="17">
        <f t="shared" si="7"/>
        <v>3</v>
      </c>
      <c r="AF73" s="18">
        <f t="shared" si="8"/>
        <v>417</v>
      </c>
      <c r="AG73" s="17">
        <f t="shared" si="9"/>
        <v>3</v>
      </c>
      <c r="AH73" s="18">
        <f t="shared" si="10"/>
        <v>25</v>
      </c>
      <c r="AI73" s="17">
        <f t="shared" si="11"/>
        <v>3</v>
      </c>
      <c r="AJ73" s="18">
        <f t="shared" si="12"/>
        <v>177</v>
      </c>
      <c r="AK73" s="17">
        <f t="shared" si="13"/>
        <v>1</v>
      </c>
      <c r="AL73" s="18">
        <f t="shared" si="14"/>
        <v>24</v>
      </c>
      <c r="AM73" s="17">
        <f t="shared" si="15"/>
        <v>1</v>
      </c>
      <c r="AN73" s="18">
        <f t="shared" si="16"/>
        <v>62</v>
      </c>
      <c r="AO73" s="17">
        <f t="shared" si="17"/>
        <v>0</v>
      </c>
      <c r="AP73" s="18">
        <f t="shared" si="18"/>
        <v>19</v>
      </c>
      <c r="AQ73" s="17">
        <f t="shared" si="19"/>
        <v>0</v>
      </c>
      <c r="AR73" s="18">
        <f t="shared" si="20"/>
        <v>24</v>
      </c>
      <c r="AS73" s="17">
        <f t="shared" si="21"/>
        <v>1</v>
      </c>
      <c r="AT73" s="18">
        <f t="shared" si="22"/>
        <v>67</v>
      </c>
      <c r="AU73" s="17">
        <f t="shared" si="23"/>
        <v>0</v>
      </c>
      <c r="AV73" s="18">
        <f t="shared" si="24"/>
        <v>121</v>
      </c>
      <c r="AW73" s="17">
        <f t="shared" si="25"/>
        <v>0</v>
      </c>
      <c r="AX73" s="18">
        <f t="shared" si="26"/>
        <v>217</v>
      </c>
      <c r="AY73" s="17">
        <f t="shared" si="27"/>
        <v>1</v>
      </c>
      <c r="AZ73"/>
      <c r="BA73">
        <v>28</v>
      </c>
      <c r="BB73" s="7">
        <v>0</v>
      </c>
      <c r="BC73" s="7">
        <v>0</v>
      </c>
      <c r="BD73" s="7">
        <v>2</v>
      </c>
      <c r="BE73" s="7">
        <v>4.5250000000000004</v>
      </c>
      <c r="BF73" s="7">
        <v>0</v>
      </c>
      <c r="BG73" s="7">
        <v>0</v>
      </c>
      <c r="BH73" s="7">
        <v>3</v>
      </c>
      <c r="BI73" s="7">
        <v>33.183999999999997</v>
      </c>
      <c r="BJ73" s="7">
        <v>3</v>
      </c>
      <c r="BK73" s="7">
        <v>11.403</v>
      </c>
      <c r="BL73" s="7">
        <v>3</v>
      </c>
      <c r="BM73" s="7">
        <v>16.134820000000001</v>
      </c>
      <c r="BN73" s="7">
        <v>1</v>
      </c>
      <c r="BO73" s="7">
        <v>5.5170000000000003</v>
      </c>
    </row>
    <row r="74" spans="1:67" x14ac:dyDescent="0.15">
      <c r="A74" s="2">
        <v>24</v>
      </c>
      <c r="X74" s="19" t="s">
        <v>82</v>
      </c>
      <c r="Y74" s="17">
        <f t="shared" si="1"/>
        <v>0</v>
      </c>
      <c r="Z74" s="18">
        <f t="shared" si="2"/>
        <v>62</v>
      </c>
      <c r="AA74" s="17">
        <f t="shared" si="3"/>
        <v>0</v>
      </c>
      <c r="AB74" s="18">
        <f t="shared" si="4"/>
        <v>21</v>
      </c>
      <c r="AC74" s="17">
        <f t="shared" si="5"/>
        <v>4</v>
      </c>
      <c r="AD74" s="18">
        <f t="shared" si="6"/>
        <v>97</v>
      </c>
      <c r="AE74" s="17">
        <f t="shared" si="7"/>
        <v>10</v>
      </c>
      <c r="AF74" s="18">
        <f t="shared" si="8"/>
        <v>410</v>
      </c>
      <c r="AG74" s="17">
        <f t="shared" si="9"/>
        <v>6</v>
      </c>
      <c r="AH74" s="18">
        <f t="shared" si="10"/>
        <v>22</v>
      </c>
      <c r="AI74" s="17">
        <f t="shared" si="11"/>
        <v>8</v>
      </c>
      <c r="AJ74" s="18">
        <f t="shared" si="12"/>
        <v>172</v>
      </c>
      <c r="AK74" s="17">
        <f t="shared" si="13"/>
        <v>1</v>
      </c>
      <c r="AL74" s="18">
        <f t="shared" si="14"/>
        <v>24</v>
      </c>
      <c r="AM74" s="17">
        <f t="shared" si="15"/>
        <v>1</v>
      </c>
      <c r="AN74" s="18">
        <f t="shared" si="16"/>
        <v>62</v>
      </c>
      <c r="AO74" s="17">
        <f t="shared" si="17"/>
        <v>3</v>
      </c>
      <c r="AP74" s="18">
        <f t="shared" si="18"/>
        <v>16</v>
      </c>
      <c r="AQ74" s="17">
        <f t="shared" si="19"/>
        <v>2</v>
      </c>
      <c r="AR74" s="18">
        <f t="shared" si="20"/>
        <v>22</v>
      </c>
      <c r="AS74" s="17">
        <f t="shared" si="21"/>
        <v>0</v>
      </c>
      <c r="AT74" s="18">
        <f t="shared" si="22"/>
        <v>68</v>
      </c>
      <c r="AU74" s="17">
        <f t="shared" si="23"/>
        <v>4</v>
      </c>
      <c r="AV74" s="18">
        <f t="shared" si="24"/>
        <v>117</v>
      </c>
      <c r="AW74" s="17">
        <f t="shared" si="25"/>
        <v>2</v>
      </c>
      <c r="AX74" s="18">
        <f t="shared" si="26"/>
        <v>215</v>
      </c>
      <c r="AY74" s="17">
        <f t="shared" si="27"/>
        <v>2</v>
      </c>
      <c r="AZ74"/>
      <c r="BA74">
        <v>29</v>
      </c>
      <c r="BB74" s="7">
        <v>0</v>
      </c>
      <c r="BC74" s="7">
        <v>0</v>
      </c>
      <c r="BD74" s="7">
        <v>0</v>
      </c>
      <c r="BE74" s="7">
        <v>0</v>
      </c>
      <c r="BF74" s="7">
        <v>4</v>
      </c>
      <c r="BG74" s="7">
        <v>88.277000000000001</v>
      </c>
      <c r="BH74" s="7">
        <v>10</v>
      </c>
      <c r="BI74" s="7">
        <v>530.84900000000005</v>
      </c>
      <c r="BJ74" s="7">
        <v>6</v>
      </c>
      <c r="BK74" s="7">
        <v>50.771000000000001</v>
      </c>
      <c r="BL74" s="7">
        <v>8</v>
      </c>
      <c r="BM74" s="7">
        <v>89.591999999999999</v>
      </c>
      <c r="BN74" s="7">
        <v>1</v>
      </c>
      <c r="BO74" s="7">
        <v>1.5049999999999999</v>
      </c>
    </row>
    <row r="75" spans="1:67" x14ac:dyDescent="0.15">
      <c r="A75" s="2">
        <v>25</v>
      </c>
      <c r="X75" s="8" t="s">
        <v>83</v>
      </c>
      <c r="Y75" s="17">
        <f t="shared" si="1"/>
        <v>0</v>
      </c>
      <c r="Z75" s="18">
        <f t="shared" si="2"/>
        <v>62</v>
      </c>
      <c r="AA75" s="17">
        <f t="shared" si="3"/>
        <v>0</v>
      </c>
      <c r="AB75" s="18">
        <f t="shared" si="4"/>
        <v>21</v>
      </c>
      <c r="AC75" s="17">
        <f t="shared" si="5"/>
        <v>2</v>
      </c>
      <c r="AD75" s="18">
        <f t="shared" si="6"/>
        <v>99</v>
      </c>
      <c r="AE75" s="17">
        <f t="shared" si="7"/>
        <v>1</v>
      </c>
      <c r="AF75" s="18">
        <f t="shared" si="8"/>
        <v>419</v>
      </c>
      <c r="AG75" s="17">
        <f t="shared" si="9"/>
        <v>1</v>
      </c>
      <c r="AH75" s="18">
        <f t="shared" si="10"/>
        <v>27</v>
      </c>
      <c r="AI75" s="17">
        <f t="shared" si="11"/>
        <v>1</v>
      </c>
      <c r="AJ75" s="18">
        <f t="shared" si="12"/>
        <v>179</v>
      </c>
      <c r="AK75" s="17">
        <f t="shared" si="13"/>
        <v>0</v>
      </c>
      <c r="AL75" s="18">
        <f t="shared" si="14"/>
        <v>25</v>
      </c>
      <c r="AM75" s="17">
        <f t="shared" si="15"/>
        <v>0</v>
      </c>
      <c r="AN75" s="18">
        <f t="shared" si="16"/>
        <v>63</v>
      </c>
      <c r="AO75" s="17">
        <f t="shared" si="17"/>
        <v>0</v>
      </c>
      <c r="AP75" s="18">
        <f t="shared" si="18"/>
        <v>19</v>
      </c>
      <c r="AQ75" s="17">
        <f t="shared" si="19"/>
        <v>0</v>
      </c>
      <c r="AR75" s="18">
        <f t="shared" si="20"/>
        <v>24</v>
      </c>
      <c r="AS75" s="17">
        <f t="shared" si="21"/>
        <v>0</v>
      </c>
      <c r="AT75" s="18">
        <f t="shared" si="22"/>
        <v>68</v>
      </c>
      <c r="AU75" s="17">
        <f t="shared" si="23"/>
        <v>0</v>
      </c>
      <c r="AV75" s="18">
        <f t="shared" si="24"/>
        <v>121</v>
      </c>
      <c r="AW75" s="17">
        <f t="shared" si="25"/>
        <v>0</v>
      </c>
      <c r="AX75" s="18">
        <f t="shared" si="26"/>
        <v>217</v>
      </c>
      <c r="AY75" s="17">
        <f t="shared" si="27"/>
        <v>0</v>
      </c>
      <c r="AZ75"/>
      <c r="BA75">
        <v>30</v>
      </c>
      <c r="BB75" s="7">
        <v>0</v>
      </c>
      <c r="BC75" s="7">
        <v>0</v>
      </c>
      <c r="BD75" s="7">
        <v>0</v>
      </c>
      <c r="BE75" s="7">
        <v>0</v>
      </c>
      <c r="BF75" s="7">
        <v>2</v>
      </c>
      <c r="BG75" s="7">
        <v>36.838999999999999</v>
      </c>
      <c r="BH75" s="7">
        <v>1</v>
      </c>
      <c r="BI75" s="7">
        <v>1.4710000000000001</v>
      </c>
      <c r="BJ75" s="7">
        <v>1</v>
      </c>
      <c r="BK75" s="7">
        <v>3.2330000000000001</v>
      </c>
      <c r="BL75" s="7">
        <v>1</v>
      </c>
      <c r="BM75" s="7">
        <v>6.4950000000000001</v>
      </c>
      <c r="BN75" s="7">
        <v>0</v>
      </c>
      <c r="BO75" s="7">
        <v>0</v>
      </c>
    </row>
    <row r="76" spans="1:67" x14ac:dyDescent="0.15">
      <c r="A76" s="2">
        <v>26</v>
      </c>
      <c r="X76" s="8" t="s">
        <v>84</v>
      </c>
      <c r="Y76" s="17">
        <f t="shared" si="1"/>
        <v>2</v>
      </c>
      <c r="Z76" s="18">
        <f t="shared" si="2"/>
        <v>60</v>
      </c>
      <c r="AA76" s="17">
        <f t="shared" si="3"/>
        <v>1</v>
      </c>
      <c r="AB76" s="18">
        <f t="shared" si="4"/>
        <v>20</v>
      </c>
      <c r="AC76" s="17">
        <f t="shared" si="5"/>
        <v>5</v>
      </c>
      <c r="AD76" s="18">
        <f t="shared" si="6"/>
        <v>96</v>
      </c>
      <c r="AE76" s="17">
        <f t="shared" si="7"/>
        <v>24</v>
      </c>
      <c r="AF76" s="18">
        <f t="shared" si="8"/>
        <v>396</v>
      </c>
      <c r="AG76" s="17">
        <f t="shared" si="9"/>
        <v>11</v>
      </c>
      <c r="AH76" s="18">
        <f t="shared" si="10"/>
        <v>17</v>
      </c>
      <c r="AI76" s="17">
        <f t="shared" si="11"/>
        <v>28</v>
      </c>
      <c r="AJ76" s="18">
        <f t="shared" si="12"/>
        <v>152</v>
      </c>
      <c r="AK76" s="17">
        <f t="shared" si="13"/>
        <v>1</v>
      </c>
      <c r="AL76" s="18">
        <f t="shared" si="14"/>
        <v>24</v>
      </c>
      <c r="AM76" s="17">
        <f t="shared" si="15"/>
        <v>1</v>
      </c>
      <c r="AN76" s="18">
        <f t="shared" si="16"/>
        <v>62</v>
      </c>
      <c r="AO76" s="17">
        <f t="shared" si="17"/>
        <v>3</v>
      </c>
      <c r="AP76" s="18">
        <f t="shared" si="18"/>
        <v>16</v>
      </c>
      <c r="AQ76" s="17">
        <f t="shared" si="19"/>
        <v>0</v>
      </c>
      <c r="AR76" s="18">
        <f t="shared" si="20"/>
        <v>24</v>
      </c>
      <c r="AS76" s="17">
        <f t="shared" si="21"/>
        <v>7</v>
      </c>
      <c r="AT76" s="18">
        <f t="shared" si="22"/>
        <v>61</v>
      </c>
      <c r="AU76" s="17">
        <f t="shared" si="23"/>
        <v>3</v>
      </c>
      <c r="AV76" s="18">
        <f t="shared" si="24"/>
        <v>118</v>
      </c>
      <c r="AW76" s="17">
        <f t="shared" si="25"/>
        <v>9</v>
      </c>
      <c r="AX76" s="18">
        <f t="shared" si="26"/>
        <v>208</v>
      </c>
      <c r="AY76" s="17">
        <f t="shared" si="27"/>
        <v>1</v>
      </c>
      <c r="AZ76"/>
      <c r="BA76">
        <v>31</v>
      </c>
      <c r="BB76" s="7">
        <v>2</v>
      </c>
      <c r="BC76" s="7">
        <v>20.611000000000001</v>
      </c>
      <c r="BD76" s="7">
        <v>1</v>
      </c>
      <c r="BE76" s="7">
        <v>7.7169999999999996</v>
      </c>
      <c r="BF76" s="7">
        <v>5</v>
      </c>
      <c r="BG76" s="7">
        <v>126.012</v>
      </c>
      <c r="BH76" s="7">
        <v>24</v>
      </c>
      <c r="BI76" s="7">
        <v>236.38</v>
      </c>
      <c r="BJ76" s="7">
        <v>11</v>
      </c>
      <c r="BK76" s="7">
        <v>136.80000000000001</v>
      </c>
      <c r="BL76" s="7">
        <v>28</v>
      </c>
      <c r="BM76" s="7">
        <v>526.98471999999992</v>
      </c>
      <c r="BN76" s="7">
        <v>1</v>
      </c>
      <c r="BO76" s="7">
        <v>14.803000000000001</v>
      </c>
    </row>
    <row r="77" spans="1:67" x14ac:dyDescent="0.15">
      <c r="A77" s="2">
        <v>27</v>
      </c>
      <c r="X77" s="8" t="s">
        <v>85</v>
      </c>
      <c r="Y77" s="17">
        <f t="shared" si="1"/>
        <v>0</v>
      </c>
      <c r="Z77" s="18">
        <f t="shared" si="2"/>
        <v>62</v>
      </c>
      <c r="AA77" s="17">
        <f t="shared" si="3"/>
        <v>1</v>
      </c>
      <c r="AB77" s="18">
        <f t="shared" si="4"/>
        <v>20</v>
      </c>
      <c r="AC77" s="17">
        <f t="shared" si="5"/>
        <v>1</v>
      </c>
      <c r="AD77" s="18">
        <f t="shared" si="6"/>
        <v>100</v>
      </c>
      <c r="AE77" s="17">
        <f t="shared" si="7"/>
        <v>6</v>
      </c>
      <c r="AF77" s="18">
        <f t="shared" si="8"/>
        <v>414</v>
      </c>
      <c r="AG77" s="17">
        <f t="shared" si="9"/>
        <v>3</v>
      </c>
      <c r="AH77" s="18">
        <f t="shared" si="10"/>
        <v>25</v>
      </c>
      <c r="AI77" s="17">
        <f t="shared" si="11"/>
        <v>4</v>
      </c>
      <c r="AJ77" s="18">
        <f t="shared" si="12"/>
        <v>176</v>
      </c>
      <c r="AK77" s="17">
        <f t="shared" si="13"/>
        <v>0</v>
      </c>
      <c r="AL77" s="18">
        <f t="shared" si="14"/>
        <v>25</v>
      </c>
      <c r="AM77" s="17">
        <f t="shared" si="15"/>
        <v>0</v>
      </c>
      <c r="AN77" s="18">
        <f t="shared" si="16"/>
        <v>63</v>
      </c>
      <c r="AO77" s="17">
        <f t="shared" si="17"/>
        <v>2</v>
      </c>
      <c r="AP77" s="18">
        <f t="shared" si="18"/>
        <v>17</v>
      </c>
      <c r="AQ77" s="17">
        <f t="shared" si="19"/>
        <v>0</v>
      </c>
      <c r="AR77" s="18">
        <f t="shared" si="20"/>
        <v>24</v>
      </c>
      <c r="AS77" s="17">
        <f t="shared" si="21"/>
        <v>1</v>
      </c>
      <c r="AT77" s="18">
        <f t="shared" si="22"/>
        <v>67</v>
      </c>
      <c r="AU77" s="17">
        <f t="shared" si="23"/>
        <v>0</v>
      </c>
      <c r="AV77" s="18">
        <f t="shared" si="24"/>
        <v>121</v>
      </c>
      <c r="AW77" s="17">
        <f t="shared" si="25"/>
        <v>0</v>
      </c>
      <c r="AX77" s="18">
        <f t="shared" si="26"/>
        <v>217</v>
      </c>
      <c r="AY77" s="17">
        <f t="shared" si="27"/>
        <v>0</v>
      </c>
      <c r="AZ77"/>
      <c r="BA77">
        <v>32</v>
      </c>
      <c r="BB77" s="7">
        <v>0</v>
      </c>
      <c r="BC77" s="7">
        <v>0</v>
      </c>
      <c r="BD77" s="7">
        <v>1</v>
      </c>
      <c r="BE77" s="7">
        <v>8.4719999999999995</v>
      </c>
      <c r="BF77" s="7">
        <v>1</v>
      </c>
      <c r="BG77" s="7">
        <v>16.718</v>
      </c>
      <c r="BH77" s="7">
        <v>6</v>
      </c>
      <c r="BI77" s="7">
        <v>56.712000000000003</v>
      </c>
      <c r="BJ77" s="7">
        <v>3</v>
      </c>
      <c r="BK77" s="7">
        <v>28.486000000000001</v>
      </c>
      <c r="BL77" s="7">
        <v>4</v>
      </c>
      <c r="BM77" s="7">
        <v>9.8659999999999997</v>
      </c>
      <c r="BN77" s="7">
        <v>0</v>
      </c>
      <c r="BO77" s="7">
        <v>0</v>
      </c>
    </row>
    <row r="78" spans="1:67" x14ac:dyDescent="0.15">
      <c r="A78" s="2">
        <v>28</v>
      </c>
      <c r="X78" s="8" t="s">
        <v>86</v>
      </c>
      <c r="Y78" s="17">
        <f t="shared" si="1"/>
        <v>61</v>
      </c>
      <c r="Z78" s="18">
        <f t="shared" si="2"/>
        <v>1</v>
      </c>
      <c r="AA78" s="17">
        <f t="shared" si="3"/>
        <v>20</v>
      </c>
      <c r="AB78" s="18">
        <f t="shared" si="4"/>
        <v>1</v>
      </c>
      <c r="AC78" s="17">
        <f t="shared" si="5"/>
        <v>100</v>
      </c>
      <c r="AD78" s="18">
        <f t="shared" si="6"/>
        <v>1</v>
      </c>
      <c r="AE78" s="17">
        <f t="shared" si="7"/>
        <v>419</v>
      </c>
      <c r="AF78" s="18">
        <f t="shared" si="8"/>
        <v>1</v>
      </c>
      <c r="AG78" s="17">
        <f t="shared" si="9"/>
        <v>27</v>
      </c>
      <c r="AH78" s="18">
        <f t="shared" si="10"/>
        <v>1</v>
      </c>
      <c r="AI78" s="17">
        <f t="shared" si="11"/>
        <v>179</v>
      </c>
      <c r="AJ78" s="18">
        <f t="shared" si="12"/>
        <v>1</v>
      </c>
      <c r="AK78" s="17">
        <f t="shared" si="13"/>
        <v>24</v>
      </c>
      <c r="AL78" s="18">
        <f t="shared" si="14"/>
        <v>1</v>
      </c>
      <c r="AM78" s="17">
        <f t="shared" si="15"/>
        <v>62</v>
      </c>
      <c r="AN78" s="18">
        <f t="shared" si="16"/>
        <v>1</v>
      </c>
      <c r="AO78" s="17">
        <f t="shared" si="17"/>
        <v>18</v>
      </c>
      <c r="AP78" s="18">
        <f t="shared" si="18"/>
        <v>1</v>
      </c>
      <c r="AQ78" s="17">
        <f t="shared" si="19"/>
        <v>23</v>
      </c>
      <c r="AR78" s="18">
        <f t="shared" si="20"/>
        <v>1</v>
      </c>
      <c r="AS78" s="17">
        <f t="shared" si="21"/>
        <v>67</v>
      </c>
      <c r="AT78" s="18">
        <f t="shared" si="22"/>
        <v>1</v>
      </c>
      <c r="AU78" s="17">
        <f t="shared" si="23"/>
        <v>120</v>
      </c>
      <c r="AV78" s="18">
        <f t="shared" si="24"/>
        <v>1</v>
      </c>
      <c r="AW78" s="17">
        <f t="shared" si="25"/>
        <v>216</v>
      </c>
      <c r="AX78" s="18">
        <f t="shared" si="26"/>
        <v>1</v>
      </c>
      <c r="AY78" s="17">
        <f t="shared" si="27"/>
        <v>126</v>
      </c>
      <c r="AZ78"/>
      <c r="BA78">
        <v>33</v>
      </c>
      <c r="BB78" s="7">
        <v>61</v>
      </c>
      <c r="BC78" s="7">
        <v>4324.0439999999999</v>
      </c>
      <c r="BD78" s="7">
        <v>20</v>
      </c>
      <c r="BE78" s="7">
        <v>735.75199999999995</v>
      </c>
      <c r="BF78" s="7">
        <v>100</v>
      </c>
      <c r="BG78" s="7">
        <v>6726.0720000000001</v>
      </c>
      <c r="BH78" s="7">
        <v>419</v>
      </c>
      <c r="BI78" s="7">
        <v>19133.027999999998</v>
      </c>
      <c r="BJ78" s="7">
        <v>27</v>
      </c>
      <c r="BK78" s="7">
        <v>899.72900000000004</v>
      </c>
      <c r="BL78" s="7">
        <v>179</v>
      </c>
      <c r="BM78" s="7">
        <v>5697.1775600000001</v>
      </c>
      <c r="BN78" s="7">
        <v>24</v>
      </c>
      <c r="BO78" s="7">
        <v>337.13499999999999</v>
      </c>
    </row>
    <row r="79" spans="1:67" x14ac:dyDescent="0.15">
      <c r="A79" s="2">
        <v>29</v>
      </c>
      <c r="X79" s="8" t="s">
        <v>87</v>
      </c>
      <c r="Y79" s="17">
        <f t="shared" si="1"/>
        <v>1</v>
      </c>
      <c r="Z79" s="18">
        <f t="shared" si="2"/>
        <v>61</v>
      </c>
      <c r="AA79" s="17">
        <f t="shared" si="3"/>
        <v>0</v>
      </c>
      <c r="AB79" s="18">
        <f t="shared" si="4"/>
        <v>21</v>
      </c>
      <c r="AC79" s="17">
        <f t="shared" si="5"/>
        <v>1</v>
      </c>
      <c r="AD79" s="18">
        <f t="shared" si="6"/>
        <v>100</v>
      </c>
      <c r="AE79" s="17">
        <f t="shared" si="7"/>
        <v>0</v>
      </c>
      <c r="AF79" s="18">
        <f t="shared" si="8"/>
        <v>420</v>
      </c>
      <c r="AG79" s="17">
        <f t="shared" si="9"/>
        <v>0</v>
      </c>
      <c r="AH79" s="18">
        <f t="shared" si="10"/>
        <v>28</v>
      </c>
      <c r="AI79" s="17">
        <f t="shared" si="11"/>
        <v>1</v>
      </c>
      <c r="AJ79" s="18">
        <f t="shared" si="12"/>
        <v>179</v>
      </c>
      <c r="AK79" s="17">
        <f t="shared" si="13"/>
        <v>0</v>
      </c>
      <c r="AL79" s="18">
        <f t="shared" si="14"/>
        <v>25</v>
      </c>
      <c r="AM79" s="17">
        <f t="shared" si="15"/>
        <v>0</v>
      </c>
      <c r="AN79" s="18">
        <f t="shared" si="16"/>
        <v>63</v>
      </c>
      <c r="AO79" s="17">
        <f t="shared" si="17"/>
        <v>0</v>
      </c>
      <c r="AP79" s="18">
        <f t="shared" si="18"/>
        <v>19</v>
      </c>
      <c r="AQ79" s="17">
        <f t="shared" si="19"/>
        <v>0</v>
      </c>
      <c r="AR79" s="18">
        <f t="shared" si="20"/>
        <v>24</v>
      </c>
      <c r="AS79" s="17">
        <f t="shared" si="21"/>
        <v>1</v>
      </c>
      <c r="AT79" s="18">
        <f t="shared" si="22"/>
        <v>67</v>
      </c>
      <c r="AU79" s="17">
        <f t="shared" si="23"/>
        <v>0</v>
      </c>
      <c r="AV79" s="18">
        <f t="shared" si="24"/>
        <v>121</v>
      </c>
      <c r="AW79" s="17">
        <f t="shared" si="25"/>
        <v>0</v>
      </c>
      <c r="AX79" s="18">
        <f t="shared" si="26"/>
        <v>217</v>
      </c>
      <c r="AY79" s="17">
        <f t="shared" si="27"/>
        <v>0</v>
      </c>
      <c r="AZ79"/>
      <c r="BA79">
        <v>34</v>
      </c>
      <c r="BB79" s="7">
        <v>1</v>
      </c>
      <c r="BC79" s="7">
        <v>49.133000000000003</v>
      </c>
      <c r="BD79" s="7">
        <v>0</v>
      </c>
      <c r="BE79" s="7">
        <v>0</v>
      </c>
      <c r="BF79" s="7">
        <v>1</v>
      </c>
      <c r="BG79" s="7">
        <v>3.2290000000000001</v>
      </c>
      <c r="BH79" s="7">
        <v>0</v>
      </c>
      <c r="BI79" s="7">
        <v>0</v>
      </c>
      <c r="BJ79" s="7">
        <v>0</v>
      </c>
      <c r="BK79" s="7">
        <v>0</v>
      </c>
      <c r="BL79" s="7">
        <v>1</v>
      </c>
      <c r="BM79" s="7">
        <v>17.158000000000001</v>
      </c>
      <c r="BN79" s="7">
        <v>0</v>
      </c>
      <c r="BO79" s="7">
        <v>0</v>
      </c>
    </row>
    <row r="80" spans="1:67" x14ac:dyDescent="0.15">
      <c r="A80" s="2">
        <v>30</v>
      </c>
      <c r="X80" s="8" t="s">
        <v>88</v>
      </c>
      <c r="Y80" s="17">
        <f t="shared" si="1"/>
        <v>0</v>
      </c>
      <c r="Z80" s="18">
        <f t="shared" si="2"/>
        <v>62</v>
      </c>
      <c r="AA80" s="17">
        <f t="shared" si="3"/>
        <v>0</v>
      </c>
      <c r="AB80" s="18">
        <f t="shared" si="4"/>
        <v>21</v>
      </c>
      <c r="AC80" s="17">
        <f t="shared" si="5"/>
        <v>0</v>
      </c>
      <c r="AD80" s="18">
        <f t="shared" si="6"/>
        <v>101</v>
      </c>
      <c r="AE80" s="17">
        <f t="shared" si="7"/>
        <v>0</v>
      </c>
      <c r="AF80" s="18">
        <f t="shared" si="8"/>
        <v>420</v>
      </c>
      <c r="AG80" s="17">
        <f t="shared" si="9"/>
        <v>0</v>
      </c>
      <c r="AH80" s="18">
        <f t="shared" si="10"/>
        <v>28</v>
      </c>
      <c r="AI80" s="17">
        <f t="shared" si="11"/>
        <v>0</v>
      </c>
      <c r="AJ80" s="18">
        <f t="shared" si="12"/>
        <v>180</v>
      </c>
      <c r="AK80" s="17">
        <f t="shared" si="13"/>
        <v>0</v>
      </c>
      <c r="AL80" s="18">
        <f t="shared" si="14"/>
        <v>25</v>
      </c>
      <c r="AM80" s="17">
        <f t="shared" si="15"/>
        <v>0</v>
      </c>
      <c r="AN80" s="18">
        <f t="shared" si="16"/>
        <v>63</v>
      </c>
      <c r="AO80" s="17">
        <f t="shared" si="17"/>
        <v>0</v>
      </c>
      <c r="AP80" s="18">
        <f t="shared" si="18"/>
        <v>19</v>
      </c>
      <c r="AQ80" s="17">
        <f t="shared" si="19"/>
        <v>0</v>
      </c>
      <c r="AR80" s="18">
        <f t="shared" si="20"/>
        <v>24</v>
      </c>
      <c r="AS80" s="17">
        <f t="shared" si="21"/>
        <v>0</v>
      </c>
      <c r="AT80" s="18">
        <f t="shared" si="22"/>
        <v>68</v>
      </c>
      <c r="AU80" s="17">
        <f t="shared" si="23"/>
        <v>0</v>
      </c>
      <c r="AV80" s="18">
        <f t="shared" si="24"/>
        <v>121</v>
      </c>
      <c r="AW80" s="17">
        <f t="shared" si="25"/>
        <v>0</v>
      </c>
      <c r="AX80" s="18">
        <f t="shared" si="26"/>
        <v>217</v>
      </c>
      <c r="AY80" s="17">
        <f t="shared" si="27"/>
        <v>0</v>
      </c>
      <c r="AZ80"/>
      <c r="BA80">
        <v>35</v>
      </c>
      <c r="BB80" s="7">
        <v>0</v>
      </c>
      <c r="BC80" s="7">
        <v>0</v>
      </c>
      <c r="BD80" s="7">
        <v>0</v>
      </c>
      <c r="BE80" s="7">
        <v>0</v>
      </c>
      <c r="BF80" s="7">
        <v>0</v>
      </c>
      <c r="BG80" s="7">
        <v>0</v>
      </c>
      <c r="BH80" s="7">
        <v>0</v>
      </c>
      <c r="BI80" s="7">
        <v>0</v>
      </c>
      <c r="BJ80" s="7">
        <v>0</v>
      </c>
      <c r="BK80" s="7">
        <v>0</v>
      </c>
      <c r="BL80" s="7">
        <v>0</v>
      </c>
      <c r="BM80" s="7">
        <v>0</v>
      </c>
      <c r="BN80" s="7">
        <v>0</v>
      </c>
      <c r="BO80" s="7">
        <v>0</v>
      </c>
    </row>
    <row r="81" spans="1:67" x14ac:dyDescent="0.15">
      <c r="A81" s="2">
        <v>31</v>
      </c>
      <c r="X81"/>
      <c r="Y81" s="18">
        <f>MAX(Y54:Y80)+1</f>
        <v>62</v>
      </c>
      <c r="Z81" s="20"/>
      <c r="AA81" s="18">
        <f>MAX(AA54:AA80)+1</f>
        <v>21</v>
      </c>
      <c r="AB81" s="20"/>
      <c r="AC81" s="18">
        <f>MAX(AC54:AC80)+1</f>
        <v>101</v>
      </c>
      <c r="AD81" s="20"/>
      <c r="AE81" s="18">
        <f>MAX(AE54:AE80)+1</f>
        <v>420</v>
      </c>
      <c r="AF81" s="20"/>
      <c r="AG81" s="18">
        <f>MAX(AG54:AG80)+1</f>
        <v>28</v>
      </c>
      <c r="AH81" s="20"/>
      <c r="AI81" s="18">
        <f>MAX(AI54:AI80)+1</f>
        <v>180</v>
      </c>
      <c r="AJ81" s="20"/>
      <c r="AK81" s="18">
        <f>MAX(AK54:AK80)+1</f>
        <v>25</v>
      </c>
      <c r="AL81" s="20"/>
      <c r="AM81" s="18">
        <f>MAX(AM54:AM80)+1</f>
        <v>63</v>
      </c>
      <c r="AN81" s="20"/>
      <c r="AO81" s="18">
        <f>MAX(AO54:AO80)+1</f>
        <v>19</v>
      </c>
      <c r="AP81" s="20"/>
      <c r="AQ81" s="18">
        <f>MAX(AQ54:AQ80)+1</f>
        <v>24</v>
      </c>
      <c r="AR81" s="20"/>
      <c r="AS81" s="18">
        <f>MAX(AS54:AS80)+1</f>
        <v>68</v>
      </c>
      <c r="AT81" s="20"/>
      <c r="AU81" s="18">
        <f>MAX(AU54:AU80)+1</f>
        <v>121</v>
      </c>
      <c r="AV81" s="20"/>
      <c r="AW81" s="18">
        <f>MAX(AW54:AW80)+1</f>
        <v>217</v>
      </c>
      <c r="AX81" s="20"/>
      <c r="AY81" s="18">
        <f>MAX(AY54:AY80)+1</f>
        <v>127</v>
      </c>
      <c r="AZ81"/>
      <c r="BA81"/>
      <c r="BB81" s="20">
        <f>SUM(BB54:BO80)</f>
        <v>47399.71562000001</v>
      </c>
      <c r="BC81"/>
      <c r="BD81"/>
      <c r="BE81"/>
      <c r="BF81"/>
      <c r="BG81"/>
      <c r="BH81"/>
      <c r="BI81"/>
      <c r="BJ81"/>
      <c r="BK81"/>
      <c r="BL81"/>
      <c r="BM81"/>
      <c r="BN81"/>
      <c r="BO81"/>
    </row>
    <row r="82" spans="1:67" x14ac:dyDescent="0.15">
      <c r="A82" s="2">
        <v>32</v>
      </c>
      <c r="X82" s="18">
        <f>SUM(Y82:AY82)</f>
        <v>1476</v>
      </c>
      <c r="Y82" s="18">
        <f>IF(Y81&lt;10,10,Y81)</f>
        <v>62</v>
      </c>
      <c r="Z82" s="20"/>
      <c r="AA82" s="18">
        <f>IF(AA81&lt;10,10,AA81)</f>
        <v>21</v>
      </c>
      <c r="AB82" s="20"/>
      <c r="AC82" s="18">
        <f>IF(AC81&lt;10,10,AC81)</f>
        <v>101</v>
      </c>
      <c r="AD82" s="20"/>
      <c r="AE82" s="18">
        <f>IF(AE81&lt;10,10,AE81)</f>
        <v>420</v>
      </c>
      <c r="AF82" s="20"/>
      <c r="AG82" s="18">
        <f>IF(AG81&lt;10,10,AG81)</f>
        <v>28</v>
      </c>
      <c r="AH82" s="20"/>
      <c r="AI82" s="18">
        <f>IF(AI81&lt;10,10,AI81)</f>
        <v>180</v>
      </c>
      <c r="AJ82" s="20"/>
      <c r="AK82" s="18">
        <f>IF(AK81&lt;10,10,AK81)</f>
        <v>25</v>
      </c>
      <c r="AL82" s="20"/>
      <c r="AM82" s="18">
        <f>IF(AM81&lt;10,10,AM81)</f>
        <v>63</v>
      </c>
      <c r="AN82" s="20"/>
      <c r="AO82" s="18">
        <f>IF(AO81&lt;10,10,AO81)</f>
        <v>19</v>
      </c>
      <c r="AP82" s="20"/>
      <c r="AQ82" s="18">
        <f>IF(AQ81&lt;10,10,AQ81)</f>
        <v>24</v>
      </c>
      <c r="AR82" s="20"/>
      <c r="AS82" s="18">
        <f>IF(AS81&lt;10,10,AS81)</f>
        <v>68</v>
      </c>
      <c r="AT82" s="20"/>
      <c r="AU82" s="18">
        <f>IF(AU81&lt;10,10,AU81)</f>
        <v>121</v>
      </c>
      <c r="AV82" s="20"/>
      <c r="AW82" s="18">
        <f>IF(AW81&lt;10,10,AW81)</f>
        <v>217</v>
      </c>
      <c r="AX82" s="20"/>
      <c r="AY82" s="18">
        <f>IF(AY81&lt;10,10,AY81)</f>
        <v>127</v>
      </c>
      <c r="AZ82"/>
      <c r="BA82"/>
      <c r="BB82"/>
      <c r="BC82"/>
      <c r="BD82"/>
      <c r="BE82"/>
      <c r="BF82"/>
      <c r="BG82"/>
      <c r="BH82"/>
      <c r="BI82"/>
      <c r="BJ82"/>
      <c r="BK82"/>
      <c r="BL82"/>
      <c r="BM82"/>
      <c r="BN82"/>
      <c r="BO82"/>
    </row>
    <row r="83" spans="1:67" x14ac:dyDescent="0.15">
      <c r="A83" s="2">
        <v>33</v>
      </c>
      <c r="Y83" s="21"/>
      <c r="Z83" s="21"/>
      <c r="AA83" s="21"/>
      <c r="AB83" s="21"/>
      <c r="AC83" s="21"/>
      <c r="AD83" s="21"/>
      <c r="AE83" s="21"/>
      <c r="AF83" s="21"/>
      <c r="AG83" s="21"/>
      <c r="AH83" s="21"/>
      <c r="AI83" s="21"/>
      <c r="AJ83" s="21"/>
      <c r="AK83" s="21"/>
      <c r="AL83" s="21"/>
      <c r="AM83" s="21"/>
    </row>
    <row r="84" spans="1:67" x14ac:dyDescent="0.15">
      <c r="A84" s="2">
        <v>34</v>
      </c>
      <c r="X84" s="5"/>
      <c r="Y84" s="21"/>
      <c r="Z84" s="21"/>
      <c r="AA84" s="21"/>
      <c r="AB84" s="21"/>
      <c r="AC84" s="21"/>
      <c r="AD84" s="21"/>
      <c r="AE84" s="21"/>
      <c r="AF84" s="21"/>
      <c r="AG84" s="21"/>
      <c r="AH84" s="21"/>
      <c r="AI84" s="21"/>
      <c r="AJ84" s="21"/>
      <c r="AK84" s="21"/>
      <c r="AL84" s="21"/>
      <c r="AM84" s="21"/>
    </row>
    <row r="85" spans="1:67" x14ac:dyDescent="0.15">
      <c r="A85" s="2">
        <v>35</v>
      </c>
      <c r="Y85" s="21"/>
      <c r="Z85" s="21"/>
      <c r="AA85" s="21"/>
      <c r="AB85" s="21"/>
      <c r="AC85" s="21"/>
      <c r="AD85" s="21"/>
      <c r="AE85" s="21"/>
      <c r="AF85" s="21"/>
      <c r="AG85" s="21"/>
      <c r="AH85" s="21"/>
      <c r="AI85" s="21"/>
      <c r="AJ85" s="21"/>
      <c r="AK85" s="21"/>
      <c r="AL85" s="21"/>
      <c r="AM85" s="21"/>
    </row>
    <row r="86" spans="1:67" x14ac:dyDescent="0.15">
      <c r="A86" s="2">
        <v>36</v>
      </c>
      <c r="X86" s="5"/>
      <c r="Y86" s="21"/>
      <c r="Z86" s="21"/>
      <c r="AA86" s="21"/>
      <c r="AB86" s="21"/>
      <c r="AC86" s="21"/>
      <c r="AD86" s="21"/>
      <c r="AE86" s="21"/>
      <c r="AF86" s="21"/>
      <c r="AG86" s="21"/>
      <c r="AH86" s="21"/>
      <c r="AI86" s="21"/>
      <c r="AJ86" s="21"/>
      <c r="AK86" s="21"/>
      <c r="AL86" s="21"/>
    </row>
    <row r="87" spans="1:67" x14ac:dyDescent="0.15">
      <c r="A87" s="2">
        <v>37</v>
      </c>
      <c r="X87" s="5"/>
      <c r="Y87" s="21"/>
      <c r="Z87" s="21"/>
      <c r="AA87" s="21"/>
      <c r="AB87" s="21"/>
      <c r="AC87" s="21"/>
      <c r="AD87" s="21"/>
      <c r="AE87" s="21"/>
      <c r="AF87" s="21"/>
      <c r="AG87" s="21"/>
      <c r="AH87" s="21"/>
      <c r="AI87" s="21"/>
      <c r="AJ87" s="21"/>
      <c r="AK87" s="21"/>
      <c r="AL87" s="21"/>
    </row>
    <row r="88" spans="1:67" x14ac:dyDescent="0.15">
      <c r="A88" s="2">
        <v>38</v>
      </c>
      <c r="AL88" s="21"/>
    </row>
    <row r="89" spans="1:67" x14ac:dyDescent="0.15">
      <c r="A89" s="2">
        <v>39</v>
      </c>
      <c r="AL89" s="21"/>
    </row>
    <row r="90" spans="1:67" x14ac:dyDescent="0.15">
      <c r="A90" s="2">
        <v>40</v>
      </c>
      <c r="AL90" s="21"/>
    </row>
    <row r="91" spans="1:67" x14ac:dyDescent="0.15">
      <c r="A91" s="2">
        <v>41</v>
      </c>
      <c r="AL91" s="21"/>
    </row>
    <row r="92" spans="1:67" x14ac:dyDescent="0.15">
      <c r="A92" s="2">
        <v>42</v>
      </c>
      <c r="AL92" s="21"/>
    </row>
    <row r="93" spans="1:67" x14ac:dyDescent="0.15">
      <c r="A93" s="2">
        <v>43</v>
      </c>
      <c r="AL93" s="21"/>
    </row>
    <row r="94" spans="1:67" x14ac:dyDescent="0.15">
      <c r="A94" s="2">
        <v>44</v>
      </c>
      <c r="AL94" s="21"/>
    </row>
    <row r="95" spans="1:67" x14ac:dyDescent="0.15">
      <c r="A95" s="2">
        <v>45</v>
      </c>
      <c r="AL95" s="21"/>
    </row>
    <row r="96" spans="1:67" x14ac:dyDescent="0.15">
      <c r="A96" s="2">
        <v>46</v>
      </c>
      <c r="AL96" s="21"/>
    </row>
    <row r="97" spans="1:67" x14ac:dyDescent="0.15">
      <c r="A97" s="2">
        <v>47</v>
      </c>
      <c r="AL97" s="21"/>
    </row>
    <row r="98" spans="1:67" x14ac:dyDescent="0.15">
      <c r="A98" s="2">
        <v>48</v>
      </c>
      <c r="AL98" s="21"/>
    </row>
    <row r="99" spans="1:67" x14ac:dyDescent="0.15">
      <c r="A99" s="2">
        <v>1</v>
      </c>
      <c r="B99" s="3" t="s">
        <v>2</v>
      </c>
      <c r="AL99" s="21"/>
      <c r="BB99" s="14" t="s">
        <v>37</v>
      </c>
    </row>
    <row r="100" spans="1:67" x14ac:dyDescent="0.15">
      <c r="A100" s="2">
        <v>2</v>
      </c>
      <c r="X100" s="9" t="str">
        <f>"＊横軸の最大値を"&amp;X130&amp;"に調整"</f>
        <v>＊横軸の最大値を5934に調整</v>
      </c>
      <c r="Y100"/>
      <c r="Z100"/>
      <c r="AA100"/>
      <c r="AB100"/>
      <c r="AC100"/>
      <c r="AD100"/>
      <c r="AE100"/>
      <c r="AF100"/>
      <c r="AG100"/>
      <c r="AH100"/>
      <c r="AI100"/>
      <c r="AJ100"/>
      <c r="AK100"/>
      <c r="AL100" s="20"/>
      <c r="AM100"/>
      <c r="AN100"/>
      <c r="AO100"/>
      <c r="AP100"/>
      <c r="AQ100"/>
      <c r="AR100"/>
      <c r="AS100"/>
      <c r="AT100"/>
      <c r="AU100"/>
      <c r="AV100"/>
      <c r="AW100"/>
      <c r="AX100"/>
      <c r="AY100"/>
      <c r="AZ100"/>
      <c r="BA100"/>
      <c r="BB100" t="s">
        <v>89</v>
      </c>
      <c r="BC100"/>
      <c r="BD100" t="s">
        <v>90</v>
      </c>
      <c r="BE100"/>
      <c r="BF100" t="s">
        <v>91</v>
      </c>
      <c r="BG100"/>
      <c r="BH100" t="s">
        <v>92</v>
      </c>
      <c r="BI100"/>
      <c r="BJ100" t="s">
        <v>93</v>
      </c>
      <c r="BK100"/>
      <c r="BL100" t="s">
        <v>94</v>
      </c>
      <c r="BM100"/>
      <c r="BN100" t="s">
        <v>95</v>
      </c>
      <c r="BO100"/>
    </row>
    <row r="101" spans="1:67" x14ac:dyDescent="0.15">
      <c r="A101" s="2">
        <v>3</v>
      </c>
      <c r="C101" s="16" t="s">
        <v>96</v>
      </c>
      <c r="X101"/>
      <c r="Y101" t="s">
        <v>46</v>
      </c>
      <c r="Z101"/>
      <c r="AA101" t="s">
        <v>47</v>
      </c>
      <c r="AB101"/>
      <c r="AC101" t="s">
        <v>48</v>
      </c>
      <c r="AD101"/>
      <c r="AE101" t="s">
        <v>49</v>
      </c>
      <c r="AF101"/>
      <c r="AG101" t="s">
        <v>50</v>
      </c>
      <c r="AH101"/>
      <c r="AI101" t="s">
        <v>51</v>
      </c>
      <c r="AJ101"/>
      <c r="AK101" t="s">
        <v>52</v>
      </c>
      <c r="AL101"/>
      <c r="AM101" t="s">
        <v>53</v>
      </c>
      <c r="AN101"/>
      <c r="AO101" t="s">
        <v>54</v>
      </c>
      <c r="AP101"/>
      <c r="AQ101" t="s">
        <v>55</v>
      </c>
      <c r="AR101"/>
      <c r="AS101" t="s">
        <v>56</v>
      </c>
      <c r="AT101"/>
      <c r="AU101" t="s">
        <v>57</v>
      </c>
      <c r="AV101"/>
      <c r="AW101" t="s">
        <v>58</v>
      </c>
      <c r="AX101"/>
      <c r="AY101" t="s">
        <v>59</v>
      </c>
      <c r="AZ101"/>
      <c r="BA101"/>
      <c r="BB101" t="s">
        <v>60</v>
      </c>
      <c r="BC101" t="s">
        <v>61</v>
      </c>
      <c r="BD101" t="s">
        <v>60</v>
      </c>
      <c r="BE101" t="s">
        <v>61</v>
      </c>
      <c r="BF101" t="s">
        <v>60</v>
      </c>
      <c r="BG101" t="s">
        <v>61</v>
      </c>
      <c r="BH101" t="s">
        <v>60</v>
      </c>
      <c r="BI101" t="s">
        <v>61</v>
      </c>
      <c r="BJ101" t="s">
        <v>60</v>
      </c>
      <c r="BK101" t="s">
        <v>61</v>
      </c>
      <c r="BL101" t="s">
        <v>60</v>
      </c>
      <c r="BM101" t="s">
        <v>61</v>
      </c>
      <c r="BN101" t="s">
        <v>60</v>
      </c>
      <c r="BO101" t="s">
        <v>61</v>
      </c>
    </row>
    <row r="102" spans="1:67" x14ac:dyDescent="0.15">
      <c r="A102" s="2">
        <v>4</v>
      </c>
      <c r="X102" s="8" t="s">
        <v>62</v>
      </c>
      <c r="Y102" s="22">
        <f t="shared" ref="Y102:Y128" si="28">BC54/10</f>
        <v>10.9724</v>
      </c>
      <c r="Z102" s="23">
        <f t="shared" ref="Z102:Z128" si="29">Y$130-Y102</f>
        <v>423.02760000000001</v>
      </c>
      <c r="AA102" s="22">
        <f t="shared" ref="AA102:AA128" si="30">BE54/10</f>
        <v>10.1008</v>
      </c>
      <c r="AB102" s="23">
        <f t="shared" ref="AB102:AB128" si="31">AA$130-AA102</f>
        <v>64.899200000000008</v>
      </c>
      <c r="AC102" s="22">
        <f t="shared" ref="AC102:AC128" si="32">BG54/10</f>
        <v>17.8691</v>
      </c>
      <c r="AD102" s="23">
        <f t="shared" ref="AD102:AD128" si="33">AC$130-AC102</f>
        <v>656.1309</v>
      </c>
      <c r="AE102" s="22">
        <f t="shared" ref="AE102:AE128" si="34">BI54/10</f>
        <v>43.250999999999998</v>
      </c>
      <c r="AF102" s="23">
        <f t="shared" ref="AF102:AF128" si="35">AE$130-AE102</f>
        <v>1871.749</v>
      </c>
      <c r="AG102" s="22">
        <f t="shared" ref="AG102:AG128" si="36">BK54/10</f>
        <v>23.3521</v>
      </c>
      <c r="AH102" s="23">
        <f t="shared" ref="AH102:AH128" si="37">AG$130-AG102</f>
        <v>67.647899999999993</v>
      </c>
      <c r="AI102" s="22">
        <f t="shared" ref="AI102:AI128" si="38">BM54/10</f>
        <v>21.8733</v>
      </c>
      <c r="AJ102" s="23">
        <f t="shared" ref="AJ102:AJ128" si="39">AI$130-AI102</f>
        <v>549.12670000000003</v>
      </c>
      <c r="AK102" s="22">
        <f t="shared" ref="AK102:AK128" si="40">BO54/10</f>
        <v>2.6133999999999999</v>
      </c>
      <c r="AL102" s="23">
        <f t="shared" ref="AL102:AL128" si="41">AK$130-AK102</f>
        <v>32.386600000000001</v>
      </c>
      <c r="AM102" s="22">
        <f t="shared" ref="AM102:AM128" si="42">BC102/10</f>
        <v>4.5533999999999999</v>
      </c>
      <c r="AN102" s="23">
        <f t="shared" ref="AN102:AN128" si="43">AM$130-AM102</f>
        <v>144.44659999999999</v>
      </c>
      <c r="AO102" s="22">
        <f t="shared" ref="AO102:AO128" si="44">BE102/10</f>
        <v>12.3949</v>
      </c>
      <c r="AP102" s="23">
        <f t="shared" ref="AP102:AP128" si="45">AO$130-AO102</f>
        <v>111.60509999999999</v>
      </c>
      <c r="AQ102" s="22">
        <f t="shared" ref="AQ102:AQ128" si="46">BG102/10</f>
        <v>0</v>
      </c>
      <c r="AR102" s="23">
        <f t="shared" ref="AR102:AR128" si="47">AQ$130-AQ102</f>
        <v>66</v>
      </c>
      <c r="AS102" s="22">
        <f t="shared" ref="AS102:AS128" si="48">BI102/10</f>
        <v>11.365500000000001</v>
      </c>
      <c r="AT102" s="23">
        <f t="shared" ref="AT102:AT128" si="49">AS$130-AS102</f>
        <v>251.6345</v>
      </c>
      <c r="AU102" s="22">
        <f t="shared" ref="AU102:AU128" si="50">BK102/10</f>
        <v>5.9944000000000006</v>
      </c>
      <c r="AV102" s="23">
        <f t="shared" ref="AV102:AV128" si="51">AU$130-AU102</f>
        <v>175.00559999999999</v>
      </c>
      <c r="AW102" s="22">
        <f t="shared" ref="AW102:AW128" si="52">BM102/10</f>
        <v>8.2089999999999996</v>
      </c>
      <c r="AX102" s="23">
        <f t="shared" ref="AX102:AX128" si="53">AW$130-AW102</f>
        <v>904.79100000000005</v>
      </c>
      <c r="AY102" s="22">
        <f t="shared" ref="AY102:AY128" si="54">BO102/10</f>
        <v>10.6066</v>
      </c>
      <c r="AZ102"/>
      <c r="BA102">
        <v>9</v>
      </c>
      <c r="BB102" s="7">
        <v>7</v>
      </c>
      <c r="BC102" s="7">
        <v>45.533999999999999</v>
      </c>
      <c r="BD102" s="7">
        <v>7</v>
      </c>
      <c r="BE102" s="7">
        <v>123.949</v>
      </c>
      <c r="BF102" s="7">
        <v>0</v>
      </c>
      <c r="BG102" s="7">
        <v>0</v>
      </c>
      <c r="BH102" s="7">
        <v>13</v>
      </c>
      <c r="BI102" s="7">
        <v>113.655</v>
      </c>
      <c r="BJ102" s="7">
        <v>5</v>
      </c>
      <c r="BK102" s="7">
        <v>59.944000000000003</v>
      </c>
      <c r="BL102" s="7">
        <v>10</v>
      </c>
      <c r="BM102" s="7">
        <v>82.09</v>
      </c>
      <c r="BN102" s="7">
        <v>19</v>
      </c>
      <c r="BO102" s="7">
        <v>106.066</v>
      </c>
    </row>
    <row r="103" spans="1:67" x14ac:dyDescent="0.15">
      <c r="A103" s="2">
        <v>5</v>
      </c>
      <c r="X103" s="8" t="s">
        <v>63</v>
      </c>
      <c r="Y103" s="22">
        <f t="shared" si="28"/>
        <v>0</v>
      </c>
      <c r="Z103" s="23">
        <f t="shared" si="29"/>
        <v>434</v>
      </c>
      <c r="AA103" s="22">
        <f t="shared" si="30"/>
        <v>0</v>
      </c>
      <c r="AB103" s="23">
        <f t="shared" si="31"/>
        <v>75</v>
      </c>
      <c r="AC103" s="22">
        <f t="shared" si="32"/>
        <v>0.32530000000000003</v>
      </c>
      <c r="AD103" s="23">
        <f t="shared" si="33"/>
        <v>673.67470000000003</v>
      </c>
      <c r="AE103" s="22">
        <f t="shared" si="34"/>
        <v>6.6543999999999999</v>
      </c>
      <c r="AF103" s="23">
        <f t="shared" si="35"/>
        <v>1908.3456000000001</v>
      </c>
      <c r="AG103" s="22">
        <f t="shared" si="36"/>
        <v>8.4509000000000007</v>
      </c>
      <c r="AH103" s="23">
        <f t="shared" si="37"/>
        <v>82.549099999999996</v>
      </c>
      <c r="AI103" s="22">
        <f t="shared" si="38"/>
        <v>0.49569999999999997</v>
      </c>
      <c r="AJ103" s="23">
        <f t="shared" si="39"/>
        <v>570.50429999999994</v>
      </c>
      <c r="AK103" s="22">
        <f t="shared" si="40"/>
        <v>0.98650000000000004</v>
      </c>
      <c r="AL103" s="23">
        <f t="shared" si="41"/>
        <v>34.013500000000001</v>
      </c>
      <c r="AM103" s="22">
        <f t="shared" si="42"/>
        <v>3.4036</v>
      </c>
      <c r="AN103" s="23">
        <f t="shared" si="43"/>
        <v>145.59639999999999</v>
      </c>
      <c r="AO103" s="22">
        <f t="shared" si="44"/>
        <v>3.5918000000000001</v>
      </c>
      <c r="AP103" s="23">
        <f t="shared" si="45"/>
        <v>120.40819999999999</v>
      </c>
      <c r="AQ103" s="22">
        <f t="shared" si="46"/>
        <v>0.27400000000000002</v>
      </c>
      <c r="AR103" s="23">
        <f t="shared" si="47"/>
        <v>65.725999999999999</v>
      </c>
      <c r="AS103" s="22">
        <f t="shared" si="48"/>
        <v>0.78769999999999996</v>
      </c>
      <c r="AT103" s="23">
        <f t="shared" si="49"/>
        <v>262.21230000000003</v>
      </c>
      <c r="AU103" s="22">
        <f t="shared" si="50"/>
        <v>0</v>
      </c>
      <c r="AV103" s="23">
        <f t="shared" si="51"/>
        <v>181</v>
      </c>
      <c r="AW103" s="22">
        <f t="shared" si="52"/>
        <v>3.6</v>
      </c>
      <c r="AX103" s="23">
        <f t="shared" si="53"/>
        <v>909.4</v>
      </c>
      <c r="AY103" s="22">
        <f t="shared" si="54"/>
        <v>5.3947000000000003</v>
      </c>
      <c r="AZ103"/>
      <c r="BA103">
        <v>10</v>
      </c>
      <c r="BB103" s="7">
        <v>3</v>
      </c>
      <c r="BC103" s="7">
        <v>34.036000000000001</v>
      </c>
      <c r="BD103" s="7">
        <v>4</v>
      </c>
      <c r="BE103" s="7">
        <v>35.917999999999999</v>
      </c>
      <c r="BF103" s="7">
        <v>1</v>
      </c>
      <c r="BG103" s="7">
        <v>2.74</v>
      </c>
      <c r="BH103" s="7">
        <v>2</v>
      </c>
      <c r="BI103" s="7">
        <v>7.8769999999999998</v>
      </c>
      <c r="BJ103" s="7">
        <v>0</v>
      </c>
      <c r="BK103" s="7">
        <v>0</v>
      </c>
      <c r="BL103" s="7">
        <v>1</v>
      </c>
      <c r="BM103" s="7">
        <v>36</v>
      </c>
      <c r="BN103" s="7">
        <v>4</v>
      </c>
      <c r="BO103" s="7">
        <v>53.947000000000003</v>
      </c>
    </row>
    <row r="104" spans="1:67" x14ac:dyDescent="0.15">
      <c r="A104" s="2">
        <v>6</v>
      </c>
      <c r="X104" s="8" t="s">
        <v>64</v>
      </c>
      <c r="Y104" s="22">
        <f t="shared" si="28"/>
        <v>0</v>
      </c>
      <c r="Z104" s="23">
        <f t="shared" si="29"/>
        <v>434</v>
      </c>
      <c r="AA104" s="22">
        <f t="shared" si="30"/>
        <v>0</v>
      </c>
      <c r="AB104" s="23">
        <f t="shared" si="31"/>
        <v>75</v>
      </c>
      <c r="AC104" s="22">
        <f t="shared" si="32"/>
        <v>2.0483000000000002</v>
      </c>
      <c r="AD104" s="23">
        <f t="shared" si="33"/>
        <v>671.95169999999996</v>
      </c>
      <c r="AE104" s="22">
        <f t="shared" si="34"/>
        <v>4.0116999999999994</v>
      </c>
      <c r="AF104" s="23">
        <f t="shared" si="35"/>
        <v>1910.9883</v>
      </c>
      <c r="AG104" s="22">
        <f t="shared" si="36"/>
        <v>1.2423999999999999</v>
      </c>
      <c r="AH104" s="23">
        <f t="shared" si="37"/>
        <v>89.757599999999996</v>
      </c>
      <c r="AI104" s="22">
        <f t="shared" si="38"/>
        <v>0.37740000000000001</v>
      </c>
      <c r="AJ104" s="23">
        <f t="shared" si="39"/>
        <v>570.62260000000003</v>
      </c>
      <c r="AK104" s="22">
        <f t="shared" si="40"/>
        <v>0</v>
      </c>
      <c r="AL104" s="23">
        <f t="shared" si="41"/>
        <v>35</v>
      </c>
      <c r="AM104" s="22">
        <f t="shared" si="42"/>
        <v>0.79220000000000002</v>
      </c>
      <c r="AN104" s="23">
        <f t="shared" si="43"/>
        <v>148.20779999999999</v>
      </c>
      <c r="AO104" s="22">
        <f t="shared" si="44"/>
        <v>0.33310000000000001</v>
      </c>
      <c r="AP104" s="23">
        <f t="shared" si="45"/>
        <v>123.6669</v>
      </c>
      <c r="AQ104" s="22">
        <f t="shared" si="46"/>
        <v>0.14860000000000001</v>
      </c>
      <c r="AR104" s="23">
        <f t="shared" si="47"/>
        <v>65.851399999999998</v>
      </c>
      <c r="AS104" s="22">
        <f t="shared" si="48"/>
        <v>1</v>
      </c>
      <c r="AT104" s="23">
        <f t="shared" si="49"/>
        <v>262</v>
      </c>
      <c r="AU104" s="22">
        <f t="shared" si="50"/>
        <v>0.11200000000000002</v>
      </c>
      <c r="AV104" s="23">
        <f t="shared" si="51"/>
        <v>180.88800000000001</v>
      </c>
      <c r="AW104" s="22">
        <f t="shared" si="52"/>
        <v>0</v>
      </c>
      <c r="AX104" s="23">
        <f t="shared" si="53"/>
        <v>913</v>
      </c>
      <c r="AY104" s="22">
        <f t="shared" si="54"/>
        <v>0</v>
      </c>
      <c r="AZ104"/>
      <c r="BA104">
        <v>11</v>
      </c>
      <c r="BB104" s="7">
        <v>2</v>
      </c>
      <c r="BC104" s="7">
        <v>7.9219999999999997</v>
      </c>
      <c r="BD104" s="7">
        <v>2</v>
      </c>
      <c r="BE104" s="7">
        <v>3.331</v>
      </c>
      <c r="BF104" s="7">
        <v>1</v>
      </c>
      <c r="BG104" s="7">
        <v>1.486</v>
      </c>
      <c r="BH104" s="7">
        <v>1</v>
      </c>
      <c r="BI104" s="7">
        <v>10</v>
      </c>
      <c r="BJ104" s="7">
        <v>1</v>
      </c>
      <c r="BK104" s="7">
        <v>1.1200000000000001</v>
      </c>
      <c r="BL104" s="7">
        <v>0</v>
      </c>
      <c r="BM104" s="7">
        <v>0</v>
      </c>
      <c r="BN104" s="7">
        <v>0</v>
      </c>
      <c r="BO104" s="7">
        <v>0</v>
      </c>
    </row>
    <row r="105" spans="1:67" x14ac:dyDescent="0.15">
      <c r="A105" s="2">
        <v>7</v>
      </c>
      <c r="X105" s="8" t="s">
        <v>65</v>
      </c>
      <c r="Y105" s="22">
        <f t="shared" si="28"/>
        <v>3.8496999999999999</v>
      </c>
      <c r="Z105" s="23">
        <f t="shared" si="29"/>
        <v>430.15030000000002</v>
      </c>
      <c r="AA105" s="22">
        <f t="shared" si="30"/>
        <v>5.2183000000000002</v>
      </c>
      <c r="AB105" s="23">
        <f t="shared" si="31"/>
        <v>69.781700000000001</v>
      </c>
      <c r="AC105" s="22">
        <f t="shared" si="32"/>
        <v>4.5201000000000002</v>
      </c>
      <c r="AD105" s="23">
        <f t="shared" si="33"/>
        <v>669.47990000000004</v>
      </c>
      <c r="AE105" s="22">
        <f t="shared" si="34"/>
        <v>8.192400000000001</v>
      </c>
      <c r="AF105" s="23">
        <f t="shared" si="35"/>
        <v>1906.8076000000001</v>
      </c>
      <c r="AG105" s="22">
        <f t="shared" si="36"/>
        <v>0.2009</v>
      </c>
      <c r="AH105" s="23">
        <f t="shared" si="37"/>
        <v>90.799099999999996</v>
      </c>
      <c r="AI105" s="22">
        <f t="shared" si="38"/>
        <v>1.6986000000000001</v>
      </c>
      <c r="AJ105" s="23">
        <f t="shared" si="39"/>
        <v>569.30139999999994</v>
      </c>
      <c r="AK105" s="22">
        <f t="shared" si="40"/>
        <v>1.4106000000000001</v>
      </c>
      <c r="AL105" s="23">
        <f t="shared" si="41"/>
        <v>33.589399999999998</v>
      </c>
      <c r="AM105" s="22">
        <f t="shared" si="42"/>
        <v>0.70629999999999993</v>
      </c>
      <c r="AN105" s="23">
        <f t="shared" si="43"/>
        <v>148.2937</v>
      </c>
      <c r="AO105" s="22">
        <f t="shared" si="44"/>
        <v>7.8346999999999998</v>
      </c>
      <c r="AP105" s="23">
        <f t="shared" si="45"/>
        <v>116.1653</v>
      </c>
      <c r="AQ105" s="22">
        <f t="shared" si="46"/>
        <v>3.4664999999999999</v>
      </c>
      <c r="AR105" s="23">
        <f t="shared" si="47"/>
        <v>62.533500000000004</v>
      </c>
      <c r="AS105" s="22">
        <f t="shared" si="48"/>
        <v>3.3755999999999999</v>
      </c>
      <c r="AT105" s="23">
        <f t="shared" si="49"/>
        <v>259.62439999999998</v>
      </c>
      <c r="AU105" s="22">
        <f t="shared" si="50"/>
        <v>1.1774</v>
      </c>
      <c r="AV105" s="23">
        <f t="shared" si="51"/>
        <v>179.82259999999999</v>
      </c>
      <c r="AW105" s="22">
        <f t="shared" si="52"/>
        <v>1.5038</v>
      </c>
      <c r="AX105" s="23">
        <f t="shared" si="53"/>
        <v>911.49620000000004</v>
      </c>
      <c r="AY105" s="22">
        <f t="shared" si="54"/>
        <v>26.188600000000001</v>
      </c>
      <c r="AZ105"/>
      <c r="BA105">
        <v>12</v>
      </c>
      <c r="BB105" s="7">
        <v>2</v>
      </c>
      <c r="BC105" s="7">
        <v>7.0629999999999997</v>
      </c>
      <c r="BD105" s="7">
        <v>3</v>
      </c>
      <c r="BE105" s="7">
        <v>78.346999999999994</v>
      </c>
      <c r="BF105" s="7">
        <v>7</v>
      </c>
      <c r="BG105" s="7">
        <v>34.664999999999999</v>
      </c>
      <c r="BH105" s="7">
        <v>3</v>
      </c>
      <c r="BI105" s="7">
        <v>33.756</v>
      </c>
      <c r="BJ105" s="7">
        <v>1</v>
      </c>
      <c r="BK105" s="7">
        <v>11.773999999999999</v>
      </c>
      <c r="BL105" s="7">
        <v>1</v>
      </c>
      <c r="BM105" s="7">
        <v>15.038</v>
      </c>
      <c r="BN105" s="7">
        <v>7</v>
      </c>
      <c r="BO105" s="7">
        <v>261.88600000000002</v>
      </c>
    </row>
    <row r="106" spans="1:67" x14ac:dyDescent="0.15">
      <c r="A106" s="2">
        <v>8</v>
      </c>
      <c r="X106" s="8" t="s">
        <v>66</v>
      </c>
      <c r="Y106" s="22">
        <f t="shared" si="28"/>
        <v>0</v>
      </c>
      <c r="Z106" s="23">
        <f t="shared" si="29"/>
        <v>434</v>
      </c>
      <c r="AA106" s="22">
        <f t="shared" si="30"/>
        <v>0</v>
      </c>
      <c r="AB106" s="23">
        <f t="shared" si="31"/>
        <v>75</v>
      </c>
      <c r="AC106" s="22">
        <f t="shared" si="32"/>
        <v>0</v>
      </c>
      <c r="AD106" s="23">
        <f t="shared" si="33"/>
        <v>674</v>
      </c>
      <c r="AE106" s="22">
        <f t="shared" si="34"/>
        <v>0.4471</v>
      </c>
      <c r="AF106" s="23">
        <f t="shared" si="35"/>
        <v>1914.5528999999999</v>
      </c>
      <c r="AG106" s="22">
        <f t="shared" si="36"/>
        <v>0.43240000000000001</v>
      </c>
      <c r="AH106" s="23">
        <f t="shared" si="37"/>
        <v>90.567599999999999</v>
      </c>
      <c r="AI106" s="22">
        <f t="shared" si="38"/>
        <v>0</v>
      </c>
      <c r="AJ106" s="23">
        <f t="shared" si="39"/>
        <v>571</v>
      </c>
      <c r="AK106" s="22">
        <f t="shared" si="40"/>
        <v>6.9741</v>
      </c>
      <c r="AL106" s="23">
        <f t="shared" si="41"/>
        <v>28.0259</v>
      </c>
      <c r="AM106" s="22">
        <f t="shared" si="42"/>
        <v>0</v>
      </c>
      <c r="AN106" s="23">
        <f t="shared" si="43"/>
        <v>149</v>
      </c>
      <c r="AO106" s="22">
        <f t="shared" si="44"/>
        <v>0</v>
      </c>
      <c r="AP106" s="23">
        <f t="shared" si="45"/>
        <v>124</v>
      </c>
      <c r="AQ106" s="22">
        <f t="shared" si="46"/>
        <v>0</v>
      </c>
      <c r="AR106" s="23">
        <f t="shared" si="47"/>
        <v>66</v>
      </c>
      <c r="AS106" s="22">
        <f t="shared" si="48"/>
        <v>3.4201999999999999</v>
      </c>
      <c r="AT106" s="23">
        <f t="shared" si="49"/>
        <v>259.57979999999998</v>
      </c>
      <c r="AU106" s="22">
        <f t="shared" si="50"/>
        <v>0</v>
      </c>
      <c r="AV106" s="23">
        <f t="shared" si="51"/>
        <v>181</v>
      </c>
      <c r="AW106" s="22">
        <f t="shared" si="52"/>
        <v>0</v>
      </c>
      <c r="AX106" s="23">
        <f t="shared" si="53"/>
        <v>913</v>
      </c>
      <c r="AY106" s="22">
        <f t="shared" si="54"/>
        <v>0</v>
      </c>
      <c r="AZ106"/>
      <c r="BA106">
        <v>13</v>
      </c>
      <c r="BB106" s="7">
        <v>0</v>
      </c>
      <c r="BC106" s="7">
        <v>0</v>
      </c>
      <c r="BD106" s="7">
        <v>0</v>
      </c>
      <c r="BE106" s="7">
        <v>0</v>
      </c>
      <c r="BF106" s="7">
        <v>0</v>
      </c>
      <c r="BG106" s="7">
        <v>0</v>
      </c>
      <c r="BH106" s="7">
        <v>3</v>
      </c>
      <c r="BI106" s="7">
        <v>34.201999999999998</v>
      </c>
      <c r="BJ106" s="7">
        <v>0</v>
      </c>
      <c r="BK106" s="7">
        <v>0</v>
      </c>
      <c r="BL106" s="7">
        <v>0</v>
      </c>
      <c r="BM106" s="7">
        <v>0</v>
      </c>
      <c r="BN106" s="7">
        <v>0</v>
      </c>
      <c r="BO106" s="7">
        <v>0</v>
      </c>
    </row>
    <row r="107" spans="1:67" x14ac:dyDescent="0.15">
      <c r="A107" s="2">
        <v>9</v>
      </c>
      <c r="X107" s="8" t="s">
        <v>67</v>
      </c>
      <c r="Y107" s="22">
        <f t="shared" si="28"/>
        <v>0</v>
      </c>
      <c r="Z107" s="23">
        <f t="shared" si="29"/>
        <v>434</v>
      </c>
      <c r="AA107" s="22">
        <f t="shared" si="30"/>
        <v>0</v>
      </c>
      <c r="AB107" s="23">
        <f t="shared" si="31"/>
        <v>75</v>
      </c>
      <c r="AC107" s="22">
        <f t="shared" si="32"/>
        <v>0</v>
      </c>
      <c r="AD107" s="23">
        <f t="shared" si="33"/>
        <v>674</v>
      </c>
      <c r="AE107" s="22">
        <f t="shared" si="34"/>
        <v>6.8071000000000002</v>
      </c>
      <c r="AF107" s="23">
        <f t="shared" si="35"/>
        <v>1908.1929</v>
      </c>
      <c r="AG107" s="22">
        <f t="shared" si="36"/>
        <v>9.5177000000000014</v>
      </c>
      <c r="AH107" s="23">
        <f t="shared" si="37"/>
        <v>81.482299999999995</v>
      </c>
      <c r="AI107" s="22">
        <f t="shared" si="38"/>
        <v>3.8627000000000002</v>
      </c>
      <c r="AJ107" s="23">
        <f t="shared" si="39"/>
        <v>567.13729999999998</v>
      </c>
      <c r="AK107" s="22">
        <f t="shared" si="40"/>
        <v>0</v>
      </c>
      <c r="AL107" s="23">
        <f t="shared" si="41"/>
        <v>35</v>
      </c>
      <c r="AM107" s="22">
        <f t="shared" si="42"/>
        <v>0.36</v>
      </c>
      <c r="AN107" s="23">
        <f t="shared" si="43"/>
        <v>148.63999999999999</v>
      </c>
      <c r="AO107" s="22">
        <f t="shared" si="44"/>
        <v>0</v>
      </c>
      <c r="AP107" s="23">
        <f t="shared" si="45"/>
        <v>124</v>
      </c>
      <c r="AQ107" s="22">
        <f t="shared" si="46"/>
        <v>3.3250000000000002</v>
      </c>
      <c r="AR107" s="23">
        <f t="shared" si="47"/>
        <v>62.674999999999997</v>
      </c>
      <c r="AS107" s="22">
        <f t="shared" si="48"/>
        <v>0</v>
      </c>
      <c r="AT107" s="23">
        <f t="shared" si="49"/>
        <v>263</v>
      </c>
      <c r="AU107" s="22">
        <f t="shared" si="50"/>
        <v>8.6219999999999999</v>
      </c>
      <c r="AV107" s="23">
        <f t="shared" si="51"/>
        <v>172.37799999999999</v>
      </c>
      <c r="AW107" s="22">
        <f t="shared" si="52"/>
        <v>1.9944</v>
      </c>
      <c r="AX107" s="23">
        <f t="shared" si="53"/>
        <v>911.00559999999996</v>
      </c>
      <c r="AY107" s="22">
        <f t="shared" si="54"/>
        <v>0</v>
      </c>
      <c r="AZ107"/>
      <c r="BA107">
        <v>14</v>
      </c>
      <c r="BB107" s="7">
        <v>1</v>
      </c>
      <c r="BC107" s="7">
        <v>3.6</v>
      </c>
      <c r="BD107" s="7">
        <v>0</v>
      </c>
      <c r="BE107" s="7">
        <v>0</v>
      </c>
      <c r="BF107" s="7">
        <v>2</v>
      </c>
      <c r="BG107" s="7">
        <v>33.25</v>
      </c>
      <c r="BH107" s="7">
        <v>0</v>
      </c>
      <c r="BI107" s="7">
        <v>0</v>
      </c>
      <c r="BJ107" s="7">
        <v>6</v>
      </c>
      <c r="BK107" s="7">
        <v>86.22</v>
      </c>
      <c r="BL107" s="7">
        <v>1</v>
      </c>
      <c r="BM107" s="7">
        <v>19.943999999999999</v>
      </c>
      <c r="BN107" s="7">
        <v>0</v>
      </c>
      <c r="BO107" s="7">
        <v>0</v>
      </c>
    </row>
    <row r="108" spans="1:67" x14ac:dyDescent="0.15">
      <c r="A108" s="2">
        <v>10</v>
      </c>
      <c r="X108" s="8" t="s">
        <v>68</v>
      </c>
      <c r="Y108" s="22">
        <f t="shared" si="28"/>
        <v>0</v>
      </c>
      <c r="Z108" s="23">
        <f t="shared" si="29"/>
        <v>434</v>
      </c>
      <c r="AA108" s="22">
        <f t="shared" si="30"/>
        <v>0</v>
      </c>
      <c r="AB108" s="23">
        <f t="shared" si="31"/>
        <v>75</v>
      </c>
      <c r="AC108" s="22">
        <f t="shared" si="32"/>
        <v>0.99749999999999994</v>
      </c>
      <c r="AD108" s="23">
        <f t="shared" si="33"/>
        <v>673.00250000000005</v>
      </c>
      <c r="AE108" s="22">
        <f t="shared" si="34"/>
        <v>0.67969999999999997</v>
      </c>
      <c r="AF108" s="23">
        <f t="shared" si="35"/>
        <v>1914.3203000000001</v>
      </c>
      <c r="AG108" s="22">
        <f t="shared" si="36"/>
        <v>2.6013999999999999</v>
      </c>
      <c r="AH108" s="23">
        <f t="shared" si="37"/>
        <v>88.398600000000002</v>
      </c>
      <c r="AI108" s="22">
        <f t="shared" si="38"/>
        <v>5.8978000000000002</v>
      </c>
      <c r="AJ108" s="23">
        <f t="shared" si="39"/>
        <v>565.10220000000004</v>
      </c>
      <c r="AK108" s="22">
        <f t="shared" si="40"/>
        <v>0</v>
      </c>
      <c r="AL108" s="23">
        <f t="shared" si="41"/>
        <v>35</v>
      </c>
      <c r="AM108" s="22">
        <f t="shared" si="42"/>
        <v>0</v>
      </c>
      <c r="AN108" s="23">
        <f t="shared" si="43"/>
        <v>149</v>
      </c>
      <c r="AO108" s="22">
        <f t="shared" si="44"/>
        <v>0.65460000000000007</v>
      </c>
      <c r="AP108" s="23">
        <f t="shared" si="45"/>
        <v>123.3454</v>
      </c>
      <c r="AQ108" s="22">
        <f t="shared" si="46"/>
        <v>0</v>
      </c>
      <c r="AR108" s="23">
        <f t="shared" si="47"/>
        <v>66</v>
      </c>
      <c r="AS108" s="22">
        <f t="shared" si="48"/>
        <v>0.15770000000000001</v>
      </c>
      <c r="AT108" s="23">
        <f t="shared" si="49"/>
        <v>262.84230000000002</v>
      </c>
      <c r="AU108" s="22">
        <f t="shared" si="50"/>
        <v>0.83940000000000003</v>
      </c>
      <c r="AV108" s="23">
        <f t="shared" si="51"/>
        <v>180.16059999999999</v>
      </c>
      <c r="AW108" s="22">
        <f t="shared" si="52"/>
        <v>1.6529</v>
      </c>
      <c r="AX108" s="23">
        <f t="shared" si="53"/>
        <v>911.34709999999995</v>
      </c>
      <c r="AY108" s="22">
        <f t="shared" si="54"/>
        <v>0</v>
      </c>
      <c r="AZ108"/>
      <c r="BA108">
        <v>15</v>
      </c>
      <c r="BB108" s="7">
        <v>0</v>
      </c>
      <c r="BC108" s="7">
        <v>0</v>
      </c>
      <c r="BD108" s="7">
        <v>3</v>
      </c>
      <c r="BE108" s="7">
        <v>6.5460000000000003</v>
      </c>
      <c r="BF108" s="7">
        <v>0</v>
      </c>
      <c r="BG108" s="7">
        <v>0</v>
      </c>
      <c r="BH108" s="7">
        <v>1</v>
      </c>
      <c r="BI108" s="7">
        <v>1.577</v>
      </c>
      <c r="BJ108" s="7">
        <v>1</v>
      </c>
      <c r="BK108" s="7">
        <v>8.3940000000000001</v>
      </c>
      <c r="BL108" s="7">
        <v>1</v>
      </c>
      <c r="BM108" s="7">
        <v>16.529</v>
      </c>
      <c r="BN108" s="7">
        <v>0</v>
      </c>
      <c r="BO108" s="7">
        <v>0</v>
      </c>
    </row>
    <row r="109" spans="1:67" x14ac:dyDescent="0.15">
      <c r="A109" s="2">
        <v>11</v>
      </c>
      <c r="X109" s="8" t="s">
        <v>69</v>
      </c>
      <c r="Y109" s="22">
        <f t="shared" si="28"/>
        <v>18.228299999999997</v>
      </c>
      <c r="Z109" s="23">
        <f t="shared" si="29"/>
        <v>415.77170000000001</v>
      </c>
      <c r="AA109" s="22">
        <f t="shared" si="30"/>
        <v>0.63769999999999993</v>
      </c>
      <c r="AB109" s="23">
        <f t="shared" si="31"/>
        <v>74.362300000000005</v>
      </c>
      <c r="AC109" s="22">
        <f t="shared" si="32"/>
        <v>4.7176</v>
      </c>
      <c r="AD109" s="23">
        <f t="shared" si="33"/>
        <v>669.28240000000005</v>
      </c>
      <c r="AE109" s="22">
        <f t="shared" si="34"/>
        <v>19.916499999999999</v>
      </c>
      <c r="AF109" s="23">
        <f t="shared" si="35"/>
        <v>1895.0835</v>
      </c>
      <c r="AG109" s="22">
        <f t="shared" si="36"/>
        <v>4.2145000000000001</v>
      </c>
      <c r="AH109" s="23">
        <f t="shared" si="37"/>
        <v>86.785499999999999</v>
      </c>
      <c r="AI109" s="22">
        <f t="shared" si="38"/>
        <v>20.887799999999999</v>
      </c>
      <c r="AJ109" s="23">
        <f t="shared" si="39"/>
        <v>550.11220000000003</v>
      </c>
      <c r="AK109" s="22">
        <f t="shared" si="40"/>
        <v>8.0988000000000007</v>
      </c>
      <c r="AL109" s="23">
        <f t="shared" si="41"/>
        <v>26.901199999999999</v>
      </c>
      <c r="AM109" s="22">
        <f t="shared" si="42"/>
        <v>8.1920000000000002</v>
      </c>
      <c r="AN109" s="23">
        <f t="shared" si="43"/>
        <v>140.80799999999999</v>
      </c>
      <c r="AO109" s="22">
        <f t="shared" si="44"/>
        <v>6.2191999999999998</v>
      </c>
      <c r="AP109" s="23">
        <f t="shared" si="45"/>
        <v>117.7808</v>
      </c>
      <c r="AQ109" s="22">
        <f t="shared" si="46"/>
        <v>0</v>
      </c>
      <c r="AR109" s="23">
        <f t="shared" si="47"/>
        <v>66</v>
      </c>
      <c r="AS109" s="22">
        <f t="shared" si="48"/>
        <v>8.8277000000000001</v>
      </c>
      <c r="AT109" s="23">
        <f t="shared" si="49"/>
        <v>254.17230000000001</v>
      </c>
      <c r="AU109" s="22">
        <f t="shared" si="50"/>
        <v>0.55590000000000006</v>
      </c>
      <c r="AV109" s="23">
        <f t="shared" si="51"/>
        <v>180.44409999999999</v>
      </c>
      <c r="AW109" s="22">
        <f t="shared" si="52"/>
        <v>1.7982</v>
      </c>
      <c r="AX109" s="23">
        <f t="shared" si="53"/>
        <v>911.20180000000005</v>
      </c>
      <c r="AY109" s="22">
        <f t="shared" si="54"/>
        <v>15.862200000000001</v>
      </c>
      <c r="AZ109"/>
      <c r="BA109">
        <v>16</v>
      </c>
      <c r="BB109" s="7">
        <v>7</v>
      </c>
      <c r="BC109" s="7">
        <v>81.92</v>
      </c>
      <c r="BD109" s="7">
        <v>6</v>
      </c>
      <c r="BE109" s="7">
        <v>62.192</v>
      </c>
      <c r="BF109" s="7">
        <v>0</v>
      </c>
      <c r="BG109" s="7">
        <v>0</v>
      </c>
      <c r="BH109" s="7">
        <v>4</v>
      </c>
      <c r="BI109" s="7">
        <v>88.277000000000001</v>
      </c>
      <c r="BJ109" s="7">
        <v>1</v>
      </c>
      <c r="BK109" s="7">
        <v>5.5590000000000002</v>
      </c>
      <c r="BL109" s="7">
        <v>1</v>
      </c>
      <c r="BM109" s="7">
        <v>17.981999999999999</v>
      </c>
      <c r="BN109" s="7">
        <v>2</v>
      </c>
      <c r="BO109" s="7">
        <v>158.62200000000001</v>
      </c>
    </row>
    <row r="110" spans="1:67" x14ac:dyDescent="0.15">
      <c r="A110" s="2">
        <v>12</v>
      </c>
      <c r="X110" s="8" t="s">
        <v>70</v>
      </c>
      <c r="Y110" s="22">
        <f t="shared" si="28"/>
        <v>0</v>
      </c>
      <c r="Z110" s="23">
        <f t="shared" si="29"/>
        <v>434</v>
      </c>
      <c r="AA110" s="22">
        <f t="shared" si="30"/>
        <v>0</v>
      </c>
      <c r="AB110" s="23">
        <f t="shared" si="31"/>
        <v>75</v>
      </c>
      <c r="AC110" s="22">
        <f t="shared" si="32"/>
        <v>0</v>
      </c>
      <c r="AD110" s="23">
        <f t="shared" si="33"/>
        <v>674</v>
      </c>
      <c r="AE110" s="22">
        <f t="shared" si="34"/>
        <v>3.0779000000000001</v>
      </c>
      <c r="AF110" s="23">
        <f t="shared" si="35"/>
        <v>1911.9221</v>
      </c>
      <c r="AG110" s="22">
        <f t="shared" si="36"/>
        <v>0</v>
      </c>
      <c r="AH110" s="23">
        <f t="shared" si="37"/>
        <v>91</v>
      </c>
      <c r="AI110" s="22">
        <f t="shared" si="38"/>
        <v>0</v>
      </c>
      <c r="AJ110" s="23">
        <f t="shared" si="39"/>
        <v>571</v>
      </c>
      <c r="AK110" s="22">
        <f t="shared" si="40"/>
        <v>0</v>
      </c>
      <c r="AL110" s="23">
        <f t="shared" si="41"/>
        <v>35</v>
      </c>
      <c r="AM110" s="22">
        <f t="shared" si="42"/>
        <v>0</v>
      </c>
      <c r="AN110" s="23">
        <f t="shared" si="43"/>
        <v>149</v>
      </c>
      <c r="AO110" s="22">
        <f t="shared" si="44"/>
        <v>0</v>
      </c>
      <c r="AP110" s="23">
        <f t="shared" si="45"/>
        <v>124</v>
      </c>
      <c r="AQ110" s="22">
        <f t="shared" si="46"/>
        <v>0</v>
      </c>
      <c r="AR110" s="23">
        <f t="shared" si="47"/>
        <v>66</v>
      </c>
      <c r="AS110" s="22">
        <f t="shared" si="48"/>
        <v>0</v>
      </c>
      <c r="AT110" s="23">
        <f t="shared" si="49"/>
        <v>263</v>
      </c>
      <c r="AU110" s="22">
        <f t="shared" si="50"/>
        <v>0</v>
      </c>
      <c r="AV110" s="23">
        <f t="shared" si="51"/>
        <v>181</v>
      </c>
      <c r="AW110" s="22">
        <f t="shared" si="52"/>
        <v>1</v>
      </c>
      <c r="AX110" s="23">
        <f t="shared" si="53"/>
        <v>912</v>
      </c>
      <c r="AY110" s="22">
        <f t="shared" si="54"/>
        <v>0</v>
      </c>
      <c r="AZ110"/>
      <c r="BA110">
        <v>17</v>
      </c>
      <c r="BB110" s="7">
        <v>0</v>
      </c>
      <c r="BC110" s="7">
        <v>0</v>
      </c>
      <c r="BD110" s="7">
        <v>0</v>
      </c>
      <c r="BE110" s="7">
        <v>0</v>
      </c>
      <c r="BF110" s="7">
        <v>0</v>
      </c>
      <c r="BG110" s="7">
        <v>0</v>
      </c>
      <c r="BH110" s="7">
        <v>0</v>
      </c>
      <c r="BI110" s="7">
        <v>0</v>
      </c>
      <c r="BJ110" s="7">
        <v>0</v>
      </c>
      <c r="BK110" s="7">
        <v>0</v>
      </c>
      <c r="BL110" s="7">
        <v>1</v>
      </c>
      <c r="BM110" s="7">
        <v>10</v>
      </c>
      <c r="BN110" s="7">
        <v>0</v>
      </c>
      <c r="BO110" s="7">
        <v>0</v>
      </c>
    </row>
    <row r="111" spans="1:67" x14ac:dyDescent="0.15">
      <c r="A111" s="2">
        <v>13</v>
      </c>
      <c r="X111" s="8" t="s">
        <v>71</v>
      </c>
      <c r="Y111" s="22">
        <f t="shared" si="28"/>
        <v>0</v>
      </c>
      <c r="Z111" s="23">
        <f t="shared" si="29"/>
        <v>434</v>
      </c>
      <c r="AA111" s="22">
        <f t="shared" si="30"/>
        <v>0</v>
      </c>
      <c r="AB111" s="23">
        <f t="shared" si="31"/>
        <v>75</v>
      </c>
      <c r="AC111" s="22">
        <f t="shared" si="32"/>
        <v>3.5583</v>
      </c>
      <c r="AD111" s="23">
        <f t="shared" si="33"/>
        <v>670.44169999999997</v>
      </c>
      <c r="AE111" s="22">
        <f t="shared" si="34"/>
        <v>19.841000000000001</v>
      </c>
      <c r="AF111" s="23">
        <f t="shared" si="35"/>
        <v>1895.1590000000001</v>
      </c>
      <c r="AG111" s="22">
        <f t="shared" si="36"/>
        <v>0</v>
      </c>
      <c r="AH111" s="23">
        <f t="shared" si="37"/>
        <v>91</v>
      </c>
      <c r="AI111" s="22">
        <f t="shared" si="38"/>
        <v>11.583673000000001</v>
      </c>
      <c r="AJ111" s="23">
        <f t="shared" si="39"/>
        <v>559.41632700000002</v>
      </c>
      <c r="AK111" s="22">
        <f t="shared" si="40"/>
        <v>5.9375999999999998</v>
      </c>
      <c r="AL111" s="23">
        <f t="shared" si="41"/>
        <v>29.0624</v>
      </c>
      <c r="AM111" s="22">
        <f t="shared" si="42"/>
        <v>3.1113</v>
      </c>
      <c r="AN111" s="23">
        <f t="shared" si="43"/>
        <v>145.8887</v>
      </c>
      <c r="AO111" s="22">
        <f t="shared" si="44"/>
        <v>3.9857999999999998</v>
      </c>
      <c r="AP111" s="23">
        <f t="shared" si="45"/>
        <v>120.0142</v>
      </c>
      <c r="AQ111" s="22">
        <f t="shared" si="46"/>
        <v>0</v>
      </c>
      <c r="AR111" s="23">
        <f t="shared" si="47"/>
        <v>66</v>
      </c>
      <c r="AS111" s="22">
        <f t="shared" si="48"/>
        <v>3.9471989999999999</v>
      </c>
      <c r="AT111" s="23">
        <f t="shared" si="49"/>
        <v>259.05280099999999</v>
      </c>
      <c r="AU111" s="22">
        <f t="shared" si="50"/>
        <v>5.1204000000000001</v>
      </c>
      <c r="AV111" s="23">
        <f t="shared" si="51"/>
        <v>175.87960000000001</v>
      </c>
      <c r="AW111" s="22">
        <f t="shared" si="52"/>
        <v>2.5343</v>
      </c>
      <c r="AX111" s="23">
        <f t="shared" si="53"/>
        <v>910.46569999999997</v>
      </c>
      <c r="AY111" s="22">
        <f t="shared" si="54"/>
        <v>0</v>
      </c>
      <c r="AZ111"/>
      <c r="BA111">
        <v>18</v>
      </c>
      <c r="BB111" s="7">
        <v>5</v>
      </c>
      <c r="BC111" s="7">
        <v>31.113</v>
      </c>
      <c r="BD111" s="7">
        <v>7</v>
      </c>
      <c r="BE111" s="7">
        <v>39.857999999999997</v>
      </c>
      <c r="BF111" s="7">
        <v>0</v>
      </c>
      <c r="BG111" s="7">
        <v>0</v>
      </c>
      <c r="BH111" s="7">
        <v>4</v>
      </c>
      <c r="BI111" s="7">
        <v>39.471989999999998</v>
      </c>
      <c r="BJ111" s="7">
        <v>3</v>
      </c>
      <c r="BK111" s="7">
        <v>51.204000000000001</v>
      </c>
      <c r="BL111" s="7">
        <v>3</v>
      </c>
      <c r="BM111" s="7">
        <v>25.343</v>
      </c>
      <c r="BN111" s="7">
        <v>0</v>
      </c>
      <c r="BO111" s="7">
        <v>0</v>
      </c>
    </row>
    <row r="112" spans="1:67" x14ac:dyDescent="0.15">
      <c r="A112" s="2">
        <v>14</v>
      </c>
      <c r="X112" s="8" t="s">
        <v>72</v>
      </c>
      <c r="Y112" s="22">
        <f t="shared" si="28"/>
        <v>0</v>
      </c>
      <c r="Z112" s="23">
        <f t="shared" si="29"/>
        <v>434</v>
      </c>
      <c r="AA112" s="22">
        <f t="shared" si="30"/>
        <v>0</v>
      </c>
      <c r="AB112" s="23">
        <f t="shared" si="31"/>
        <v>75</v>
      </c>
      <c r="AC112" s="22">
        <f t="shared" si="32"/>
        <v>2.0353000000000003</v>
      </c>
      <c r="AD112" s="23">
        <f t="shared" si="33"/>
        <v>671.96469999999999</v>
      </c>
      <c r="AE112" s="22">
        <f t="shared" si="34"/>
        <v>0.33829999999999999</v>
      </c>
      <c r="AF112" s="23">
        <f t="shared" si="35"/>
        <v>1914.6617000000001</v>
      </c>
      <c r="AG112" s="22">
        <f t="shared" si="36"/>
        <v>0.33050000000000002</v>
      </c>
      <c r="AH112" s="23">
        <f t="shared" si="37"/>
        <v>90.669499999999999</v>
      </c>
      <c r="AI112" s="22">
        <f t="shared" si="38"/>
        <v>0</v>
      </c>
      <c r="AJ112" s="23">
        <f t="shared" si="39"/>
        <v>571</v>
      </c>
      <c r="AK112" s="22">
        <f t="shared" si="40"/>
        <v>0</v>
      </c>
      <c r="AL112" s="23">
        <f t="shared" si="41"/>
        <v>35</v>
      </c>
      <c r="AM112" s="22">
        <f t="shared" si="42"/>
        <v>0.17070000000000002</v>
      </c>
      <c r="AN112" s="23">
        <f t="shared" si="43"/>
        <v>148.82929999999999</v>
      </c>
      <c r="AO112" s="22">
        <f t="shared" si="44"/>
        <v>1.0965</v>
      </c>
      <c r="AP112" s="23">
        <f t="shared" si="45"/>
        <v>122.90349999999999</v>
      </c>
      <c r="AQ112" s="22">
        <f t="shared" si="46"/>
        <v>0</v>
      </c>
      <c r="AR112" s="23">
        <f t="shared" si="47"/>
        <v>66</v>
      </c>
      <c r="AS112" s="22">
        <f t="shared" si="48"/>
        <v>1.5295000000000001</v>
      </c>
      <c r="AT112" s="23">
        <f t="shared" si="49"/>
        <v>261.47050000000002</v>
      </c>
      <c r="AU112" s="22">
        <f t="shared" si="50"/>
        <v>0</v>
      </c>
      <c r="AV112" s="23">
        <f t="shared" si="51"/>
        <v>181</v>
      </c>
      <c r="AW112" s="22">
        <f t="shared" si="52"/>
        <v>0</v>
      </c>
      <c r="AX112" s="23">
        <f t="shared" si="53"/>
        <v>913</v>
      </c>
      <c r="AY112" s="22">
        <f t="shared" si="54"/>
        <v>1.3</v>
      </c>
      <c r="AZ112"/>
      <c r="BA112">
        <v>19</v>
      </c>
      <c r="BB112" s="7">
        <v>1</v>
      </c>
      <c r="BC112" s="7">
        <v>1.7070000000000001</v>
      </c>
      <c r="BD112" s="7">
        <v>1</v>
      </c>
      <c r="BE112" s="7">
        <v>10.965</v>
      </c>
      <c r="BF112" s="7">
        <v>0</v>
      </c>
      <c r="BG112" s="7">
        <v>0</v>
      </c>
      <c r="BH112" s="7">
        <v>1</v>
      </c>
      <c r="BI112" s="7">
        <v>15.295</v>
      </c>
      <c r="BJ112" s="7">
        <v>0</v>
      </c>
      <c r="BK112" s="7">
        <v>0</v>
      </c>
      <c r="BL112" s="7">
        <v>0</v>
      </c>
      <c r="BM112" s="7">
        <v>0</v>
      </c>
      <c r="BN112" s="7">
        <v>1</v>
      </c>
      <c r="BO112" s="7">
        <v>13</v>
      </c>
    </row>
    <row r="113" spans="1:67" x14ac:dyDescent="0.15">
      <c r="A113" s="2">
        <v>15</v>
      </c>
      <c r="X113" s="8" t="s">
        <v>73</v>
      </c>
      <c r="Y113" s="22">
        <f t="shared" si="28"/>
        <v>0</v>
      </c>
      <c r="Z113" s="23">
        <f t="shared" si="29"/>
        <v>434</v>
      </c>
      <c r="AA113" s="22">
        <f t="shared" si="30"/>
        <v>0</v>
      </c>
      <c r="AB113" s="23">
        <f t="shared" si="31"/>
        <v>75</v>
      </c>
      <c r="AC113" s="22">
        <f t="shared" si="32"/>
        <v>0</v>
      </c>
      <c r="AD113" s="23">
        <f t="shared" si="33"/>
        <v>674</v>
      </c>
      <c r="AE113" s="22">
        <f t="shared" si="34"/>
        <v>0</v>
      </c>
      <c r="AF113" s="23">
        <f t="shared" si="35"/>
        <v>1915</v>
      </c>
      <c r="AG113" s="22">
        <f t="shared" si="36"/>
        <v>0</v>
      </c>
      <c r="AH113" s="23">
        <f t="shared" si="37"/>
        <v>91</v>
      </c>
      <c r="AI113" s="22">
        <f t="shared" si="38"/>
        <v>0</v>
      </c>
      <c r="AJ113" s="23">
        <f t="shared" si="39"/>
        <v>571</v>
      </c>
      <c r="AK113" s="22">
        <f t="shared" si="40"/>
        <v>0.19039999999999999</v>
      </c>
      <c r="AL113" s="23">
        <f t="shared" si="41"/>
        <v>34.809600000000003</v>
      </c>
      <c r="AM113" s="22">
        <f t="shared" si="42"/>
        <v>0</v>
      </c>
      <c r="AN113" s="23">
        <f t="shared" si="43"/>
        <v>149</v>
      </c>
      <c r="AO113" s="22">
        <f t="shared" si="44"/>
        <v>1.1960000000000002</v>
      </c>
      <c r="AP113" s="23">
        <f t="shared" si="45"/>
        <v>122.804</v>
      </c>
      <c r="AQ113" s="22">
        <f t="shared" si="46"/>
        <v>0</v>
      </c>
      <c r="AR113" s="23">
        <f t="shared" si="47"/>
        <v>66</v>
      </c>
      <c r="AS113" s="22">
        <f t="shared" si="48"/>
        <v>0</v>
      </c>
      <c r="AT113" s="23">
        <f t="shared" si="49"/>
        <v>263</v>
      </c>
      <c r="AU113" s="22">
        <f t="shared" si="50"/>
        <v>0</v>
      </c>
      <c r="AV113" s="23">
        <f t="shared" si="51"/>
        <v>181</v>
      </c>
      <c r="AW113" s="22">
        <f t="shared" si="52"/>
        <v>0</v>
      </c>
      <c r="AX113" s="23">
        <f t="shared" si="53"/>
        <v>913</v>
      </c>
      <c r="AY113" s="22">
        <f t="shared" si="54"/>
        <v>0</v>
      </c>
      <c r="AZ113"/>
      <c r="BA113">
        <v>20</v>
      </c>
      <c r="BB113" s="7">
        <v>0</v>
      </c>
      <c r="BC113" s="7">
        <v>0</v>
      </c>
      <c r="BD113" s="7">
        <v>2</v>
      </c>
      <c r="BE113" s="7">
        <v>11.96</v>
      </c>
      <c r="BF113" s="7">
        <v>0</v>
      </c>
      <c r="BG113" s="7">
        <v>0</v>
      </c>
      <c r="BH113" s="7">
        <v>0</v>
      </c>
      <c r="BI113" s="7">
        <v>0</v>
      </c>
      <c r="BJ113" s="7">
        <v>0</v>
      </c>
      <c r="BK113" s="7">
        <v>0</v>
      </c>
      <c r="BL113" s="7">
        <v>0</v>
      </c>
      <c r="BM113" s="7">
        <v>0</v>
      </c>
      <c r="BN113" s="7">
        <v>0</v>
      </c>
      <c r="BO113" s="7">
        <v>0</v>
      </c>
    </row>
    <row r="114" spans="1:67" x14ac:dyDescent="0.15">
      <c r="A114" s="2">
        <v>16</v>
      </c>
      <c r="X114" s="8" t="s">
        <v>74</v>
      </c>
      <c r="Y114" s="22">
        <f t="shared" si="28"/>
        <v>0</v>
      </c>
      <c r="Z114" s="23">
        <f t="shared" si="29"/>
        <v>434</v>
      </c>
      <c r="AA114" s="22">
        <f t="shared" si="30"/>
        <v>3.7048999999999999</v>
      </c>
      <c r="AB114" s="23">
        <f t="shared" si="31"/>
        <v>71.295100000000005</v>
      </c>
      <c r="AC114" s="22">
        <f t="shared" si="32"/>
        <v>11.0899</v>
      </c>
      <c r="AD114" s="23">
        <f t="shared" si="33"/>
        <v>662.91010000000006</v>
      </c>
      <c r="AE114" s="22">
        <f t="shared" si="34"/>
        <v>3.2890000000000001</v>
      </c>
      <c r="AF114" s="23">
        <f t="shared" si="35"/>
        <v>1911.711</v>
      </c>
      <c r="AG114" s="22">
        <f t="shared" si="36"/>
        <v>12.738299999999999</v>
      </c>
      <c r="AH114" s="23">
        <f t="shared" si="37"/>
        <v>78.261700000000005</v>
      </c>
      <c r="AI114" s="22">
        <f t="shared" si="38"/>
        <v>2.5787</v>
      </c>
      <c r="AJ114" s="23">
        <f t="shared" si="39"/>
        <v>568.42129999999997</v>
      </c>
      <c r="AK114" s="22">
        <f t="shared" si="40"/>
        <v>2.7244999999999999</v>
      </c>
      <c r="AL114" s="23">
        <f t="shared" si="41"/>
        <v>32.275500000000001</v>
      </c>
      <c r="AM114" s="22">
        <f t="shared" si="42"/>
        <v>0</v>
      </c>
      <c r="AN114" s="23">
        <f t="shared" si="43"/>
        <v>149</v>
      </c>
      <c r="AO114" s="22">
        <f t="shared" si="44"/>
        <v>0.60670000000000002</v>
      </c>
      <c r="AP114" s="23">
        <f t="shared" si="45"/>
        <v>123.3933</v>
      </c>
      <c r="AQ114" s="22">
        <f t="shared" si="46"/>
        <v>0</v>
      </c>
      <c r="AR114" s="23">
        <f t="shared" si="47"/>
        <v>66</v>
      </c>
      <c r="AS114" s="22">
        <f t="shared" si="48"/>
        <v>0.74099999999999999</v>
      </c>
      <c r="AT114" s="23">
        <f t="shared" si="49"/>
        <v>262.25900000000001</v>
      </c>
      <c r="AU114" s="22">
        <f t="shared" si="50"/>
        <v>0</v>
      </c>
      <c r="AV114" s="23">
        <f t="shared" si="51"/>
        <v>181</v>
      </c>
      <c r="AW114" s="22">
        <f t="shared" si="52"/>
        <v>5.0219000000000005</v>
      </c>
      <c r="AX114" s="23">
        <f t="shared" si="53"/>
        <v>907.97810000000004</v>
      </c>
      <c r="AY114" s="22">
        <f t="shared" si="54"/>
        <v>3.1254</v>
      </c>
      <c r="AZ114"/>
      <c r="BA114">
        <v>21</v>
      </c>
      <c r="BB114" s="7">
        <v>0</v>
      </c>
      <c r="BC114" s="7">
        <v>0</v>
      </c>
      <c r="BD114" s="7">
        <v>2</v>
      </c>
      <c r="BE114" s="7">
        <v>6.0670000000000002</v>
      </c>
      <c r="BF114" s="7">
        <v>0</v>
      </c>
      <c r="BG114" s="7">
        <v>0</v>
      </c>
      <c r="BH114" s="7">
        <v>1</v>
      </c>
      <c r="BI114" s="7">
        <v>7.41</v>
      </c>
      <c r="BJ114" s="7">
        <v>0</v>
      </c>
      <c r="BK114" s="7">
        <v>0</v>
      </c>
      <c r="BL114" s="7">
        <v>4</v>
      </c>
      <c r="BM114" s="7">
        <v>50.219000000000001</v>
      </c>
      <c r="BN114" s="7">
        <v>3</v>
      </c>
      <c r="BO114" s="7">
        <v>31.254000000000001</v>
      </c>
    </row>
    <row r="115" spans="1:67" x14ac:dyDescent="0.15">
      <c r="A115" s="2">
        <v>17</v>
      </c>
      <c r="X115" s="8" t="s">
        <v>75</v>
      </c>
      <c r="Y115" s="22">
        <f t="shared" si="28"/>
        <v>0</v>
      </c>
      <c r="Z115" s="23">
        <f t="shared" si="29"/>
        <v>434</v>
      </c>
      <c r="AA115" s="22">
        <f t="shared" si="30"/>
        <v>0</v>
      </c>
      <c r="AB115" s="23">
        <f t="shared" si="31"/>
        <v>75</v>
      </c>
      <c r="AC115" s="22">
        <f t="shared" si="32"/>
        <v>0.5353</v>
      </c>
      <c r="AD115" s="23">
        <f t="shared" si="33"/>
        <v>673.46469999999999</v>
      </c>
      <c r="AE115" s="22">
        <f t="shared" si="34"/>
        <v>15.995799999999999</v>
      </c>
      <c r="AF115" s="23">
        <f t="shared" si="35"/>
        <v>1899.0042000000001</v>
      </c>
      <c r="AG115" s="22">
        <f t="shared" si="36"/>
        <v>2.7613729999999999</v>
      </c>
      <c r="AH115" s="23">
        <f t="shared" si="37"/>
        <v>88.238626999999994</v>
      </c>
      <c r="AI115" s="22">
        <f t="shared" si="38"/>
        <v>9.0760000000000005</v>
      </c>
      <c r="AJ115" s="23">
        <f t="shared" si="39"/>
        <v>561.92399999999998</v>
      </c>
      <c r="AK115" s="22">
        <f t="shared" si="40"/>
        <v>0.49589999999999995</v>
      </c>
      <c r="AL115" s="23">
        <f t="shared" si="41"/>
        <v>34.504100000000001</v>
      </c>
      <c r="AM115" s="22">
        <f t="shared" si="42"/>
        <v>0.39600000000000002</v>
      </c>
      <c r="AN115" s="23">
        <f t="shared" si="43"/>
        <v>148.60400000000001</v>
      </c>
      <c r="AO115" s="22">
        <f t="shared" si="44"/>
        <v>3.996</v>
      </c>
      <c r="AP115" s="23">
        <f t="shared" si="45"/>
        <v>120.004</v>
      </c>
      <c r="AQ115" s="22">
        <f t="shared" si="46"/>
        <v>0.2495</v>
      </c>
      <c r="AR115" s="23">
        <f t="shared" si="47"/>
        <v>65.750500000000002</v>
      </c>
      <c r="AS115" s="22">
        <f t="shared" si="48"/>
        <v>1.5356000000000001</v>
      </c>
      <c r="AT115" s="23">
        <f t="shared" si="49"/>
        <v>261.46440000000001</v>
      </c>
      <c r="AU115" s="22">
        <f t="shared" si="50"/>
        <v>5.7320000000000002</v>
      </c>
      <c r="AV115" s="23">
        <f t="shared" si="51"/>
        <v>175.268</v>
      </c>
      <c r="AW115" s="22">
        <f t="shared" si="52"/>
        <v>0.60759999999999992</v>
      </c>
      <c r="AX115" s="23">
        <f t="shared" si="53"/>
        <v>912.39239999999995</v>
      </c>
      <c r="AY115" s="22">
        <f t="shared" si="54"/>
        <v>0</v>
      </c>
      <c r="AZ115"/>
      <c r="BA115">
        <v>22</v>
      </c>
      <c r="BB115" s="7">
        <v>1</v>
      </c>
      <c r="BC115" s="7">
        <v>3.96</v>
      </c>
      <c r="BD115" s="7">
        <v>5</v>
      </c>
      <c r="BE115" s="7">
        <v>39.96</v>
      </c>
      <c r="BF115" s="7">
        <v>1</v>
      </c>
      <c r="BG115" s="7">
        <v>2.4950000000000001</v>
      </c>
      <c r="BH115" s="7">
        <v>4</v>
      </c>
      <c r="BI115" s="7">
        <v>15.356</v>
      </c>
      <c r="BJ115" s="7">
        <v>3</v>
      </c>
      <c r="BK115" s="7">
        <v>57.32</v>
      </c>
      <c r="BL115" s="7">
        <v>3</v>
      </c>
      <c r="BM115" s="7">
        <v>6.0759999999999996</v>
      </c>
      <c r="BN115" s="7">
        <v>0</v>
      </c>
      <c r="BO115" s="7">
        <v>0</v>
      </c>
    </row>
    <row r="116" spans="1:67" x14ac:dyDescent="0.15">
      <c r="A116" s="2">
        <v>18</v>
      </c>
      <c r="X116" s="8" t="s">
        <v>76</v>
      </c>
      <c r="Y116" s="22">
        <f t="shared" si="28"/>
        <v>0.42969999999999997</v>
      </c>
      <c r="Z116" s="23">
        <f t="shared" si="29"/>
        <v>433.57029999999997</v>
      </c>
      <c r="AA116" s="22">
        <f t="shared" si="30"/>
        <v>0</v>
      </c>
      <c r="AB116" s="23">
        <f t="shared" si="31"/>
        <v>75</v>
      </c>
      <c r="AC116" s="22">
        <f t="shared" si="32"/>
        <v>0</v>
      </c>
      <c r="AD116" s="23">
        <f t="shared" si="33"/>
        <v>674</v>
      </c>
      <c r="AE116" s="22">
        <f t="shared" si="34"/>
        <v>23.854199999999999</v>
      </c>
      <c r="AF116" s="23">
        <f t="shared" si="35"/>
        <v>1891.1458</v>
      </c>
      <c r="AG116" s="22">
        <f t="shared" si="36"/>
        <v>1.2191000000000001</v>
      </c>
      <c r="AH116" s="23">
        <f t="shared" si="37"/>
        <v>89.780900000000003</v>
      </c>
      <c r="AI116" s="22">
        <f t="shared" si="38"/>
        <v>1.2843</v>
      </c>
      <c r="AJ116" s="23">
        <f t="shared" si="39"/>
        <v>569.71569999999997</v>
      </c>
      <c r="AK116" s="22">
        <f t="shared" si="40"/>
        <v>0.73259999999999992</v>
      </c>
      <c r="AL116" s="23">
        <f t="shared" si="41"/>
        <v>34.267400000000002</v>
      </c>
      <c r="AM116" s="22">
        <f t="shared" si="42"/>
        <v>11.55</v>
      </c>
      <c r="AN116" s="23">
        <f t="shared" si="43"/>
        <v>137.44999999999999</v>
      </c>
      <c r="AO116" s="22">
        <f t="shared" si="44"/>
        <v>0</v>
      </c>
      <c r="AP116" s="23">
        <f t="shared" si="45"/>
        <v>124</v>
      </c>
      <c r="AQ116" s="22">
        <f t="shared" si="46"/>
        <v>0</v>
      </c>
      <c r="AR116" s="23">
        <f t="shared" si="47"/>
        <v>66</v>
      </c>
      <c r="AS116" s="22">
        <f t="shared" si="48"/>
        <v>0.73880000000000001</v>
      </c>
      <c r="AT116" s="23">
        <f t="shared" si="49"/>
        <v>262.26119999999997</v>
      </c>
      <c r="AU116" s="22">
        <f t="shared" si="50"/>
        <v>0</v>
      </c>
      <c r="AV116" s="23">
        <f t="shared" si="51"/>
        <v>181</v>
      </c>
      <c r="AW116" s="22">
        <f t="shared" si="52"/>
        <v>2.4792999999999998</v>
      </c>
      <c r="AX116" s="23">
        <f t="shared" si="53"/>
        <v>910.52070000000003</v>
      </c>
      <c r="AY116" s="22">
        <f t="shared" si="54"/>
        <v>0</v>
      </c>
      <c r="AZ116"/>
      <c r="BA116">
        <v>23</v>
      </c>
      <c r="BB116" s="7">
        <v>1</v>
      </c>
      <c r="BC116" s="7">
        <v>115.5</v>
      </c>
      <c r="BD116" s="7">
        <v>0</v>
      </c>
      <c r="BE116" s="7">
        <v>0</v>
      </c>
      <c r="BF116" s="7">
        <v>0</v>
      </c>
      <c r="BG116" s="7">
        <v>0</v>
      </c>
      <c r="BH116" s="7">
        <v>1</v>
      </c>
      <c r="BI116" s="7">
        <v>7.3879999999999999</v>
      </c>
      <c r="BJ116" s="7">
        <v>0</v>
      </c>
      <c r="BK116" s="7">
        <v>0</v>
      </c>
      <c r="BL116" s="7">
        <v>1</v>
      </c>
      <c r="BM116" s="7">
        <v>24.792999999999999</v>
      </c>
      <c r="BN116" s="7">
        <v>0</v>
      </c>
      <c r="BO116" s="7">
        <v>0</v>
      </c>
    </row>
    <row r="117" spans="1:67" x14ac:dyDescent="0.15">
      <c r="A117" s="2">
        <v>19</v>
      </c>
      <c r="X117" s="8" t="s">
        <v>77</v>
      </c>
      <c r="Y117" s="22">
        <f t="shared" si="28"/>
        <v>1.1073999999999999</v>
      </c>
      <c r="Z117" s="23">
        <f t="shared" si="29"/>
        <v>432.89260000000002</v>
      </c>
      <c r="AA117" s="22">
        <f t="shared" si="30"/>
        <v>7.9575000000000005</v>
      </c>
      <c r="AB117" s="23">
        <f t="shared" si="31"/>
        <v>67.042500000000004</v>
      </c>
      <c r="AC117" s="22">
        <f t="shared" si="32"/>
        <v>9.0543999999999993</v>
      </c>
      <c r="AD117" s="23">
        <f t="shared" si="33"/>
        <v>664.94560000000001</v>
      </c>
      <c r="AE117" s="22">
        <f t="shared" si="34"/>
        <v>28.005399999999998</v>
      </c>
      <c r="AF117" s="23">
        <f t="shared" si="35"/>
        <v>1886.9946</v>
      </c>
      <c r="AG117" s="22">
        <f t="shared" si="36"/>
        <v>5.3646529999999997</v>
      </c>
      <c r="AH117" s="23">
        <f t="shared" si="37"/>
        <v>85.635346999999996</v>
      </c>
      <c r="AI117" s="22">
        <f t="shared" si="38"/>
        <v>20.554268999999998</v>
      </c>
      <c r="AJ117" s="23">
        <f t="shared" si="39"/>
        <v>550.44573100000002</v>
      </c>
      <c r="AK117" s="22">
        <f t="shared" si="40"/>
        <v>5.4558</v>
      </c>
      <c r="AL117" s="23">
        <f t="shared" si="41"/>
        <v>29.5442</v>
      </c>
      <c r="AM117" s="22">
        <f t="shared" si="42"/>
        <v>13.880199999999999</v>
      </c>
      <c r="AN117" s="23">
        <f t="shared" si="43"/>
        <v>135.1198</v>
      </c>
      <c r="AO117" s="22">
        <f t="shared" si="44"/>
        <v>6.7715000000000005</v>
      </c>
      <c r="AP117" s="23">
        <f t="shared" si="45"/>
        <v>117.2285</v>
      </c>
      <c r="AQ117" s="22">
        <f t="shared" si="46"/>
        <v>1.7079</v>
      </c>
      <c r="AR117" s="23">
        <f t="shared" si="47"/>
        <v>64.292100000000005</v>
      </c>
      <c r="AS117" s="22">
        <f t="shared" si="48"/>
        <v>11.3714</v>
      </c>
      <c r="AT117" s="23">
        <f t="shared" si="49"/>
        <v>251.62860000000001</v>
      </c>
      <c r="AU117" s="22">
        <f t="shared" si="50"/>
        <v>0.29910000000000003</v>
      </c>
      <c r="AV117" s="23">
        <f t="shared" si="51"/>
        <v>180.70089999999999</v>
      </c>
      <c r="AW117" s="22">
        <f t="shared" si="52"/>
        <v>0.79520000000000002</v>
      </c>
      <c r="AX117" s="23">
        <f t="shared" si="53"/>
        <v>912.20479999999998</v>
      </c>
      <c r="AY117" s="22">
        <f t="shared" si="54"/>
        <v>2.1993</v>
      </c>
      <c r="AZ117"/>
      <c r="BA117">
        <v>24</v>
      </c>
      <c r="BB117" s="7">
        <v>19</v>
      </c>
      <c r="BC117" s="7">
        <v>138.80199999999999</v>
      </c>
      <c r="BD117" s="7">
        <v>13</v>
      </c>
      <c r="BE117" s="7">
        <v>67.715000000000003</v>
      </c>
      <c r="BF117" s="7">
        <v>1</v>
      </c>
      <c r="BG117" s="7">
        <v>17.079000000000001</v>
      </c>
      <c r="BH117" s="7">
        <v>5</v>
      </c>
      <c r="BI117" s="7">
        <v>113.714</v>
      </c>
      <c r="BJ117" s="7">
        <v>2</v>
      </c>
      <c r="BK117" s="7">
        <v>2.9910000000000001</v>
      </c>
      <c r="BL117" s="7">
        <v>2</v>
      </c>
      <c r="BM117" s="7">
        <v>7.952</v>
      </c>
      <c r="BN117" s="7">
        <v>1</v>
      </c>
      <c r="BO117" s="7">
        <v>21.992999999999999</v>
      </c>
    </row>
    <row r="118" spans="1:67" x14ac:dyDescent="0.15">
      <c r="A118" s="2">
        <v>20</v>
      </c>
      <c r="X118" s="8" t="s">
        <v>78</v>
      </c>
      <c r="Y118" s="22">
        <f t="shared" si="28"/>
        <v>0</v>
      </c>
      <c r="Z118" s="23">
        <f t="shared" si="29"/>
        <v>434</v>
      </c>
      <c r="AA118" s="22">
        <f t="shared" si="30"/>
        <v>0</v>
      </c>
      <c r="AB118" s="23">
        <f t="shared" si="31"/>
        <v>75</v>
      </c>
      <c r="AC118" s="22">
        <f t="shared" si="32"/>
        <v>3.7383999999999999</v>
      </c>
      <c r="AD118" s="23">
        <f t="shared" si="33"/>
        <v>670.26160000000004</v>
      </c>
      <c r="AE118" s="22">
        <f t="shared" si="34"/>
        <v>5.7200000000000006</v>
      </c>
      <c r="AF118" s="23">
        <f t="shared" si="35"/>
        <v>1909.28</v>
      </c>
      <c r="AG118" s="22">
        <f t="shared" si="36"/>
        <v>0.72119999999999995</v>
      </c>
      <c r="AH118" s="23">
        <f t="shared" si="37"/>
        <v>90.278800000000004</v>
      </c>
      <c r="AI118" s="22">
        <f t="shared" si="38"/>
        <v>3.2270000000000003</v>
      </c>
      <c r="AJ118" s="23">
        <f t="shared" si="39"/>
        <v>567.77300000000002</v>
      </c>
      <c r="AK118" s="22">
        <f t="shared" si="40"/>
        <v>0</v>
      </c>
      <c r="AL118" s="23">
        <f t="shared" si="41"/>
        <v>35</v>
      </c>
      <c r="AM118" s="22">
        <f t="shared" si="42"/>
        <v>1</v>
      </c>
      <c r="AN118" s="23">
        <f t="shared" si="43"/>
        <v>148</v>
      </c>
      <c r="AO118" s="22">
        <f t="shared" si="44"/>
        <v>2.5734000000000004</v>
      </c>
      <c r="AP118" s="23">
        <f t="shared" si="45"/>
        <v>121.42659999999999</v>
      </c>
      <c r="AQ118" s="22">
        <f t="shared" si="46"/>
        <v>0</v>
      </c>
      <c r="AR118" s="23">
        <f t="shared" si="47"/>
        <v>66</v>
      </c>
      <c r="AS118" s="22">
        <f t="shared" si="48"/>
        <v>1.1373</v>
      </c>
      <c r="AT118" s="23">
        <f t="shared" si="49"/>
        <v>261.86270000000002</v>
      </c>
      <c r="AU118" s="22">
        <f t="shared" si="50"/>
        <v>1.2250999999999999</v>
      </c>
      <c r="AV118" s="23">
        <f t="shared" si="51"/>
        <v>179.7749</v>
      </c>
      <c r="AW118" s="22">
        <f t="shared" si="52"/>
        <v>2.1848999999999998</v>
      </c>
      <c r="AX118" s="23">
        <f t="shared" si="53"/>
        <v>910.81510000000003</v>
      </c>
      <c r="AY118" s="22">
        <f t="shared" si="54"/>
        <v>0</v>
      </c>
      <c r="AZ118"/>
      <c r="BA118">
        <v>25</v>
      </c>
      <c r="BB118" s="7">
        <v>1</v>
      </c>
      <c r="BC118" s="7">
        <v>10</v>
      </c>
      <c r="BD118" s="7">
        <v>4</v>
      </c>
      <c r="BE118" s="7">
        <v>25.734000000000002</v>
      </c>
      <c r="BF118" s="7">
        <v>0</v>
      </c>
      <c r="BG118" s="7">
        <v>0</v>
      </c>
      <c r="BH118" s="7">
        <v>2</v>
      </c>
      <c r="BI118" s="7">
        <v>11.372999999999999</v>
      </c>
      <c r="BJ118" s="7">
        <v>4</v>
      </c>
      <c r="BK118" s="7">
        <v>12.250999999999999</v>
      </c>
      <c r="BL118" s="7">
        <v>3</v>
      </c>
      <c r="BM118" s="7">
        <v>21.849</v>
      </c>
      <c r="BN118" s="7">
        <v>0</v>
      </c>
      <c r="BO118" s="7">
        <v>0</v>
      </c>
    </row>
    <row r="119" spans="1:67" x14ac:dyDescent="0.15">
      <c r="A119" s="2">
        <v>21</v>
      </c>
      <c r="X119" s="8" t="s">
        <v>79</v>
      </c>
      <c r="Y119" s="22">
        <f t="shared" si="28"/>
        <v>4.6818</v>
      </c>
      <c r="Z119" s="23">
        <f t="shared" si="29"/>
        <v>429.31819999999999</v>
      </c>
      <c r="AA119" s="22">
        <f t="shared" si="30"/>
        <v>0</v>
      </c>
      <c r="AB119" s="23">
        <f t="shared" si="31"/>
        <v>75</v>
      </c>
      <c r="AC119" s="22">
        <f t="shared" si="32"/>
        <v>5.6856999999999998</v>
      </c>
      <c r="AD119" s="23">
        <f t="shared" si="33"/>
        <v>668.3143</v>
      </c>
      <c r="AE119" s="22">
        <f t="shared" si="34"/>
        <v>14.868399999999999</v>
      </c>
      <c r="AF119" s="23">
        <f t="shared" si="35"/>
        <v>1900.1315999999999</v>
      </c>
      <c r="AG119" s="22">
        <f t="shared" si="36"/>
        <v>3.4973999999999998</v>
      </c>
      <c r="AH119" s="23">
        <f t="shared" si="37"/>
        <v>87.502600000000001</v>
      </c>
      <c r="AI119" s="22">
        <f t="shared" si="38"/>
        <v>8.2226839999999992</v>
      </c>
      <c r="AJ119" s="23">
        <f t="shared" si="39"/>
        <v>562.77731600000004</v>
      </c>
      <c r="AK119" s="22">
        <f t="shared" si="40"/>
        <v>3.8740999999999999</v>
      </c>
      <c r="AL119" s="23">
        <f t="shared" si="41"/>
        <v>31.125900000000001</v>
      </c>
      <c r="AM119" s="22">
        <f t="shared" si="42"/>
        <v>1.92208</v>
      </c>
      <c r="AN119" s="23">
        <f t="shared" si="43"/>
        <v>147.07792000000001</v>
      </c>
      <c r="AO119" s="22">
        <f t="shared" si="44"/>
        <v>2.2550999999999997</v>
      </c>
      <c r="AP119" s="23">
        <f t="shared" si="45"/>
        <v>121.7449</v>
      </c>
      <c r="AQ119" s="22">
        <f t="shared" si="46"/>
        <v>0.88770000000000004</v>
      </c>
      <c r="AR119" s="23">
        <f t="shared" si="47"/>
        <v>65.112300000000005</v>
      </c>
      <c r="AS119" s="22">
        <f t="shared" si="48"/>
        <v>11.217499999999999</v>
      </c>
      <c r="AT119" s="23">
        <f t="shared" si="49"/>
        <v>251.7825</v>
      </c>
      <c r="AU119" s="22">
        <f t="shared" si="50"/>
        <v>6.3837999999999999</v>
      </c>
      <c r="AV119" s="23">
        <f t="shared" si="51"/>
        <v>174.61619999999999</v>
      </c>
      <c r="AW119" s="22">
        <f t="shared" si="52"/>
        <v>4.5466999999999995</v>
      </c>
      <c r="AX119" s="23">
        <f t="shared" si="53"/>
        <v>908.45330000000001</v>
      </c>
      <c r="AY119" s="22">
        <f t="shared" si="54"/>
        <v>0.27179999999999999</v>
      </c>
      <c r="AZ119"/>
      <c r="BA119">
        <v>26</v>
      </c>
      <c r="BB119" s="7">
        <v>8</v>
      </c>
      <c r="BC119" s="7">
        <v>19.220800000000001</v>
      </c>
      <c r="BD119" s="7">
        <v>4</v>
      </c>
      <c r="BE119" s="7">
        <v>22.550999999999998</v>
      </c>
      <c r="BF119" s="7">
        <v>1</v>
      </c>
      <c r="BG119" s="7">
        <v>8.8770000000000007</v>
      </c>
      <c r="BH119" s="7">
        <v>7</v>
      </c>
      <c r="BI119" s="7">
        <v>112.175</v>
      </c>
      <c r="BJ119" s="7">
        <v>3</v>
      </c>
      <c r="BK119" s="7">
        <v>63.838000000000001</v>
      </c>
      <c r="BL119" s="7">
        <v>4</v>
      </c>
      <c r="BM119" s="7">
        <v>45.466999999999999</v>
      </c>
      <c r="BN119" s="7">
        <v>1</v>
      </c>
      <c r="BO119" s="7">
        <v>2.718</v>
      </c>
    </row>
    <row r="120" spans="1:67" x14ac:dyDescent="0.15">
      <c r="A120" s="2">
        <v>22</v>
      </c>
      <c r="X120" s="8" t="s">
        <v>80</v>
      </c>
      <c r="Y120" s="22">
        <f t="shared" si="28"/>
        <v>0</v>
      </c>
      <c r="Z120" s="23">
        <f t="shared" si="29"/>
        <v>434</v>
      </c>
      <c r="AA120" s="22">
        <f t="shared" si="30"/>
        <v>0</v>
      </c>
      <c r="AB120" s="23">
        <f t="shared" si="31"/>
        <v>75</v>
      </c>
      <c r="AC120" s="22">
        <f t="shared" si="32"/>
        <v>1.6184999999999998</v>
      </c>
      <c r="AD120" s="23">
        <f t="shared" si="33"/>
        <v>672.38149999999996</v>
      </c>
      <c r="AE120" s="22">
        <f t="shared" si="34"/>
        <v>13.1617</v>
      </c>
      <c r="AF120" s="23">
        <f t="shared" si="35"/>
        <v>1901.8382999999999</v>
      </c>
      <c r="AG120" s="22">
        <f t="shared" si="36"/>
        <v>5.2793999999999999</v>
      </c>
      <c r="AH120" s="23">
        <f t="shared" si="37"/>
        <v>85.720600000000005</v>
      </c>
      <c r="AI120" s="22">
        <f t="shared" si="38"/>
        <v>4.8810000000000002</v>
      </c>
      <c r="AJ120" s="23">
        <f t="shared" si="39"/>
        <v>566.11900000000003</v>
      </c>
      <c r="AK120" s="22">
        <f t="shared" si="40"/>
        <v>0.17680000000000001</v>
      </c>
      <c r="AL120" s="23">
        <f t="shared" si="41"/>
        <v>34.8232</v>
      </c>
      <c r="AM120" s="22">
        <f t="shared" si="42"/>
        <v>1.4077</v>
      </c>
      <c r="AN120" s="23">
        <f t="shared" si="43"/>
        <v>147.59229999999999</v>
      </c>
      <c r="AO120" s="22">
        <f t="shared" si="44"/>
        <v>0</v>
      </c>
      <c r="AP120" s="23">
        <f t="shared" si="45"/>
        <v>124</v>
      </c>
      <c r="AQ120" s="22">
        <f t="shared" si="46"/>
        <v>0</v>
      </c>
      <c r="AR120" s="23">
        <f t="shared" si="47"/>
        <v>66</v>
      </c>
      <c r="AS120" s="22">
        <f t="shared" si="48"/>
        <v>0</v>
      </c>
      <c r="AT120" s="23">
        <f t="shared" si="49"/>
        <v>263</v>
      </c>
      <c r="AU120" s="22">
        <f t="shared" si="50"/>
        <v>1.6396999999999999</v>
      </c>
      <c r="AV120" s="23">
        <f t="shared" si="51"/>
        <v>179.3603</v>
      </c>
      <c r="AW120" s="22">
        <f t="shared" si="52"/>
        <v>0</v>
      </c>
      <c r="AX120" s="23">
        <f t="shared" si="53"/>
        <v>913</v>
      </c>
      <c r="AY120" s="22">
        <f t="shared" si="54"/>
        <v>0</v>
      </c>
      <c r="AZ120"/>
      <c r="BA120">
        <v>27</v>
      </c>
      <c r="BB120" s="7">
        <v>3</v>
      </c>
      <c r="BC120" s="7">
        <v>14.077</v>
      </c>
      <c r="BD120" s="7">
        <v>0</v>
      </c>
      <c r="BE120" s="7">
        <v>0</v>
      </c>
      <c r="BF120" s="7">
        <v>0</v>
      </c>
      <c r="BG120" s="7">
        <v>0</v>
      </c>
      <c r="BH120" s="7">
        <v>0</v>
      </c>
      <c r="BI120" s="7">
        <v>0</v>
      </c>
      <c r="BJ120" s="7">
        <v>1</v>
      </c>
      <c r="BK120" s="7">
        <v>16.396999999999998</v>
      </c>
      <c r="BL120" s="7">
        <v>0</v>
      </c>
      <c r="BM120" s="7">
        <v>0</v>
      </c>
      <c r="BN120" s="7">
        <v>0</v>
      </c>
      <c r="BO120" s="7">
        <v>0</v>
      </c>
    </row>
    <row r="121" spans="1:67" x14ac:dyDescent="0.15">
      <c r="A121" s="2">
        <v>23</v>
      </c>
      <c r="X121" t="s">
        <v>81</v>
      </c>
      <c r="Y121" s="22">
        <f t="shared" si="28"/>
        <v>0</v>
      </c>
      <c r="Z121" s="23">
        <f t="shared" si="29"/>
        <v>434</v>
      </c>
      <c r="AA121" s="22">
        <f t="shared" si="30"/>
        <v>0.45250000000000001</v>
      </c>
      <c r="AB121" s="23">
        <f t="shared" si="31"/>
        <v>74.547499999999999</v>
      </c>
      <c r="AC121" s="22">
        <f t="shared" si="32"/>
        <v>0</v>
      </c>
      <c r="AD121" s="23">
        <f t="shared" si="33"/>
        <v>674</v>
      </c>
      <c r="AE121" s="22">
        <f t="shared" si="34"/>
        <v>3.3183999999999996</v>
      </c>
      <c r="AF121" s="23">
        <f t="shared" si="35"/>
        <v>1911.6815999999999</v>
      </c>
      <c r="AG121" s="22">
        <f t="shared" si="36"/>
        <v>1.1403000000000001</v>
      </c>
      <c r="AH121" s="23">
        <f t="shared" si="37"/>
        <v>89.859700000000004</v>
      </c>
      <c r="AI121" s="22">
        <f t="shared" si="38"/>
        <v>1.6134820000000001</v>
      </c>
      <c r="AJ121" s="23">
        <f t="shared" si="39"/>
        <v>569.38651800000002</v>
      </c>
      <c r="AK121" s="22">
        <f t="shared" si="40"/>
        <v>0.55170000000000008</v>
      </c>
      <c r="AL121" s="23">
        <f t="shared" si="41"/>
        <v>34.448300000000003</v>
      </c>
      <c r="AM121" s="22">
        <f t="shared" si="42"/>
        <v>2.8529</v>
      </c>
      <c r="AN121" s="23">
        <f t="shared" si="43"/>
        <v>146.14709999999999</v>
      </c>
      <c r="AO121" s="22">
        <f t="shared" si="44"/>
        <v>0</v>
      </c>
      <c r="AP121" s="23">
        <f t="shared" si="45"/>
        <v>124</v>
      </c>
      <c r="AQ121" s="22">
        <f t="shared" si="46"/>
        <v>0</v>
      </c>
      <c r="AR121" s="23">
        <f t="shared" si="47"/>
        <v>66</v>
      </c>
      <c r="AS121" s="22">
        <f t="shared" si="48"/>
        <v>0.3856</v>
      </c>
      <c r="AT121" s="23">
        <f t="shared" si="49"/>
        <v>262.61439999999999</v>
      </c>
      <c r="AU121" s="22">
        <f t="shared" si="50"/>
        <v>0</v>
      </c>
      <c r="AV121" s="23">
        <f t="shared" si="51"/>
        <v>181</v>
      </c>
      <c r="AW121" s="22">
        <f t="shared" si="52"/>
        <v>0</v>
      </c>
      <c r="AX121" s="23">
        <f t="shared" si="53"/>
        <v>913</v>
      </c>
      <c r="AY121" s="22">
        <f t="shared" si="54"/>
        <v>1.5346</v>
      </c>
      <c r="AZ121"/>
      <c r="BA121">
        <v>28</v>
      </c>
      <c r="BB121" s="7">
        <v>1</v>
      </c>
      <c r="BC121" s="7">
        <v>28.529</v>
      </c>
      <c r="BD121" s="7">
        <v>0</v>
      </c>
      <c r="BE121" s="7">
        <v>0</v>
      </c>
      <c r="BF121" s="7">
        <v>0</v>
      </c>
      <c r="BG121" s="7">
        <v>0</v>
      </c>
      <c r="BH121" s="7">
        <v>1</v>
      </c>
      <c r="BI121" s="7">
        <v>3.8559999999999999</v>
      </c>
      <c r="BJ121" s="7">
        <v>0</v>
      </c>
      <c r="BK121" s="7">
        <v>0</v>
      </c>
      <c r="BL121" s="7">
        <v>0</v>
      </c>
      <c r="BM121" s="7">
        <v>0</v>
      </c>
      <c r="BN121" s="7">
        <v>1</v>
      </c>
      <c r="BO121" s="7">
        <v>15.346</v>
      </c>
    </row>
    <row r="122" spans="1:67" x14ac:dyDescent="0.15">
      <c r="A122" s="2">
        <v>24</v>
      </c>
      <c r="X122" s="19" t="s">
        <v>82</v>
      </c>
      <c r="Y122" s="22">
        <f t="shared" si="28"/>
        <v>0</v>
      </c>
      <c r="Z122" s="23">
        <f t="shared" si="29"/>
        <v>434</v>
      </c>
      <c r="AA122" s="22">
        <f t="shared" si="30"/>
        <v>0</v>
      </c>
      <c r="AB122" s="23">
        <f t="shared" si="31"/>
        <v>75</v>
      </c>
      <c r="AC122" s="22">
        <f t="shared" si="32"/>
        <v>8.8277000000000001</v>
      </c>
      <c r="AD122" s="23">
        <f t="shared" si="33"/>
        <v>665.17229999999995</v>
      </c>
      <c r="AE122" s="22">
        <f t="shared" si="34"/>
        <v>53.084900000000005</v>
      </c>
      <c r="AF122" s="23">
        <f t="shared" si="35"/>
        <v>1861.9150999999999</v>
      </c>
      <c r="AG122" s="22">
        <f t="shared" si="36"/>
        <v>5.0770999999999997</v>
      </c>
      <c r="AH122" s="23">
        <f t="shared" si="37"/>
        <v>85.922899999999998</v>
      </c>
      <c r="AI122" s="22">
        <f t="shared" si="38"/>
        <v>8.9591999999999992</v>
      </c>
      <c r="AJ122" s="23">
        <f t="shared" si="39"/>
        <v>562.04079999999999</v>
      </c>
      <c r="AK122" s="22">
        <f t="shared" si="40"/>
        <v>0.15049999999999999</v>
      </c>
      <c r="AL122" s="23">
        <f t="shared" si="41"/>
        <v>34.849499999999999</v>
      </c>
      <c r="AM122" s="22">
        <f t="shared" si="42"/>
        <v>0.1729</v>
      </c>
      <c r="AN122" s="23">
        <f t="shared" si="43"/>
        <v>148.8271</v>
      </c>
      <c r="AO122" s="22">
        <f t="shared" si="44"/>
        <v>4.0517000000000003</v>
      </c>
      <c r="AP122" s="23">
        <f t="shared" si="45"/>
        <v>119.9483</v>
      </c>
      <c r="AQ122" s="22">
        <f t="shared" si="46"/>
        <v>1.8808</v>
      </c>
      <c r="AR122" s="23">
        <f t="shared" si="47"/>
        <v>64.119200000000006</v>
      </c>
      <c r="AS122" s="22">
        <f t="shared" si="48"/>
        <v>0</v>
      </c>
      <c r="AT122" s="23">
        <f t="shared" si="49"/>
        <v>263</v>
      </c>
      <c r="AU122" s="22">
        <f t="shared" si="50"/>
        <v>7.0227000000000004</v>
      </c>
      <c r="AV122" s="23">
        <f t="shared" si="51"/>
        <v>173.97730000000001</v>
      </c>
      <c r="AW122" s="22">
        <f t="shared" si="52"/>
        <v>1.5646</v>
      </c>
      <c r="AX122" s="23">
        <f t="shared" si="53"/>
        <v>911.43539999999996</v>
      </c>
      <c r="AY122" s="22">
        <f t="shared" si="54"/>
        <v>0.94619999999999993</v>
      </c>
      <c r="AZ122"/>
      <c r="BA122">
        <v>29</v>
      </c>
      <c r="BB122" s="7">
        <v>1</v>
      </c>
      <c r="BC122" s="7">
        <v>1.7290000000000001</v>
      </c>
      <c r="BD122" s="7">
        <v>3</v>
      </c>
      <c r="BE122" s="7">
        <v>40.517000000000003</v>
      </c>
      <c r="BF122" s="7">
        <v>2</v>
      </c>
      <c r="BG122" s="7">
        <v>18.808</v>
      </c>
      <c r="BH122" s="7">
        <v>0</v>
      </c>
      <c r="BI122" s="7">
        <v>0</v>
      </c>
      <c r="BJ122" s="7">
        <v>4</v>
      </c>
      <c r="BK122" s="7">
        <v>70.227000000000004</v>
      </c>
      <c r="BL122" s="7">
        <v>2</v>
      </c>
      <c r="BM122" s="7">
        <v>15.646000000000001</v>
      </c>
      <c r="BN122" s="7">
        <v>2</v>
      </c>
      <c r="BO122" s="7">
        <v>9.4619999999999997</v>
      </c>
    </row>
    <row r="123" spans="1:67" x14ac:dyDescent="0.15">
      <c r="A123" s="2">
        <v>25</v>
      </c>
      <c r="X123" s="8" t="s">
        <v>83</v>
      </c>
      <c r="Y123" s="22">
        <f t="shared" si="28"/>
        <v>0</v>
      </c>
      <c r="Z123" s="23">
        <f t="shared" si="29"/>
        <v>434</v>
      </c>
      <c r="AA123" s="22">
        <f t="shared" si="30"/>
        <v>0</v>
      </c>
      <c r="AB123" s="23">
        <f t="shared" si="31"/>
        <v>75</v>
      </c>
      <c r="AC123" s="22">
        <f t="shared" si="32"/>
        <v>3.6839</v>
      </c>
      <c r="AD123" s="23">
        <f t="shared" si="33"/>
        <v>670.31610000000001</v>
      </c>
      <c r="AE123" s="22">
        <f t="shared" si="34"/>
        <v>0.14710000000000001</v>
      </c>
      <c r="AF123" s="23">
        <f t="shared" si="35"/>
        <v>1914.8529000000001</v>
      </c>
      <c r="AG123" s="22">
        <f t="shared" si="36"/>
        <v>0.32330000000000003</v>
      </c>
      <c r="AH123" s="23">
        <f t="shared" si="37"/>
        <v>90.676699999999997</v>
      </c>
      <c r="AI123" s="22">
        <f t="shared" si="38"/>
        <v>0.64949999999999997</v>
      </c>
      <c r="AJ123" s="23">
        <f t="shared" si="39"/>
        <v>570.35050000000001</v>
      </c>
      <c r="AK123" s="22">
        <f t="shared" si="40"/>
        <v>0</v>
      </c>
      <c r="AL123" s="23">
        <f t="shared" si="41"/>
        <v>35</v>
      </c>
      <c r="AM123" s="22">
        <f t="shared" si="42"/>
        <v>0</v>
      </c>
      <c r="AN123" s="23">
        <f t="shared" si="43"/>
        <v>149</v>
      </c>
      <c r="AO123" s="22">
        <f t="shared" si="44"/>
        <v>0</v>
      </c>
      <c r="AP123" s="23">
        <f t="shared" si="45"/>
        <v>124</v>
      </c>
      <c r="AQ123" s="22">
        <f t="shared" si="46"/>
        <v>0</v>
      </c>
      <c r="AR123" s="23">
        <f t="shared" si="47"/>
        <v>66</v>
      </c>
      <c r="AS123" s="22">
        <f t="shared" si="48"/>
        <v>0</v>
      </c>
      <c r="AT123" s="23">
        <f t="shared" si="49"/>
        <v>263</v>
      </c>
      <c r="AU123" s="22">
        <f t="shared" si="50"/>
        <v>0</v>
      </c>
      <c r="AV123" s="23">
        <f t="shared" si="51"/>
        <v>181</v>
      </c>
      <c r="AW123" s="22">
        <f t="shared" si="52"/>
        <v>0</v>
      </c>
      <c r="AX123" s="23">
        <f t="shared" si="53"/>
        <v>913</v>
      </c>
      <c r="AY123" s="22">
        <f t="shared" si="54"/>
        <v>0</v>
      </c>
      <c r="AZ123"/>
      <c r="BA123">
        <v>30</v>
      </c>
      <c r="BB123" s="7">
        <v>0</v>
      </c>
      <c r="BC123" s="7">
        <v>0</v>
      </c>
      <c r="BD123" s="7">
        <v>0</v>
      </c>
      <c r="BE123" s="7">
        <v>0</v>
      </c>
      <c r="BF123" s="7">
        <v>0</v>
      </c>
      <c r="BG123" s="7">
        <v>0</v>
      </c>
      <c r="BH123" s="7">
        <v>0</v>
      </c>
      <c r="BI123" s="7">
        <v>0</v>
      </c>
      <c r="BJ123" s="7">
        <v>0</v>
      </c>
      <c r="BK123" s="7">
        <v>0</v>
      </c>
      <c r="BL123" s="7">
        <v>0</v>
      </c>
      <c r="BM123" s="7">
        <v>0</v>
      </c>
      <c r="BN123" s="7">
        <v>0</v>
      </c>
      <c r="BO123" s="7">
        <v>0</v>
      </c>
    </row>
    <row r="124" spans="1:67" x14ac:dyDescent="0.15">
      <c r="A124" s="2">
        <v>26</v>
      </c>
      <c r="X124" s="8" t="s">
        <v>84</v>
      </c>
      <c r="Y124" s="22">
        <f t="shared" si="28"/>
        <v>2.0611000000000002</v>
      </c>
      <c r="Z124" s="23">
        <f t="shared" si="29"/>
        <v>431.93889999999999</v>
      </c>
      <c r="AA124" s="22">
        <f t="shared" si="30"/>
        <v>0.77169999999999994</v>
      </c>
      <c r="AB124" s="23">
        <f t="shared" si="31"/>
        <v>74.228300000000004</v>
      </c>
      <c r="AC124" s="22">
        <f t="shared" si="32"/>
        <v>12.6012</v>
      </c>
      <c r="AD124" s="23">
        <f t="shared" si="33"/>
        <v>661.39880000000005</v>
      </c>
      <c r="AE124" s="22">
        <f t="shared" si="34"/>
        <v>23.637999999999998</v>
      </c>
      <c r="AF124" s="23">
        <f t="shared" si="35"/>
        <v>1891.3620000000001</v>
      </c>
      <c r="AG124" s="22">
        <f t="shared" si="36"/>
        <v>13.680000000000001</v>
      </c>
      <c r="AH124" s="23">
        <f t="shared" si="37"/>
        <v>77.319999999999993</v>
      </c>
      <c r="AI124" s="22">
        <f t="shared" si="38"/>
        <v>52.698471999999995</v>
      </c>
      <c r="AJ124" s="23">
        <f t="shared" si="39"/>
        <v>518.30152799999996</v>
      </c>
      <c r="AK124" s="22">
        <f t="shared" si="40"/>
        <v>1.4803000000000002</v>
      </c>
      <c r="AL124" s="23">
        <f t="shared" si="41"/>
        <v>33.5197</v>
      </c>
      <c r="AM124" s="22">
        <f t="shared" si="42"/>
        <v>1.1019999999999999</v>
      </c>
      <c r="AN124" s="23">
        <f t="shared" si="43"/>
        <v>147.898</v>
      </c>
      <c r="AO124" s="22">
        <f t="shared" si="44"/>
        <v>6.7519000000000009</v>
      </c>
      <c r="AP124" s="23">
        <f t="shared" si="45"/>
        <v>117.24809999999999</v>
      </c>
      <c r="AQ124" s="22">
        <f t="shared" si="46"/>
        <v>0</v>
      </c>
      <c r="AR124" s="23">
        <f t="shared" si="47"/>
        <v>66</v>
      </c>
      <c r="AS124" s="22">
        <f t="shared" si="48"/>
        <v>4.4116</v>
      </c>
      <c r="AT124" s="23">
        <f t="shared" si="49"/>
        <v>258.58839999999998</v>
      </c>
      <c r="AU124" s="22">
        <f t="shared" si="50"/>
        <v>11.104200000000001</v>
      </c>
      <c r="AV124" s="23">
        <f t="shared" si="51"/>
        <v>169.89580000000001</v>
      </c>
      <c r="AW124" s="22">
        <f t="shared" si="52"/>
        <v>14.9682</v>
      </c>
      <c r="AX124" s="23">
        <f t="shared" si="53"/>
        <v>898.03179999999998</v>
      </c>
      <c r="AY124" s="22">
        <f t="shared" si="54"/>
        <v>0.67149999999999999</v>
      </c>
      <c r="AZ124"/>
      <c r="BA124">
        <v>31</v>
      </c>
      <c r="BB124" s="7">
        <v>1</v>
      </c>
      <c r="BC124" s="7">
        <v>11.02</v>
      </c>
      <c r="BD124" s="7">
        <v>3</v>
      </c>
      <c r="BE124" s="7">
        <v>67.519000000000005</v>
      </c>
      <c r="BF124" s="7">
        <v>0</v>
      </c>
      <c r="BG124" s="7">
        <v>0</v>
      </c>
      <c r="BH124" s="7">
        <v>7</v>
      </c>
      <c r="BI124" s="7">
        <v>44.116</v>
      </c>
      <c r="BJ124" s="7">
        <v>3</v>
      </c>
      <c r="BK124" s="7">
        <v>111.042</v>
      </c>
      <c r="BL124" s="7">
        <v>9</v>
      </c>
      <c r="BM124" s="7">
        <v>149.68199999999999</v>
      </c>
      <c r="BN124" s="7">
        <v>1</v>
      </c>
      <c r="BO124" s="7">
        <v>6.7149999999999999</v>
      </c>
    </row>
    <row r="125" spans="1:67" x14ac:dyDescent="0.15">
      <c r="A125" s="2">
        <v>27</v>
      </c>
      <c r="X125" s="8" t="s">
        <v>85</v>
      </c>
      <c r="Y125" s="22">
        <f t="shared" si="28"/>
        <v>0</v>
      </c>
      <c r="Z125" s="23">
        <f t="shared" si="29"/>
        <v>434</v>
      </c>
      <c r="AA125" s="22">
        <f t="shared" si="30"/>
        <v>0.84719999999999995</v>
      </c>
      <c r="AB125" s="23">
        <f t="shared" si="31"/>
        <v>74.152799999999999</v>
      </c>
      <c r="AC125" s="22">
        <f t="shared" si="32"/>
        <v>1.6718</v>
      </c>
      <c r="AD125" s="23">
        <f t="shared" si="33"/>
        <v>672.32820000000004</v>
      </c>
      <c r="AE125" s="22">
        <f t="shared" si="34"/>
        <v>5.6712000000000007</v>
      </c>
      <c r="AF125" s="23">
        <f t="shared" si="35"/>
        <v>1909.3288</v>
      </c>
      <c r="AG125" s="22">
        <f t="shared" si="36"/>
        <v>2.8486000000000002</v>
      </c>
      <c r="AH125" s="23">
        <f t="shared" si="37"/>
        <v>88.151399999999995</v>
      </c>
      <c r="AI125" s="22">
        <f t="shared" si="38"/>
        <v>0.98659999999999992</v>
      </c>
      <c r="AJ125" s="23">
        <f t="shared" si="39"/>
        <v>570.01340000000005</v>
      </c>
      <c r="AK125" s="22">
        <f t="shared" si="40"/>
        <v>0</v>
      </c>
      <c r="AL125" s="23">
        <f t="shared" si="41"/>
        <v>35</v>
      </c>
      <c r="AM125" s="22">
        <f t="shared" si="42"/>
        <v>0</v>
      </c>
      <c r="AN125" s="23">
        <f t="shared" si="43"/>
        <v>149</v>
      </c>
      <c r="AO125" s="22">
        <f t="shared" si="44"/>
        <v>0.44770000000000004</v>
      </c>
      <c r="AP125" s="23">
        <f t="shared" si="45"/>
        <v>123.5523</v>
      </c>
      <c r="AQ125" s="22">
        <f t="shared" si="46"/>
        <v>0</v>
      </c>
      <c r="AR125" s="23">
        <f t="shared" si="47"/>
        <v>66</v>
      </c>
      <c r="AS125" s="22">
        <f t="shared" si="48"/>
        <v>0.15260000000000001</v>
      </c>
      <c r="AT125" s="23">
        <f t="shared" si="49"/>
        <v>262.84739999999999</v>
      </c>
      <c r="AU125" s="22">
        <f t="shared" si="50"/>
        <v>0</v>
      </c>
      <c r="AV125" s="23">
        <f t="shared" si="51"/>
        <v>181</v>
      </c>
      <c r="AW125" s="22">
        <f t="shared" si="52"/>
        <v>0</v>
      </c>
      <c r="AX125" s="23">
        <f t="shared" si="53"/>
        <v>913</v>
      </c>
      <c r="AY125" s="22">
        <f t="shared" si="54"/>
        <v>0</v>
      </c>
      <c r="AZ125"/>
      <c r="BA125">
        <v>32</v>
      </c>
      <c r="BB125" s="7">
        <v>0</v>
      </c>
      <c r="BC125" s="7">
        <v>0</v>
      </c>
      <c r="BD125" s="7">
        <v>2</v>
      </c>
      <c r="BE125" s="7">
        <v>4.4770000000000003</v>
      </c>
      <c r="BF125" s="7">
        <v>0</v>
      </c>
      <c r="BG125" s="7">
        <v>0</v>
      </c>
      <c r="BH125" s="7">
        <v>1</v>
      </c>
      <c r="BI125" s="7">
        <v>1.526</v>
      </c>
      <c r="BJ125" s="7">
        <v>0</v>
      </c>
      <c r="BK125" s="7">
        <v>0</v>
      </c>
      <c r="BL125" s="7">
        <v>0</v>
      </c>
      <c r="BM125" s="7">
        <v>0</v>
      </c>
      <c r="BN125" s="7">
        <v>0</v>
      </c>
      <c r="BO125" s="7">
        <v>0</v>
      </c>
    </row>
    <row r="126" spans="1:67" x14ac:dyDescent="0.15">
      <c r="A126" s="2">
        <v>28</v>
      </c>
      <c r="X126" s="8" t="s">
        <v>86</v>
      </c>
      <c r="Y126" s="22">
        <f t="shared" si="28"/>
        <v>432.40440000000001</v>
      </c>
      <c r="Z126" s="23">
        <f t="shared" si="29"/>
        <v>1.5955999999999904</v>
      </c>
      <c r="AA126" s="22">
        <f t="shared" si="30"/>
        <v>73.575199999999995</v>
      </c>
      <c r="AB126" s="23">
        <f t="shared" si="31"/>
        <v>1.4248000000000047</v>
      </c>
      <c r="AC126" s="22">
        <f t="shared" si="32"/>
        <v>672.60720000000003</v>
      </c>
      <c r="AD126" s="23">
        <f t="shared" si="33"/>
        <v>1.3927999999999656</v>
      </c>
      <c r="AE126" s="22">
        <f t="shared" si="34"/>
        <v>1913.3027999999999</v>
      </c>
      <c r="AF126" s="23">
        <f t="shared" si="35"/>
        <v>1.6972000000000662</v>
      </c>
      <c r="AG126" s="22">
        <f t="shared" si="36"/>
        <v>89.97290000000001</v>
      </c>
      <c r="AH126" s="23">
        <f t="shared" si="37"/>
        <v>1.0270999999999901</v>
      </c>
      <c r="AI126" s="22">
        <f t="shared" si="38"/>
        <v>569.71775600000001</v>
      </c>
      <c r="AJ126" s="23">
        <f t="shared" si="39"/>
        <v>1.2822439999999915</v>
      </c>
      <c r="AK126" s="22">
        <f t="shared" si="40"/>
        <v>33.713499999999996</v>
      </c>
      <c r="AL126" s="23">
        <f t="shared" si="41"/>
        <v>1.2865000000000038</v>
      </c>
      <c r="AM126" s="22">
        <f t="shared" si="42"/>
        <v>147.65429999999998</v>
      </c>
      <c r="AN126" s="23">
        <f t="shared" si="43"/>
        <v>1.3457000000000221</v>
      </c>
      <c r="AO126" s="22">
        <f t="shared" si="44"/>
        <v>122.64230000000001</v>
      </c>
      <c r="AP126" s="23">
        <f t="shared" si="45"/>
        <v>1.3576999999999941</v>
      </c>
      <c r="AQ126" s="22">
        <f t="shared" si="46"/>
        <v>64.153599999999997</v>
      </c>
      <c r="AR126" s="23">
        <f t="shared" si="47"/>
        <v>1.8464000000000027</v>
      </c>
      <c r="AS126" s="22">
        <f t="shared" si="48"/>
        <v>261.92939999999999</v>
      </c>
      <c r="AT126" s="23">
        <f t="shared" si="49"/>
        <v>1.0706000000000131</v>
      </c>
      <c r="AU126" s="22">
        <f t="shared" si="50"/>
        <v>179.99529999999999</v>
      </c>
      <c r="AV126" s="23">
        <f t="shared" si="51"/>
        <v>1.0047000000000139</v>
      </c>
      <c r="AW126" s="22">
        <f t="shared" si="52"/>
        <v>911.16810000000009</v>
      </c>
      <c r="AX126" s="23">
        <f t="shared" si="53"/>
        <v>1.831899999999905</v>
      </c>
      <c r="AY126" s="22">
        <f t="shared" si="54"/>
        <v>441.04740000000004</v>
      </c>
      <c r="AZ126"/>
      <c r="BA126">
        <v>33</v>
      </c>
      <c r="BB126" s="7">
        <v>62</v>
      </c>
      <c r="BC126" s="7">
        <v>1476.5429999999999</v>
      </c>
      <c r="BD126" s="7">
        <v>18</v>
      </c>
      <c r="BE126" s="7">
        <v>1226.423</v>
      </c>
      <c r="BF126" s="7">
        <v>23</v>
      </c>
      <c r="BG126" s="7">
        <v>641.53599999999994</v>
      </c>
      <c r="BH126" s="7">
        <v>67</v>
      </c>
      <c r="BI126" s="7">
        <v>2619.2939999999999</v>
      </c>
      <c r="BJ126" s="7">
        <v>120</v>
      </c>
      <c r="BK126" s="7">
        <v>1799.953</v>
      </c>
      <c r="BL126" s="7">
        <v>216</v>
      </c>
      <c r="BM126" s="7">
        <v>9111.6810000000005</v>
      </c>
      <c r="BN126" s="7">
        <v>126</v>
      </c>
      <c r="BO126" s="7">
        <v>4410.4740000000002</v>
      </c>
    </row>
    <row r="127" spans="1:67" x14ac:dyDescent="0.15">
      <c r="A127" s="2">
        <v>29</v>
      </c>
      <c r="X127" s="8" t="s">
        <v>87</v>
      </c>
      <c r="Y127" s="22">
        <f t="shared" si="28"/>
        <v>4.9133000000000004</v>
      </c>
      <c r="Z127" s="23">
        <f t="shared" si="29"/>
        <v>429.08670000000001</v>
      </c>
      <c r="AA127" s="22">
        <f t="shared" si="30"/>
        <v>0</v>
      </c>
      <c r="AB127" s="23">
        <f t="shared" si="31"/>
        <v>75</v>
      </c>
      <c r="AC127" s="22">
        <f t="shared" si="32"/>
        <v>0.32290000000000002</v>
      </c>
      <c r="AD127" s="23">
        <f t="shared" si="33"/>
        <v>673.6771</v>
      </c>
      <c r="AE127" s="22">
        <f t="shared" si="34"/>
        <v>0</v>
      </c>
      <c r="AF127" s="23">
        <f t="shared" si="35"/>
        <v>1915</v>
      </c>
      <c r="AG127" s="22">
        <f t="shared" si="36"/>
        <v>0</v>
      </c>
      <c r="AH127" s="23">
        <f t="shared" si="37"/>
        <v>91</v>
      </c>
      <c r="AI127" s="22">
        <f t="shared" si="38"/>
        <v>1.7158000000000002</v>
      </c>
      <c r="AJ127" s="23">
        <f t="shared" si="39"/>
        <v>569.28420000000006</v>
      </c>
      <c r="AK127" s="22">
        <f t="shared" si="40"/>
        <v>0</v>
      </c>
      <c r="AL127" s="23">
        <f t="shared" si="41"/>
        <v>35</v>
      </c>
      <c r="AM127" s="22">
        <f t="shared" si="42"/>
        <v>0</v>
      </c>
      <c r="AN127" s="23">
        <f t="shared" si="43"/>
        <v>149</v>
      </c>
      <c r="AO127" s="22">
        <f t="shared" si="44"/>
        <v>0</v>
      </c>
      <c r="AP127" s="23">
        <f t="shared" si="45"/>
        <v>124</v>
      </c>
      <c r="AQ127" s="22">
        <f t="shared" si="46"/>
        <v>0</v>
      </c>
      <c r="AR127" s="23">
        <f t="shared" si="47"/>
        <v>66</v>
      </c>
      <c r="AS127" s="22">
        <f t="shared" si="48"/>
        <v>0.1938</v>
      </c>
      <c r="AT127" s="23">
        <f t="shared" si="49"/>
        <v>262.80619999999999</v>
      </c>
      <c r="AU127" s="22">
        <f t="shared" si="50"/>
        <v>0</v>
      </c>
      <c r="AV127" s="23">
        <f t="shared" si="51"/>
        <v>181</v>
      </c>
      <c r="AW127" s="22">
        <f t="shared" si="52"/>
        <v>0</v>
      </c>
      <c r="AX127" s="23">
        <f t="shared" si="53"/>
        <v>913</v>
      </c>
      <c r="AY127" s="22">
        <f t="shared" si="54"/>
        <v>0</v>
      </c>
      <c r="AZ127"/>
      <c r="BA127">
        <v>34</v>
      </c>
      <c r="BB127" s="7">
        <v>0</v>
      </c>
      <c r="BC127" s="7">
        <v>0</v>
      </c>
      <c r="BD127" s="7">
        <v>0</v>
      </c>
      <c r="BE127" s="7">
        <v>0</v>
      </c>
      <c r="BF127" s="7">
        <v>0</v>
      </c>
      <c r="BG127" s="7">
        <v>0</v>
      </c>
      <c r="BH127" s="7">
        <v>1</v>
      </c>
      <c r="BI127" s="7">
        <v>1.9379999999999999</v>
      </c>
      <c r="BJ127" s="7">
        <v>0</v>
      </c>
      <c r="BK127" s="7">
        <v>0</v>
      </c>
      <c r="BL127" s="7">
        <v>0</v>
      </c>
      <c r="BM127" s="7">
        <v>0</v>
      </c>
      <c r="BN127" s="7">
        <v>0</v>
      </c>
      <c r="BO127" s="7">
        <v>0</v>
      </c>
    </row>
    <row r="128" spans="1:67" x14ac:dyDescent="0.15">
      <c r="A128" s="2">
        <v>30</v>
      </c>
      <c r="X128" s="8" t="s">
        <v>88</v>
      </c>
      <c r="Y128" s="22">
        <f t="shared" si="28"/>
        <v>0</v>
      </c>
      <c r="Z128" s="23">
        <f t="shared" si="29"/>
        <v>434</v>
      </c>
      <c r="AA128" s="22">
        <f t="shared" si="30"/>
        <v>0</v>
      </c>
      <c r="AB128" s="23">
        <f t="shared" si="31"/>
        <v>75</v>
      </c>
      <c r="AC128" s="22">
        <f t="shared" si="32"/>
        <v>0</v>
      </c>
      <c r="AD128" s="23">
        <f t="shared" si="33"/>
        <v>674</v>
      </c>
      <c r="AE128" s="22">
        <f t="shared" si="34"/>
        <v>0</v>
      </c>
      <c r="AF128" s="23">
        <f t="shared" si="35"/>
        <v>1915</v>
      </c>
      <c r="AG128" s="22">
        <f t="shared" si="36"/>
        <v>0</v>
      </c>
      <c r="AH128" s="23">
        <f t="shared" si="37"/>
        <v>91</v>
      </c>
      <c r="AI128" s="22">
        <f t="shared" si="38"/>
        <v>0</v>
      </c>
      <c r="AJ128" s="23">
        <f t="shared" si="39"/>
        <v>571</v>
      </c>
      <c r="AK128" s="22">
        <f t="shared" si="40"/>
        <v>0</v>
      </c>
      <c r="AL128" s="23">
        <f t="shared" si="41"/>
        <v>35</v>
      </c>
      <c r="AM128" s="22">
        <f t="shared" si="42"/>
        <v>0</v>
      </c>
      <c r="AN128" s="23">
        <f t="shared" si="43"/>
        <v>149</v>
      </c>
      <c r="AO128" s="22">
        <f t="shared" si="44"/>
        <v>0</v>
      </c>
      <c r="AP128" s="23">
        <f t="shared" si="45"/>
        <v>124</v>
      </c>
      <c r="AQ128" s="22">
        <f t="shared" si="46"/>
        <v>0</v>
      </c>
      <c r="AR128" s="23">
        <f t="shared" si="47"/>
        <v>66</v>
      </c>
      <c r="AS128" s="22">
        <f t="shared" si="48"/>
        <v>0</v>
      </c>
      <c r="AT128" s="23">
        <f t="shared" si="49"/>
        <v>263</v>
      </c>
      <c r="AU128" s="22">
        <f t="shared" si="50"/>
        <v>0</v>
      </c>
      <c r="AV128" s="23">
        <f t="shared" si="51"/>
        <v>181</v>
      </c>
      <c r="AW128" s="22">
        <f t="shared" si="52"/>
        <v>0</v>
      </c>
      <c r="AX128" s="23">
        <f t="shared" si="53"/>
        <v>913</v>
      </c>
      <c r="AY128" s="22">
        <f t="shared" si="54"/>
        <v>0</v>
      </c>
      <c r="AZ128"/>
      <c r="BA128">
        <v>35</v>
      </c>
      <c r="BB128" s="7">
        <v>0</v>
      </c>
      <c r="BC128" s="7">
        <v>0</v>
      </c>
      <c r="BD128" s="7">
        <v>0</v>
      </c>
      <c r="BE128" s="7">
        <v>0</v>
      </c>
      <c r="BF128" s="7">
        <v>0</v>
      </c>
      <c r="BG128" s="7">
        <v>0</v>
      </c>
      <c r="BH128" s="7">
        <v>0</v>
      </c>
      <c r="BI128" s="7">
        <v>0</v>
      </c>
      <c r="BJ128" s="7">
        <v>0</v>
      </c>
      <c r="BK128" s="7">
        <v>0</v>
      </c>
      <c r="BL128" s="7">
        <v>0</v>
      </c>
      <c r="BM128" s="7">
        <v>0</v>
      </c>
      <c r="BN128" s="7">
        <v>0</v>
      </c>
      <c r="BO128" s="7">
        <v>0</v>
      </c>
    </row>
    <row r="129" spans="1:67" x14ac:dyDescent="0.15">
      <c r="A129" s="2">
        <v>31</v>
      </c>
      <c r="X129"/>
      <c r="Y129" s="23">
        <f>ROUNDUP(MAX(Y102:Y128),0)+1</f>
        <v>434</v>
      </c>
      <c r="Z129" s="24"/>
      <c r="AA129" s="23">
        <f>ROUNDUP(MAX(AA102:AA128),0)+1</f>
        <v>75</v>
      </c>
      <c r="AB129" s="24"/>
      <c r="AC129" s="23">
        <f>ROUNDUP(MAX(AC102:AC128),0)+1</f>
        <v>674</v>
      </c>
      <c r="AD129" s="24"/>
      <c r="AE129" s="23">
        <f>ROUNDUP(MAX(AE102:AE128),0)+1</f>
        <v>1915</v>
      </c>
      <c r="AF129" s="24"/>
      <c r="AG129" s="23">
        <f>ROUNDUP(MAX(AG102:AG128),0)+1</f>
        <v>91</v>
      </c>
      <c r="AH129" s="24"/>
      <c r="AI129" s="23">
        <f>ROUNDUP(MAX(AI102:AI128),0)+1</f>
        <v>571</v>
      </c>
      <c r="AJ129" s="24"/>
      <c r="AK129" s="23">
        <f>ROUNDUP(MAX(AK102:AK128),0)+1</f>
        <v>35</v>
      </c>
      <c r="AL129" s="24"/>
      <c r="AM129" s="23">
        <f>ROUNDUP(MAX(AM102:AM128),0)+1</f>
        <v>149</v>
      </c>
      <c r="AN129" s="24"/>
      <c r="AO129" s="23">
        <f>ROUNDUP(MAX(AO102:AO128),0)+1</f>
        <v>124</v>
      </c>
      <c r="AP129" s="24"/>
      <c r="AQ129" s="23">
        <f>ROUNDUP(MAX(AQ102:AQ128),0)+1</f>
        <v>66</v>
      </c>
      <c r="AR129" s="24"/>
      <c r="AS129" s="23">
        <f>ROUNDUP(MAX(AS102:AS128),0)+1</f>
        <v>263</v>
      </c>
      <c r="AT129" s="24"/>
      <c r="AU129" s="23">
        <f>ROUNDUP(MAX(AU102:AU128),0)+1</f>
        <v>181</v>
      </c>
      <c r="AV129" s="24"/>
      <c r="AW129" s="23">
        <f>ROUNDUP(MAX(AW102:AW128),0)+1</f>
        <v>913</v>
      </c>
      <c r="AX129" s="24"/>
      <c r="AY129" s="23">
        <f>ROUNDUP(MAX(AY102:AY128),0)+1</f>
        <v>443</v>
      </c>
      <c r="AZ129"/>
      <c r="BA129"/>
      <c r="BB129"/>
      <c r="BC129"/>
      <c r="BD129"/>
      <c r="BE129"/>
      <c r="BF129"/>
      <c r="BG129"/>
      <c r="BH129"/>
      <c r="BI129"/>
      <c r="BJ129"/>
      <c r="BK129"/>
      <c r="BL129"/>
      <c r="BM129"/>
      <c r="BN129"/>
      <c r="BO129"/>
    </row>
    <row r="130" spans="1:67" x14ac:dyDescent="0.15">
      <c r="A130" s="2">
        <v>32</v>
      </c>
      <c r="X130" s="18">
        <f>SUM(Y130:AY130)</f>
        <v>5934</v>
      </c>
      <c r="Y130" s="23">
        <f>IF(Y129&lt;10,10,Y129)</f>
        <v>434</v>
      </c>
      <c r="Z130" s="24"/>
      <c r="AA130" s="23">
        <f>IF(AA129&lt;10,10,AA129)</f>
        <v>75</v>
      </c>
      <c r="AB130" s="24"/>
      <c r="AC130" s="23">
        <f>IF(AC129&lt;10,10,AC129)</f>
        <v>674</v>
      </c>
      <c r="AD130" s="24"/>
      <c r="AE130" s="23">
        <f>IF(AE129&lt;10,10,AE129)</f>
        <v>1915</v>
      </c>
      <c r="AF130" s="24"/>
      <c r="AG130" s="23">
        <f>IF(AG129&lt;10,10,AG129)</f>
        <v>91</v>
      </c>
      <c r="AH130" s="24"/>
      <c r="AI130" s="23">
        <f>IF(AI129&lt;10,10,AI129)</f>
        <v>571</v>
      </c>
      <c r="AJ130" s="24"/>
      <c r="AK130" s="23">
        <f>IF(AK129&lt;10,10,AK129)</f>
        <v>35</v>
      </c>
      <c r="AL130" s="24"/>
      <c r="AM130" s="23">
        <f>IF(AM129&lt;10,10,AM129)</f>
        <v>149</v>
      </c>
      <c r="AN130" s="24"/>
      <c r="AO130" s="23">
        <f>IF(AO129&lt;10,10,AO129)</f>
        <v>124</v>
      </c>
      <c r="AP130" s="24"/>
      <c r="AQ130" s="23">
        <f>IF(AQ129&lt;10,10,AQ129)</f>
        <v>66</v>
      </c>
      <c r="AR130" s="24"/>
      <c r="AS130" s="23">
        <f>IF(AS129&lt;10,10,AS129)</f>
        <v>263</v>
      </c>
      <c r="AT130" s="24"/>
      <c r="AU130" s="23">
        <f>IF(AU129&lt;10,10,AU129)</f>
        <v>181</v>
      </c>
      <c r="AV130" s="24"/>
      <c r="AW130" s="23">
        <f>IF(AW129&lt;10,10,AW129)</f>
        <v>913</v>
      </c>
      <c r="AX130" s="24"/>
      <c r="AY130" s="23">
        <f>IF(AY129&lt;10,10,AY129)</f>
        <v>443</v>
      </c>
      <c r="AZ130"/>
      <c r="BA130"/>
      <c r="BB130"/>
      <c r="BC130"/>
      <c r="BD130"/>
      <c r="BE130"/>
      <c r="BF130"/>
      <c r="BG130"/>
      <c r="BH130"/>
      <c r="BI130"/>
      <c r="BJ130"/>
      <c r="BK130"/>
      <c r="BL130"/>
      <c r="BM130"/>
      <c r="BN130"/>
      <c r="BO130"/>
    </row>
    <row r="131" spans="1:67" x14ac:dyDescent="0.15">
      <c r="A131" s="2">
        <v>33</v>
      </c>
      <c r="AL131" s="21"/>
    </row>
    <row r="132" spans="1:67" x14ac:dyDescent="0.15">
      <c r="A132" s="2">
        <v>34</v>
      </c>
      <c r="Y132" s="25"/>
      <c r="AL132" s="21"/>
    </row>
    <row r="133" spans="1:67" x14ac:dyDescent="0.15">
      <c r="A133" s="2">
        <v>35</v>
      </c>
      <c r="Y133" s="25"/>
      <c r="AL133" s="21"/>
    </row>
    <row r="134" spans="1:67" x14ac:dyDescent="0.15">
      <c r="A134" s="2">
        <v>36</v>
      </c>
      <c r="Y134" s="25"/>
      <c r="AL134" s="21"/>
    </row>
    <row r="135" spans="1:67" x14ac:dyDescent="0.15">
      <c r="A135" s="2">
        <v>37</v>
      </c>
      <c r="Y135" s="25"/>
      <c r="AL135" s="21"/>
    </row>
    <row r="136" spans="1:67" x14ac:dyDescent="0.15">
      <c r="A136" s="2">
        <v>38</v>
      </c>
      <c r="Y136" s="25"/>
      <c r="AL136" s="21"/>
    </row>
    <row r="137" spans="1:67" x14ac:dyDescent="0.15">
      <c r="A137" s="2">
        <v>39</v>
      </c>
    </row>
    <row r="138" spans="1:67" x14ac:dyDescent="0.15">
      <c r="A138" s="2">
        <v>40</v>
      </c>
      <c r="AL138" s="21"/>
    </row>
    <row r="139" spans="1:67" x14ac:dyDescent="0.15">
      <c r="A139" s="2">
        <v>41</v>
      </c>
      <c r="AL139" s="21"/>
    </row>
    <row r="140" spans="1:67" x14ac:dyDescent="0.15">
      <c r="A140" s="2">
        <v>42</v>
      </c>
      <c r="AL140" s="21"/>
    </row>
    <row r="141" spans="1:67" x14ac:dyDescent="0.15">
      <c r="A141" s="2">
        <v>43</v>
      </c>
      <c r="AL141" s="21"/>
    </row>
    <row r="142" spans="1:67" x14ac:dyDescent="0.15">
      <c r="A142" s="2">
        <v>44</v>
      </c>
      <c r="AL142" s="21"/>
    </row>
    <row r="143" spans="1:67" x14ac:dyDescent="0.15">
      <c r="A143" s="2">
        <v>45</v>
      </c>
      <c r="AL143" s="21"/>
    </row>
    <row r="144" spans="1:67" x14ac:dyDescent="0.15">
      <c r="A144" s="2">
        <v>46</v>
      </c>
      <c r="AL144" s="21"/>
    </row>
    <row r="145" spans="1:59" x14ac:dyDescent="0.15">
      <c r="A145" s="2">
        <v>47</v>
      </c>
      <c r="AL145" s="21"/>
    </row>
    <row r="146" spans="1:59" x14ac:dyDescent="0.15">
      <c r="A146" s="2">
        <v>48</v>
      </c>
      <c r="AL146" s="21"/>
    </row>
    <row r="147" spans="1:59" x14ac:dyDescent="0.15">
      <c r="A147" s="2">
        <v>1</v>
      </c>
      <c r="B147" s="3" t="s">
        <v>2</v>
      </c>
      <c r="X147" s="9" t="s">
        <v>33</v>
      </c>
      <c r="Y147"/>
      <c r="Z147"/>
      <c r="AA147"/>
      <c r="AB147" s="9" t="s">
        <v>97</v>
      </c>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row>
    <row r="148" spans="1:59" x14ac:dyDescent="0.15">
      <c r="A148" s="2">
        <v>2</v>
      </c>
      <c r="X148"/>
      <c r="Y148" s="26" t="s">
        <v>98</v>
      </c>
      <c r="Z148" s="26" t="s">
        <v>99</v>
      </c>
      <c r="AA148"/>
      <c r="AB148"/>
      <c r="AC148" s="26" t="s">
        <v>98</v>
      </c>
      <c r="AD148" s="26" t="s">
        <v>99</v>
      </c>
      <c r="AE148"/>
      <c r="AF148"/>
      <c r="AG148"/>
      <c r="AH148"/>
      <c r="AI148"/>
      <c r="AJ148"/>
      <c r="AK148"/>
      <c r="AL148"/>
      <c r="AM148"/>
      <c r="AN148"/>
      <c r="AO148"/>
      <c r="AP148"/>
      <c r="AQ148"/>
      <c r="AR148"/>
      <c r="AS148"/>
      <c r="AT148"/>
      <c r="AU148"/>
      <c r="AV148"/>
      <c r="AW148"/>
      <c r="AX148"/>
      <c r="AY148"/>
      <c r="AZ148"/>
      <c r="BA148"/>
      <c r="BB148"/>
      <c r="BC148"/>
      <c r="BD148"/>
      <c r="BE148"/>
      <c r="BF148"/>
      <c r="BG148"/>
    </row>
    <row r="149" spans="1:59" x14ac:dyDescent="0.15">
      <c r="A149" s="2">
        <v>3</v>
      </c>
      <c r="C149" s="16" t="s">
        <v>100</v>
      </c>
      <c r="M149" s="16" t="s">
        <v>101</v>
      </c>
      <c r="X149" s="8" t="s">
        <v>62</v>
      </c>
      <c r="Y149" s="7">
        <v>158</v>
      </c>
      <c r="Z149" s="7">
        <v>20</v>
      </c>
      <c r="AA149"/>
      <c r="AB149" s="8" t="s">
        <v>102</v>
      </c>
      <c r="AC149" s="7">
        <v>73</v>
      </c>
      <c r="AD149" s="7">
        <v>14</v>
      </c>
      <c r="AE149" s="27">
        <f t="shared" ref="AE149:AE162" si="55">SUM(AC149:AD149)</f>
        <v>87</v>
      </c>
      <c r="AF149"/>
      <c r="AG149"/>
      <c r="AH149"/>
      <c r="AI149"/>
      <c r="AJ149"/>
      <c r="AK149"/>
      <c r="AL149"/>
      <c r="AM149"/>
      <c r="AN149"/>
      <c r="AO149"/>
      <c r="AP149"/>
      <c r="AQ149"/>
      <c r="AR149"/>
      <c r="AS149"/>
      <c r="AT149"/>
      <c r="AU149"/>
      <c r="AV149"/>
      <c r="AW149"/>
      <c r="AX149"/>
      <c r="AY149"/>
      <c r="AZ149"/>
      <c r="BA149"/>
      <c r="BB149"/>
      <c r="BC149"/>
      <c r="BD149"/>
      <c r="BE149"/>
      <c r="BF149"/>
      <c r="BG149"/>
    </row>
    <row r="150" spans="1:59" x14ac:dyDescent="0.15">
      <c r="A150" s="2">
        <v>4</v>
      </c>
      <c r="X150" s="8" t="s">
        <v>63</v>
      </c>
      <c r="Y150" s="7">
        <v>18</v>
      </c>
      <c r="Z150" s="7">
        <v>12</v>
      </c>
      <c r="AA150"/>
      <c r="AB150" s="8" t="s">
        <v>103</v>
      </c>
      <c r="AC150" s="7">
        <v>38</v>
      </c>
      <c r="AD150" s="7">
        <v>6</v>
      </c>
      <c r="AE150" s="27">
        <f t="shared" si="55"/>
        <v>44</v>
      </c>
      <c r="AF150"/>
      <c r="AG150"/>
      <c r="AH150"/>
      <c r="AI150"/>
      <c r="AJ150"/>
      <c r="AK150"/>
      <c r="AL150"/>
      <c r="AM150"/>
      <c r="AN150"/>
      <c r="AO150"/>
      <c r="AP150"/>
      <c r="AQ150"/>
      <c r="AR150"/>
      <c r="AS150"/>
      <c r="AT150"/>
      <c r="AU150"/>
      <c r="AV150"/>
      <c r="AW150"/>
      <c r="AX150"/>
      <c r="AY150"/>
      <c r="AZ150"/>
      <c r="BA150"/>
      <c r="BB150"/>
      <c r="BC150"/>
      <c r="BD150"/>
      <c r="BE150"/>
      <c r="BF150"/>
      <c r="BG150"/>
    </row>
    <row r="151" spans="1:59" x14ac:dyDescent="0.15">
      <c r="A151" s="2">
        <v>5</v>
      </c>
      <c r="X151" s="8" t="s">
        <v>64</v>
      </c>
      <c r="Y151" s="7">
        <v>14</v>
      </c>
      <c r="Z151" s="7">
        <v>3</v>
      </c>
      <c r="AA151"/>
      <c r="AB151" s="8" t="s">
        <v>104</v>
      </c>
      <c r="AC151" s="7">
        <v>175</v>
      </c>
      <c r="AD151" s="7">
        <v>22</v>
      </c>
      <c r="AE151" s="27">
        <f t="shared" si="55"/>
        <v>197</v>
      </c>
      <c r="AF151"/>
      <c r="AG151"/>
      <c r="AH151"/>
      <c r="AI151"/>
      <c r="AJ151"/>
      <c r="AK151"/>
      <c r="AL151"/>
      <c r="AM151"/>
      <c r="AN151"/>
      <c r="AO151"/>
      <c r="AP151"/>
      <c r="AQ151"/>
      <c r="AR151"/>
      <c r="AS151"/>
      <c r="AT151"/>
      <c r="AU151"/>
      <c r="AV151"/>
      <c r="AW151"/>
      <c r="AX151"/>
      <c r="AY151"/>
      <c r="AZ151"/>
      <c r="BA151"/>
      <c r="BB151"/>
      <c r="BC151"/>
      <c r="BD151"/>
      <c r="BE151"/>
      <c r="BF151"/>
      <c r="BG151"/>
    </row>
    <row r="152" spans="1:59" x14ac:dyDescent="0.15">
      <c r="A152" s="2">
        <v>6</v>
      </c>
      <c r="X152" s="8" t="s">
        <v>65</v>
      </c>
      <c r="Y152" s="7">
        <v>41</v>
      </c>
      <c r="Z152" s="7">
        <v>10</v>
      </c>
      <c r="AA152"/>
      <c r="AB152" t="s">
        <v>49</v>
      </c>
      <c r="AC152" s="7">
        <v>578</v>
      </c>
      <c r="AD152" s="7">
        <v>61</v>
      </c>
      <c r="AE152" s="27">
        <f t="shared" si="55"/>
        <v>639</v>
      </c>
      <c r="AF152"/>
      <c r="AG152"/>
      <c r="AH152"/>
      <c r="AI152"/>
      <c r="AJ152"/>
      <c r="AK152"/>
      <c r="AL152"/>
      <c r="AM152"/>
      <c r="AN152"/>
      <c r="AO152"/>
      <c r="AP152"/>
      <c r="AQ152"/>
      <c r="AR152"/>
      <c r="AS152"/>
      <c r="AT152"/>
      <c r="AU152"/>
      <c r="AV152"/>
      <c r="AW152"/>
      <c r="AX152"/>
      <c r="AY152"/>
      <c r="AZ152"/>
      <c r="BA152"/>
      <c r="BB152"/>
      <c r="BC152"/>
      <c r="BD152"/>
      <c r="BE152"/>
      <c r="BF152"/>
      <c r="BG152"/>
    </row>
    <row r="153" spans="1:59" x14ac:dyDescent="0.15">
      <c r="A153" s="2">
        <v>7</v>
      </c>
      <c r="X153" s="8" t="s">
        <v>66</v>
      </c>
      <c r="Y153" s="7">
        <v>6</v>
      </c>
      <c r="Z153" s="7">
        <v>1</v>
      </c>
      <c r="AA153"/>
      <c r="AB153" t="s">
        <v>50</v>
      </c>
      <c r="AC153" s="7">
        <v>113</v>
      </c>
      <c r="AD153" s="7">
        <v>17</v>
      </c>
      <c r="AE153" s="27">
        <f t="shared" si="55"/>
        <v>130</v>
      </c>
      <c r="AF153"/>
      <c r="AG153"/>
      <c r="AH153"/>
      <c r="AI153"/>
      <c r="AJ153"/>
      <c r="AK153"/>
      <c r="AL153"/>
      <c r="AM153"/>
      <c r="AN153"/>
      <c r="AO153"/>
      <c r="AP153"/>
      <c r="AQ153"/>
      <c r="AR153"/>
      <c r="AS153"/>
      <c r="AT153"/>
      <c r="AU153"/>
      <c r="AV153"/>
      <c r="AW153"/>
      <c r="AX153"/>
      <c r="AY153"/>
      <c r="AZ153"/>
      <c r="BA153"/>
      <c r="BB153"/>
      <c r="BC153"/>
      <c r="BD153"/>
      <c r="BE153"/>
      <c r="BF153"/>
      <c r="BG153"/>
    </row>
    <row r="154" spans="1:59" x14ac:dyDescent="0.15">
      <c r="A154" s="2">
        <v>8</v>
      </c>
      <c r="X154" s="8" t="s">
        <v>67</v>
      </c>
      <c r="Y154" s="7">
        <v>25</v>
      </c>
      <c r="Z154" s="7">
        <v>6</v>
      </c>
      <c r="AA154"/>
      <c r="AB154" s="8" t="s">
        <v>105</v>
      </c>
      <c r="AC154" s="7">
        <v>298</v>
      </c>
      <c r="AD154" s="7">
        <v>35</v>
      </c>
      <c r="AE154" s="27">
        <f t="shared" si="55"/>
        <v>333</v>
      </c>
      <c r="AF154"/>
      <c r="AG154"/>
      <c r="AH154"/>
      <c r="AI154"/>
      <c r="AJ154"/>
      <c r="AK154"/>
      <c r="AL154"/>
      <c r="AM154"/>
      <c r="AN154"/>
      <c r="AO154"/>
      <c r="AP154"/>
      <c r="AQ154"/>
      <c r="AR154"/>
      <c r="AS154"/>
      <c r="AT154"/>
      <c r="AU154"/>
      <c r="AV154"/>
      <c r="AW154"/>
      <c r="AX154"/>
      <c r="AY154"/>
      <c r="AZ154"/>
      <c r="BA154"/>
      <c r="BB154"/>
      <c r="BC154"/>
      <c r="BD154"/>
      <c r="BE154"/>
      <c r="BF154"/>
      <c r="BG154"/>
    </row>
    <row r="155" spans="1:59" x14ac:dyDescent="0.15">
      <c r="A155" s="2">
        <v>9</v>
      </c>
      <c r="X155" s="8" t="s">
        <v>68</v>
      </c>
      <c r="Y155" s="7">
        <v>16</v>
      </c>
      <c r="Z155" s="7">
        <v>0</v>
      </c>
      <c r="AA155"/>
      <c r="AB155" s="8" t="s">
        <v>106</v>
      </c>
      <c r="AC155" s="7">
        <v>52</v>
      </c>
      <c r="AD155" s="7">
        <v>17</v>
      </c>
      <c r="AE155" s="27">
        <f t="shared" si="55"/>
        <v>69</v>
      </c>
      <c r="AF155"/>
      <c r="AG155"/>
      <c r="AH155"/>
      <c r="AI155"/>
      <c r="AJ155"/>
      <c r="AK155"/>
      <c r="AL155"/>
      <c r="AM155"/>
      <c r="AN155"/>
      <c r="AO155"/>
      <c r="AP155"/>
      <c r="AQ155"/>
      <c r="AR155"/>
      <c r="AS155"/>
      <c r="AT155"/>
      <c r="AU155"/>
      <c r="AV155"/>
      <c r="AW155"/>
      <c r="AX155"/>
      <c r="AY155"/>
      <c r="AZ155"/>
      <c r="BA155"/>
      <c r="BB155"/>
      <c r="BC155"/>
      <c r="BD155"/>
      <c r="BE155"/>
      <c r="BF155"/>
      <c r="BG155"/>
    </row>
    <row r="156" spans="1:59" x14ac:dyDescent="0.15">
      <c r="A156" s="2">
        <v>10</v>
      </c>
      <c r="X156" s="8" t="s">
        <v>69</v>
      </c>
      <c r="Y156" s="7">
        <v>48</v>
      </c>
      <c r="Z156" s="7">
        <v>21</v>
      </c>
      <c r="AA156"/>
      <c r="AB156" t="s">
        <v>53</v>
      </c>
      <c r="AC156" s="7">
        <v>110</v>
      </c>
      <c r="AD156" s="7">
        <v>16</v>
      </c>
      <c r="AE156" s="27">
        <f t="shared" si="55"/>
        <v>126</v>
      </c>
      <c r="AF156"/>
      <c r="AG156"/>
      <c r="AH156"/>
      <c r="AI156"/>
      <c r="AJ156"/>
      <c r="AK156"/>
      <c r="AL156"/>
      <c r="AM156"/>
      <c r="AN156"/>
      <c r="AO156"/>
      <c r="AP156"/>
      <c r="AQ156"/>
      <c r="AR156"/>
      <c r="AS156"/>
      <c r="AT156"/>
      <c r="AU156"/>
      <c r="AV156"/>
      <c r="AW156"/>
      <c r="AX156"/>
      <c r="AY156"/>
      <c r="AZ156"/>
      <c r="BA156"/>
      <c r="BB156"/>
      <c r="BC156"/>
      <c r="BD156"/>
      <c r="BE156"/>
      <c r="BF156"/>
      <c r="BG156"/>
    </row>
    <row r="157" spans="1:59" x14ac:dyDescent="0.15">
      <c r="A157" s="2">
        <v>11</v>
      </c>
      <c r="X157" s="8" t="s">
        <v>70</v>
      </c>
      <c r="Y157" s="7">
        <v>1</v>
      </c>
      <c r="Z157" s="7">
        <v>1</v>
      </c>
      <c r="AA157"/>
      <c r="AB157" t="s">
        <v>54</v>
      </c>
      <c r="AC157" s="7">
        <v>72</v>
      </c>
      <c r="AD157" s="7">
        <v>17</v>
      </c>
      <c r="AE157" s="27">
        <f t="shared" si="55"/>
        <v>89</v>
      </c>
      <c r="AF157"/>
      <c r="AG157"/>
      <c r="AH157"/>
      <c r="AI157"/>
      <c r="AJ157"/>
      <c r="AK157"/>
      <c r="AL157"/>
      <c r="AM157"/>
      <c r="AN157"/>
      <c r="AO157"/>
      <c r="AP157"/>
      <c r="AQ157"/>
      <c r="AR157"/>
      <c r="AS157"/>
      <c r="AT157"/>
      <c r="AU157"/>
      <c r="AV157"/>
      <c r="AW157"/>
      <c r="AX157"/>
      <c r="AY157"/>
      <c r="AZ157"/>
      <c r="BA157"/>
      <c r="BB157"/>
      <c r="BC157"/>
      <c r="BD157"/>
      <c r="BE157"/>
      <c r="BF157"/>
      <c r="BG157"/>
    </row>
    <row r="158" spans="1:59" x14ac:dyDescent="0.15">
      <c r="A158" s="2">
        <v>12</v>
      </c>
      <c r="X158" s="8" t="s">
        <v>71</v>
      </c>
      <c r="Y158" s="7">
        <v>43</v>
      </c>
      <c r="Z158" s="7">
        <v>14</v>
      </c>
      <c r="AA158"/>
      <c r="AB158" s="8" t="s">
        <v>107</v>
      </c>
      <c r="AC158" s="7">
        <v>34</v>
      </c>
      <c r="AD158" s="7">
        <v>5</v>
      </c>
      <c r="AE158" s="27">
        <f t="shared" si="55"/>
        <v>39</v>
      </c>
      <c r="AF158"/>
      <c r="AG158"/>
      <c r="AH158"/>
      <c r="AI158"/>
      <c r="AJ158"/>
      <c r="AK158"/>
      <c r="AL158"/>
      <c r="AM158"/>
      <c r="AN158"/>
      <c r="AO158"/>
      <c r="AP158"/>
      <c r="AQ158"/>
      <c r="AR158"/>
      <c r="AS158"/>
      <c r="AT158"/>
      <c r="AU158"/>
      <c r="AV158"/>
      <c r="AW158"/>
      <c r="AX158"/>
      <c r="AY158"/>
      <c r="AZ158"/>
      <c r="BA158"/>
      <c r="BB158"/>
      <c r="BC158"/>
      <c r="BD158"/>
      <c r="BE158"/>
      <c r="BF158"/>
      <c r="BG158"/>
    </row>
    <row r="159" spans="1:59" x14ac:dyDescent="0.15">
      <c r="A159" s="2">
        <v>13</v>
      </c>
      <c r="X159" s="8" t="s">
        <v>72</v>
      </c>
      <c r="Y159" s="7">
        <v>7</v>
      </c>
      <c r="Z159" s="7">
        <v>2</v>
      </c>
      <c r="AA159"/>
      <c r="AB159" s="8" t="s">
        <v>108</v>
      </c>
      <c r="AC159" s="7">
        <v>114</v>
      </c>
      <c r="AD159" s="7">
        <v>15</v>
      </c>
      <c r="AE159" s="27">
        <f t="shared" si="55"/>
        <v>129</v>
      </c>
      <c r="AF159"/>
      <c r="AG159"/>
      <c r="AH159"/>
      <c r="AI159"/>
      <c r="AJ159"/>
      <c r="AK159"/>
      <c r="AL159"/>
      <c r="AM159"/>
      <c r="AN159"/>
      <c r="AO159"/>
      <c r="AP159"/>
      <c r="AQ159"/>
      <c r="AR159"/>
      <c r="AS159"/>
      <c r="AT159"/>
      <c r="AU159"/>
      <c r="AV159"/>
      <c r="AW159"/>
      <c r="AX159"/>
      <c r="AY159"/>
      <c r="AZ159"/>
      <c r="BA159"/>
      <c r="BB159"/>
      <c r="BC159"/>
      <c r="BD159"/>
      <c r="BE159"/>
      <c r="BF159"/>
      <c r="BG159"/>
    </row>
    <row r="160" spans="1:59" x14ac:dyDescent="0.15">
      <c r="A160" s="2">
        <v>14</v>
      </c>
      <c r="X160" s="8" t="s">
        <v>73</v>
      </c>
      <c r="Y160" s="7">
        <v>3</v>
      </c>
      <c r="Z160" s="7">
        <v>0</v>
      </c>
      <c r="AA160"/>
      <c r="AB160" s="8" t="s">
        <v>109</v>
      </c>
      <c r="AC160" s="7">
        <v>151</v>
      </c>
      <c r="AD160" s="7">
        <v>7</v>
      </c>
      <c r="AE160" s="27">
        <f t="shared" si="55"/>
        <v>158</v>
      </c>
      <c r="AF160"/>
      <c r="AG160"/>
      <c r="AH160"/>
      <c r="AI160"/>
      <c r="AJ160"/>
      <c r="AK160"/>
      <c r="AL160"/>
      <c r="AM160"/>
      <c r="AN160"/>
      <c r="AO160"/>
      <c r="AP160"/>
      <c r="AQ160"/>
      <c r="AR160"/>
      <c r="AS160"/>
      <c r="AT160"/>
      <c r="AU160"/>
      <c r="AV160"/>
      <c r="AW160"/>
      <c r="AX160"/>
      <c r="AY160"/>
      <c r="AZ160"/>
      <c r="BA160"/>
      <c r="BB160"/>
      <c r="BC160"/>
      <c r="BD160"/>
      <c r="BE160"/>
      <c r="BF160"/>
      <c r="BG160"/>
    </row>
    <row r="161" spans="1:59" x14ac:dyDescent="0.15">
      <c r="A161" s="2">
        <v>15</v>
      </c>
      <c r="X161" s="8" t="s">
        <v>74</v>
      </c>
      <c r="Y161" s="7">
        <v>26</v>
      </c>
      <c r="Z161" s="7">
        <v>6</v>
      </c>
      <c r="AA161"/>
      <c r="AB161" s="8" t="s">
        <v>110</v>
      </c>
      <c r="AC161" s="7">
        <v>250</v>
      </c>
      <c r="AD161" s="7">
        <v>13</v>
      </c>
      <c r="AE161" s="27">
        <f t="shared" si="55"/>
        <v>263</v>
      </c>
      <c r="AF161"/>
      <c r="AG161"/>
      <c r="AH161"/>
      <c r="AI161"/>
      <c r="AJ161"/>
      <c r="AK161"/>
      <c r="AL161"/>
      <c r="AM161"/>
      <c r="AN161"/>
      <c r="AO161"/>
      <c r="AP161"/>
      <c r="AQ161"/>
      <c r="AR161"/>
      <c r="AS161"/>
      <c r="AT161"/>
      <c r="AU161"/>
      <c r="AV161"/>
      <c r="AW161"/>
      <c r="AX161"/>
      <c r="AY161"/>
      <c r="AZ161"/>
      <c r="BA161"/>
      <c r="BB161"/>
      <c r="BC161"/>
      <c r="BD161"/>
      <c r="BE161"/>
      <c r="BF161"/>
      <c r="BG161"/>
    </row>
    <row r="162" spans="1:59" x14ac:dyDescent="0.15">
      <c r="A162" s="2">
        <v>16</v>
      </c>
      <c r="X162" s="8" t="s">
        <v>75</v>
      </c>
      <c r="Y162" s="7">
        <v>36</v>
      </c>
      <c r="Z162" s="7">
        <v>8</v>
      </c>
      <c r="AA162"/>
      <c r="AB162" s="8" t="s">
        <v>111</v>
      </c>
      <c r="AC162" s="7">
        <v>160</v>
      </c>
      <c r="AD162" s="7">
        <v>8</v>
      </c>
      <c r="AE162" s="27">
        <f t="shared" si="55"/>
        <v>168</v>
      </c>
      <c r="AF162"/>
      <c r="AG162"/>
      <c r="AH162"/>
      <c r="AI162"/>
      <c r="AJ162"/>
      <c r="AK162"/>
      <c r="AL162"/>
      <c r="AM162"/>
      <c r="AN162"/>
      <c r="AO162"/>
      <c r="AP162"/>
      <c r="AQ162"/>
      <c r="AR162"/>
      <c r="AS162"/>
      <c r="AT162"/>
      <c r="AU162"/>
      <c r="AV162"/>
      <c r="AW162"/>
      <c r="AX162"/>
      <c r="AY162"/>
      <c r="AZ162"/>
      <c r="BA162"/>
      <c r="BB162"/>
      <c r="BC162"/>
      <c r="BD162"/>
      <c r="BE162"/>
      <c r="BF162"/>
      <c r="BG162"/>
    </row>
    <row r="163" spans="1:59" x14ac:dyDescent="0.15">
      <c r="A163" s="2">
        <v>17</v>
      </c>
      <c r="X163" s="8" t="s">
        <v>76</v>
      </c>
      <c r="Y163" s="7">
        <v>16</v>
      </c>
      <c r="Z163" s="7">
        <v>4</v>
      </c>
      <c r="AA163"/>
      <c r="AB163"/>
      <c r="AC163"/>
      <c r="AD163"/>
      <c r="AE163" s="27">
        <f>SUM(AE149:AE162)</f>
        <v>2471</v>
      </c>
      <c r="AF163"/>
      <c r="AG163"/>
      <c r="AH163"/>
      <c r="AI163"/>
      <c r="AJ163"/>
      <c r="AK163"/>
      <c r="AL163"/>
      <c r="AM163"/>
      <c r="AN163"/>
      <c r="AO163"/>
      <c r="AP163"/>
      <c r="AQ163"/>
      <c r="AR163"/>
      <c r="AS163"/>
      <c r="AT163"/>
      <c r="AU163"/>
      <c r="AV163"/>
      <c r="AW163"/>
      <c r="AX163"/>
      <c r="AY163"/>
      <c r="AZ163"/>
      <c r="BA163"/>
      <c r="BB163"/>
      <c r="BC163"/>
      <c r="BD163"/>
      <c r="BE163"/>
      <c r="BF163"/>
      <c r="BG163"/>
    </row>
    <row r="164" spans="1:59" x14ac:dyDescent="0.15">
      <c r="A164" s="2">
        <v>18</v>
      </c>
      <c r="X164" s="8" t="s">
        <v>77</v>
      </c>
      <c r="Y164" s="7">
        <v>93</v>
      </c>
      <c r="Z164" s="7">
        <v>36</v>
      </c>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row>
    <row r="165" spans="1:59" x14ac:dyDescent="0.15">
      <c r="A165" s="2">
        <v>19</v>
      </c>
      <c r="X165" s="8" t="s">
        <v>78</v>
      </c>
      <c r="Y165" s="7">
        <v>24</v>
      </c>
      <c r="Z165" s="7">
        <v>9</v>
      </c>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row>
    <row r="166" spans="1:59" x14ac:dyDescent="0.15">
      <c r="A166" s="2">
        <v>20</v>
      </c>
      <c r="X166" s="8" t="s">
        <v>79</v>
      </c>
      <c r="Y166" s="7">
        <v>48</v>
      </c>
      <c r="Z166" s="7">
        <v>28</v>
      </c>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row>
    <row r="167" spans="1:59" x14ac:dyDescent="0.15">
      <c r="A167" s="2">
        <v>21</v>
      </c>
      <c r="X167" s="8" t="s">
        <v>80</v>
      </c>
      <c r="Y167" s="7">
        <v>18</v>
      </c>
      <c r="Z167" s="7">
        <v>6</v>
      </c>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row>
    <row r="168" spans="1:59" x14ac:dyDescent="0.15">
      <c r="A168" s="2">
        <v>22</v>
      </c>
      <c r="X168" t="s">
        <v>81</v>
      </c>
      <c r="Y168" s="7">
        <v>13</v>
      </c>
      <c r="Z168" s="7">
        <v>2</v>
      </c>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row>
    <row r="169" spans="1:59" x14ac:dyDescent="0.15">
      <c r="A169" s="2">
        <v>23</v>
      </c>
      <c r="X169" s="19" t="s">
        <v>82</v>
      </c>
      <c r="Y169" s="7">
        <v>36</v>
      </c>
      <c r="Z169" s="7">
        <v>7</v>
      </c>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row>
    <row r="170" spans="1:59" x14ac:dyDescent="0.15">
      <c r="A170" s="2">
        <v>24</v>
      </c>
      <c r="X170" s="8" t="s">
        <v>83</v>
      </c>
      <c r="Y170" s="7">
        <v>2</v>
      </c>
      <c r="Z170" s="7">
        <v>3</v>
      </c>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row>
    <row r="171" spans="1:59" x14ac:dyDescent="0.15">
      <c r="A171" s="2">
        <v>25</v>
      </c>
      <c r="X171" s="8" t="s">
        <v>84</v>
      </c>
      <c r="Y171" s="7">
        <v>72</v>
      </c>
      <c r="Z171" s="7">
        <v>24</v>
      </c>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row>
    <row r="172" spans="1:59" x14ac:dyDescent="0.15">
      <c r="A172" s="2">
        <v>26</v>
      </c>
      <c r="X172" s="8" t="s">
        <v>85</v>
      </c>
      <c r="Y172" s="7">
        <v>9</v>
      </c>
      <c r="Z172" s="7">
        <v>9</v>
      </c>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row>
    <row r="173" spans="1:59" x14ac:dyDescent="0.15">
      <c r="A173" s="2">
        <v>27</v>
      </c>
      <c r="X173" s="8" t="s">
        <v>86</v>
      </c>
      <c r="Y173" s="7">
        <v>1443</v>
      </c>
      <c r="Z173" s="7">
        <v>19</v>
      </c>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row>
    <row r="174" spans="1:59" x14ac:dyDescent="0.15">
      <c r="A174" s="2">
        <v>28</v>
      </c>
      <c r="X174" s="8" t="s">
        <v>87</v>
      </c>
      <c r="Y174" s="7">
        <v>2</v>
      </c>
      <c r="Z174" s="7">
        <v>2</v>
      </c>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row>
    <row r="175" spans="1:59" x14ac:dyDescent="0.15">
      <c r="A175" s="2">
        <v>29</v>
      </c>
      <c r="X175" s="8" t="s">
        <v>88</v>
      </c>
      <c r="Y175" s="7">
        <v>0</v>
      </c>
      <c r="Z175" s="7">
        <v>0</v>
      </c>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row>
    <row r="176" spans="1:59" x14ac:dyDescent="0.15">
      <c r="A176" s="2">
        <v>30</v>
      </c>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row>
    <row r="177" spans="1:59" x14ac:dyDescent="0.15">
      <c r="A177" s="2">
        <v>31</v>
      </c>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row>
    <row r="178" spans="1:59" x14ac:dyDescent="0.15">
      <c r="A178" s="2">
        <v>32</v>
      </c>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row>
    <row r="179" spans="1:59" x14ac:dyDescent="0.15">
      <c r="A179" s="2">
        <v>33</v>
      </c>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row>
    <row r="180" spans="1:59" x14ac:dyDescent="0.15">
      <c r="A180" s="2">
        <v>34</v>
      </c>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row>
    <row r="181" spans="1:59" x14ac:dyDescent="0.15">
      <c r="A181" s="2">
        <v>35</v>
      </c>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row>
    <row r="182" spans="1:59" x14ac:dyDescent="0.15">
      <c r="A182" s="2">
        <v>36</v>
      </c>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row>
    <row r="183" spans="1:59" x14ac:dyDescent="0.15">
      <c r="A183" s="2">
        <v>37</v>
      </c>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row>
    <row r="184" spans="1:59" x14ac:dyDescent="0.15">
      <c r="A184" s="2">
        <v>38</v>
      </c>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row>
    <row r="185" spans="1:59" x14ac:dyDescent="0.15">
      <c r="A185" s="2">
        <v>39</v>
      </c>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row>
    <row r="186" spans="1:59" x14ac:dyDescent="0.15">
      <c r="A186" s="2">
        <v>40</v>
      </c>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row>
    <row r="187" spans="1:59" x14ac:dyDescent="0.15">
      <c r="A187" s="2">
        <v>41</v>
      </c>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row>
    <row r="188" spans="1:59" x14ac:dyDescent="0.15">
      <c r="A188" s="2">
        <v>42</v>
      </c>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row>
    <row r="189" spans="1:59" x14ac:dyDescent="0.15">
      <c r="A189" s="2">
        <v>43</v>
      </c>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row>
    <row r="190" spans="1:59" x14ac:dyDescent="0.15">
      <c r="A190" s="2">
        <v>44</v>
      </c>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row>
    <row r="191" spans="1:59" x14ac:dyDescent="0.15">
      <c r="A191" s="2">
        <v>45</v>
      </c>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row>
    <row r="192" spans="1:59" x14ac:dyDescent="0.15">
      <c r="A192" s="2">
        <v>46</v>
      </c>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row>
    <row r="193" spans="1:59" x14ac:dyDescent="0.15">
      <c r="A193" s="2">
        <v>47</v>
      </c>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row>
    <row r="194" spans="1:59" x14ac:dyDescent="0.15">
      <c r="A194" s="2">
        <v>48</v>
      </c>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row>
    <row r="195" spans="1:59" x14ac:dyDescent="0.15">
      <c r="A195" s="2">
        <v>1</v>
      </c>
      <c r="B195" s="3" t="s">
        <v>2</v>
      </c>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row>
    <row r="196" spans="1:59" x14ac:dyDescent="0.15">
      <c r="A196" s="2">
        <v>2</v>
      </c>
      <c r="X196" s="9" t="s">
        <v>33</v>
      </c>
      <c r="Y196"/>
      <c r="Z196"/>
      <c r="AA196"/>
      <c r="AB196" s="9" t="s">
        <v>97</v>
      </c>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row>
    <row r="197" spans="1:59" x14ac:dyDescent="0.15">
      <c r="A197" s="2">
        <v>3</v>
      </c>
      <c r="C197" s="16" t="s">
        <v>112</v>
      </c>
      <c r="M197" s="16" t="s">
        <v>113</v>
      </c>
      <c r="X197"/>
      <c r="Y197" s="26" t="s">
        <v>98</v>
      </c>
      <c r="Z197" s="26" t="s">
        <v>99</v>
      </c>
      <c r="AA197"/>
      <c r="AB197"/>
      <c r="AC197" s="26" t="s">
        <v>98</v>
      </c>
      <c r="AD197" s="26" t="s">
        <v>99</v>
      </c>
      <c r="AE197"/>
      <c r="AF197"/>
      <c r="AG197"/>
      <c r="AH197"/>
      <c r="AI197"/>
      <c r="AJ197"/>
      <c r="AK197"/>
      <c r="AL197"/>
      <c r="AM197"/>
      <c r="AN197"/>
      <c r="AO197"/>
      <c r="AP197"/>
      <c r="AQ197"/>
      <c r="AR197"/>
      <c r="AS197"/>
      <c r="AT197"/>
      <c r="AU197"/>
      <c r="AV197"/>
      <c r="AW197"/>
      <c r="AX197"/>
      <c r="AY197"/>
      <c r="AZ197"/>
      <c r="BA197"/>
      <c r="BB197"/>
      <c r="BC197"/>
      <c r="BD197"/>
      <c r="BE197"/>
      <c r="BF197"/>
      <c r="BG197"/>
    </row>
    <row r="198" spans="1:59" x14ac:dyDescent="0.15">
      <c r="A198" s="2">
        <v>4</v>
      </c>
      <c r="X198" s="8" t="s">
        <v>62</v>
      </c>
      <c r="Y198" s="12">
        <f>AG198/10</f>
        <v>163.5557</v>
      </c>
      <c r="Z198" s="12">
        <f t="shared" ref="Z198:Z224" si="56">AH198/10</f>
        <v>19.600200000000001</v>
      </c>
      <c r="AA198"/>
      <c r="AB198" s="8" t="s">
        <v>102</v>
      </c>
      <c r="AC198" s="12">
        <f t="shared" ref="AC198:AD211" si="57">AJ198/10</f>
        <v>447.93410000000006</v>
      </c>
      <c r="AD198" s="12">
        <f t="shared" si="57"/>
        <v>30.713999999999999</v>
      </c>
      <c r="AE198" s="23">
        <f t="shared" ref="AE198:AE211" si="58">SUM(AC198:AD198)</f>
        <v>478.64810000000006</v>
      </c>
      <c r="AF198"/>
      <c r="AG198" s="28">
        <v>1635.557</v>
      </c>
      <c r="AH198" s="28">
        <v>196.00200000000001</v>
      </c>
      <c r="AI198"/>
      <c r="AJ198" s="28">
        <v>4479.3410000000003</v>
      </c>
      <c r="AK198" s="28">
        <v>307.14</v>
      </c>
      <c r="AL198"/>
      <c r="AM198"/>
      <c r="AN198"/>
      <c r="AO198"/>
      <c r="AP198"/>
      <c r="AQ198"/>
      <c r="AR198"/>
      <c r="AS198"/>
      <c r="AT198"/>
      <c r="AU198"/>
      <c r="AV198"/>
      <c r="AW198"/>
      <c r="AX198"/>
      <c r="AY198"/>
      <c r="AZ198"/>
      <c r="BA198"/>
      <c r="BB198"/>
      <c r="BC198"/>
      <c r="BD198"/>
      <c r="BE198"/>
      <c r="BF198"/>
      <c r="BG198"/>
    </row>
    <row r="199" spans="1:59" x14ac:dyDescent="0.15">
      <c r="A199" s="2">
        <v>5</v>
      </c>
      <c r="X199" s="8" t="s">
        <v>63</v>
      </c>
      <c r="Y199" s="12">
        <f t="shared" ref="Y199:Y224" si="59">AG199/10</f>
        <v>18.252600000000001</v>
      </c>
      <c r="Z199" s="12">
        <f t="shared" si="56"/>
        <v>15.712</v>
      </c>
      <c r="AA199"/>
      <c r="AB199" s="8" t="s">
        <v>103</v>
      </c>
      <c r="AC199" s="12">
        <f t="shared" si="57"/>
        <v>94.4636</v>
      </c>
      <c r="AD199" s="12">
        <f t="shared" si="57"/>
        <v>8.8022000000000009</v>
      </c>
      <c r="AE199" s="23">
        <f t="shared" si="58"/>
        <v>103.2658</v>
      </c>
      <c r="AF199"/>
      <c r="AG199" s="28">
        <v>182.52600000000001</v>
      </c>
      <c r="AH199" s="28">
        <v>157.12</v>
      </c>
      <c r="AI199"/>
      <c r="AJ199" s="28">
        <v>944.63599999999997</v>
      </c>
      <c r="AK199" s="28">
        <v>88.022000000000006</v>
      </c>
      <c r="AL199"/>
      <c r="AM199"/>
      <c r="AN199"/>
      <c r="AO199"/>
      <c r="AP199"/>
      <c r="AQ199"/>
      <c r="AR199"/>
      <c r="AS199"/>
      <c r="AT199"/>
      <c r="AU199"/>
      <c r="AV199"/>
      <c r="AW199"/>
      <c r="AX199"/>
      <c r="AY199"/>
      <c r="AZ199"/>
      <c r="BA199"/>
      <c r="BB199"/>
      <c r="BC199"/>
      <c r="BD199"/>
      <c r="BE199"/>
      <c r="BF199"/>
      <c r="BG199"/>
    </row>
    <row r="200" spans="1:59" x14ac:dyDescent="0.15">
      <c r="A200" s="2">
        <v>6</v>
      </c>
      <c r="X200" s="8" t="s">
        <v>64</v>
      </c>
      <c r="Y200" s="12">
        <f t="shared" si="59"/>
        <v>9.3552</v>
      </c>
      <c r="Z200" s="12">
        <f t="shared" si="56"/>
        <v>0.71050000000000002</v>
      </c>
      <c r="AA200"/>
      <c r="AB200" s="8" t="s">
        <v>104</v>
      </c>
      <c r="AC200" s="12">
        <f t="shared" si="57"/>
        <v>750.40309999999999</v>
      </c>
      <c r="AD200" s="12">
        <f t="shared" si="57"/>
        <v>17.1053</v>
      </c>
      <c r="AE200" s="23">
        <f t="shared" si="58"/>
        <v>767.50839999999994</v>
      </c>
      <c r="AF200"/>
      <c r="AG200" s="28">
        <v>93.552000000000007</v>
      </c>
      <c r="AH200" s="28">
        <v>7.1050000000000004</v>
      </c>
      <c r="AI200"/>
      <c r="AJ200" s="28">
        <v>7504.0309999999999</v>
      </c>
      <c r="AK200" s="28">
        <v>171.053</v>
      </c>
      <c r="AL200"/>
      <c r="AM200"/>
      <c r="AN200"/>
      <c r="AO200"/>
      <c r="AP200"/>
      <c r="AQ200"/>
      <c r="AR200"/>
      <c r="AS200"/>
      <c r="AT200"/>
      <c r="AU200"/>
      <c r="AV200"/>
      <c r="AW200"/>
      <c r="AX200"/>
      <c r="AY200"/>
      <c r="AZ200"/>
      <c r="BA200"/>
      <c r="BB200"/>
      <c r="BC200"/>
      <c r="BD200"/>
      <c r="BE200"/>
      <c r="BF200"/>
      <c r="BG200"/>
    </row>
    <row r="201" spans="1:59" x14ac:dyDescent="0.15">
      <c r="A201" s="2">
        <v>7</v>
      </c>
      <c r="X201" s="8" t="s">
        <v>65</v>
      </c>
      <c r="Y201" s="12">
        <f t="shared" si="59"/>
        <v>61.890999999999998</v>
      </c>
      <c r="Z201" s="12">
        <f t="shared" si="56"/>
        <v>7.4525000000000006</v>
      </c>
      <c r="AA201"/>
      <c r="AB201" t="s">
        <v>49</v>
      </c>
      <c r="AC201" s="12">
        <f t="shared" si="57"/>
        <v>2150.1127999999999</v>
      </c>
      <c r="AD201" s="12">
        <f t="shared" si="57"/>
        <v>67.161199999999994</v>
      </c>
      <c r="AE201" s="23">
        <f t="shared" si="58"/>
        <v>2217.2739999999999</v>
      </c>
      <c r="AF201"/>
      <c r="AG201" s="28">
        <v>618.91</v>
      </c>
      <c r="AH201" s="28">
        <v>74.525000000000006</v>
      </c>
      <c r="AI201"/>
      <c r="AJ201" s="28">
        <v>21501.128000000001</v>
      </c>
      <c r="AK201" s="28">
        <v>671.61199999999997</v>
      </c>
      <c r="AL201"/>
      <c r="AM201"/>
      <c r="AN201"/>
      <c r="AO201"/>
      <c r="AP201"/>
      <c r="AQ201"/>
      <c r="AR201"/>
      <c r="AS201"/>
      <c r="AT201"/>
      <c r="AU201"/>
      <c r="AV201"/>
      <c r="AW201"/>
      <c r="AX201"/>
      <c r="AY201"/>
      <c r="AZ201"/>
      <c r="BA201"/>
      <c r="BB201"/>
      <c r="BC201"/>
      <c r="BD201"/>
      <c r="BE201"/>
      <c r="BF201"/>
      <c r="BG201"/>
    </row>
    <row r="202" spans="1:59" x14ac:dyDescent="0.15">
      <c r="A202" s="2">
        <v>8</v>
      </c>
      <c r="X202" s="8" t="s">
        <v>66</v>
      </c>
      <c r="Y202" s="12">
        <f t="shared" si="59"/>
        <v>11.156699999999999</v>
      </c>
      <c r="Z202" s="12">
        <f t="shared" si="56"/>
        <v>0.11710000000000001</v>
      </c>
      <c r="AA202"/>
      <c r="AB202" t="s">
        <v>50</v>
      </c>
      <c r="AC202" s="12">
        <f t="shared" si="57"/>
        <v>184.66582599999998</v>
      </c>
      <c r="AD202" s="12">
        <f t="shared" si="57"/>
        <v>10.300599999999999</v>
      </c>
      <c r="AE202" s="23">
        <f t="shared" si="58"/>
        <v>194.96642599999998</v>
      </c>
      <c r="AF202"/>
      <c r="AG202" s="28">
        <v>111.56699999999999</v>
      </c>
      <c r="AH202" s="28">
        <v>1.171</v>
      </c>
      <c r="AI202"/>
      <c r="AJ202" s="28">
        <v>1846.6582599999999</v>
      </c>
      <c r="AK202" s="28">
        <v>103.006</v>
      </c>
      <c r="AL202"/>
      <c r="AM202"/>
      <c r="AN202"/>
      <c r="AO202"/>
      <c r="AP202"/>
      <c r="AQ202"/>
      <c r="AR202"/>
      <c r="AS202"/>
      <c r="AT202"/>
      <c r="AU202"/>
      <c r="AV202"/>
      <c r="AW202"/>
      <c r="AX202"/>
      <c r="AY202"/>
      <c r="AZ202"/>
      <c r="BA202"/>
      <c r="BB202"/>
      <c r="BC202"/>
      <c r="BD202"/>
      <c r="BE202"/>
      <c r="BF202"/>
      <c r="BG202"/>
    </row>
    <row r="203" spans="1:59" x14ac:dyDescent="0.15">
      <c r="A203" s="2">
        <v>9</v>
      </c>
      <c r="X203" s="8" t="s">
        <v>67</v>
      </c>
      <c r="Y203" s="12">
        <f t="shared" si="59"/>
        <v>31.114299999999997</v>
      </c>
      <c r="Z203" s="12">
        <f t="shared" si="56"/>
        <v>3.3746</v>
      </c>
      <c r="AA203"/>
      <c r="AB203" s="8" t="s">
        <v>105</v>
      </c>
      <c r="AC203" s="12">
        <f t="shared" si="57"/>
        <v>706.20438899999999</v>
      </c>
      <c r="AD203" s="12">
        <f t="shared" si="57"/>
        <v>46.637347000000005</v>
      </c>
      <c r="AE203" s="23">
        <f t="shared" si="58"/>
        <v>752.84173599999997</v>
      </c>
      <c r="AF203"/>
      <c r="AG203" s="28">
        <v>311.14299999999997</v>
      </c>
      <c r="AH203" s="28">
        <v>33.746000000000002</v>
      </c>
      <c r="AI203"/>
      <c r="AJ203" s="28">
        <v>7062.0438899999999</v>
      </c>
      <c r="AK203" s="28">
        <v>466.37347000000005</v>
      </c>
      <c r="AL203"/>
      <c r="AM203"/>
      <c r="AN203"/>
      <c r="AO203"/>
      <c r="AP203"/>
      <c r="AQ203"/>
      <c r="AR203"/>
      <c r="AS203"/>
      <c r="AT203"/>
      <c r="AU203"/>
      <c r="AV203"/>
      <c r="AW203"/>
      <c r="AX203"/>
      <c r="AY203"/>
      <c r="AZ203"/>
      <c r="BA203"/>
      <c r="BB203"/>
      <c r="BC203"/>
      <c r="BD203"/>
      <c r="BE203"/>
      <c r="BF203"/>
      <c r="BG203"/>
    </row>
    <row r="204" spans="1:59" x14ac:dyDescent="0.15">
      <c r="A204" s="2">
        <v>10</v>
      </c>
      <c r="X204" s="8" t="s">
        <v>68</v>
      </c>
      <c r="Y204" s="12">
        <f t="shared" si="59"/>
        <v>13.481</v>
      </c>
      <c r="Z204" s="12">
        <f t="shared" si="56"/>
        <v>0</v>
      </c>
      <c r="AA204"/>
      <c r="AB204" s="8" t="s">
        <v>106</v>
      </c>
      <c r="AC204" s="12">
        <f t="shared" si="57"/>
        <v>67.198000000000008</v>
      </c>
      <c r="AD204" s="12">
        <f t="shared" si="57"/>
        <v>8.3690999999999995</v>
      </c>
      <c r="AE204" s="23">
        <f t="shared" si="58"/>
        <v>75.567100000000011</v>
      </c>
      <c r="AF204"/>
      <c r="AG204" s="28">
        <v>134.81</v>
      </c>
      <c r="AH204" s="28">
        <v>0</v>
      </c>
      <c r="AI204"/>
      <c r="AJ204" s="28">
        <v>671.98</v>
      </c>
      <c r="AK204" s="28">
        <v>83.691000000000003</v>
      </c>
      <c r="AL204"/>
      <c r="AM204"/>
      <c r="AN204"/>
      <c r="AO204"/>
      <c r="AP204"/>
      <c r="AQ204"/>
      <c r="AR204"/>
      <c r="AS204"/>
      <c r="AT204"/>
      <c r="AU204"/>
      <c r="AV204"/>
      <c r="AW204"/>
      <c r="AX204"/>
      <c r="AY204"/>
      <c r="AZ204"/>
      <c r="BA204"/>
      <c r="BB204"/>
      <c r="BC204"/>
      <c r="BD204"/>
      <c r="BE204"/>
      <c r="BF204"/>
      <c r="BG204"/>
    </row>
    <row r="205" spans="1:59" x14ac:dyDescent="0.15">
      <c r="A205" s="2">
        <v>11</v>
      </c>
      <c r="X205" s="8" t="s">
        <v>69</v>
      </c>
      <c r="Y205" s="12">
        <f t="shared" si="59"/>
        <v>89.813500000000005</v>
      </c>
      <c r="Z205" s="12">
        <f t="shared" si="56"/>
        <v>28.342899999999997</v>
      </c>
      <c r="AA205"/>
      <c r="AB205" t="s">
        <v>53</v>
      </c>
      <c r="AC205" s="12">
        <f t="shared" si="57"/>
        <v>189.76920000000001</v>
      </c>
      <c r="AD205" s="12">
        <f t="shared" si="57"/>
        <v>13.45838</v>
      </c>
      <c r="AE205" s="23">
        <f t="shared" si="58"/>
        <v>203.22758000000002</v>
      </c>
      <c r="AF205"/>
      <c r="AG205" s="28">
        <v>898.13499999999999</v>
      </c>
      <c r="AH205" s="28">
        <v>283.42899999999997</v>
      </c>
      <c r="AI205"/>
      <c r="AJ205" s="28">
        <v>1897.692</v>
      </c>
      <c r="AK205" s="28">
        <v>134.5838</v>
      </c>
      <c r="AL205"/>
      <c r="AM205"/>
      <c r="AN205"/>
      <c r="AO205"/>
      <c r="AP205"/>
      <c r="AQ205"/>
      <c r="AR205"/>
      <c r="AS205"/>
      <c r="AT205"/>
      <c r="AU205"/>
      <c r="AV205"/>
      <c r="AW205"/>
      <c r="AX205"/>
      <c r="AY205"/>
      <c r="AZ205"/>
      <c r="BA205"/>
      <c r="BB205"/>
      <c r="BC205"/>
      <c r="BD205"/>
      <c r="BE205"/>
      <c r="BF205"/>
      <c r="BG205"/>
    </row>
    <row r="206" spans="1:59" x14ac:dyDescent="0.15">
      <c r="A206" s="2">
        <v>12</v>
      </c>
      <c r="X206" s="8" t="s">
        <v>70</v>
      </c>
      <c r="Y206" s="12">
        <f t="shared" si="59"/>
        <v>1</v>
      </c>
      <c r="Z206" s="12">
        <f t="shared" si="56"/>
        <v>3.0779000000000001</v>
      </c>
      <c r="AA206"/>
      <c r="AB206" t="s">
        <v>54</v>
      </c>
      <c r="AC206" s="12">
        <f t="shared" si="57"/>
        <v>174.78230000000002</v>
      </c>
      <c r="AD206" s="12">
        <f t="shared" si="57"/>
        <v>12.6206</v>
      </c>
      <c r="AE206" s="23">
        <f t="shared" si="58"/>
        <v>187.40290000000002</v>
      </c>
      <c r="AF206"/>
      <c r="AG206" s="28">
        <v>10</v>
      </c>
      <c r="AH206" s="28">
        <v>30.779</v>
      </c>
      <c r="AI206"/>
      <c r="AJ206" s="28">
        <v>1747.8230000000001</v>
      </c>
      <c r="AK206" s="28">
        <v>126.206</v>
      </c>
      <c r="AL206"/>
      <c r="AM206"/>
      <c r="AN206"/>
      <c r="AO206"/>
      <c r="AP206"/>
      <c r="AQ206"/>
      <c r="AR206"/>
      <c r="AS206"/>
      <c r="AT206"/>
      <c r="AU206"/>
      <c r="AV206"/>
      <c r="AW206"/>
      <c r="AX206"/>
      <c r="AY206"/>
      <c r="AZ206"/>
      <c r="BA206"/>
      <c r="BB206"/>
      <c r="BC206"/>
      <c r="BD206"/>
      <c r="BE206"/>
      <c r="BF206"/>
      <c r="BG206"/>
    </row>
    <row r="207" spans="1:59" x14ac:dyDescent="0.15">
      <c r="A207" s="2">
        <v>13</v>
      </c>
      <c r="X207" s="8" t="s">
        <v>71</v>
      </c>
      <c r="Y207" s="12">
        <f t="shared" si="59"/>
        <v>45.221198999999999</v>
      </c>
      <c r="Z207" s="12">
        <f t="shared" si="56"/>
        <v>14.398372999999998</v>
      </c>
      <c r="AA207"/>
      <c r="AB207" s="8" t="s">
        <v>107</v>
      </c>
      <c r="AC207" s="12">
        <f t="shared" si="57"/>
        <v>73.880499999999998</v>
      </c>
      <c r="AD207" s="12">
        <f t="shared" si="57"/>
        <v>2.2130999999999998</v>
      </c>
      <c r="AE207" s="23">
        <f t="shared" si="58"/>
        <v>76.093599999999995</v>
      </c>
      <c r="AF207"/>
      <c r="AG207" s="28">
        <v>452.21199000000001</v>
      </c>
      <c r="AH207" s="28">
        <v>143.98372999999998</v>
      </c>
      <c r="AI207"/>
      <c r="AJ207" s="28">
        <v>738.80499999999995</v>
      </c>
      <c r="AK207" s="28">
        <v>22.131</v>
      </c>
      <c r="AL207"/>
      <c r="AM207"/>
      <c r="AN207"/>
      <c r="AO207"/>
      <c r="AP207"/>
      <c r="AQ207"/>
      <c r="AR207"/>
      <c r="AS207"/>
      <c r="AT207"/>
      <c r="AU207"/>
      <c r="AV207"/>
      <c r="AW207"/>
      <c r="AX207"/>
      <c r="AY207"/>
      <c r="AZ207"/>
      <c r="BA207"/>
      <c r="BB207"/>
      <c r="BC207"/>
      <c r="BD207"/>
      <c r="BE207"/>
      <c r="BF207"/>
      <c r="BG207"/>
    </row>
    <row r="208" spans="1:59" x14ac:dyDescent="0.15">
      <c r="A208" s="2">
        <v>14</v>
      </c>
      <c r="X208" s="8" t="s">
        <v>72</v>
      </c>
      <c r="Y208" s="12">
        <f t="shared" si="59"/>
        <v>6.0787999999999993</v>
      </c>
      <c r="Z208" s="12">
        <f t="shared" si="56"/>
        <v>0.72199999999999998</v>
      </c>
      <c r="AA208"/>
      <c r="AB208" s="8" t="s">
        <v>108</v>
      </c>
      <c r="AC208" s="12">
        <f t="shared" si="57"/>
        <v>317.69539900000007</v>
      </c>
      <c r="AD208" s="12">
        <f t="shared" si="57"/>
        <v>10.5303</v>
      </c>
      <c r="AE208" s="23">
        <f t="shared" si="58"/>
        <v>328.22569900000008</v>
      </c>
      <c r="AF208"/>
      <c r="AG208" s="28">
        <v>60.787999999999997</v>
      </c>
      <c r="AH208" s="28">
        <v>7.22</v>
      </c>
      <c r="AI208"/>
      <c r="AJ208" s="28">
        <v>3176.9539900000004</v>
      </c>
      <c r="AK208" s="28">
        <v>105.303</v>
      </c>
      <c r="AL208"/>
      <c r="AM208"/>
      <c r="AN208"/>
      <c r="AO208"/>
      <c r="AP208"/>
      <c r="AQ208"/>
      <c r="AR208"/>
      <c r="AS208"/>
      <c r="AT208"/>
      <c r="AU208"/>
      <c r="AV208"/>
      <c r="AW208"/>
      <c r="AX208"/>
      <c r="AY208"/>
      <c r="AZ208"/>
      <c r="BA208"/>
      <c r="BB208"/>
      <c r="BC208"/>
      <c r="BD208"/>
      <c r="BE208"/>
      <c r="BF208"/>
      <c r="BG208"/>
    </row>
    <row r="209" spans="1:59" x14ac:dyDescent="0.15">
      <c r="A209" s="2">
        <v>15</v>
      </c>
      <c r="X209" s="8" t="s">
        <v>73</v>
      </c>
      <c r="Y209" s="12">
        <f t="shared" si="59"/>
        <v>1.3864000000000001</v>
      </c>
      <c r="Z209" s="12">
        <f t="shared" si="56"/>
        <v>0</v>
      </c>
      <c r="AA209"/>
      <c r="AB209" s="8" t="s">
        <v>109</v>
      </c>
      <c r="AC209" s="12">
        <f t="shared" si="57"/>
        <v>228.05799999999999</v>
      </c>
      <c r="AD209" s="12">
        <f t="shared" si="57"/>
        <v>7.7653999999999996</v>
      </c>
      <c r="AE209" s="23">
        <f t="shared" si="58"/>
        <v>235.82339999999999</v>
      </c>
      <c r="AF209"/>
      <c r="AG209" s="28">
        <v>13.864000000000001</v>
      </c>
      <c r="AH209" s="28">
        <v>0</v>
      </c>
      <c r="AI209"/>
      <c r="AJ209" s="28">
        <v>2280.58</v>
      </c>
      <c r="AK209" s="28">
        <v>77.653999999999996</v>
      </c>
      <c r="AL209"/>
      <c r="AM209"/>
      <c r="AN209"/>
      <c r="AO209"/>
      <c r="AP209"/>
      <c r="AQ209"/>
      <c r="AR209"/>
      <c r="AS209"/>
      <c r="AT209"/>
      <c r="AU209"/>
      <c r="AV209"/>
      <c r="AW209"/>
      <c r="AX209"/>
      <c r="AY209"/>
      <c r="AZ209"/>
      <c r="BA209"/>
      <c r="BB209"/>
      <c r="BC209"/>
      <c r="BD209"/>
      <c r="BE209"/>
      <c r="BF209"/>
      <c r="BG209"/>
    </row>
    <row r="210" spans="1:59" x14ac:dyDescent="0.15">
      <c r="A210" s="2">
        <v>16</v>
      </c>
      <c r="X210" s="8" t="s">
        <v>74</v>
      </c>
      <c r="Y210" s="12">
        <f t="shared" si="59"/>
        <v>40.920999999999999</v>
      </c>
      <c r="Z210" s="12">
        <f t="shared" si="56"/>
        <v>4.6993</v>
      </c>
      <c r="AA210"/>
      <c r="AB210" s="8" t="s">
        <v>110</v>
      </c>
      <c r="AC210" s="12">
        <f t="shared" si="57"/>
        <v>952.58400000000006</v>
      </c>
      <c r="AD210" s="12">
        <f t="shared" si="57"/>
        <v>13.0451</v>
      </c>
      <c r="AE210" s="23">
        <f t="shared" si="58"/>
        <v>965.62910000000011</v>
      </c>
      <c r="AF210"/>
      <c r="AG210" s="28">
        <v>409.21</v>
      </c>
      <c r="AH210" s="28">
        <v>46.993000000000002</v>
      </c>
      <c r="AI210"/>
      <c r="AJ210" s="28">
        <v>9525.84</v>
      </c>
      <c r="AK210" s="28">
        <v>130.45099999999999</v>
      </c>
      <c r="AL210"/>
      <c r="AM210"/>
      <c r="AN210"/>
      <c r="AO210"/>
      <c r="AP210"/>
      <c r="AQ210"/>
      <c r="AR210"/>
      <c r="AS210"/>
      <c r="AT210"/>
      <c r="AU210"/>
      <c r="AV210"/>
      <c r="AW210"/>
      <c r="AX210"/>
      <c r="AY210"/>
      <c r="AZ210"/>
      <c r="BA210"/>
      <c r="BB210"/>
      <c r="BC210"/>
      <c r="BD210"/>
      <c r="BE210"/>
      <c r="BF210"/>
      <c r="BG210"/>
    </row>
    <row r="211" spans="1:59" x14ac:dyDescent="0.15">
      <c r="A211" s="2">
        <v>17</v>
      </c>
      <c r="X211" s="8" t="s">
        <v>75</v>
      </c>
      <c r="Y211" s="12">
        <f t="shared" si="59"/>
        <v>36.185572999999998</v>
      </c>
      <c r="Z211" s="12">
        <f t="shared" si="56"/>
        <v>5.1955</v>
      </c>
      <c r="AA211"/>
      <c r="AB211" s="8" t="s">
        <v>111</v>
      </c>
      <c r="AC211" s="12">
        <f t="shared" si="57"/>
        <v>500.23130000000003</v>
      </c>
      <c r="AD211" s="12">
        <f t="shared" si="57"/>
        <v>8.9169999999999998</v>
      </c>
      <c r="AE211" s="23">
        <f t="shared" si="58"/>
        <v>509.14830000000001</v>
      </c>
      <c r="AF211"/>
      <c r="AG211" s="28">
        <v>361.85572999999999</v>
      </c>
      <c r="AH211" s="28">
        <v>51.954999999999998</v>
      </c>
      <c r="AI211"/>
      <c r="AJ211" s="28">
        <v>5002.3130000000001</v>
      </c>
      <c r="AK211" s="28">
        <v>89.17</v>
      </c>
      <c r="AL211"/>
      <c r="AM211"/>
      <c r="AN211"/>
      <c r="AO211"/>
      <c r="AP211"/>
      <c r="AQ211"/>
      <c r="AR211"/>
      <c r="AS211"/>
      <c r="AT211"/>
      <c r="AU211"/>
      <c r="AV211"/>
      <c r="AW211"/>
      <c r="AX211"/>
      <c r="AY211"/>
      <c r="AZ211"/>
      <c r="BA211"/>
      <c r="BB211"/>
      <c r="BC211"/>
      <c r="BD211"/>
      <c r="BE211"/>
      <c r="BF211"/>
      <c r="BG211"/>
    </row>
    <row r="212" spans="1:59" x14ac:dyDescent="0.15">
      <c r="A212" s="2">
        <v>18</v>
      </c>
      <c r="X212" s="8" t="s">
        <v>76</v>
      </c>
      <c r="Y212" s="12">
        <f t="shared" si="59"/>
        <v>39.667999999999999</v>
      </c>
      <c r="Z212" s="12">
        <f t="shared" si="56"/>
        <v>2.62</v>
      </c>
      <c r="AA212"/>
      <c r="AB212"/>
      <c r="AC212" s="24"/>
      <c r="AD212" s="24"/>
      <c r="AE212" s="23">
        <f>SUM(AE198:AE211)</f>
        <v>7095.6221409999998</v>
      </c>
      <c r="AF212"/>
      <c r="AG212" s="28">
        <v>396.68</v>
      </c>
      <c r="AH212" s="28">
        <v>26.2</v>
      </c>
      <c r="AI212"/>
      <c r="AJ212"/>
      <c r="AK212"/>
      <c r="AL212"/>
      <c r="AM212"/>
      <c r="AN212"/>
      <c r="AO212"/>
      <c r="AP212"/>
      <c r="AQ212"/>
      <c r="AR212"/>
      <c r="AS212"/>
      <c r="AT212"/>
      <c r="AU212"/>
      <c r="AV212"/>
      <c r="AW212"/>
      <c r="AX212"/>
      <c r="AY212"/>
      <c r="AZ212"/>
      <c r="BA212"/>
      <c r="BB212"/>
      <c r="BC212"/>
      <c r="BD212"/>
      <c r="BE212"/>
      <c r="BF212"/>
      <c r="BG212"/>
    </row>
    <row r="213" spans="1:59" x14ac:dyDescent="0.15">
      <c r="A213" s="2">
        <v>19</v>
      </c>
      <c r="X213" s="8" t="s">
        <v>77</v>
      </c>
      <c r="Y213" s="12">
        <f t="shared" si="59"/>
        <v>88.294232000000008</v>
      </c>
      <c r="Z213" s="12">
        <f t="shared" si="56"/>
        <v>26.229790000000001</v>
      </c>
      <c r="AA213"/>
      <c r="AB213"/>
      <c r="AC213" s="24"/>
      <c r="AD213" s="24"/>
      <c r="AE213" s="24"/>
      <c r="AF213"/>
      <c r="AG213" s="28">
        <v>882.94232000000011</v>
      </c>
      <c r="AH213" s="28">
        <v>262.29790000000003</v>
      </c>
      <c r="AI213"/>
      <c r="AJ213"/>
      <c r="AK213"/>
      <c r="AL213"/>
      <c r="AM213"/>
      <c r="AN213"/>
      <c r="AO213"/>
      <c r="AP213"/>
      <c r="AQ213"/>
      <c r="AR213"/>
      <c r="AS213"/>
      <c r="AT213"/>
      <c r="AU213"/>
      <c r="AV213"/>
      <c r="AW213"/>
      <c r="AX213"/>
      <c r="AY213"/>
      <c r="AZ213"/>
      <c r="BA213"/>
      <c r="BB213"/>
      <c r="BC213"/>
      <c r="BD213"/>
      <c r="BE213"/>
      <c r="BF213"/>
      <c r="BG213"/>
    </row>
    <row r="214" spans="1:59" x14ac:dyDescent="0.15">
      <c r="A214" s="2">
        <v>20</v>
      </c>
      <c r="X214" s="8" t="s">
        <v>78</v>
      </c>
      <c r="Y214" s="12">
        <f t="shared" si="59"/>
        <v>17.273599999999998</v>
      </c>
      <c r="Z214" s="12">
        <f t="shared" si="56"/>
        <v>4.2537000000000003</v>
      </c>
      <c r="AA214"/>
      <c r="AB214"/>
      <c r="AC214"/>
      <c r="AD214"/>
      <c r="AE214"/>
      <c r="AF214"/>
      <c r="AG214" s="28">
        <v>172.73599999999999</v>
      </c>
      <c r="AH214" s="28">
        <v>42.536999999999999</v>
      </c>
      <c r="AI214"/>
      <c r="AJ214"/>
      <c r="AK214"/>
      <c r="AL214"/>
      <c r="AM214"/>
      <c r="AN214"/>
      <c r="AO214"/>
      <c r="AP214"/>
      <c r="AQ214"/>
      <c r="AR214"/>
      <c r="AS214"/>
      <c r="AT214"/>
      <c r="AU214"/>
      <c r="AV214"/>
      <c r="AW214"/>
      <c r="AX214"/>
      <c r="AY214"/>
      <c r="AZ214"/>
      <c r="BA214"/>
      <c r="BB214"/>
      <c r="BC214"/>
      <c r="BD214"/>
      <c r="BE214"/>
      <c r="BF214"/>
      <c r="BG214"/>
    </row>
    <row r="215" spans="1:59" x14ac:dyDescent="0.15">
      <c r="A215" s="2">
        <v>21</v>
      </c>
      <c r="X215" s="8" t="s">
        <v>79</v>
      </c>
      <c r="Y215" s="12">
        <f t="shared" si="59"/>
        <v>51.623299999999993</v>
      </c>
      <c r="Z215" s="12">
        <f t="shared" si="56"/>
        <v>16.691464000000003</v>
      </c>
      <c r="AA215"/>
      <c r="AB215"/>
      <c r="AC215"/>
      <c r="AD215"/>
      <c r="AE215"/>
      <c r="AF215"/>
      <c r="AG215" s="28">
        <v>516.23299999999995</v>
      </c>
      <c r="AH215" s="28">
        <v>166.91464000000002</v>
      </c>
      <c r="AI215"/>
      <c r="AJ215"/>
      <c r="AK215"/>
      <c r="AL215"/>
      <c r="AM215"/>
      <c r="AN215"/>
      <c r="AO215"/>
      <c r="AP215"/>
      <c r="AQ215"/>
      <c r="AR215"/>
      <c r="AS215"/>
      <c r="AT215"/>
      <c r="AU215"/>
      <c r="AV215"/>
      <c r="AW215"/>
      <c r="AX215"/>
      <c r="AY215"/>
      <c r="AZ215"/>
      <c r="BA215"/>
      <c r="BB215"/>
      <c r="BC215"/>
      <c r="BD215"/>
      <c r="BE215"/>
      <c r="BF215"/>
      <c r="BG215"/>
    </row>
    <row r="216" spans="1:59" x14ac:dyDescent="0.15">
      <c r="A216" s="2">
        <v>22</v>
      </c>
      <c r="X216" s="8" t="s">
        <v>80</v>
      </c>
      <c r="Y216" s="12">
        <f t="shared" si="59"/>
        <v>13.722200000000001</v>
      </c>
      <c r="Z216" s="12">
        <f t="shared" si="56"/>
        <v>14.442599999999999</v>
      </c>
      <c r="AA216"/>
      <c r="AB216"/>
      <c r="AC216"/>
      <c r="AD216"/>
      <c r="AE216"/>
      <c r="AF216"/>
      <c r="AG216" s="28">
        <v>137.22200000000001</v>
      </c>
      <c r="AH216" s="28">
        <v>144.42599999999999</v>
      </c>
      <c r="AI216"/>
      <c r="AJ216"/>
      <c r="AK216"/>
      <c r="AL216"/>
      <c r="AM216"/>
      <c r="AN216"/>
      <c r="AO216"/>
      <c r="AP216"/>
      <c r="AQ216"/>
      <c r="AR216"/>
      <c r="AS216"/>
      <c r="AT216"/>
      <c r="AU216"/>
      <c r="AV216"/>
      <c r="AW216"/>
      <c r="AX216"/>
      <c r="AY216"/>
      <c r="AZ216"/>
      <c r="BA216"/>
      <c r="BB216"/>
      <c r="BC216"/>
      <c r="BD216"/>
      <c r="BE216"/>
      <c r="BF216"/>
      <c r="BG216"/>
    </row>
    <row r="217" spans="1:59" x14ac:dyDescent="0.15">
      <c r="A217" s="2">
        <v>23</v>
      </c>
      <c r="X217" t="s">
        <v>81</v>
      </c>
      <c r="Y217" s="12">
        <f t="shared" si="59"/>
        <v>10.041982000000001</v>
      </c>
      <c r="Z217" s="12">
        <f t="shared" si="56"/>
        <v>1.8074999999999999</v>
      </c>
      <c r="AA217"/>
      <c r="AB217"/>
      <c r="AC217"/>
      <c r="AD217"/>
      <c r="AE217"/>
      <c r="AF217"/>
      <c r="AG217" s="28">
        <v>100.41982</v>
      </c>
      <c r="AH217" s="28">
        <v>18.074999999999999</v>
      </c>
      <c r="AI217"/>
      <c r="AJ217"/>
      <c r="AK217"/>
      <c r="AL217"/>
      <c r="AM217"/>
      <c r="AN217"/>
      <c r="AO217"/>
      <c r="AP217"/>
      <c r="AQ217"/>
      <c r="AR217"/>
      <c r="AS217"/>
      <c r="AT217"/>
      <c r="AU217"/>
      <c r="AV217"/>
      <c r="AW217"/>
      <c r="AX217"/>
      <c r="AY217"/>
      <c r="AZ217"/>
      <c r="BA217"/>
      <c r="BB217"/>
      <c r="BC217"/>
      <c r="BD217"/>
      <c r="BE217"/>
      <c r="BF217"/>
      <c r="BG217"/>
    </row>
    <row r="218" spans="1:59" x14ac:dyDescent="0.15">
      <c r="A218" s="2">
        <v>24</v>
      </c>
      <c r="X218" s="19" t="s">
        <v>82</v>
      </c>
      <c r="Y218" s="12">
        <f t="shared" si="59"/>
        <v>85.930300000000003</v>
      </c>
      <c r="Z218" s="12">
        <f t="shared" si="56"/>
        <v>5.8079999999999998</v>
      </c>
      <c r="AA218"/>
      <c r="AB218"/>
      <c r="AC218"/>
      <c r="AD218"/>
      <c r="AE218"/>
      <c r="AF218"/>
      <c r="AG218" s="28">
        <v>859.303</v>
      </c>
      <c r="AH218" s="28">
        <v>58.08</v>
      </c>
      <c r="AI218"/>
      <c r="AJ218"/>
      <c r="AK218"/>
      <c r="AL218"/>
      <c r="AM218"/>
      <c r="AN218"/>
      <c r="AO218"/>
      <c r="AP218"/>
      <c r="AQ218"/>
      <c r="AR218"/>
      <c r="AS218"/>
      <c r="AT218"/>
      <c r="AU218"/>
      <c r="AV218"/>
      <c r="AW218"/>
      <c r="AX218"/>
      <c r="AY218"/>
      <c r="AZ218"/>
      <c r="BA218"/>
      <c r="BB218"/>
      <c r="BC218"/>
      <c r="BD218"/>
      <c r="BE218"/>
      <c r="BF218"/>
      <c r="BG218"/>
    </row>
    <row r="219" spans="1:59" x14ac:dyDescent="0.15">
      <c r="A219" s="2">
        <v>25</v>
      </c>
      <c r="X219" s="8" t="s">
        <v>83</v>
      </c>
      <c r="Y219" s="12">
        <f t="shared" si="59"/>
        <v>3.6839</v>
      </c>
      <c r="Z219" s="12">
        <f t="shared" si="56"/>
        <v>1.1198999999999999</v>
      </c>
      <c r="AA219"/>
      <c r="AB219"/>
      <c r="AC219"/>
      <c r="AD219"/>
      <c r="AE219"/>
      <c r="AF219"/>
      <c r="AG219" s="28">
        <v>36.838999999999999</v>
      </c>
      <c r="AH219" s="28">
        <v>11.199</v>
      </c>
      <c r="AI219"/>
      <c r="AJ219"/>
      <c r="AK219"/>
      <c r="AL219"/>
      <c r="AM219"/>
      <c r="AN219"/>
      <c r="AO219"/>
      <c r="AP219"/>
      <c r="AQ219"/>
      <c r="AR219"/>
      <c r="AS219"/>
      <c r="AT219"/>
      <c r="AU219"/>
      <c r="AV219"/>
      <c r="AW219"/>
      <c r="AX219"/>
      <c r="AY219"/>
      <c r="AZ219"/>
      <c r="BA219"/>
      <c r="BB219"/>
      <c r="BC219"/>
      <c r="BD219"/>
      <c r="BE219"/>
      <c r="BF219"/>
      <c r="BG219"/>
    </row>
    <row r="220" spans="1:59" x14ac:dyDescent="0.15">
      <c r="A220" s="2">
        <v>26</v>
      </c>
      <c r="X220" s="8" t="s">
        <v>84</v>
      </c>
      <c r="Y220" s="12">
        <f t="shared" si="59"/>
        <v>119.61977199999998</v>
      </c>
      <c r="Z220" s="12">
        <f t="shared" si="56"/>
        <v>26.320399999999999</v>
      </c>
      <c r="AA220"/>
      <c r="AB220"/>
      <c r="AC220"/>
      <c r="AD220"/>
      <c r="AE220"/>
      <c r="AF220"/>
      <c r="AG220" s="28">
        <v>1196.1977199999999</v>
      </c>
      <c r="AH220" s="28">
        <v>263.20400000000001</v>
      </c>
      <c r="AI220"/>
      <c r="AJ220"/>
      <c r="AK220"/>
      <c r="AL220"/>
      <c r="AM220"/>
      <c r="AN220"/>
      <c r="AO220"/>
      <c r="AP220"/>
      <c r="AQ220"/>
      <c r="AR220"/>
      <c r="AS220"/>
      <c r="AT220"/>
      <c r="AU220"/>
      <c r="AV220"/>
      <c r="AW220"/>
      <c r="AX220"/>
      <c r="AY220"/>
      <c r="AZ220"/>
      <c r="BA220"/>
      <c r="BB220"/>
      <c r="BC220"/>
      <c r="BD220"/>
      <c r="BE220"/>
      <c r="BF220"/>
      <c r="BG220"/>
    </row>
    <row r="221" spans="1:59" x14ac:dyDescent="0.15">
      <c r="A221" s="2">
        <v>27</v>
      </c>
      <c r="X221" s="8" t="s">
        <v>85</v>
      </c>
      <c r="Y221" s="12">
        <f t="shared" si="59"/>
        <v>6.7629000000000001</v>
      </c>
      <c r="Z221" s="12">
        <f t="shared" si="56"/>
        <v>5.8628</v>
      </c>
      <c r="AA221"/>
      <c r="AB221"/>
      <c r="AC221"/>
      <c r="AD221"/>
      <c r="AE221"/>
      <c r="AF221"/>
      <c r="AG221" s="28">
        <v>67.629000000000005</v>
      </c>
      <c r="AH221" s="28">
        <v>58.628</v>
      </c>
      <c r="AI221"/>
      <c r="AJ221"/>
      <c r="AK221"/>
      <c r="AL221"/>
      <c r="AM221"/>
      <c r="AN221"/>
      <c r="AO221"/>
      <c r="AP221"/>
      <c r="AQ221"/>
      <c r="AR221"/>
      <c r="AS221"/>
      <c r="AT221"/>
      <c r="AU221"/>
      <c r="AV221"/>
      <c r="AW221"/>
      <c r="AX221"/>
      <c r="AY221"/>
      <c r="AZ221"/>
      <c r="BA221"/>
      <c r="BB221"/>
      <c r="BC221"/>
      <c r="BD221"/>
      <c r="BE221"/>
      <c r="BF221"/>
      <c r="BG221"/>
    </row>
    <row r="222" spans="1:59" x14ac:dyDescent="0.15">
      <c r="A222" s="2">
        <v>28</v>
      </c>
      <c r="X222" s="8" t="s">
        <v>86</v>
      </c>
      <c r="Y222" s="12">
        <f t="shared" si="59"/>
        <v>5871.432656</v>
      </c>
      <c r="Z222" s="12">
        <f t="shared" si="56"/>
        <v>42.451499999999996</v>
      </c>
      <c r="AA222"/>
      <c r="AB222"/>
      <c r="AC222"/>
      <c r="AD222"/>
      <c r="AE222"/>
      <c r="AF222"/>
      <c r="AG222" s="28">
        <v>58714.326560000001</v>
      </c>
      <c r="AH222" s="28">
        <v>424.51499999999999</v>
      </c>
      <c r="AI222"/>
      <c r="AJ222"/>
      <c r="AK222"/>
      <c r="AL222"/>
      <c r="AM222"/>
      <c r="AN222"/>
      <c r="AO222"/>
      <c r="AP222"/>
      <c r="AQ222"/>
      <c r="AR222"/>
      <c r="AS222"/>
      <c r="AT222"/>
      <c r="AU222"/>
      <c r="AV222"/>
      <c r="AW222"/>
      <c r="AX222"/>
      <c r="AY222"/>
      <c r="AZ222"/>
      <c r="BA222"/>
      <c r="BB222"/>
      <c r="BC222"/>
      <c r="BD222"/>
      <c r="BE222"/>
      <c r="BF222"/>
      <c r="BG222"/>
    </row>
    <row r="223" spans="1:59" x14ac:dyDescent="0.15">
      <c r="A223" s="2">
        <v>29</v>
      </c>
      <c r="X223" s="8" t="s">
        <v>87</v>
      </c>
      <c r="Y223" s="12">
        <f t="shared" si="59"/>
        <v>0.51669999999999994</v>
      </c>
      <c r="Z223" s="12">
        <f t="shared" si="56"/>
        <v>6.6290999999999993</v>
      </c>
      <c r="AA223"/>
      <c r="AB223"/>
      <c r="AC223"/>
      <c r="AD223"/>
      <c r="AE223"/>
      <c r="AF223"/>
      <c r="AG223" s="28">
        <v>5.1669999999999998</v>
      </c>
      <c r="AH223" s="28">
        <v>66.290999999999997</v>
      </c>
      <c r="AI223"/>
      <c r="AJ223"/>
      <c r="AK223"/>
      <c r="AL223"/>
      <c r="AM223"/>
      <c r="AN223"/>
      <c r="AO223"/>
      <c r="AP223"/>
      <c r="AQ223"/>
      <c r="AR223"/>
      <c r="AS223"/>
      <c r="AT223"/>
      <c r="AU223"/>
      <c r="AV223"/>
      <c r="AW223"/>
      <c r="AX223"/>
      <c r="AY223"/>
      <c r="AZ223"/>
      <c r="BA223"/>
      <c r="BB223"/>
      <c r="BC223"/>
      <c r="BD223"/>
      <c r="BE223"/>
      <c r="BF223"/>
      <c r="BG223"/>
    </row>
    <row r="224" spans="1:59" x14ac:dyDescent="0.15">
      <c r="A224" s="2">
        <v>30</v>
      </c>
      <c r="X224" s="8" t="s">
        <v>88</v>
      </c>
      <c r="Y224" s="12">
        <f t="shared" si="59"/>
        <v>0</v>
      </c>
      <c r="Z224" s="12">
        <f t="shared" si="56"/>
        <v>0</v>
      </c>
      <c r="AA224"/>
      <c r="AB224"/>
      <c r="AC224"/>
      <c r="AD224"/>
      <c r="AE224"/>
      <c r="AF224"/>
      <c r="AG224" s="28">
        <v>0</v>
      </c>
      <c r="AH224" s="28">
        <v>0</v>
      </c>
      <c r="AI224"/>
      <c r="AJ224"/>
      <c r="AK224"/>
      <c r="AL224"/>
      <c r="AM224"/>
      <c r="AN224"/>
      <c r="AO224"/>
      <c r="AP224"/>
      <c r="AQ224"/>
      <c r="AR224"/>
      <c r="AS224"/>
      <c r="AT224"/>
      <c r="AU224"/>
      <c r="AV224"/>
      <c r="AW224"/>
      <c r="AX224"/>
      <c r="AY224"/>
      <c r="AZ224"/>
      <c r="BA224"/>
      <c r="BB224"/>
      <c r="BC224"/>
      <c r="BD224"/>
      <c r="BE224"/>
      <c r="BF224"/>
      <c r="BG224"/>
    </row>
    <row r="225" spans="1:59" x14ac:dyDescent="0.15">
      <c r="A225" s="2">
        <v>31</v>
      </c>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x14ac:dyDescent="0.15">
      <c r="A226" s="2">
        <v>32</v>
      </c>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x14ac:dyDescent="0.15">
      <c r="A227" s="2">
        <v>33</v>
      </c>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x14ac:dyDescent="0.15">
      <c r="A228" s="2">
        <v>34</v>
      </c>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x14ac:dyDescent="0.15">
      <c r="A229" s="2">
        <v>35</v>
      </c>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x14ac:dyDescent="0.15">
      <c r="A230" s="2">
        <v>36</v>
      </c>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x14ac:dyDescent="0.15">
      <c r="A231" s="2">
        <v>37</v>
      </c>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x14ac:dyDescent="0.15">
      <c r="A232" s="2">
        <v>38</v>
      </c>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x14ac:dyDescent="0.15">
      <c r="A233" s="2">
        <v>39</v>
      </c>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x14ac:dyDescent="0.15">
      <c r="A234" s="2">
        <v>40</v>
      </c>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x14ac:dyDescent="0.15">
      <c r="A235" s="2">
        <v>41</v>
      </c>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x14ac:dyDescent="0.15">
      <c r="A236" s="2">
        <v>42</v>
      </c>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x14ac:dyDescent="0.15">
      <c r="A237" s="2">
        <v>43</v>
      </c>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x14ac:dyDescent="0.15">
      <c r="A238" s="2">
        <v>44</v>
      </c>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x14ac:dyDescent="0.15">
      <c r="A239" s="2">
        <v>45</v>
      </c>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x14ac:dyDescent="0.15">
      <c r="A240" s="2">
        <v>46</v>
      </c>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x14ac:dyDescent="0.15">
      <c r="A241" s="2">
        <v>47</v>
      </c>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x14ac:dyDescent="0.15">
      <c r="A242" s="2">
        <v>48</v>
      </c>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x14ac:dyDescent="0.15">
      <c r="A243" s="2">
        <v>1</v>
      </c>
      <c r="B243" s="3" t="s">
        <v>2</v>
      </c>
      <c r="X243"/>
      <c r="Y243"/>
      <c r="Z243"/>
      <c r="AA243"/>
      <c r="AB243"/>
      <c r="AC243"/>
      <c r="AD243"/>
      <c r="AE243"/>
      <c r="AF243"/>
      <c r="AG243"/>
      <c r="AH243"/>
      <c r="AI243"/>
      <c r="AJ243"/>
      <c r="AK243"/>
      <c r="AL243" s="20"/>
      <c r="AM243"/>
      <c r="AN243"/>
      <c r="AO243"/>
      <c r="AP243"/>
      <c r="AQ243"/>
      <c r="AR243"/>
      <c r="AS243"/>
      <c r="AT243"/>
      <c r="AU243"/>
      <c r="AV243"/>
      <c r="AW243"/>
      <c r="AX243"/>
      <c r="AY243"/>
      <c r="AZ243"/>
      <c r="BA243"/>
      <c r="BB243"/>
      <c r="BC243"/>
      <c r="BD243"/>
      <c r="BE243"/>
      <c r="BF243"/>
      <c r="BG243"/>
    </row>
    <row r="244" spans="1:59" x14ac:dyDescent="0.15">
      <c r="A244" s="2">
        <v>2</v>
      </c>
      <c r="X244"/>
      <c r="Y244"/>
      <c r="Z244"/>
      <c r="AA244"/>
      <c r="AB244"/>
      <c r="AC244"/>
      <c r="AD244"/>
      <c r="AE244"/>
      <c r="AF244"/>
      <c r="AG244"/>
      <c r="AH244"/>
      <c r="AI244" s="9" t="s">
        <v>114</v>
      </c>
      <c r="AJ244"/>
      <c r="AK244"/>
      <c r="AL244" s="20"/>
      <c r="AM244"/>
      <c r="AN244"/>
      <c r="AO244"/>
      <c r="AP244"/>
      <c r="AQ244"/>
      <c r="AR244"/>
      <c r="AS244"/>
      <c r="AT244"/>
      <c r="AU244"/>
      <c r="AV244"/>
      <c r="AW244"/>
      <c r="AX244"/>
      <c r="AY244"/>
      <c r="AZ244"/>
      <c r="BA244"/>
      <c r="BB244"/>
      <c r="BC244"/>
      <c r="BD244"/>
      <c r="BE244"/>
      <c r="BF244"/>
      <c r="BG244"/>
    </row>
    <row r="245" spans="1:59" x14ac:dyDescent="0.15">
      <c r="A245" s="2">
        <v>3</v>
      </c>
      <c r="C245" s="16" t="s">
        <v>115</v>
      </c>
      <c r="M245" s="16" t="s">
        <v>116</v>
      </c>
      <c r="X245"/>
      <c r="Y245" s="26" t="s">
        <v>117</v>
      </c>
      <c r="Z245" s="29" t="s">
        <v>118</v>
      </c>
      <c r="AA245" s="26" t="s">
        <v>119</v>
      </c>
      <c r="AB245"/>
      <c r="AC245"/>
      <c r="AD245" s="26" t="s">
        <v>117</v>
      </c>
      <c r="AE245" s="29" t="s">
        <v>118</v>
      </c>
      <c r="AF245" s="26" t="s">
        <v>119</v>
      </c>
      <c r="AG245"/>
      <c r="AH245"/>
      <c r="AI245" s="26" t="s">
        <v>117</v>
      </c>
      <c r="AJ245" s="29" t="s">
        <v>118</v>
      </c>
      <c r="AK245" s="26" t="s">
        <v>119</v>
      </c>
      <c r="AL245" s="26" t="s">
        <v>117</v>
      </c>
      <c r="AM245" s="29" t="s">
        <v>118</v>
      </c>
      <c r="AN245" s="26" t="s">
        <v>119</v>
      </c>
      <c r="AO245"/>
      <c r="AP245"/>
      <c r="AQ245"/>
      <c r="AR245"/>
      <c r="AS245"/>
      <c r="AT245"/>
      <c r="AU245"/>
      <c r="AV245"/>
      <c r="AW245"/>
      <c r="AX245"/>
      <c r="AY245"/>
      <c r="AZ245"/>
      <c r="BA245"/>
      <c r="BB245"/>
      <c r="BC245"/>
      <c r="BD245"/>
      <c r="BE245"/>
      <c r="BF245"/>
      <c r="BG245"/>
    </row>
    <row r="246" spans="1:59" x14ac:dyDescent="0.15">
      <c r="A246" s="2">
        <v>4</v>
      </c>
      <c r="X246" t="s">
        <v>46</v>
      </c>
      <c r="Y246" s="30">
        <f>AI246</f>
        <v>78</v>
      </c>
      <c r="Z246" s="30">
        <f>AJ246</f>
        <v>0</v>
      </c>
      <c r="AA246" s="30">
        <f>AK246</f>
        <v>6</v>
      </c>
      <c r="AB246"/>
      <c r="AC246" t="s">
        <v>46</v>
      </c>
      <c r="AD246" s="31">
        <f>AL246/10</f>
        <v>283.00110000000001</v>
      </c>
      <c r="AE246" s="31">
        <f>AM246/10</f>
        <v>267.94830000000002</v>
      </c>
      <c r="AF246" s="31">
        <f>AN246/10</f>
        <v>15.0528</v>
      </c>
      <c r="AG246"/>
      <c r="AH246" t="s">
        <v>120</v>
      </c>
      <c r="AI246" s="32">
        <v>78</v>
      </c>
      <c r="AJ246" s="32">
        <v>0</v>
      </c>
      <c r="AK246" s="32">
        <v>6</v>
      </c>
      <c r="AL246" s="32">
        <v>2830.011</v>
      </c>
      <c r="AM246" s="32">
        <v>2679.4830000000002</v>
      </c>
      <c r="AN246" s="32">
        <v>150.52799999999999</v>
      </c>
      <c r="AO246"/>
      <c r="AP246"/>
      <c r="AQ246"/>
      <c r="AR246"/>
      <c r="AS246"/>
      <c r="AT246"/>
      <c r="AU246"/>
      <c r="AV246"/>
      <c r="AW246"/>
      <c r="AX246"/>
      <c r="AY246"/>
      <c r="AZ246"/>
      <c r="BA246"/>
      <c r="BB246"/>
      <c r="BC246"/>
      <c r="BD246"/>
      <c r="BE246"/>
      <c r="BF246"/>
      <c r="BG246"/>
    </row>
    <row r="247" spans="1:59" x14ac:dyDescent="0.15">
      <c r="A247" s="2">
        <v>5</v>
      </c>
      <c r="X247" t="s">
        <v>47</v>
      </c>
      <c r="Y247" s="30">
        <f>SUM(AI247:AI248,AI250)</f>
        <v>42</v>
      </c>
      <c r="Z247" s="30">
        <f>SUM(AJ247:AJ248,AJ250)</f>
        <v>0</v>
      </c>
      <c r="AA247" s="30">
        <f>SUM(AK247:AK248,AK250)</f>
        <v>2</v>
      </c>
      <c r="AB247"/>
      <c r="AC247" t="s">
        <v>47</v>
      </c>
      <c r="AD247" s="31">
        <f>SUM(AL247:AL248,AL250)/10</f>
        <v>101.04650000000001</v>
      </c>
      <c r="AE247" s="31">
        <f>SUM(AM247:AM248,AM250)/10</f>
        <v>93.015999999999991</v>
      </c>
      <c r="AF247" s="31">
        <f>SUM(AN247:AN248,AN250)/10</f>
        <v>8.0305</v>
      </c>
      <c r="AG247"/>
      <c r="AH247" t="s">
        <v>121</v>
      </c>
      <c r="AI247" s="32">
        <v>11</v>
      </c>
      <c r="AJ247" s="32">
        <v>0</v>
      </c>
      <c r="AK247" s="32">
        <v>2</v>
      </c>
      <c r="AL247" s="32">
        <v>341.13600000000002</v>
      </c>
      <c r="AM247" s="32">
        <v>341.13600000000002</v>
      </c>
      <c r="AN247" s="32">
        <v>0</v>
      </c>
      <c r="AO247"/>
      <c r="AP247"/>
      <c r="AQ247"/>
      <c r="AR247"/>
      <c r="AS247"/>
      <c r="AT247"/>
      <c r="AU247"/>
      <c r="AV247"/>
      <c r="AW247"/>
      <c r="AX247"/>
      <c r="AY247"/>
      <c r="AZ247"/>
      <c r="BA247"/>
      <c r="BB247"/>
      <c r="BC247"/>
      <c r="BD247"/>
      <c r="BE247"/>
      <c r="BF247"/>
      <c r="BG247"/>
    </row>
    <row r="248" spans="1:59" x14ac:dyDescent="0.15">
      <c r="A248" s="2">
        <v>6</v>
      </c>
      <c r="X248" t="s">
        <v>48</v>
      </c>
      <c r="Y248" s="30">
        <f>SUM(AI249,AI251:AI252,AI260)</f>
        <v>180</v>
      </c>
      <c r="Z248" s="30">
        <f>SUM(AJ249,AJ251:AJ252,AJ260)</f>
        <v>8</v>
      </c>
      <c r="AA248" s="30">
        <f>SUM(AK249,AK251:AK252,AK260)</f>
        <v>9</v>
      </c>
      <c r="AB248"/>
      <c r="AC248" t="s">
        <v>48</v>
      </c>
      <c r="AD248" s="31">
        <f>SUM(AL249,AL251:AL252,AL260)/10</f>
        <v>709.1721</v>
      </c>
      <c r="AE248" s="31">
        <f>SUM(AM249,AM251:AM252,AM260)/10</f>
        <v>693.28830000000005</v>
      </c>
      <c r="AF248" s="31">
        <f>SUM(AN249,AN251:AN252,AN260)/10</f>
        <v>15.883799999999999</v>
      </c>
      <c r="AG248"/>
      <c r="AH248" t="s">
        <v>122</v>
      </c>
      <c r="AI248" s="32">
        <v>18</v>
      </c>
      <c r="AJ248" s="32">
        <v>0</v>
      </c>
      <c r="AK248" s="32">
        <v>0</v>
      </c>
      <c r="AL248" s="32">
        <v>363.18700000000001</v>
      </c>
      <c r="AM248" s="32">
        <v>331.46100000000001</v>
      </c>
      <c r="AN248" s="32">
        <v>31.725999999999999</v>
      </c>
      <c r="AO248"/>
      <c r="AP248"/>
      <c r="AQ248"/>
      <c r="AR248"/>
      <c r="AS248"/>
      <c r="AT248"/>
      <c r="AU248"/>
      <c r="AV248"/>
      <c r="AW248"/>
      <c r="AX248"/>
      <c r="AY248"/>
      <c r="AZ248"/>
      <c r="BA248"/>
      <c r="BB248"/>
      <c r="BC248"/>
      <c r="BD248"/>
      <c r="BE248"/>
      <c r="BF248"/>
      <c r="BG248"/>
    </row>
    <row r="249" spans="1:59" x14ac:dyDescent="0.15">
      <c r="A249" s="2">
        <v>7</v>
      </c>
      <c r="X249" t="s">
        <v>49</v>
      </c>
      <c r="Y249" s="30">
        <f>SUM(AI253:AI255,AI264:AI265)</f>
        <v>627</v>
      </c>
      <c r="Z249" s="30">
        <f>SUM(AJ253:AJ255,AJ264:AJ265)</f>
        <v>3</v>
      </c>
      <c r="AA249" s="30">
        <f>SUM(AK253:AK255,AK264:AK265)</f>
        <v>9</v>
      </c>
      <c r="AB249"/>
      <c r="AC249" t="s">
        <v>49</v>
      </c>
      <c r="AD249" s="31">
        <f>SUM(AL253:AL255,AL264:AL265)/10</f>
        <v>2174.2624000000001</v>
      </c>
      <c r="AE249" s="31">
        <f>SUM(AM253:AM255,AM264:AM265)/10</f>
        <v>2109.0797000000002</v>
      </c>
      <c r="AF249" s="31">
        <f>SUM(AN253:AN255,AN264:AN265)/10</f>
        <v>65.182699999999997</v>
      </c>
      <c r="AG249"/>
      <c r="AH249" t="s">
        <v>123</v>
      </c>
      <c r="AI249" s="32">
        <v>68</v>
      </c>
      <c r="AJ249" s="32">
        <v>6</v>
      </c>
      <c r="AK249" s="32">
        <v>8</v>
      </c>
      <c r="AL249" s="32">
        <v>3787.4139999999998</v>
      </c>
      <c r="AM249" s="32">
        <v>3721.837</v>
      </c>
      <c r="AN249" s="32">
        <v>65.576999999999998</v>
      </c>
      <c r="AO249"/>
      <c r="AP249"/>
      <c r="AQ249"/>
      <c r="AR249"/>
      <c r="AS249"/>
      <c r="AT249"/>
      <c r="AU249"/>
      <c r="AV249"/>
      <c r="AW249"/>
      <c r="AX249"/>
      <c r="AY249"/>
      <c r="AZ249"/>
      <c r="BA249"/>
      <c r="BB249"/>
      <c r="BC249"/>
      <c r="BD249"/>
      <c r="BE249"/>
      <c r="BF249"/>
      <c r="BG249"/>
    </row>
    <row r="250" spans="1:59" x14ac:dyDescent="0.15">
      <c r="A250" s="2">
        <v>8</v>
      </c>
      <c r="X250" t="s">
        <v>50</v>
      </c>
      <c r="Y250" s="30">
        <f>SUM(AI256:AI259)</f>
        <v>118</v>
      </c>
      <c r="Z250" s="30">
        <f>SUM(AJ256:AJ259)</f>
        <v>4</v>
      </c>
      <c r="AA250" s="30">
        <f>SUM(AK256:AK259)</f>
        <v>8</v>
      </c>
      <c r="AB250"/>
      <c r="AC250" t="s">
        <v>50</v>
      </c>
      <c r="AD250" s="31">
        <f>SUM(AL256:AL259)/10</f>
        <v>182.44982599999997</v>
      </c>
      <c r="AE250" s="31">
        <f>SUM(AM256:AM259)/10</f>
        <v>174.96812599999998</v>
      </c>
      <c r="AF250" s="31">
        <f>SUM(AN256:AN259)/10</f>
        <v>7.4816999999999991</v>
      </c>
      <c r="AG250"/>
      <c r="AH250" t="s">
        <v>124</v>
      </c>
      <c r="AI250" s="32">
        <v>13</v>
      </c>
      <c r="AJ250" s="32">
        <v>0</v>
      </c>
      <c r="AK250" s="32">
        <v>0</v>
      </c>
      <c r="AL250" s="32">
        <v>306.142</v>
      </c>
      <c r="AM250" s="32">
        <v>257.56299999999999</v>
      </c>
      <c r="AN250" s="32">
        <v>48.579000000000001</v>
      </c>
      <c r="AO250"/>
      <c r="AP250"/>
      <c r="AQ250"/>
      <c r="AR250"/>
      <c r="AS250"/>
      <c r="AT250"/>
      <c r="AU250"/>
      <c r="AV250"/>
      <c r="AW250"/>
      <c r="AX250"/>
      <c r="AY250"/>
      <c r="AZ250"/>
      <c r="BA250"/>
      <c r="BB250"/>
      <c r="BC250"/>
      <c r="BD250"/>
      <c r="BE250"/>
      <c r="BF250"/>
      <c r="BG250"/>
    </row>
    <row r="251" spans="1:59" x14ac:dyDescent="0.15">
      <c r="A251" s="2">
        <v>9</v>
      </c>
      <c r="X251" t="s">
        <v>51</v>
      </c>
      <c r="Y251" s="30">
        <f>SUM(AI266:AI269)</f>
        <v>300</v>
      </c>
      <c r="Z251" s="30">
        <f>SUM(AJ266:AJ269)</f>
        <v>19</v>
      </c>
      <c r="AA251" s="30">
        <f>SUM(AK266:AK269)</f>
        <v>13</v>
      </c>
      <c r="AB251"/>
      <c r="AC251" t="s">
        <v>51</v>
      </c>
      <c r="AD251" s="31">
        <f>SUM(AL266:AL269)/10</f>
        <v>679.07623000000001</v>
      </c>
      <c r="AE251" s="31">
        <f>SUM(AM266:AM269)/10</f>
        <v>642.395983</v>
      </c>
      <c r="AF251" s="31">
        <f>SUM(AN266:AN269)/10</f>
        <v>36.680246999999994</v>
      </c>
      <c r="AG251"/>
      <c r="AH251" t="s">
        <v>125</v>
      </c>
      <c r="AI251" s="32">
        <v>21</v>
      </c>
      <c r="AJ251" s="32">
        <v>1</v>
      </c>
      <c r="AK251" s="32">
        <v>1</v>
      </c>
      <c r="AL251" s="32">
        <v>324.42700000000002</v>
      </c>
      <c r="AM251" s="32">
        <v>321.298</v>
      </c>
      <c r="AN251" s="32">
        <v>3.129</v>
      </c>
      <c r="AO251"/>
      <c r="AP251"/>
      <c r="AQ251"/>
      <c r="AR251"/>
      <c r="AS251"/>
      <c r="AT251"/>
      <c r="AU251"/>
      <c r="AV251"/>
      <c r="AW251"/>
      <c r="AX251"/>
      <c r="AY251"/>
      <c r="AZ251"/>
      <c r="BA251"/>
      <c r="BB251"/>
      <c r="BC251"/>
      <c r="BD251"/>
      <c r="BE251"/>
      <c r="BF251"/>
      <c r="BG251"/>
    </row>
    <row r="252" spans="1:59" x14ac:dyDescent="0.15">
      <c r="A252" s="2">
        <v>10</v>
      </c>
      <c r="X252" t="s">
        <v>52</v>
      </c>
      <c r="Y252" s="30">
        <f>SUM(AI261:AI263)</f>
        <v>61</v>
      </c>
      <c r="Z252" s="30">
        <f>SUM(AJ261:AJ263)</f>
        <v>2</v>
      </c>
      <c r="AA252" s="30">
        <f>SUM(AK261:AK263)</f>
        <v>5</v>
      </c>
      <c r="AB252"/>
      <c r="AC252" t="s">
        <v>52</v>
      </c>
      <c r="AD252" s="31">
        <f>SUM(AL261:AL263)/10</f>
        <v>55.376899999999999</v>
      </c>
      <c r="AE252" s="31">
        <f>SUM(AM261:AM263)/10</f>
        <v>47.740400000000001</v>
      </c>
      <c r="AF252" s="31">
        <f>SUM(AN261:AN263)/10</f>
        <v>7.6364999999999998</v>
      </c>
      <c r="AG252"/>
      <c r="AH252" t="s">
        <v>126</v>
      </c>
      <c r="AI252" s="32">
        <v>45</v>
      </c>
      <c r="AJ252" s="32">
        <v>0</v>
      </c>
      <c r="AK252" s="32">
        <v>0</v>
      </c>
      <c r="AL252" s="32">
        <v>2196.1210000000001</v>
      </c>
      <c r="AM252" s="32">
        <v>2153.9070000000002</v>
      </c>
      <c r="AN252" s="32">
        <v>42.213999999999999</v>
      </c>
      <c r="AO252"/>
      <c r="AP252"/>
      <c r="AQ252"/>
      <c r="AR252"/>
      <c r="AS252"/>
      <c r="AT252"/>
      <c r="AU252"/>
      <c r="AV252"/>
      <c r="AW252"/>
      <c r="AX252"/>
      <c r="AY252"/>
      <c r="AZ252"/>
      <c r="BA252"/>
      <c r="BB252"/>
      <c r="BC252"/>
      <c r="BD252"/>
      <c r="BE252"/>
      <c r="BF252"/>
      <c r="BG252"/>
    </row>
    <row r="253" spans="1:59" x14ac:dyDescent="0.15">
      <c r="A253" s="2">
        <v>11</v>
      </c>
      <c r="X253" t="s">
        <v>53</v>
      </c>
      <c r="Y253" s="30">
        <f>SUM(AI270:AI271,AI274)</f>
        <v>123</v>
      </c>
      <c r="Z253" s="30">
        <f>SUM(AJ270:AJ271,AJ274)</f>
        <v>0</v>
      </c>
      <c r="AA253" s="30">
        <f>SUM(AK270:AK271,AK274)</f>
        <v>0</v>
      </c>
      <c r="AB253"/>
      <c r="AC253" t="s">
        <v>53</v>
      </c>
      <c r="AD253" s="31">
        <f>SUM(AL270:AL271,AL274)/10</f>
        <v>201.14920000000001</v>
      </c>
      <c r="AE253" s="31">
        <f>SUM(AM270:AM271,AM274)/10</f>
        <v>188.06919999999997</v>
      </c>
      <c r="AF253" s="31">
        <f>SUM(AN270:AN271,AN274)/10</f>
        <v>13.080000000000002</v>
      </c>
      <c r="AG253"/>
      <c r="AH253" t="s">
        <v>127</v>
      </c>
      <c r="AI253" s="32">
        <v>227</v>
      </c>
      <c r="AJ253" s="32">
        <v>3</v>
      </c>
      <c r="AK253" s="32">
        <v>7</v>
      </c>
      <c r="AL253" s="32">
        <v>6495.81</v>
      </c>
      <c r="AM253" s="32">
        <v>6366.7860000000001</v>
      </c>
      <c r="AN253" s="32">
        <v>129.024</v>
      </c>
      <c r="AO253"/>
      <c r="AP253"/>
      <c r="AQ253"/>
      <c r="AR253"/>
      <c r="AS253"/>
      <c r="AT253"/>
      <c r="AU253"/>
      <c r="AV253"/>
      <c r="AW253"/>
      <c r="AX253"/>
      <c r="AY253"/>
      <c r="AZ253"/>
      <c r="BA253"/>
      <c r="BB253"/>
      <c r="BC253"/>
      <c r="BD253"/>
      <c r="BE253"/>
      <c r="BF253"/>
      <c r="BG253"/>
    </row>
    <row r="254" spans="1:59" x14ac:dyDescent="0.15">
      <c r="A254" s="2">
        <v>12</v>
      </c>
      <c r="X254" t="s">
        <v>54</v>
      </c>
      <c r="Y254" s="30">
        <f>SUM(AI272:AI273,AI275)</f>
        <v>77</v>
      </c>
      <c r="Z254" s="30">
        <f>SUM(AJ272:AJ273,AJ275)</f>
        <v>4</v>
      </c>
      <c r="AA254" s="30">
        <f>SUM(AK272:AK273,AK275)</f>
        <v>7</v>
      </c>
      <c r="AB254"/>
      <c r="AC254" t="s">
        <v>54</v>
      </c>
      <c r="AD254" s="31">
        <f>SUM(AL272:AL273,AL275)/10</f>
        <v>117.902</v>
      </c>
      <c r="AE254" s="31">
        <f>SUM(AM272:AM273,AM275)/10</f>
        <v>105.61359999999999</v>
      </c>
      <c r="AF254" s="31">
        <f>SUM(AN272:AN273,AN275)/10</f>
        <v>12.288399999999999</v>
      </c>
      <c r="AG254"/>
      <c r="AH254" t="s">
        <v>128</v>
      </c>
      <c r="AI254" s="32">
        <v>138</v>
      </c>
      <c r="AJ254" s="32">
        <v>0</v>
      </c>
      <c r="AK254" s="32">
        <v>0</v>
      </c>
      <c r="AL254" s="32">
        <v>8712.3069999999989</v>
      </c>
      <c r="AM254" s="32">
        <v>8579.9259999999995</v>
      </c>
      <c r="AN254" s="32">
        <v>132.381</v>
      </c>
      <c r="AO254"/>
      <c r="AP254"/>
      <c r="AQ254"/>
      <c r="AR254"/>
      <c r="AS254"/>
      <c r="AT254"/>
      <c r="AU254"/>
      <c r="AV254"/>
      <c r="AW254"/>
      <c r="AX254"/>
      <c r="AY254"/>
      <c r="AZ254"/>
      <c r="BA254"/>
      <c r="BB254"/>
      <c r="BC254"/>
      <c r="BD254"/>
      <c r="BE254"/>
      <c r="BF254"/>
      <c r="BG254"/>
    </row>
    <row r="255" spans="1:59" x14ac:dyDescent="0.15">
      <c r="A255" s="2">
        <v>13</v>
      </c>
      <c r="X255" t="s">
        <v>55</v>
      </c>
      <c r="Y255" s="30">
        <f>SUM(AI276:AI277)</f>
        <v>31</v>
      </c>
      <c r="Z255" s="30">
        <f>SUM(AJ276:AJ277)</f>
        <v>1</v>
      </c>
      <c r="AA255" s="30">
        <f>SUM(AK276:AK277)</f>
        <v>7</v>
      </c>
      <c r="AB255"/>
      <c r="AC255" t="s">
        <v>55</v>
      </c>
      <c r="AD255" s="31">
        <f>SUM(AL276:AL277)/10</f>
        <v>67.272599999999983</v>
      </c>
      <c r="AE255" s="31">
        <f>SUM(AM276:AM277)/10</f>
        <v>67.150099999999995</v>
      </c>
      <c r="AF255" s="31">
        <f>SUM(AN276:AN277)/10</f>
        <v>0.12250000000000001</v>
      </c>
      <c r="AG255"/>
      <c r="AH255" t="s">
        <v>129</v>
      </c>
      <c r="AI255" s="32">
        <v>150</v>
      </c>
      <c r="AJ255" s="32">
        <v>0</v>
      </c>
      <c r="AK255" s="32">
        <v>0</v>
      </c>
      <c r="AL255" s="32">
        <v>3458.2650000000003</v>
      </c>
      <c r="AM255" s="32">
        <v>3244.3090000000002</v>
      </c>
      <c r="AN255" s="32">
        <v>213.95599999999999</v>
      </c>
      <c r="AO255"/>
      <c r="AP255"/>
      <c r="AQ255"/>
      <c r="AR255"/>
      <c r="AS255"/>
      <c r="AT255"/>
      <c r="AU255"/>
      <c r="AV255"/>
      <c r="AW255"/>
      <c r="AX255"/>
      <c r="AY255"/>
      <c r="AZ255"/>
      <c r="BA255"/>
      <c r="BB255"/>
      <c r="BC255"/>
      <c r="BD255"/>
      <c r="BE255"/>
      <c r="BF255"/>
      <c r="BG255"/>
    </row>
    <row r="256" spans="1:59" x14ac:dyDescent="0.15">
      <c r="A256" s="2">
        <v>14</v>
      </c>
      <c r="X256" t="s">
        <v>56</v>
      </c>
      <c r="Y256" s="30">
        <f>SUM(AI278:AI280)</f>
        <v>119</v>
      </c>
      <c r="Z256" s="30">
        <f>SUM(AJ278:AJ280)</f>
        <v>6</v>
      </c>
      <c r="AA256" s="30">
        <f>SUM(AK278:AK280)</f>
        <v>4</v>
      </c>
      <c r="AB256"/>
      <c r="AC256" t="s">
        <v>56</v>
      </c>
      <c r="AD256" s="31">
        <f>SUM(AL278:AL280)/10</f>
        <v>314.499099</v>
      </c>
      <c r="AE256" s="31">
        <f>SUM(AM278:AM280)/10</f>
        <v>306.50829899999997</v>
      </c>
      <c r="AF256" s="31">
        <f>SUM(AN278:AN280)/10</f>
        <v>7.9908000000000001</v>
      </c>
      <c r="AG256"/>
      <c r="AH256" t="s">
        <v>130</v>
      </c>
      <c r="AI256" s="32">
        <v>54</v>
      </c>
      <c r="AJ256" s="32">
        <v>0</v>
      </c>
      <c r="AK256" s="32">
        <v>0</v>
      </c>
      <c r="AL256" s="32">
        <v>532.60425999999995</v>
      </c>
      <c r="AM256" s="32">
        <v>480.94425999999999</v>
      </c>
      <c r="AN256" s="32">
        <v>51.66</v>
      </c>
      <c r="AO256"/>
      <c r="AP256"/>
      <c r="AQ256"/>
      <c r="AR256"/>
      <c r="AS256"/>
      <c r="AT256"/>
      <c r="AU256"/>
      <c r="AV256"/>
      <c r="AW256"/>
      <c r="AX256"/>
      <c r="AY256"/>
      <c r="AZ256"/>
      <c r="BA256"/>
      <c r="BB256"/>
      <c r="BC256"/>
      <c r="BD256"/>
      <c r="BE256"/>
      <c r="BF256"/>
      <c r="BG256"/>
    </row>
    <row r="257" spans="1:59" x14ac:dyDescent="0.15">
      <c r="A257" s="2">
        <v>15</v>
      </c>
      <c r="X257" t="s">
        <v>57</v>
      </c>
      <c r="Y257" s="30">
        <f>SUM(AI281:AI284)</f>
        <v>146</v>
      </c>
      <c r="Z257" s="30">
        <f>SUM(AJ281:AJ284)</f>
        <v>8</v>
      </c>
      <c r="AA257" s="30">
        <f>SUM(AK281:AK284)</f>
        <v>4</v>
      </c>
      <c r="AB257"/>
      <c r="AC257" t="s">
        <v>57</v>
      </c>
      <c r="AD257" s="31">
        <f>SUM(AL281:AL284)/10</f>
        <v>169.2466</v>
      </c>
      <c r="AE257" s="31">
        <f>SUM(AM281:AM284)/10</f>
        <v>161.4812</v>
      </c>
      <c r="AF257" s="31">
        <f>SUM(AN281:AN284)/10</f>
        <v>7.7653999999999996</v>
      </c>
      <c r="AG257"/>
      <c r="AH257" t="s">
        <v>131</v>
      </c>
      <c r="AI257" s="32">
        <v>42</v>
      </c>
      <c r="AJ257" s="32">
        <v>4</v>
      </c>
      <c r="AK257" s="32">
        <v>2</v>
      </c>
      <c r="AL257" s="32">
        <v>1098.999</v>
      </c>
      <c r="AM257" s="32">
        <v>1095.694</v>
      </c>
      <c r="AN257" s="32">
        <v>3.3050000000000002</v>
      </c>
      <c r="AO257"/>
      <c r="AP257"/>
      <c r="AQ257"/>
      <c r="AR257"/>
      <c r="AS257"/>
      <c r="AT257"/>
      <c r="AU257"/>
      <c r="AV257"/>
      <c r="AW257"/>
      <c r="AX257"/>
      <c r="AY257"/>
      <c r="AZ257"/>
      <c r="BA257"/>
      <c r="BB257"/>
      <c r="BC257"/>
      <c r="BD257"/>
      <c r="BE257"/>
      <c r="BF257"/>
      <c r="BG257"/>
    </row>
    <row r="258" spans="1:59" x14ac:dyDescent="0.15">
      <c r="A258" s="2">
        <v>16</v>
      </c>
      <c r="X258" t="s">
        <v>58</v>
      </c>
      <c r="Y258" s="30">
        <f>SUM(AI285:AI287,AI289)</f>
        <v>246</v>
      </c>
      <c r="Z258" s="30">
        <f>SUM(AJ285:AJ287,AJ289)</f>
        <v>9</v>
      </c>
      <c r="AA258" s="30">
        <f>SUM(AK285:AK287,AK289)</f>
        <v>8</v>
      </c>
      <c r="AB258"/>
      <c r="AC258" t="s">
        <v>58</v>
      </c>
      <c r="AD258" s="31">
        <f>SUM(AL285:AL287,AL289)/10</f>
        <v>930.86129999999991</v>
      </c>
      <c r="AE258" s="31">
        <f>SUM(AM285:AM287,AM289)/10</f>
        <v>917.96489999999994</v>
      </c>
      <c r="AF258" s="31">
        <f>SUM(AN285:AN287,AN289)/10</f>
        <v>12.8964</v>
      </c>
      <c r="AG258"/>
      <c r="AH258" t="s">
        <v>132</v>
      </c>
      <c r="AI258" s="32">
        <v>0</v>
      </c>
      <c r="AJ258" s="32">
        <v>0</v>
      </c>
      <c r="AK258" s="32">
        <v>0</v>
      </c>
      <c r="AL258" s="32">
        <v>0</v>
      </c>
      <c r="AM258" s="32">
        <v>0</v>
      </c>
      <c r="AN258" s="32">
        <v>0</v>
      </c>
      <c r="AO258"/>
      <c r="AP258"/>
      <c r="AQ258"/>
      <c r="AR258"/>
      <c r="AS258"/>
      <c r="AT258"/>
      <c r="AU258"/>
      <c r="AV258"/>
      <c r="AW258"/>
      <c r="AX258"/>
      <c r="AY258"/>
      <c r="AZ258"/>
      <c r="BA258"/>
      <c r="BB258"/>
      <c r="BC258"/>
      <c r="BD258"/>
      <c r="BE258"/>
      <c r="BF258"/>
      <c r="BG258"/>
    </row>
    <row r="259" spans="1:59" x14ac:dyDescent="0.15">
      <c r="A259" s="2">
        <v>17</v>
      </c>
      <c r="X259" t="s">
        <v>59</v>
      </c>
      <c r="Y259" s="30">
        <f>SUM(AI288,AI290:AI292)</f>
        <v>163</v>
      </c>
      <c r="Z259" s="30">
        <f>SUM(AJ288,AJ290:AJ292)</f>
        <v>3</v>
      </c>
      <c r="AA259" s="30">
        <f>SUM(AK288,AK290:AK292)</f>
        <v>2</v>
      </c>
      <c r="AB259"/>
      <c r="AC259" t="s">
        <v>59</v>
      </c>
      <c r="AD259" s="31">
        <f>SUM(AL288,AL290:AL292)/10</f>
        <v>499.25870000000003</v>
      </c>
      <c r="AE259" s="31">
        <f>SUM(AM288,AM290:AM292)/10</f>
        <v>494.53469999999999</v>
      </c>
      <c r="AF259" s="31">
        <f>SUM(AN288,AN290:AN292)/10</f>
        <v>4.7240000000000002</v>
      </c>
      <c r="AG259"/>
      <c r="AH259" t="s">
        <v>133</v>
      </c>
      <c r="AI259" s="32">
        <v>22</v>
      </c>
      <c r="AJ259" s="32">
        <v>0</v>
      </c>
      <c r="AK259" s="32">
        <v>6</v>
      </c>
      <c r="AL259" s="32">
        <v>192.89500000000001</v>
      </c>
      <c r="AM259" s="32">
        <v>173.04300000000001</v>
      </c>
      <c r="AN259" s="32">
        <v>19.852</v>
      </c>
      <c r="AO259"/>
      <c r="AP259"/>
      <c r="AQ259"/>
      <c r="AR259"/>
      <c r="AS259"/>
      <c r="AT259"/>
      <c r="AU259"/>
      <c r="AV259"/>
      <c r="AW259"/>
      <c r="AX259"/>
      <c r="AY259"/>
      <c r="AZ259"/>
      <c r="BA259"/>
      <c r="BB259"/>
      <c r="BC259"/>
      <c r="BD259"/>
      <c r="BE259"/>
      <c r="BF259"/>
      <c r="BG259"/>
    </row>
    <row r="260" spans="1:59" x14ac:dyDescent="0.15">
      <c r="A260" s="2">
        <v>18</v>
      </c>
      <c r="X260"/>
      <c r="Y260"/>
      <c r="Z260"/>
      <c r="AA260"/>
      <c r="AB260"/>
      <c r="AC260"/>
      <c r="AD260"/>
      <c r="AE260"/>
      <c r="AF260"/>
      <c r="AG260"/>
      <c r="AH260" t="s">
        <v>134</v>
      </c>
      <c r="AI260" s="32">
        <v>46</v>
      </c>
      <c r="AJ260" s="32">
        <v>1</v>
      </c>
      <c r="AK260" s="32">
        <v>0</v>
      </c>
      <c r="AL260" s="32">
        <v>783.75900000000001</v>
      </c>
      <c r="AM260" s="32">
        <v>735.84100000000001</v>
      </c>
      <c r="AN260" s="32">
        <v>47.917999999999999</v>
      </c>
      <c r="AO260"/>
      <c r="AP260"/>
      <c r="AQ260"/>
      <c r="AR260"/>
      <c r="AS260"/>
      <c r="AT260"/>
      <c r="AU260"/>
      <c r="AV260"/>
      <c r="AW260"/>
      <c r="AX260"/>
      <c r="AY260"/>
      <c r="AZ260"/>
      <c r="BA260"/>
      <c r="BB260"/>
      <c r="BC260"/>
      <c r="BD260"/>
      <c r="BE260"/>
      <c r="BF260"/>
      <c r="BG260"/>
    </row>
    <row r="261" spans="1:59" x14ac:dyDescent="0.15">
      <c r="A261" s="2">
        <v>19</v>
      </c>
      <c r="X261"/>
      <c r="Y261"/>
      <c r="Z261"/>
      <c r="AA261"/>
      <c r="AB261"/>
      <c r="AC261"/>
      <c r="AD261"/>
      <c r="AE261"/>
      <c r="AF261"/>
      <c r="AG261"/>
      <c r="AH261" t="s">
        <v>135</v>
      </c>
      <c r="AI261" s="32">
        <v>17</v>
      </c>
      <c r="AJ261" s="32">
        <v>0</v>
      </c>
      <c r="AK261" s="32">
        <v>0</v>
      </c>
      <c r="AL261" s="32">
        <v>138.589</v>
      </c>
      <c r="AM261" s="32">
        <v>119.59399999999999</v>
      </c>
      <c r="AN261" s="32">
        <v>18.995000000000001</v>
      </c>
      <c r="AO261"/>
      <c r="AP261"/>
      <c r="AQ261"/>
      <c r="AR261"/>
      <c r="AS261"/>
      <c r="AT261"/>
      <c r="AU261"/>
      <c r="AV261"/>
      <c r="AW261"/>
      <c r="AX261"/>
      <c r="AY261"/>
      <c r="AZ261"/>
      <c r="BA261"/>
      <c r="BB261"/>
      <c r="BC261"/>
      <c r="BD261"/>
      <c r="BE261"/>
      <c r="BF261"/>
      <c r="BG261"/>
    </row>
    <row r="262" spans="1:59" x14ac:dyDescent="0.15">
      <c r="A262" s="2">
        <v>20</v>
      </c>
      <c r="X262"/>
      <c r="Y262"/>
      <c r="Z262"/>
      <c r="AA262"/>
      <c r="AB262"/>
      <c r="AC262"/>
      <c r="AD262"/>
      <c r="AE262"/>
      <c r="AF262"/>
      <c r="AG262"/>
      <c r="AH262" t="s">
        <v>136</v>
      </c>
      <c r="AI262" s="32">
        <v>27</v>
      </c>
      <c r="AJ262" s="32">
        <v>2</v>
      </c>
      <c r="AK262" s="32">
        <v>1</v>
      </c>
      <c r="AL262" s="32">
        <v>254.94499999999999</v>
      </c>
      <c r="AM262" s="32">
        <v>222.52099999999999</v>
      </c>
      <c r="AN262" s="32">
        <v>32.423999999999999</v>
      </c>
      <c r="AO262"/>
      <c r="AP262"/>
      <c r="AQ262"/>
      <c r="AR262"/>
      <c r="AS262"/>
      <c r="AT262"/>
      <c r="AU262"/>
      <c r="AV262"/>
      <c r="AW262"/>
      <c r="AX262"/>
      <c r="AY262"/>
      <c r="AZ262"/>
      <c r="BA262"/>
      <c r="BB262"/>
      <c r="BC262"/>
      <c r="BD262"/>
      <c r="BE262"/>
      <c r="BF262"/>
      <c r="BG262"/>
    </row>
    <row r="263" spans="1:59" x14ac:dyDescent="0.15">
      <c r="A263" s="2">
        <v>21</v>
      </c>
      <c r="X263"/>
      <c r="Y263"/>
      <c r="Z263"/>
      <c r="AA263"/>
      <c r="AB263"/>
      <c r="AC263"/>
      <c r="AD263"/>
      <c r="AE263"/>
      <c r="AF263"/>
      <c r="AG263"/>
      <c r="AH263" t="s">
        <v>137</v>
      </c>
      <c r="AI263" s="32">
        <v>17</v>
      </c>
      <c r="AJ263" s="32">
        <v>0</v>
      </c>
      <c r="AK263" s="32">
        <v>4</v>
      </c>
      <c r="AL263" s="32">
        <v>160.23499999999999</v>
      </c>
      <c r="AM263" s="32">
        <v>135.28899999999999</v>
      </c>
      <c r="AN263" s="32">
        <v>24.946000000000002</v>
      </c>
      <c r="AO263"/>
      <c r="AP263"/>
      <c r="AQ263"/>
      <c r="AR263"/>
      <c r="AS263"/>
      <c r="AT263"/>
      <c r="AU263"/>
      <c r="AV263"/>
      <c r="AW263"/>
      <c r="AX263"/>
      <c r="AY263"/>
      <c r="AZ263"/>
      <c r="BA263"/>
      <c r="BB263"/>
      <c r="BC263"/>
      <c r="BD263"/>
      <c r="BE263"/>
      <c r="BF263"/>
      <c r="BG263"/>
    </row>
    <row r="264" spans="1:59" x14ac:dyDescent="0.15">
      <c r="A264" s="2">
        <v>22</v>
      </c>
      <c r="X264"/>
      <c r="Y264"/>
      <c r="Z264"/>
      <c r="AA264"/>
      <c r="AB264"/>
      <c r="AC264"/>
      <c r="AD264"/>
      <c r="AE264"/>
      <c r="AF264"/>
      <c r="AG264"/>
      <c r="AH264" t="s">
        <v>138</v>
      </c>
      <c r="AI264" s="32">
        <v>44</v>
      </c>
      <c r="AJ264" s="32">
        <v>0</v>
      </c>
      <c r="AK264" s="32">
        <v>1</v>
      </c>
      <c r="AL264" s="32">
        <v>1016.33</v>
      </c>
      <c r="AM264" s="32">
        <v>888.11</v>
      </c>
      <c r="AN264" s="32">
        <v>128.22</v>
      </c>
      <c r="AO264"/>
      <c r="AP264"/>
      <c r="AQ264"/>
      <c r="AR264"/>
      <c r="AS264"/>
      <c r="AT264"/>
      <c r="AU264"/>
      <c r="AV264"/>
      <c r="AW264"/>
      <c r="AX264"/>
      <c r="AY264"/>
      <c r="AZ264"/>
      <c r="BA264"/>
      <c r="BB264"/>
      <c r="BC264"/>
      <c r="BD264"/>
      <c r="BE264"/>
      <c r="BF264"/>
      <c r="BG264"/>
    </row>
    <row r="265" spans="1:59" x14ac:dyDescent="0.15">
      <c r="A265" s="2">
        <v>23</v>
      </c>
      <c r="X265"/>
      <c r="Y265"/>
      <c r="Z265"/>
      <c r="AA265"/>
      <c r="AB265"/>
      <c r="AC265"/>
      <c r="AD265"/>
      <c r="AE265"/>
      <c r="AF265"/>
      <c r="AG265"/>
      <c r="AH265" t="s">
        <v>139</v>
      </c>
      <c r="AI265" s="32">
        <v>68</v>
      </c>
      <c r="AJ265" s="32">
        <v>0</v>
      </c>
      <c r="AK265" s="32">
        <v>1</v>
      </c>
      <c r="AL265" s="32">
        <v>2059.9119999999998</v>
      </c>
      <c r="AM265" s="32">
        <v>2011.6659999999999</v>
      </c>
      <c r="AN265" s="32">
        <v>48.246000000000002</v>
      </c>
      <c r="AO265"/>
      <c r="AP265"/>
      <c r="AQ265"/>
      <c r="AR265"/>
      <c r="AS265"/>
      <c r="AT265"/>
      <c r="AU265"/>
      <c r="AV265"/>
      <c r="AW265"/>
      <c r="AX265"/>
      <c r="AY265"/>
      <c r="AZ265"/>
      <c r="BA265"/>
      <c r="BB265"/>
      <c r="BC265"/>
      <c r="BD265"/>
      <c r="BE265"/>
      <c r="BF265"/>
      <c r="BG265"/>
    </row>
    <row r="266" spans="1:59" x14ac:dyDescent="0.15">
      <c r="A266" s="2">
        <v>24</v>
      </c>
      <c r="X266"/>
      <c r="Y266"/>
      <c r="Z266"/>
      <c r="AA266"/>
      <c r="AB266"/>
      <c r="AC266"/>
      <c r="AD266"/>
      <c r="AE266"/>
      <c r="AF266"/>
      <c r="AG266"/>
      <c r="AH266" t="s">
        <v>140</v>
      </c>
      <c r="AI266" s="32">
        <v>71</v>
      </c>
      <c r="AJ266" s="32">
        <v>0</v>
      </c>
      <c r="AK266" s="32">
        <v>1</v>
      </c>
      <c r="AL266" s="32">
        <v>781.53</v>
      </c>
      <c r="AM266" s="32">
        <v>753.31200000000001</v>
      </c>
      <c r="AN266" s="32">
        <v>28.218</v>
      </c>
      <c r="AO266"/>
      <c r="AP266"/>
      <c r="AQ266"/>
      <c r="AR266"/>
      <c r="AS266"/>
      <c r="AT266"/>
      <c r="AU266"/>
      <c r="AV266"/>
      <c r="AW266"/>
      <c r="AX266"/>
      <c r="AY266"/>
      <c r="AZ266"/>
      <c r="BA266"/>
      <c r="BB266"/>
      <c r="BC266"/>
      <c r="BD266"/>
      <c r="BE266"/>
      <c r="BF266"/>
      <c r="BG266"/>
    </row>
    <row r="267" spans="1:59" x14ac:dyDescent="0.15">
      <c r="A267" s="2">
        <v>25</v>
      </c>
      <c r="X267"/>
      <c r="Y267"/>
      <c r="Z267"/>
      <c r="AA267"/>
      <c r="AB267"/>
      <c r="AC267"/>
      <c r="AD267"/>
      <c r="AE267"/>
      <c r="AF267"/>
      <c r="AG267"/>
      <c r="AH267" t="s">
        <v>141</v>
      </c>
      <c r="AI267" s="32">
        <v>103</v>
      </c>
      <c r="AJ267" s="32">
        <v>8</v>
      </c>
      <c r="AK267" s="32">
        <v>6</v>
      </c>
      <c r="AL267" s="32">
        <v>1744.9763000000003</v>
      </c>
      <c r="AM267" s="32">
        <v>1521.6368300000001</v>
      </c>
      <c r="AN267" s="32">
        <v>223.33947000000001</v>
      </c>
      <c r="AO267"/>
      <c r="AP267"/>
      <c r="AQ267"/>
      <c r="AR267"/>
      <c r="AS267"/>
      <c r="AT267"/>
      <c r="AU267"/>
      <c r="AV267"/>
      <c r="AW267"/>
      <c r="AX267"/>
      <c r="AY267"/>
      <c r="AZ267"/>
      <c r="BA267"/>
      <c r="BB267"/>
      <c r="BC267"/>
      <c r="BD267"/>
      <c r="BE267"/>
      <c r="BF267"/>
      <c r="BG267"/>
    </row>
    <row r="268" spans="1:59" x14ac:dyDescent="0.15">
      <c r="A268" s="2">
        <v>26</v>
      </c>
      <c r="X268"/>
      <c r="Y268"/>
      <c r="Z268"/>
      <c r="AA268"/>
      <c r="AB268"/>
      <c r="AC268"/>
      <c r="AD268"/>
      <c r="AE268"/>
      <c r="AF268"/>
      <c r="AG268"/>
      <c r="AH268" t="s">
        <v>142</v>
      </c>
      <c r="AI268" s="32">
        <v>59</v>
      </c>
      <c r="AJ268" s="32">
        <v>5</v>
      </c>
      <c r="AK268" s="32">
        <v>3</v>
      </c>
      <c r="AL268" s="32">
        <v>776.24299999999994</v>
      </c>
      <c r="AM268" s="32">
        <v>685.88599999999997</v>
      </c>
      <c r="AN268" s="32">
        <v>90.356999999999999</v>
      </c>
      <c r="AO268"/>
      <c r="AP268"/>
      <c r="AQ268"/>
      <c r="AR268"/>
      <c r="AS268"/>
      <c r="AT268"/>
      <c r="AU268"/>
      <c r="AV268"/>
      <c r="AW268"/>
      <c r="AX268"/>
      <c r="AY268"/>
      <c r="AZ268"/>
      <c r="BA268"/>
      <c r="BB268"/>
      <c r="BC268"/>
      <c r="BD268"/>
      <c r="BE268"/>
      <c r="BF268"/>
      <c r="BG268"/>
    </row>
    <row r="269" spans="1:59" x14ac:dyDescent="0.15">
      <c r="A269" s="2">
        <v>27</v>
      </c>
      <c r="X269"/>
      <c r="Y269"/>
      <c r="Z269"/>
      <c r="AA269"/>
      <c r="AB269"/>
      <c r="AC269"/>
      <c r="AD269"/>
      <c r="AE269"/>
      <c r="AF269"/>
      <c r="AG269"/>
      <c r="AH269" t="s">
        <v>143</v>
      </c>
      <c r="AI269" s="32">
        <v>67</v>
      </c>
      <c r="AJ269" s="32">
        <v>6</v>
      </c>
      <c r="AK269" s="32">
        <v>3</v>
      </c>
      <c r="AL269" s="32">
        <v>3488.0129999999999</v>
      </c>
      <c r="AM269" s="32">
        <v>3463.125</v>
      </c>
      <c r="AN269" s="32">
        <v>24.888000000000002</v>
      </c>
      <c r="AO269"/>
      <c r="AP269"/>
      <c r="AQ269"/>
      <c r="AR269"/>
      <c r="AS269"/>
      <c r="AT269"/>
      <c r="AU269"/>
      <c r="AV269"/>
      <c r="AW269"/>
      <c r="AX269"/>
      <c r="AY269"/>
      <c r="AZ269"/>
      <c r="BA269"/>
      <c r="BB269"/>
      <c r="BC269"/>
      <c r="BD269"/>
      <c r="BE269"/>
      <c r="BF269"/>
      <c r="BG269"/>
    </row>
    <row r="270" spans="1:59" x14ac:dyDescent="0.15">
      <c r="A270" s="2">
        <v>28</v>
      </c>
      <c r="X270"/>
      <c r="Y270"/>
      <c r="Z270"/>
      <c r="AA270"/>
      <c r="AB270"/>
      <c r="AC270"/>
      <c r="AD270"/>
      <c r="AE270"/>
      <c r="AF270"/>
      <c r="AG270"/>
      <c r="AH270" t="s">
        <v>144</v>
      </c>
      <c r="AI270" s="32">
        <v>52</v>
      </c>
      <c r="AJ270" s="32">
        <v>0</v>
      </c>
      <c r="AK270" s="32">
        <v>0</v>
      </c>
      <c r="AL270" s="32">
        <v>939.97799999999995</v>
      </c>
      <c r="AM270" s="32">
        <v>820.06799999999998</v>
      </c>
      <c r="AN270" s="32">
        <v>119.91</v>
      </c>
      <c r="AO270"/>
      <c r="AP270"/>
      <c r="AQ270"/>
      <c r="AR270"/>
      <c r="AS270"/>
      <c r="AT270"/>
      <c r="AU270"/>
      <c r="AV270"/>
      <c r="AW270"/>
      <c r="AX270"/>
      <c r="AY270"/>
      <c r="AZ270"/>
      <c r="BA270"/>
      <c r="BB270"/>
      <c r="BC270"/>
      <c r="BD270"/>
      <c r="BE270"/>
      <c r="BF270"/>
      <c r="BG270"/>
    </row>
    <row r="271" spans="1:59" x14ac:dyDescent="0.15">
      <c r="A271" s="2">
        <v>29</v>
      </c>
      <c r="X271"/>
      <c r="Y271"/>
      <c r="Z271"/>
      <c r="AA271"/>
      <c r="AB271"/>
      <c r="AC271"/>
      <c r="AD271"/>
      <c r="AE271"/>
      <c r="AF271"/>
      <c r="AG271"/>
      <c r="AH271" t="s">
        <v>145</v>
      </c>
      <c r="AI271" s="32">
        <v>37</v>
      </c>
      <c r="AJ271" s="32">
        <v>0</v>
      </c>
      <c r="AK271" s="32">
        <v>0</v>
      </c>
      <c r="AL271" s="32">
        <v>804.54599999999994</v>
      </c>
      <c r="AM271" s="32">
        <v>799.91099999999994</v>
      </c>
      <c r="AN271" s="32">
        <v>4.6349999999999998</v>
      </c>
      <c r="AO271"/>
      <c r="AP271"/>
      <c r="AQ271"/>
      <c r="AR271"/>
      <c r="AS271"/>
      <c r="AT271"/>
      <c r="AU271"/>
      <c r="AV271"/>
      <c r="AW271"/>
      <c r="AX271"/>
      <c r="AY271"/>
      <c r="AZ271"/>
      <c r="BA271"/>
      <c r="BB271"/>
      <c r="BC271"/>
      <c r="BD271"/>
      <c r="BE271"/>
      <c r="BF271"/>
      <c r="BG271"/>
    </row>
    <row r="272" spans="1:59" x14ac:dyDescent="0.15">
      <c r="A272" s="2">
        <v>30</v>
      </c>
      <c r="X272"/>
      <c r="Y272"/>
      <c r="Z272"/>
      <c r="AA272"/>
      <c r="AB272"/>
      <c r="AC272"/>
      <c r="AD272"/>
      <c r="AE272"/>
      <c r="AF272"/>
      <c r="AG272"/>
      <c r="AH272" t="s">
        <v>146</v>
      </c>
      <c r="AI272" s="32">
        <v>12</v>
      </c>
      <c r="AJ272" s="32">
        <v>1</v>
      </c>
      <c r="AK272" s="32">
        <v>2</v>
      </c>
      <c r="AL272" s="32">
        <v>117.56699999999999</v>
      </c>
      <c r="AM272" s="32">
        <v>98.388999999999996</v>
      </c>
      <c r="AN272" s="32">
        <v>19.178000000000001</v>
      </c>
      <c r="AO272"/>
      <c r="AP272"/>
      <c r="AQ272"/>
      <c r="AR272"/>
      <c r="AS272"/>
      <c r="AT272"/>
      <c r="AU272"/>
      <c r="AV272"/>
      <c r="AW272"/>
      <c r="AX272"/>
      <c r="AY272"/>
      <c r="AZ272"/>
      <c r="BA272"/>
      <c r="BB272"/>
      <c r="BC272"/>
      <c r="BD272"/>
      <c r="BE272"/>
      <c r="BF272"/>
      <c r="BG272"/>
    </row>
    <row r="273" spans="1:59" x14ac:dyDescent="0.15">
      <c r="A273" s="2">
        <v>31</v>
      </c>
      <c r="X273"/>
      <c r="Y273"/>
      <c r="Z273"/>
      <c r="AA273"/>
      <c r="AB273"/>
      <c r="AC273"/>
      <c r="AD273"/>
      <c r="AE273"/>
      <c r="AF273"/>
      <c r="AG273"/>
      <c r="AH273" t="s">
        <v>147</v>
      </c>
      <c r="AI273" s="32">
        <v>52</v>
      </c>
      <c r="AJ273" s="32">
        <v>3</v>
      </c>
      <c r="AK273" s="32">
        <v>3</v>
      </c>
      <c r="AL273" s="32">
        <v>586.66899999999998</v>
      </c>
      <c r="AM273" s="32">
        <v>484.82299999999998</v>
      </c>
      <c r="AN273" s="32">
        <v>101.846</v>
      </c>
      <c r="AO273"/>
      <c r="AP273"/>
      <c r="AQ273"/>
      <c r="AR273"/>
      <c r="AS273"/>
      <c r="AT273"/>
      <c r="AU273"/>
      <c r="AV273"/>
      <c r="AW273"/>
      <c r="AX273"/>
      <c r="AY273"/>
      <c r="AZ273"/>
      <c r="BA273"/>
      <c r="BB273"/>
      <c r="BC273"/>
      <c r="BD273"/>
      <c r="BE273"/>
      <c r="BF273"/>
      <c r="BG273"/>
    </row>
    <row r="274" spans="1:59" x14ac:dyDescent="0.15">
      <c r="A274" s="2">
        <v>32</v>
      </c>
      <c r="X274"/>
      <c r="Y274"/>
      <c r="Z274"/>
      <c r="AA274"/>
      <c r="AB274"/>
      <c r="AC274"/>
      <c r="AD274"/>
      <c r="AE274"/>
      <c r="AF274"/>
      <c r="AG274"/>
      <c r="AH274" t="s">
        <v>148</v>
      </c>
      <c r="AI274" s="32">
        <v>34</v>
      </c>
      <c r="AJ274" s="32">
        <v>0</v>
      </c>
      <c r="AK274" s="32">
        <v>0</v>
      </c>
      <c r="AL274" s="32">
        <v>266.96800000000002</v>
      </c>
      <c r="AM274" s="32">
        <v>260.71300000000002</v>
      </c>
      <c r="AN274" s="32">
        <v>6.2549999999999999</v>
      </c>
      <c r="AO274"/>
      <c r="AP274"/>
      <c r="AQ274"/>
      <c r="AR274"/>
      <c r="AS274"/>
      <c r="AT274"/>
      <c r="AU274"/>
      <c r="AV274"/>
      <c r="AW274"/>
      <c r="AX274"/>
      <c r="AY274"/>
      <c r="AZ274"/>
      <c r="BA274"/>
      <c r="BB274"/>
      <c r="BC274"/>
      <c r="BD274"/>
      <c r="BE274"/>
      <c r="BF274"/>
      <c r="BG274"/>
    </row>
    <row r="275" spans="1:59" x14ac:dyDescent="0.15">
      <c r="A275" s="2">
        <v>33</v>
      </c>
      <c r="X275"/>
      <c r="Y275"/>
      <c r="Z275"/>
      <c r="AA275"/>
      <c r="AB275"/>
      <c r="AC275"/>
      <c r="AD275"/>
      <c r="AE275"/>
      <c r="AF275"/>
      <c r="AG275"/>
      <c r="AH275" t="s">
        <v>149</v>
      </c>
      <c r="AI275" s="32">
        <v>13</v>
      </c>
      <c r="AJ275" s="32">
        <v>0</v>
      </c>
      <c r="AK275" s="32">
        <v>2</v>
      </c>
      <c r="AL275" s="32">
        <v>474.78399999999999</v>
      </c>
      <c r="AM275" s="32">
        <v>472.92399999999998</v>
      </c>
      <c r="AN275" s="32">
        <v>1.86</v>
      </c>
      <c r="AO275"/>
      <c r="AP275"/>
      <c r="AQ275"/>
      <c r="AR275"/>
      <c r="AS275"/>
      <c r="AT275"/>
      <c r="AU275"/>
      <c r="AV275"/>
      <c r="AW275"/>
      <c r="AX275"/>
      <c r="AY275"/>
      <c r="AZ275"/>
      <c r="BA275"/>
      <c r="BB275"/>
      <c r="BC275"/>
      <c r="BD275"/>
      <c r="BE275"/>
      <c r="BF275"/>
      <c r="BG275"/>
    </row>
    <row r="276" spans="1:59" x14ac:dyDescent="0.15">
      <c r="A276" s="2">
        <v>34</v>
      </c>
      <c r="X276"/>
      <c r="Y276"/>
      <c r="Z276"/>
      <c r="AA276"/>
      <c r="AB276"/>
      <c r="AC276"/>
      <c r="AD276"/>
      <c r="AE276"/>
      <c r="AF276"/>
      <c r="AG276"/>
      <c r="AH276" t="s">
        <v>150</v>
      </c>
      <c r="AI276" s="32">
        <v>8</v>
      </c>
      <c r="AJ276" s="32">
        <v>0</v>
      </c>
      <c r="AK276" s="32">
        <v>4</v>
      </c>
      <c r="AL276" s="32">
        <v>81.420999999999992</v>
      </c>
      <c r="AM276" s="32">
        <v>80.195999999999998</v>
      </c>
      <c r="AN276" s="32">
        <v>1.2250000000000001</v>
      </c>
      <c r="AO276"/>
      <c r="AP276"/>
      <c r="AQ276"/>
      <c r="AR276"/>
      <c r="AS276"/>
      <c r="AT276"/>
      <c r="AU276"/>
      <c r="AV276"/>
      <c r="AW276"/>
      <c r="AX276"/>
      <c r="AY276"/>
      <c r="AZ276"/>
      <c r="BA276"/>
      <c r="BB276"/>
      <c r="BC276"/>
      <c r="BD276"/>
      <c r="BE276"/>
      <c r="BF276"/>
      <c r="BG276"/>
    </row>
    <row r="277" spans="1:59" x14ac:dyDescent="0.15">
      <c r="A277" s="2">
        <v>35</v>
      </c>
      <c r="X277"/>
      <c r="Y277"/>
      <c r="Z277"/>
      <c r="AA277"/>
      <c r="AB277"/>
      <c r="AC277"/>
      <c r="AD277"/>
      <c r="AE277"/>
      <c r="AF277"/>
      <c r="AG277"/>
      <c r="AH277" t="s">
        <v>151</v>
      </c>
      <c r="AI277" s="32">
        <v>23</v>
      </c>
      <c r="AJ277" s="32">
        <v>1</v>
      </c>
      <c r="AK277" s="32">
        <v>3</v>
      </c>
      <c r="AL277" s="32">
        <v>591.30499999999995</v>
      </c>
      <c r="AM277" s="32">
        <v>591.30499999999995</v>
      </c>
      <c r="AN277" s="32">
        <v>0</v>
      </c>
      <c r="AO277"/>
      <c r="AP277"/>
      <c r="AQ277"/>
      <c r="AR277"/>
      <c r="AS277"/>
      <c r="AT277"/>
      <c r="AU277"/>
      <c r="AV277"/>
      <c r="AW277"/>
      <c r="AX277"/>
      <c r="AY277"/>
      <c r="AZ277"/>
      <c r="BA277"/>
      <c r="BB277"/>
      <c r="BC277"/>
      <c r="BD277"/>
      <c r="BE277"/>
      <c r="BF277"/>
      <c r="BG277"/>
    </row>
    <row r="278" spans="1:59" x14ac:dyDescent="0.15">
      <c r="A278" s="2">
        <v>36</v>
      </c>
      <c r="X278"/>
      <c r="Y278"/>
      <c r="Z278"/>
      <c r="AA278"/>
      <c r="AB278"/>
      <c r="AC278"/>
      <c r="AD278"/>
      <c r="AE278"/>
      <c r="AF278"/>
      <c r="AG278"/>
      <c r="AH278" t="s">
        <v>152</v>
      </c>
      <c r="AI278" s="32">
        <v>38</v>
      </c>
      <c r="AJ278" s="32">
        <v>1</v>
      </c>
      <c r="AK278" s="32">
        <v>2</v>
      </c>
      <c r="AL278" s="32">
        <v>1578.32799</v>
      </c>
      <c r="AM278" s="32">
        <v>1550.8929900000001</v>
      </c>
      <c r="AN278" s="32">
        <v>27.434999999999999</v>
      </c>
      <c r="AO278"/>
      <c r="AP278"/>
      <c r="AQ278"/>
      <c r="AR278"/>
      <c r="AS278"/>
      <c r="AT278"/>
      <c r="AU278"/>
      <c r="AV278"/>
      <c r="AW278"/>
      <c r="AX278"/>
      <c r="AY278"/>
      <c r="AZ278"/>
      <c r="BA278"/>
      <c r="BB278"/>
      <c r="BC278"/>
      <c r="BD278"/>
      <c r="BE278"/>
      <c r="BF278"/>
      <c r="BG278"/>
    </row>
    <row r="279" spans="1:59" x14ac:dyDescent="0.15">
      <c r="A279" s="2">
        <v>37</v>
      </c>
      <c r="X279"/>
      <c r="Y279"/>
      <c r="Z279"/>
      <c r="AA279"/>
      <c r="AB279"/>
      <c r="AC279"/>
      <c r="AD279"/>
      <c r="AE279"/>
      <c r="AF279"/>
      <c r="AG279"/>
      <c r="AH279" t="s">
        <v>153</v>
      </c>
      <c r="AI279" s="32">
        <v>48</v>
      </c>
      <c r="AJ279" s="32">
        <v>2</v>
      </c>
      <c r="AK279" s="32">
        <v>1</v>
      </c>
      <c r="AL279" s="32">
        <v>1072.606</v>
      </c>
      <c r="AM279" s="32">
        <v>1043.758</v>
      </c>
      <c r="AN279" s="32">
        <v>28.847999999999999</v>
      </c>
      <c r="AO279"/>
      <c r="AP279"/>
      <c r="AQ279"/>
      <c r="AR279"/>
      <c r="AS279"/>
      <c r="AT279"/>
      <c r="AU279"/>
      <c r="AV279"/>
      <c r="AW279"/>
      <c r="AX279"/>
      <c r="AY279"/>
      <c r="AZ279"/>
      <c r="BA279"/>
      <c r="BB279"/>
      <c r="BC279"/>
      <c r="BD279"/>
      <c r="BE279"/>
      <c r="BF279"/>
      <c r="BG279"/>
    </row>
    <row r="280" spans="1:59" x14ac:dyDescent="0.15">
      <c r="A280" s="2">
        <v>38</v>
      </c>
      <c r="X280"/>
      <c r="Y280"/>
      <c r="Z280"/>
      <c r="AA280"/>
      <c r="AB280"/>
      <c r="AC280"/>
      <c r="AD280"/>
      <c r="AE280"/>
      <c r="AF280"/>
      <c r="AG280"/>
      <c r="AH280" t="s">
        <v>154</v>
      </c>
      <c r="AI280" s="32">
        <v>33</v>
      </c>
      <c r="AJ280" s="32">
        <v>3</v>
      </c>
      <c r="AK280" s="32">
        <v>1</v>
      </c>
      <c r="AL280" s="32">
        <v>494.05700000000002</v>
      </c>
      <c r="AM280" s="32">
        <v>470.43200000000002</v>
      </c>
      <c r="AN280" s="32">
        <v>23.625</v>
      </c>
      <c r="AO280"/>
      <c r="AP280"/>
      <c r="AQ280"/>
      <c r="AR280"/>
      <c r="AS280"/>
      <c r="AT280"/>
      <c r="AU280"/>
      <c r="AV280"/>
      <c r="AW280"/>
      <c r="AX280"/>
      <c r="AY280"/>
      <c r="AZ280"/>
      <c r="BA280"/>
      <c r="BB280"/>
      <c r="BC280"/>
      <c r="BD280"/>
      <c r="BE280"/>
      <c r="BF280"/>
      <c r="BG280"/>
    </row>
    <row r="281" spans="1:59" x14ac:dyDescent="0.15">
      <c r="A281" s="2">
        <v>39</v>
      </c>
      <c r="X281"/>
      <c r="Y281"/>
      <c r="Z281"/>
      <c r="AA281"/>
      <c r="AB281"/>
      <c r="AC281"/>
      <c r="AD281"/>
      <c r="AE281"/>
      <c r="AF281"/>
      <c r="AG281"/>
      <c r="AH281" t="s">
        <v>155</v>
      </c>
      <c r="AI281" s="32">
        <v>56</v>
      </c>
      <c r="AJ281" s="32">
        <v>0</v>
      </c>
      <c r="AK281" s="32">
        <v>0</v>
      </c>
      <c r="AL281" s="32">
        <v>354.94300000000004</v>
      </c>
      <c r="AM281" s="32">
        <v>352.36900000000003</v>
      </c>
      <c r="AN281" s="32">
        <v>2.5739999999999998</v>
      </c>
      <c r="AO281"/>
      <c r="AP281"/>
      <c r="AQ281"/>
      <c r="AR281"/>
      <c r="AS281"/>
      <c r="AT281"/>
      <c r="AU281"/>
      <c r="AV281"/>
      <c r="AW281"/>
      <c r="AX281"/>
      <c r="AY281"/>
      <c r="AZ281"/>
      <c r="BA281"/>
      <c r="BB281"/>
      <c r="BC281"/>
      <c r="BD281"/>
      <c r="BE281"/>
      <c r="BF281"/>
      <c r="BG281"/>
    </row>
    <row r="282" spans="1:59" x14ac:dyDescent="0.15">
      <c r="A282" s="2">
        <v>40</v>
      </c>
      <c r="X282"/>
      <c r="Y282"/>
      <c r="Z282"/>
      <c r="AA282"/>
      <c r="AB282"/>
      <c r="AC282"/>
      <c r="AD282"/>
      <c r="AE282"/>
      <c r="AF282"/>
      <c r="AG282"/>
      <c r="AH282" t="s">
        <v>156</v>
      </c>
      <c r="AI282" s="32">
        <v>46</v>
      </c>
      <c r="AJ282" s="32">
        <v>2</v>
      </c>
      <c r="AK282" s="32">
        <v>3</v>
      </c>
      <c r="AL282" s="32">
        <v>738.149</v>
      </c>
      <c r="AM282" s="32">
        <v>732.59</v>
      </c>
      <c r="AN282" s="32">
        <v>5.5590000000000002</v>
      </c>
      <c r="AO282"/>
      <c r="AP282"/>
      <c r="AQ282"/>
      <c r="AR282"/>
      <c r="AS282"/>
      <c r="AT282"/>
      <c r="AU282"/>
      <c r="AV282"/>
      <c r="AW282"/>
      <c r="AX282"/>
      <c r="AY282"/>
      <c r="AZ282"/>
      <c r="BA282"/>
      <c r="BB282"/>
      <c r="BC282"/>
      <c r="BD282"/>
      <c r="BE282"/>
      <c r="BF282"/>
      <c r="BG282"/>
    </row>
    <row r="283" spans="1:59" x14ac:dyDescent="0.15">
      <c r="A283" s="2">
        <v>41</v>
      </c>
      <c r="X283"/>
      <c r="Y283"/>
      <c r="Z283"/>
      <c r="AA283"/>
      <c r="AB283"/>
      <c r="AC283"/>
      <c r="AD283"/>
      <c r="AE283"/>
      <c r="AF283"/>
      <c r="AG283"/>
      <c r="AH283" t="s">
        <v>157</v>
      </c>
      <c r="AI283" s="32">
        <v>18</v>
      </c>
      <c r="AJ283" s="32">
        <v>6</v>
      </c>
      <c r="AK283" s="32">
        <v>1</v>
      </c>
      <c r="AL283" s="32">
        <v>246.31800000000001</v>
      </c>
      <c r="AM283" s="32">
        <v>200.21700000000001</v>
      </c>
      <c r="AN283" s="32">
        <v>46.100999999999999</v>
      </c>
      <c r="AO283"/>
      <c r="AP283"/>
      <c r="AQ283"/>
      <c r="AR283"/>
      <c r="AS283"/>
      <c r="AT283"/>
      <c r="AU283"/>
      <c r="AV283"/>
      <c r="AW283"/>
      <c r="AX283"/>
      <c r="AY283"/>
      <c r="AZ283"/>
      <c r="BA283"/>
      <c r="BB283"/>
      <c r="BC283"/>
      <c r="BD283"/>
      <c r="BE283"/>
      <c r="BF283"/>
      <c r="BG283"/>
    </row>
    <row r="284" spans="1:59" x14ac:dyDescent="0.15">
      <c r="A284" s="2">
        <v>42</v>
      </c>
      <c r="X284"/>
      <c r="Y284"/>
      <c r="Z284"/>
      <c r="AA284"/>
      <c r="AB284"/>
      <c r="AC284"/>
      <c r="AD284"/>
      <c r="AE284"/>
      <c r="AF284"/>
      <c r="AG284"/>
      <c r="AH284" t="s">
        <v>158</v>
      </c>
      <c r="AI284" s="32">
        <v>26</v>
      </c>
      <c r="AJ284" s="32">
        <v>0</v>
      </c>
      <c r="AK284" s="32">
        <v>0</v>
      </c>
      <c r="AL284" s="32">
        <v>353.05600000000004</v>
      </c>
      <c r="AM284" s="32">
        <v>329.63600000000002</v>
      </c>
      <c r="AN284" s="32">
        <v>23.42</v>
      </c>
      <c r="AO284"/>
      <c r="AP284"/>
      <c r="AQ284"/>
      <c r="AR284"/>
      <c r="AS284"/>
      <c r="AT284"/>
      <c r="AU284"/>
      <c r="AV284"/>
      <c r="AW284"/>
      <c r="AX284"/>
      <c r="AY284"/>
      <c r="AZ284"/>
      <c r="BA284"/>
      <c r="BB284"/>
      <c r="BC284"/>
      <c r="BD284"/>
      <c r="BE284"/>
      <c r="BF284"/>
      <c r="BG284"/>
    </row>
    <row r="285" spans="1:59" x14ac:dyDescent="0.15">
      <c r="A285" s="2">
        <v>43</v>
      </c>
      <c r="X285"/>
      <c r="Y285"/>
      <c r="Z285"/>
      <c r="AA285"/>
      <c r="AB285"/>
      <c r="AC285"/>
      <c r="AD285"/>
      <c r="AE285"/>
      <c r="AF285"/>
      <c r="AG285"/>
      <c r="AH285" t="s">
        <v>159</v>
      </c>
      <c r="AI285" s="32">
        <v>91</v>
      </c>
      <c r="AJ285" s="32">
        <v>4</v>
      </c>
      <c r="AK285" s="32">
        <v>5</v>
      </c>
      <c r="AL285" s="32">
        <v>2031.7429999999999</v>
      </c>
      <c r="AM285" s="32">
        <v>1936.836</v>
      </c>
      <c r="AN285" s="32">
        <v>94.906999999999996</v>
      </c>
      <c r="AO285"/>
      <c r="AP285"/>
      <c r="AQ285"/>
      <c r="AR285"/>
      <c r="AS285"/>
      <c r="AT285"/>
      <c r="AU285"/>
      <c r="AV285"/>
      <c r="AW285"/>
      <c r="AX285"/>
      <c r="AY285"/>
      <c r="AZ285"/>
      <c r="BA285"/>
      <c r="BB285"/>
      <c r="BC285"/>
      <c r="BD285"/>
      <c r="BE285"/>
      <c r="BF285"/>
      <c r="BG285"/>
    </row>
    <row r="286" spans="1:59" x14ac:dyDescent="0.15">
      <c r="A286" s="2">
        <v>44</v>
      </c>
      <c r="X286"/>
      <c r="Y286"/>
      <c r="Z286"/>
      <c r="AA286"/>
      <c r="AB286"/>
      <c r="AC286"/>
      <c r="AD286"/>
      <c r="AE286"/>
      <c r="AF286"/>
      <c r="AG286"/>
      <c r="AH286" t="s">
        <v>160</v>
      </c>
      <c r="AI286" s="32">
        <v>37</v>
      </c>
      <c r="AJ286" s="32">
        <v>0</v>
      </c>
      <c r="AK286" s="32">
        <v>1</v>
      </c>
      <c r="AL286" s="32">
        <v>657.27800000000002</v>
      </c>
      <c r="AM286" s="32">
        <v>639.75099999999998</v>
      </c>
      <c r="AN286" s="32">
        <v>17.527000000000001</v>
      </c>
      <c r="AO286"/>
      <c r="AP286"/>
      <c r="AQ286"/>
      <c r="AR286"/>
      <c r="AS286"/>
      <c r="AT286"/>
      <c r="AU286"/>
      <c r="AV286"/>
      <c r="AW286"/>
      <c r="AX286"/>
      <c r="AY286"/>
      <c r="AZ286"/>
      <c r="BA286"/>
      <c r="BB286"/>
      <c r="BC286"/>
      <c r="BD286"/>
      <c r="BE286"/>
      <c r="BF286"/>
      <c r="BG286"/>
    </row>
    <row r="287" spans="1:59" x14ac:dyDescent="0.15">
      <c r="A287" s="2">
        <v>45</v>
      </c>
      <c r="X287"/>
      <c r="Y287"/>
      <c r="Z287"/>
      <c r="AA287"/>
      <c r="AB287"/>
      <c r="AC287"/>
      <c r="AD287"/>
      <c r="AE287"/>
      <c r="AF287"/>
      <c r="AG287"/>
      <c r="AH287" t="s">
        <v>161</v>
      </c>
      <c r="AI287" s="32">
        <v>49</v>
      </c>
      <c r="AJ287" s="32">
        <v>3</v>
      </c>
      <c r="AK287" s="32">
        <v>0</v>
      </c>
      <c r="AL287" s="32">
        <v>1998.0150000000001</v>
      </c>
      <c r="AM287" s="32">
        <v>1998.0150000000001</v>
      </c>
      <c r="AN287" s="32">
        <v>0</v>
      </c>
      <c r="AO287"/>
      <c r="AP287"/>
      <c r="AQ287"/>
      <c r="AR287"/>
      <c r="AS287"/>
      <c r="AT287"/>
      <c r="AU287"/>
      <c r="AV287"/>
      <c r="AW287"/>
      <c r="AX287"/>
      <c r="AY287"/>
      <c r="AZ287"/>
      <c r="BA287"/>
      <c r="BB287"/>
      <c r="BC287"/>
      <c r="BD287"/>
      <c r="BE287"/>
      <c r="BF287"/>
      <c r="BG287"/>
    </row>
    <row r="288" spans="1:59" x14ac:dyDescent="0.15">
      <c r="A288" s="2">
        <v>46</v>
      </c>
      <c r="X288"/>
      <c r="Y288"/>
      <c r="Z288"/>
      <c r="AA288"/>
      <c r="AB288"/>
      <c r="AC288"/>
      <c r="AD288"/>
      <c r="AE288"/>
      <c r="AF288"/>
      <c r="AG288"/>
      <c r="AH288" t="s">
        <v>162</v>
      </c>
      <c r="AI288" s="32">
        <v>57</v>
      </c>
      <c r="AJ288" s="32">
        <v>0</v>
      </c>
      <c r="AK288" s="32">
        <v>1</v>
      </c>
      <c r="AL288" s="32">
        <v>1386.1959999999999</v>
      </c>
      <c r="AM288" s="32">
        <v>1369.3119999999999</v>
      </c>
      <c r="AN288" s="32">
        <v>16.884</v>
      </c>
      <c r="AO288"/>
      <c r="AP288"/>
      <c r="AQ288"/>
      <c r="AR288"/>
      <c r="AS288"/>
      <c r="AT288"/>
      <c r="AU288"/>
      <c r="AV288"/>
      <c r="AW288"/>
      <c r="AX288"/>
      <c r="AY288"/>
      <c r="AZ288"/>
      <c r="BA288"/>
      <c r="BB288"/>
      <c r="BC288"/>
      <c r="BD288"/>
      <c r="BE288"/>
      <c r="BF288"/>
      <c r="BG288"/>
    </row>
    <row r="289" spans="1:59" x14ac:dyDescent="0.15">
      <c r="A289" s="2">
        <v>47</v>
      </c>
      <c r="X289"/>
      <c r="Y289"/>
      <c r="Z289"/>
      <c r="AA289"/>
      <c r="AB289"/>
      <c r="AC289"/>
      <c r="AD289"/>
      <c r="AE289"/>
      <c r="AF289"/>
      <c r="AG289"/>
      <c r="AH289" t="s">
        <v>163</v>
      </c>
      <c r="AI289" s="32">
        <v>69</v>
      </c>
      <c r="AJ289" s="32">
        <v>2</v>
      </c>
      <c r="AK289" s="32">
        <v>2</v>
      </c>
      <c r="AL289" s="32">
        <v>4621.5769999999993</v>
      </c>
      <c r="AM289" s="32">
        <v>4605.0469999999996</v>
      </c>
      <c r="AN289" s="32">
        <v>16.53</v>
      </c>
      <c r="AO289"/>
      <c r="AP289"/>
      <c r="AQ289"/>
      <c r="AR289"/>
      <c r="AS289"/>
      <c r="AT289"/>
      <c r="AU289"/>
      <c r="AV289"/>
      <c r="AW289"/>
      <c r="AX289"/>
      <c r="AY289"/>
      <c r="AZ289"/>
      <c r="BA289"/>
      <c r="BB289"/>
      <c r="BC289"/>
      <c r="BD289"/>
      <c r="BE289"/>
      <c r="BF289"/>
      <c r="BG289"/>
    </row>
    <row r="290" spans="1:59" x14ac:dyDescent="0.15">
      <c r="A290" s="2">
        <v>48</v>
      </c>
      <c r="X290"/>
      <c r="Y290"/>
      <c r="Z290"/>
      <c r="AA290"/>
      <c r="AB290"/>
      <c r="AC290"/>
      <c r="AD290"/>
      <c r="AE290"/>
      <c r="AF290"/>
      <c r="AG290"/>
      <c r="AH290" t="s">
        <v>164</v>
      </c>
      <c r="AI290" s="32">
        <v>38</v>
      </c>
      <c r="AJ290" s="32">
        <v>1</v>
      </c>
      <c r="AK290" s="32">
        <v>0</v>
      </c>
      <c r="AL290" s="32">
        <v>896.27499999999998</v>
      </c>
      <c r="AM290" s="32">
        <v>896.27499999999998</v>
      </c>
      <c r="AN290" s="32">
        <v>0</v>
      </c>
      <c r="AO290"/>
      <c r="AP290"/>
      <c r="AQ290"/>
      <c r="AR290"/>
      <c r="AS290"/>
      <c r="AT290"/>
      <c r="AU290"/>
      <c r="AV290"/>
      <c r="AW290"/>
      <c r="AX290"/>
      <c r="AY290"/>
      <c r="AZ290"/>
      <c r="BA290"/>
      <c r="BB290"/>
      <c r="BC290"/>
      <c r="BD290"/>
      <c r="BE290"/>
      <c r="BF290"/>
      <c r="BG290"/>
    </row>
    <row r="291" spans="1:59" x14ac:dyDescent="0.15">
      <c r="A291" s="2">
        <v>1</v>
      </c>
      <c r="B291" s="3" t="s">
        <v>2</v>
      </c>
      <c r="X291"/>
      <c r="Y291"/>
      <c r="Z291"/>
      <c r="AA291"/>
      <c r="AB291"/>
      <c r="AC291"/>
      <c r="AD291"/>
      <c r="AE291" s="20"/>
      <c r="AF291" s="20"/>
      <c r="AG291"/>
      <c r="AH291" t="s">
        <v>165</v>
      </c>
      <c r="AI291" s="32">
        <v>65</v>
      </c>
      <c r="AJ291" s="32">
        <v>2</v>
      </c>
      <c r="AK291" s="32">
        <v>1</v>
      </c>
      <c r="AL291" s="32">
        <v>2670.4450000000002</v>
      </c>
      <c r="AM291" s="32">
        <v>2644.59</v>
      </c>
      <c r="AN291" s="32">
        <v>25.855</v>
      </c>
      <c r="AO291"/>
      <c r="AP291"/>
      <c r="AQ291"/>
      <c r="AR291"/>
      <c r="AS291"/>
      <c r="AT291"/>
      <c r="AU291"/>
      <c r="AV291"/>
      <c r="AW291"/>
      <c r="AX291"/>
      <c r="AY291"/>
      <c r="AZ291"/>
      <c r="BA291"/>
      <c r="BB291"/>
      <c r="BC291"/>
      <c r="BD291"/>
      <c r="BE291"/>
      <c r="BF291"/>
      <c r="BG291"/>
    </row>
    <row r="292" spans="1:59" x14ac:dyDescent="0.15">
      <c r="A292" s="2">
        <v>2</v>
      </c>
      <c r="X292" s="9" t="s">
        <v>29</v>
      </c>
      <c r="Y292"/>
      <c r="Z292"/>
      <c r="AA292"/>
      <c r="AB292" s="9" t="s">
        <v>166</v>
      </c>
      <c r="AC292"/>
      <c r="AD292"/>
      <c r="AE292" s="20"/>
      <c r="AF292" s="20"/>
      <c r="AG292"/>
      <c r="AH292" t="s">
        <v>167</v>
      </c>
      <c r="AI292" s="32">
        <v>3</v>
      </c>
      <c r="AJ292" s="32">
        <v>0</v>
      </c>
      <c r="AK292" s="32">
        <v>0</v>
      </c>
      <c r="AL292" s="32">
        <v>39.670999999999999</v>
      </c>
      <c r="AM292" s="32">
        <v>35.17</v>
      </c>
      <c r="AN292" s="32">
        <v>4.5010000000000003</v>
      </c>
      <c r="AO292"/>
      <c r="AP292"/>
      <c r="AQ292"/>
      <c r="AR292"/>
      <c r="AS292"/>
      <c r="AT292"/>
      <c r="AU292"/>
      <c r="AV292"/>
      <c r="AW292"/>
      <c r="AX292"/>
      <c r="AY292"/>
      <c r="AZ292"/>
      <c r="BA292"/>
      <c r="BB292"/>
      <c r="BC292"/>
      <c r="BD292"/>
      <c r="BE292"/>
      <c r="BF292"/>
      <c r="BG292"/>
    </row>
    <row r="293" spans="1:59" x14ac:dyDescent="0.15">
      <c r="A293" s="2">
        <v>3</v>
      </c>
      <c r="C293" s="16" t="s">
        <v>168</v>
      </c>
      <c r="M293" s="16" t="s">
        <v>169</v>
      </c>
      <c r="X293"/>
      <c r="Y293" s="29" t="s">
        <v>170</v>
      </c>
      <c r="Z293" s="29" t="s">
        <v>171</v>
      </c>
      <c r="AA293"/>
      <c r="AB293"/>
      <c r="AC293" s="29" t="s">
        <v>170</v>
      </c>
      <c r="AD293" s="29" t="s">
        <v>171</v>
      </c>
      <c r="AE293" s="20"/>
      <c r="AF293" s="20"/>
      <c r="AG293"/>
      <c r="AH293"/>
      <c r="AI293">
        <f>SUM(AI246:AK292)</f>
        <v>2462</v>
      </c>
      <c r="AJ293"/>
      <c r="AK293"/>
      <c r="AL293">
        <f>SUM(AL246:AN292)</f>
        <v>129691.4911</v>
      </c>
      <c r="AM293"/>
      <c r="AN293"/>
      <c r="AO293"/>
      <c r="AP293"/>
      <c r="AQ293"/>
      <c r="AR293"/>
      <c r="AS293"/>
      <c r="AT293"/>
      <c r="AU293"/>
      <c r="AV293"/>
      <c r="AW293"/>
      <c r="AX293"/>
      <c r="AY293"/>
      <c r="AZ293"/>
      <c r="BA293"/>
      <c r="BB293"/>
      <c r="BC293"/>
      <c r="BD293"/>
      <c r="BE293"/>
      <c r="BF293"/>
      <c r="BG293"/>
    </row>
    <row r="294" spans="1:59" x14ac:dyDescent="0.15">
      <c r="A294" s="2">
        <v>4</v>
      </c>
      <c r="X294" s="8" t="s">
        <v>62</v>
      </c>
      <c r="Y294" s="7">
        <v>72</v>
      </c>
      <c r="Z294" s="11">
        <f t="shared" ref="Z294:Z320" si="60">AA294/10</f>
        <v>88.62</v>
      </c>
      <c r="AA294" s="28">
        <v>886.2</v>
      </c>
      <c r="AB294" s="8" t="s">
        <v>102</v>
      </c>
      <c r="AC294" s="7">
        <v>23</v>
      </c>
      <c r="AD294" s="11">
        <f t="shared" ref="AD294:AD307" si="61">AE294/10</f>
        <v>103.4061</v>
      </c>
      <c r="AE294" s="28">
        <v>1034.0609999999999</v>
      </c>
      <c r="AF294"/>
      <c r="AG294">
        <v>1147.3800000000001</v>
      </c>
      <c r="AH294"/>
      <c r="AI294"/>
      <c r="AJ294"/>
      <c r="AK294"/>
      <c r="AL294"/>
      <c r="AM294"/>
      <c r="AN294"/>
      <c r="AO294"/>
      <c r="AP294"/>
      <c r="AQ294"/>
      <c r="AR294"/>
      <c r="AS294"/>
      <c r="AT294"/>
      <c r="AU294"/>
      <c r="AV294"/>
      <c r="AW294"/>
      <c r="AX294"/>
      <c r="AY294"/>
      <c r="AZ294"/>
      <c r="BA294"/>
      <c r="BB294"/>
      <c r="BC294"/>
      <c r="BD294"/>
      <c r="BE294"/>
      <c r="BF294"/>
      <c r="BG294"/>
    </row>
    <row r="295" spans="1:59" x14ac:dyDescent="0.15">
      <c r="A295" s="2">
        <v>5</v>
      </c>
      <c r="X295" s="8" t="s">
        <v>63</v>
      </c>
      <c r="Y295" s="7">
        <v>10</v>
      </c>
      <c r="Z295" s="11">
        <f t="shared" si="60"/>
        <v>17.378599999999999</v>
      </c>
      <c r="AA295" s="28">
        <v>173.786</v>
      </c>
      <c r="AB295" s="8" t="s">
        <v>103</v>
      </c>
      <c r="AC295" s="7">
        <v>12</v>
      </c>
      <c r="AD295" s="11">
        <f t="shared" si="61"/>
        <v>16.7529</v>
      </c>
      <c r="AE295" s="28">
        <v>167.529</v>
      </c>
      <c r="AF295"/>
      <c r="AG295">
        <v>128.988</v>
      </c>
      <c r="AH295"/>
      <c r="AI295"/>
      <c r="AJ295"/>
      <c r="AK295"/>
      <c r="AL295"/>
      <c r="AM295"/>
      <c r="AN295"/>
      <c r="AO295"/>
      <c r="AP295"/>
      <c r="AQ295"/>
      <c r="AR295"/>
      <c r="AS295"/>
      <c r="AT295"/>
      <c r="AU295"/>
      <c r="AV295"/>
      <c r="AW295"/>
      <c r="AX295"/>
      <c r="AY295"/>
      <c r="AZ295"/>
      <c r="BA295"/>
      <c r="BB295"/>
      <c r="BC295"/>
      <c r="BD295"/>
      <c r="BE295"/>
      <c r="BF295"/>
      <c r="BG295"/>
    </row>
    <row r="296" spans="1:59" x14ac:dyDescent="0.15">
      <c r="A296" s="2">
        <v>6</v>
      </c>
      <c r="X296" s="8" t="s">
        <v>64</v>
      </c>
      <c r="Y296" s="7">
        <v>2</v>
      </c>
      <c r="Z296" s="11">
        <f t="shared" si="60"/>
        <v>1.7460999999999998</v>
      </c>
      <c r="AA296" s="28">
        <v>17.460999999999999</v>
      </c>
      <c r="AB296" s="8" t="s">
        <v>104</v>
      </c>
      <c r="AC296" s="7">
        <v>68</v>
      </c>
      <c r="AD296" s="11">
        <f t="shared" si="61"/>
        <v>150.15649999999999</v>
      </c>
      <c r="AE296" s="28">
        <v>1501.5650000000001</v>
      </c>
      <c r="AF296"/>
      <c r="AG296">
        <v>10.117000000000001</v>
      </c>
      <c r="AH296"/>
      <c r="AI296"/>
      <c r="AJ296"/>
      <c r="AK296"/>
      <c r="AL296"/>
      <c r="AM296"/>
      <c r="AN296"/>
      <c r="AO296"/>
      <c r="AP296"/>
      <c r="AQ296"/>
      <c r="AR296"/>
      <c r="AS296"/>
      <c r="AT296"/>
      <c r="AU296"/>
      <c r="AV296"/>
      <c r="AW296"/>
      <c r="AX296"/>
      <c r="AY296"/>
      <c r="AZ296"/>
      <c r="BA296"/>
      <c r="BB296"/>
      <c r="BC296"/>
      <c r="BD296"/>
      <c r="BE296"/>
      <c r="BF296"/>
      <c r="BG296"/>
    </row>
    <row r="297" spans="1:59" x14ac:dyDescent="0.15">
      <c r="A297" s="2">
        <v>7</v>
      </c>
      <c r="X297" s="8" t="s">
        <v>65</v>
      </c>
      <c r="Y297" s="7">
        <v>24</v>
      </c>
      <c r="Z297" s="11">
        <f t="shared" si="60"/>
        <v>32.638600000000004</v>
      </c>
      <c r="AA297" s="28">
        <v>326.38600000000002</v>
      </c>
      <c r="AB297" t="s">
        <v>49</v>
      </c>
      <c r="AC297" s="7">
        <v>97</v>
      </c>
      <c r="AD297" s="11">
        <f t="shared" si="61"/>
        <v>209.91900000000001</v>
      </c>
      <c r="AE297" s="28">
        <v>2099.19</v>
      </c>
      <c r="AF297"/>
      <c r="AG297">
        <v>376.10399999999998</v>
      </c>
      <c r="AH297"/>
      <c r="AI297"/>
      <c r="AJ297"/>
      <c r="AK297"/>
      <c r="AL297"/>
      <c r="AM297"/>
      <c r="AN297"/>
      <c r="AO297"/>
      <c r="AP297"/>
      <c r="AQ297"/>
      <c r="AR297"/>
      <c r="AS297"/>
      <c r="AT297"/>
      <c r="AU297"/>
      <c r="AV297"/>
      <c r="AW297"/>
      <c r="AX297"/>
      <c r="AY297"/>
      <c r="AZ297"/>
      <c r="BA297"/>
      <c r="BB297"/>
      <c r="BC297"/>
      <c r="BD297"/>
      <c r="BE297"/>
      <c r="BF297"/>
      <c r="BG297"/>
    </row>
    <row r="298" spans="1:59" x14ac:dyDescent="0.15">
      <c r="A298" s="2">
        <v>8</v>
      </c>
      <c r="X298" s="8" t="s">
        <v>66</v>
      </c>
      <c r="Y298" s="7">
        <v>5</v>
      </c>
      <c r="Z298" s="11">
        <f t="shared" si="60"/>
        <v>4.1825999999999999</v>
      </c>
      <c r="AA298" s="28">
        <v>41.826000000000001</v>
      </c>
      <c r="AB298" t="s">
        <v>50</v>
      </c>
      <c r="AC298" s="7">
        <v>47</v>
      </c>
      <c r="AD298" s="11">
        <f t="shared" si="61"/>
        <v>52.742999999999995</v>
      </c>
      <c r="AE298" s="28">
        <v>527.42999999999995</v>
      </c>
      <c r="AF298"/>
      <c r="AG298">
        <v>31.44</v>
      </c>
      <c r="AH298"/>
      <c r="AI298"/>
      <c r="AJ298"/>
      <c r="AK298"/>
      <c r="AL298"/>
      <c r="AM298"/>
      <c r="AN298"/>
      <c r="AO298"/>
      <c r="AP298"/>
      <c r="AQ298"/>
      <c r="AR298"/>
      <c r="AS298"/>
      <c r="AT298"/>
      <c r="AU298"/>
      <c r="AV298"/>
      <c r="AW298"/>
      <c r="AX298"/>
      <c r="AY298"/>
      <c r="AZ298"/>
      <c r="BA298"/>
      <c r="BB298"/>
      <c r="BC298"/>
      <c r="BD298"/>
      <c r="BE298"/>
      <c r="BF298"/>
      <c r="BG298"/>
    </row>
    <row r="299" spans="1:59" x14ac:dyDescent="0.15">
      <c r="A299" s="2">
        <v>9</v>
      </c>
      <c r="X299" s="8" t="s">
        <v>67</v>
      </c>
      <c r="Y299" s="7">
        <v>9</v>
      </c>
      <c r="Z299" s="11">
        <f t="shared" si="60"/>
        <v>16.841900000000003</v>
      </c>
      <c r="AA299" s="28">
        <v>168.41900000000001</v>
      </c>
      <c r="AB299" s="8" t="s">
        <v>105</v>
      </c>
      <c r="AC299" s="7">
        <v>49</v>
      </c>
      <c r="AD299" s="11">
        <f t="shared" si="61"/>
        <v>75.679860999999988</v>
      </c>
      <c r="AE299" s="28">
        <v>756.79860999999994</v>
      </c>
      <c r="AF299"/>
      <c r="AG299" s="20">
        <v>120.02499999999999</v>
      </c>
      <c r="AH299" s="20"/>
      <c r="AI299" s="20"/>
      <c r="AJ299" s="20"/>
      <c r="AK299"/>
      <c r="AL299"/>
      <c r="AM299"/>
      <c r="AN299"/>
      <c r="AO299"/>
      <c r="AP299"/>
      <c r="AQ299"/>
      <c r="AR299"/>
      <c r="AS299"/>
      <c r="AT299"/>
      <c r="AU299"/>
      <c r="AV299"/>
      <c r="AW299"/>
      <c r="AX299"/>
      <c r="AY299"/>
      <c r="AZ299"/>
      <c r="BA299"/>
      <c r="BB299"/>
      <c r="BC299"/>
      <c r="BD299"/>
      <c r="BE299"/>
      <c r="BF299"/>
      <c r="BG299"/>
    </row>
    <row r="300" spans="1:59" x14ac:dyDescent="0.15">
      <c r="A300" s="2">
        <v>10</v>
      </c>
      <c r="X300" s="8" t="s">
        <v>68</v>
      </c>
      <c r="Y300" s="7">
        <v>9</v>
      </c>
      <c r="Z300" s="11">
        <f t="shared" si="60"/>
        <v>10.158199999999999</v>
      </c>
      <c r="AA300" s="28">
        <v>101.58199999999999</v>
      </c>
      <c r="AB300" s="8" t="s">
        <v>106</v>
      </c>
      <c r="AC300" s="7">
        <v>22</v>
      </c>
      <c r="AD300" s="11">
        <f t="shared" si="61"/>
        <v>33.387500000000003</v>
      </c>
      <c r="AE300" s="28">
        <v>333.875</v>
      </c>
      <c r="AF300" s="20"/>
      <c r="AG300" s="20">
        <v>11.959999999999999</v>
      </c>
      <c r="AH300"/>
      <c r="AI300"/>
      <c r="AJ300"/>
      <c r="AK300"/>
      <c r="AL300"/>
      <c r="AM300"/>
      <c r="AN300"/>
      <c r="AO300"/>
      <c r="AP300"/>
      <c r="AQ300"/>
      <c r="AR300"/>
      <c r="AS300"/>
      <c r="AT300"/>
      <c r="AU300"/>
      <c r="AV300"/>
      <c r="AW300"/>
      <c r="AX300"/>
      <c r="AY300"/>
      <c r="AZ300"/>
      <c r="BA300"/>
      <c r="BB300"/>
      <c r="BC300"/>
      <c r="BD300"/>
      <c r="BE300"/>
      <c r="BF300"/>
      <c r="BG300"/>
    </row>
    <row r="301" spans="1:59" x14ac:dyDescent="0.15">
      <c r="A301" s="2">
        <v>11</v>
      </c>
      <c r="X301" s="8" t="s">
        <v>69</v>
      </c>
      <c r="Y301" s="7">
        <v>36</v>
      </c>
      <c r="Z301" s="11">
        <f t="shared" si="60"/>
        <v>64.031399999999991</v>
      </c>
      <c r="AA301" s="28">
        <v>640.31399999999996</v>
      </c>
      <c r="AB301" t="s">
        <v>53</v>
      </c>
      <c r="AC301" s="7">
        <v>24</v>
      </c>
      <c r="AD301" s="11">
        <f t="shared" si="61"/>
        <v>23.180879999999998</v>
      </c>
      <c r="AE301" s="28">
        <v>231.80879999999999</v>
      </c>
      <c r="AF301"/>
      <c r="AG301">
        <v>804.00800000000004</v>
      </c>
      <c r="AH301"/>
      <c r="AI301"/>
      <c r="AJ301"/>
      <c r="AK301"/>
      <c r="AL301"/>
      <c r="AM301"/>
      <c r="AN301"/>
      <c r="AO301"/>
      <c r="AP301"/>
      <c r="AQ301"/>
      <c r="AR301"/>
      <c r="AS301"/>
      <c r="AT301"/>
      <c r="AU301"/>
      <c r="AV301"/>
      <c r="AW301"/>
      <c r="AX301"/>
      <c r="AY301"/>
      <c r="AZ301"/>
      <c r="BA301"/>
      <c r="BB301"/>
      <c r="BC301"/>
      <c r="BD301"/>
      <c r="BE301"/>
      <c r="BF301"/>
      <c r="BG301"/>
    </row>
    <row r="302" spans="1:59" x14ac:dyDescent="0.15">
      <c r="A302" s="2">
        <v>12</v>
      </c>
      <c r="X302" s="8" t="s">
        <v>70</v>
      </c>
      <c r="Y302" s="7">
        <v>0</v>
      </c>
      <c r="Z302" s="11">
        <f t="shared" si="60"/>
        <v>0</v>
      </c>
      <c r="AA302" s="28">
        <v>0</v>
      </c>
      <c r="AB302" t="s">
        <v>54</v>
      </c>
      <c r="AC302" s="7">
        <v>32</v>
      </c>
      <c r="AD302" s="11">
        <f t="shared" si="61"/>
        <v>43.002800000000001</v>
      </c>
      <c r="AE302" s="28">
        <v>430.02800000000002</v>
      </c>
      <c r="AF302"/>
      <c r="AG302">
        <v>29.786999999999999</v>
      </c>
      <c r="AH302"/>
      <c r="AI302"/>
      <c r="AJ302"/>
      <c r="AK302"/>
      <c r="AL302"/>
      <c r="AM302"/>
      <c r="AN302"/>
      <c r="AO302"/>
      <c r="AP302"/>
      <c r="AQ302"/>
      <c r="AR302"/>
      <c r="AS302"/>
      <c r="AT302"/>
      <c r="AU302"/>
      <c r="AV302"/>
      <c r="AW302"/>
      <c r="AX302"/>
      <c r="AY302"/>
      <c r="AZ302"/>
      <c r="BA302"/>
      <c r="BB302"/>
      <c r="BC302"/>
      <c r="BD302"/>
      <c r="BE302"/>
      <c r="BF302"/>
      <c r="BG302"/>
    </row>
    <row r="303" spans="1:59" x14ac:dyDescent="0.15">
      <c r="A303" s="2">
        <v>13</v>
      </c>
      <c r="X303" s="8" t="s">
        <v>71</v>
      </c>
      <c r="Y303" s="7">
        <v>20</v>
      </c>
      <c r="Z303" s="11">
        <f t="shared" si="60"/>
        <v>33.182000000000002</v>
      </c>
      <c r="AA303" s="28">
        <v>331.82</v>
      </c>
      <c r="AB303" s="8" t="s">
        <v>107</v>
      </c>
      <c r="AC303" s="7">
        <v>9</v>
      </c>
      <c r="AD303" s="11">
        <f t="shared" si="61"/>
        <v>9.8504000000000005</v>
      </c>
      <c r="AE303" s="28">
        <v>98.504000000000005</v>
      </c>
      <c r="AF303"/>
      <c r="AG303">
        <v>256.84100000000001</v>
      </c>
      <c r="AH303"/>
      <c r="AI303"/>
      <c r="AJ303"/>
      <c r="AK303"/>
      <c r="AL303"/>
      <c r="AM303"/>
      <c r="AN303"/>
      <c r="AO303"/>
      <c r="AP303"/>
      <c r="AQ303"/>
      <c r="AR303"/>
      <c r="AS303"/>
      <c r="AT303"/>
      <c r="AU303"/>
      <c r="AV303"/>
      <c r="AW303"/>
      <c r="AX303"/>
      <c r="AY303"/>
      <c r="AZ303"/>
      <c r="BA303"/>
      <c r="BB303"/>
      <c r="BC303"/>
      <c r="BD303"/>
      <c r="BE303"/>
      <c r="BF303"/>
      <c r="BG303"/>
    </row>
    <row r="304" spans="1:59" x14ac:dyDescent="0.15">
      <c r="A304" s="2">
        <v>14</v>
      </c>
      <c r="X304" s="8" t="s">
        <v>72</v>
      </c>
      <c r="Y304" s="7">
        <v>4</v>
      </c>
      <c r="Z304" s="11">
        <f>AA304/10</f>
        <v>3.3691000000000004</v>
      </c>
      <c r="AA304" s="28">
        <v>33.691000000000003</v>
      </c>
      <c r="AB304" s="8" t="s">
        <v>108</v>
      </c>
      <c r="AC304" s="7">
        <v>41</v>
      </c>
      <c r="AD304" s="11">
        <f t="shared" si="61"/>
        <v>55.857899999999994</v>
      </c>
      <c r="AE304" s="28">
        <v>558.57899999999995</v>
      </c>
      <c r="AF304"/>
      <c r="AG304">
        <v>69.048999999999992</v>
      </c>
      <c r="AH304"/>
      <c r="AI304"/>
      <c r="AJ304"/>
      <c r="AK304"/>
      <c r="AL304"/>
      <c r="AM304"/>
      <c r="AN304"/>
      <c r="AO304"/>
      <c r="AP304"/>
      <c r="AQ304"/>
      <c r="AR304"/>
      <c r="AS304"/>
      <c r="AT304"/>
      <c r="AU304"/>
      <c r="AV304"/>
      <c r="AW304"/>
      <c r="AX304"/>
      <c r="AY304"/>
      <c r="AZ304"/>
      <c r="BA304"/>
      <c r="BB304"/>
      <c r="BC304"/>
      <c r="BD304"/>
      <c r="BE304"/>
      <c r="BF304"/>
      <c r="BG304"/>
    </row>
    <row r="305" spans="1:59" x14ac:dyDescent="0.15">
      <c r="A305" s="2">
        <v>15</v>
      </c>
      <c r="X305" s="8" t="s">
        <v>73</v>
      </c>
      <c r="Y305" s="7">
        <v>1</v>
      </c>
      <c r="Z305" s="11">
        <f t="shared" si="60"/>
        <v>0.59599999999999997</v>
      </c>
      <c r="AA305" s="28">
        <v>5.96</v>
      </c>
      <c r="AB305" s="8" t="s">
        <v>109</v>
      </c>
      <c r="AC305" s="7">
        <v>13</v>
      </c>
      <c r="AD305" s="11">
        <f t="shared" si="61"/>
        <v>26.439</v>
      </c>
      <c r="AE305" s="28">
        <v>264.39</v>
      </c>
      <c r="AF305"/>
      <c r="AG305">
        <v>11.641999999999999</v>
      </c>
      <c r="AH305"/>
      <c r="AI305"/>
      <c r="AJ305"/>
      <c r="AK305"/>
      <c r="AL305"/>
      <c r="AM305"/>
      <c r="AN305"/>
      <c r="AO305"/>
      <c r="AP305"/>
      <c r="AQ305"/>
      <c r="AR305"/>
      <c r="AS305"/>
      <c r="AT305"/>
      <c r="AU305"/>
      <c r="AV305"/>
      <c r="AW305"/>
      <c r="AX305"/>
      <c r="AY305"/>
      <c r="AZ305"/>
      <c r="BA305"/>
      <c r="BB305"/>
      <c r="BC305"/>
      <c r="BD305"/>
      <c r="BE305"/>
      <c r="BF305"/>
      <c r="BG305"/>
    </row>
    <row r="306" spans="1:59" x14ac:dyDescent="0.15">
      <c r="A306" s="2">
        <v>16</v>
      </c>
      <c r="X306" s="8" t="s">
        <v>74</v>
      </c>
      <c r="Y306" s="7">
        <v>13</v>
      </c>
      <c r="Z306" s="11">
        <f t="shared" si="60"/>
        <v>18.385100000000001</v>
      </c>
      <c r="AA306" s="28">
        <v>183.851</v>
      </c>
      <c r="AB306" s="8" t="s">
        <v>110</v>
      </c>
      <c r="AC306" s="7">
        <v>25</v>
      </c>
      <c r="AD306" s="11">
        <f t="shared" si="61"/>
        <v>60.655499999999996</v>
      </c>
      <c r="AE306" s="28">
        <v>606.55499999999995</v>
      </c>
      <c r="AF306"/>
      <c r="AG306">
        <v>123.97199999999999</v>
      </c>
      <c r="AH306"/>
      <c r="AI306"/>
      <c r="AJ306"/>
      <c r="AK306"/>
      <c r="AL306"/>
      <c r="AM306"/>
      <c r="AN306"/>
      <c r="AO306"/>
      <c r="AP306"/>
      <c r="AQ306"/>
      <c r="AR306"/>
      <c r="AS306"/>
      <c r="AT306"/>
      <c r="AU306"/>
      <c r="AV306"/>
      <c r="AW306"/>
      <c r="AX306"/>
      <c r="AY306"/>
      <c r="AZ306"/>
      <c r="BA306"/>
      <c r="BB306"/>
      <c r="BC306"/>
      <c r="BD306"/>
      <c r="BE306"/>
      <c r="BF306"/>
      <c r="BG306"/>
    </row>
    <row r="307" spans="1:59" x14ac:dyDescent="0.15">
      <c r="A307" s="2">
        <v>17</v>
      </c>
      <c r="X307" s="8" t="s">
        <v>75</v>
      </c>
      <c r="Y307" s="7">
        <v>16</v>
      </c>
      <c r="Z307" s="11">
        <f t="shared" si="60"/>
        <v>14.3566</v>
      </c>
      <c r="AA307" s="28">
        <v>143.566</v>
      </c>
      <c r="AB307" s="8" t="s">
        <v>111</v>
      </c>
      <c r="AC307" s="7">
        <v>13</v>
      </c>
      <c r="AD307" s="11">
        <f t="shared" si="61"/>
        <v>23.288599999999999</v>
      </c>
      <c r="AE307" s="28">
        <v>232.886</v>
      </c>
      <c r="AF307"/>
      <c r="AG307">
        <v>254.74</v>
      </c>
      <c r="AH307"/>
      <c r="AI307"/>
      <c r="AJ307"/>
      <c r="AK307"/>
      <c r="AL307"/>
      <c r="AM307"/>
      <c r="AN307"/>
      <c r="AO307"/>
      <c r="AP307"/>
      <c r="AQ307"/>
      <c r="AR307"/>
      <c r="AS307"/>
      <c r="AT307"/>
      <c r="AU307"/>
      <c r="AV307"/>
      <c r="AW307"/>
      <c r="AX307"/>
      <c r="AY307"/>
      <c r="AZ307"/>
      <c r="BA307"/>
      <c r="BB307"/>
      <c r="BC307"/>
      <c r="BD307"/>
      <c r="BE307"/>
      <c r="BF307"/>
      <c r="BG307"/>
    </row>
    <row r="308" spans="1:59" x14ac:dyDescent="0.15">
      <c r="A308" s="2">
        <v>18</v>
      </c>
      <c r="X308" s="8" t="s">
        <v>76</v>
      </c>
      <c r="Y308" s="7">
        <v>5</v>
      </c>
      <c r="Z308" s="11">
        <f t="shared" si="60"/>
        <v>5.1218000000000004</v>
      </c>
      <c r="AA308" s="28">
        <v>51.218000000000004</v>
      </c>
      <c r="AB308"/>
      <c r="AC308"/>
      <c r="AD308"/>
      <c r="AE308"/>
      <c r="AF308"/>
      <c r="AG308">
        <v>27.313000000000002</v>
      </c>
      <c r="AH308"/>
      <c r="AI308"/>
      <c r="AJ308"/>
      <c r="AK308"/>
      <c r="AL308"/>
      <c r="AM308"/>
      <c r="AN308"/>
      <c r="AO308"/>
      <c r="AP308"/>
      <c r="AQ308"/>
      <c r="AR308"/>
      <c r="AS308"/>
      <c r="AT308"/>
      <c r="AU308"/>
      <c r="AV308"/>
      <c r="AW308"/>
      <c r="AX308"/>
      <c r="AY308"/>
      <c r="AZ308"/>
      <c r="BA308"/>
      <c r="BB308"/>
      <c r="BC308"/>
      <c r="BD308"/>
      <c r="BE308"/>
      <c r="BF308"/>
      <c r="BG308"/>
    </row>
    <row r="309" spans="1:59" x14ac:dyDescent="0.15">
      <c r="A309" s="2">
        <v>19</v>
      </c>
      <c r="X309" s="8" t="s">
        <v>77</v>
      </c>
      <c r="Y309" s="7">
        <v>57</v>
      </c>
      <c r="Z309" s="11">
        <f t="shared" si="60"/>
        <v>62.649378999999996</v>
      </c>
      <c r="AA309" s="28">
        <v>626.49378999999999</v>
      </c>
      <c r="AB309"/>
      <c r="AC309"/>
      <c r="AD309"/>
      <c r="AE309"/>
      <c r="AF309"/>
      <c r="AG309">
        <v>937.13300000000004</v>
      </c>
      <c r="AH309"/>
      <c r="AI309"/>
      <c r="AJ309"/>
      <c r="AK309"/>
      <c r="AL309"/>
      <c r="AM309"/>
      <c r="AN309"/>
      <c r="AO309"/>
      <c r="AP309"/>
      <c r="AQ309"/>
      <c r="AR309"/>
      <c r="AS309"/>
      <c r="AT309"/>
      <c r="AU309"/>
      <c r="AV309"/>
      <c r="AW309"/>
      <c r="AX309"/>
      <c r="AY309"/>
      <c r="AZ309"/>
      <c r="BA309"/>
      <c r="BB309"/>
      <c r="BC309"/>
      <c r="BD309"/>
      <c r="BE309"/>
      <c r="BF309"/>
      <c r="BG309"/>
    </row>
    <row r="310" spans="1:59" x14ac:dyDescent="0.15">
      <c r="A310" s="2">
        <v>20</v>
      </c>
      <c r="X310" s="8" t="s">
        <v>78</v>
      </c>
      <c r="Y310" s="7">
        <v>17</v>
      </c>
      <c r="Z310" s="11">
        <f t="shared" si="60"/>
        <v>11.377800000000001</v>
      </c>
      <c r="AA310" s="28">
        <v>113.77800000000001</v>
      </c>
      <c r="AB310"/>
      <c r="AC310"/>
      <c r="AD310"/>
      <c r="AE310"/>
      <c r="AF310"/>
      <c r="AG310">
        <v>189.53</v>
      </c>
      <c r="AH310"/>
      <c r="AI310"/>
      <c r="AJ310"/>
      <c r="AK310"/>
      <c r="AL310"/>
      <c r="AM310"/>
      <c r="AN310"/>
      <c r="AO310"/>
      <c r="AP310"/>
      <c r="AQ310"/>
      <c r="AR310"/>
      <c r="AS310"/>
      <c r="AT310"/>
      <c r="AU310"/>
      <c r="AV310"/>
      <c r="AW310"/>
      <c r="AX310"/>
      <c r="AY310"/>
      <c r="AZ310"/>
      <c r="BA310"/>
      <c r="BB310"/>
      <c r="BC310"/>
      <c r="BD310"/>
      <c r="BE310"/>
      <c r="BF310"/>
      <c r="BG310"/>
    </row>
    <row r="311" spans="1:59" x14ac:dyDescent="0.15">
      <c r="A311" s="2">
        <v>21</v>
      </c>
      <c r="X311" s="8" t="s">
        <v>79</v>
      </c>
      <c r="Y311" s="7">
        <v>28</v>
      </c>
      <c r="Z311" s="11">
        <f t="shared" si="60"/>
        <v>33.674079999999996</v>
      </c>
      <c r="AA311" s="28">
        <v>336.74079999999998</v>
      </c>
      <c r="AB311"/>
      <c r="AC311"/>
      <c r="AD311"/>
      <c r="AE311"/>
      <c r="AF311"/>
      <c r="AG311">
        <v>480.06799999999998</v>
      </c>
      <c r="AH311"/>
      <c r="AI311"/>
      <c r="AJ311"/>
      <c r="AK311"/>
      <c r="AL311"/>
      <c r="AM311"/>
      <c r="AN311"/>
      <c r="AO311"/>
      <c r="AP311"/>
      <c r="AQ311"/>
      <c r="AR311"/>
      <c r="AS311"/>
      <c r="AT311"/>
      <c r="AU311"/>
      <c r="AV311"/>
      <c r="AW311"/>
      <c r="AX311"/>
      <c r="AY311"/>
      <c r="AZ311"/>
      <c r="BA311"/>
      <c r="BB311"/>
      <c r="BC311"/>
      <c r="BD311"/>
      <c r="BE311"/>
      <c r="BF311"/>
      <c r="BG311"/>
    </row>
    <row r="312" spans="1:59" x14ac:dyDescent="0.15">
      <c r="A312" s="2">
        <v>22</v>
      </c>
      <c r="X312" s="8" t="s">
        <v>80</v>
      </c>
      <c r="Y312" s="7">
        <v>10</v>
      </c>
      <c r="Z312" s="11">
        <f t="shared" si="60"/>
        <v>8.7146000000000008</v>
      </c>
      <c r="AA312" s="28">
        <v>87.146000000000001</v>
      </c>
      <c r="AB312"/>
      <c r="AC312"/>
      <c r="AD312"/>
      <c r="AE312"/>
      <c r="AF312"/>
      <c r="AG312">
        <v>206.28399999999999</v>
      </c>
      <c r="AH312"/>
      <c r="AI312"/>
      <c r="AJ312"/>
      <c r="AK312"/>
      <c r="AL312"/>
      <c r="AM312"/>
      <c r="AN312"/>
      <c r="AO312"/>
      <c r="AP312"/>
      <c r="AQ312"/>
      <c r="AR312"/>
      <c r="AS312"/>
      <c r="AT312"/>
      <c r="AU312"/>
      <c r="AV312"/>
      <c r="AW312"/>
      <c r="AX312"/>
      <c r="AY312"/>
      <c r="AZ312"/>
      <c r="BA312"/>
      <c r="BB312"/>
      <c r="BC312"/>
      <c r="BD312"/>
      <c r="BE312"/>
      <c r="BF312"/>
      <c r="BG312"/>
    </row>
    <row r="313" spans="1:59" x14ac:dyDescent="0.15">
      <c r="A313" s="2">
        <v>23</v>
      </c>
      <c r="X313" t="s">
        <v>81</v>
      </c>
      <c r="Y313" s="7">
        <v>5</v>
      </c>
      <c r="Z313" s="11">
        <f t="shared" si="60"/>
        <v>4.894882</v>
      </c>
      <c r="AA313" s="28">
        <v>48.948819999999998</v>
      </c>
      <c r="AB313"/>
      <c r="AC313"/>
      <c r="AD313"/>
      <c r="AE313"/>
      <c r="AF313"/>
      <c r="AG313">
        <v>247.87700000000001</v>
      </c>
      <c r="AH313"/>
      <c r="AI313"/>
      <c r="AJ313"/>
      <c r="AK313"/>
      <c r="AL313"/>
      <c r="AM313"/>
      <c r="AN313"/>
      <c r="AO313"/>
      <c r="AP313"/>
      <c r="AQ313"/>
      <c r="AR313"/>
      <c r="AS313"/>
      <c r="AT313"/>
      <c r="AU313"/>
      <c r="AV313"/>
      <c r="AW313"/>
      <c r="AX313"/>
      <c r="AY313"/>
      <c r="AZ313"/>
      <c r="BA313"/>
      <c r="BB313"/>
      <c r="BC313"/>
      <c r="BD313"/>
      <c r="BE313"/>
      <c r="BF313"/>
      <c r="BG313"/>
    </row>
    <row r="314" spans="1:59" x14ac:dyDescent="0.15">
      <c r="A314" s="2">
        <v>24</v>
      </c>
      <c r="X314" s="19" t="s">
        <v>82</v>
      </c>
      <c r="Y314" s="7">
        <v>17</v>
      </c>
      <c r="Z314" s="11">
        <f t="shared" si="60"/>
        <v>70.456100000000006</v>
      </c>
      <c r="AA314" s="28">
        <v>704.56100000000004</v>
      </c>
      <c r="AB314"/>
      <c r="AC314"/>
      <c r="AD314"/>
      <c r="AE314"/>
      <c r="AF314"/>
      <c r="AG314">
        <v>54.278000000000006</v>
      </c>
      <c r="AH314"/>
      <c r="AI314"/>
      <c r="AJ314"/>
      <c r="AK314"/>
      <c r="AL314"/>
      <c r="AM314"/>
      <c r="AN314"/>
      <c r="AO314"/>
      <c r="AP314"/>
      <c r="AQ314"/>
      <c r="AR314"/>
      <c r="AS314"/>
      <c r="AT314"/>
      <c r="AU314"/>
      <c r="AV314"/>
      <c r="AW314"/>
      <c r="AX314"/>
      <c r="AY314"/>
      <c r="AZ314"/>
      <c r="BA314"/>
      <c r="BB314"/>
      <c r="BC314"/>
      <c r="BD314"/>
      <c r="BE314"/>
      <c r="BF314"/>
      <c r="BG314"/>
    </row>
    <row r="315" spans="1:59" x14ac:dyDescent="0.15">
      <c r="A315" s="2">
        <v>25</v>
      </c>
      <c r="X315" s="8" t="s">
        <v>83</v>
      </c>
      <c r="Y315" s="7">
        <v>3</v>
      </c>
      <c r="Z315" s="11">
        <f t="shared" si="60"/>
        <v>4.3334000000000001</v>
      </c>
      <c r="AA315" s="28">
        <v>43.334000000000003</v>
      </c>
      <c r="AB315"/>
      <c r="AC315"/>
      <c r="AD315"/>
      <c r="AE315"/>
      <c r="AF315"/>
      <c r="AG315">
        <v>13.324</v>
      </c>
      <c r="AH315"/>
      <c r="AI315"/>
      <c r="AJ315"/>
      <c r="AK315"/>
      <c r="AL315"/>
      <c r="AM315"/>
      <c r="AN315"/>
      <c r="AO315"/>
      <c r="AP315"/>
      <c r="AQ315"/>
      <c r="AR315"/>
      <c r="AS315"/>
      <c r="AT315"/>
      <c r="AU315"/>
      <c r="AV315"/>
      <c r="AW315"/>
      <c r="AX315"/>
      <c r="AY315"/>
      <c r="AZ315"/>
      <c r="BA315"/>
      <c r="BB315"/>
      <c r="BC315"/>
      <c r="BD315"/>
      <c r="BE315"/>
      <c r="BF315"/>
      <c r="BG315"/>
    </row>
    <row r="316" spans="1:59" x14ac:dyDescent="0.15">
      <c r="A316" s="2">
        <v>26</v>
      </c>
      <c r="X316" s="8" t="s">
        <v>84</v>
      </c>
      <c r="Y316" s="7">
        <v>49</v>
      </c>
      <c r="Z316" s="11">
        <f t="shared" si="60"/>
        <v>86.181700000000006</v>
      </c>
      <c r="AA316" s="28">
        <v>861.81700000000001</v>
      </c>
      <c r="AB316"/>
      <c r="AC316"/>
      <c r="AD316"/>
      <c r="AE316"/>
      <c r="AF316"/>
      <c r="AG316">
        <v>740.01400000000001</v>
      </c>
      <c r="AH316"/>
      <c r="AI316"/>
      <c r="AJ316"/>
      <c r="AK316"/>
      <c r="AL316"/>
      <c r="AM316"/>
      <c r="AN316"/>
      <c r="AO316"/>
      <c r="AP316"/>
      <c r="AQ316"/>
      <c r="AR316"/>
      <c r="AS316"/>
      <c r="AT316"/>
      <c r="AU316"/>
      <c r="AV316"/>
      <c r="AW316"/>
      <c r="AX316"/>
      <c r="AY316"/>
      <c r="AZ316"/>
      <c r="BA316"/>
      <c r="BB316"/>
      <c r="BC316"/>
      <c r="BD316"/>
      <c r="BE316"/>
      <c r="BF316"/>
      <c r="BG316"/>
    </row>
    <row r="317" spans="1:59" x14ac:dyDescent="0.15">
      <c r="A317" s="2">
        <v>27</v>
      </c>
      <c r="X317" s="8" t="s">
        <v>85</v>
      </c>
      <c r="Y317" s="7">
        <v>6</v>
      </c>
      <c r="Z317" s="11">
        <f t="shared" si="60"/>
        <v>5.9695</v>
      </c>
      <c r="AA317" s="28">
        <v>59.695</v>
      </c>
      <c r="AB317"/>
      <c r="AC317"/>
      <c r="AD317"/>
      <c r="AE317"/>
      <c r="AF317"/>
      <c r="AG317">
        <v>92.796999999999997</v>
      </c>
      <c r="AH317"/>
      <c r="AI317"/>
      <c r="AJ317"/>
      <c r="AK317"/>
      <c r="AL317"/>
      <c r="AM317"/>
      <c r="AN317"/>
      <c r="AO317"/>
      <c r="AP317"/>
      <c r="AQ317"/>
      <c r="AR317"/>
      <c r="AS317"/>
      <c r="AT317"/>
      <c r="AU317"/>
      <c r="AV317"/>
      <c r="AW317"/>
      <c r="AX317"/>
      <c r="AY317"/>
      <c r="AZ317"/>
      <c r="BA317"/>
      <c r="BB317"/>
      <c r="BC317"/>
      <c r="BD317"/>
      <c r="BE317"/>
      <c r="BF317"/>
      <c r="BG317"/>
    </row>
    <row r="318" spans="1:59" x14ac:dyDescent="0.15">
      <c r="A318" s="2">
        <v>28</v>
      </c>
      <c r="X318" s="8" t="s">
        <v>86</v>
      </c>
      <c r="Y318" s="7">
        <v>54</v>
      </c>
      <c r="Z318" s="11">
        <f t="shared" si="60"/>
        <v>278.50850000000003</v>
      </c>
      <c r="AA318" s="28">
        <v>2785.085</v>
      </c>
      <c r="AB318"/>
      <c r="AC318"/>
      <c r="AD318"/>
      <c r="AE318"/>
      <c r="AF318"/>
      <c r="AG318">
        <v>7398.8050000000003</v>
      </c>
      <c r="AH318"/>
      <c r="AI318"/>
      <c r="AJ318"/>
      <c r="AK318"/>
      <c r="AL318"/>
      <c r="AM318"/>
      <c r="AN318"/>
      <c r="AO318"/>
      <c r="AP318"/>
      <c r="AQ318"/>
      <c r="AR318"/>
      <c r="AS318"/>
      <c r="AT318"/>
      <c r="AU318"/>
      <c r="AV318"/>
      <c r="AW318"/>
      <c r="AX318"/>
      <c r="AY318"/>
      <c r="AZ318"/>
      <c r="BA318"/>
      <c r="BB318"/>
      <c r="BC318"/>
      <c r="BD318"/>
      <c r="BE318"/>
      <c r="BF318"/>
      <c r="BG318"/>
    </row>
    <row r="319" spans="1:59" x14ac:dyDescent="0.15">
      <c r="A319" s="2">
        <v>29</v>
      </c>
      <c r="X319" s="8" t="s">
        <v>87</v>
      </c>
      <c r="Y319" s="7">
        <v>3</v>
      </c>
      <c r="Z319" s="11">
        <f t="shared" si="60"/>
        <v>6.952</v>
      </c>
      <c r="AA319" s="28">
        <v>69.52</v>
      </c>
      <c r="AB319"/>
      <c r="AC319"/>
      <c r="AD319"/>
      <c r="AE319"/>
      <c r="AF319"/>
      <c r="AG319">
        <v>22.228999999999999</v>
      </c>
      <c r="AH319"/>
      <c r="AI319"/>
      <c r="AJ319"/>
      <c r="AK319"/>
      <c r="AL319"/>
      <c r="AM319"/>
      <c r="AN319"/>
      <c r="AO319"/>
      <c r="AP319"/>
      <c r="AQ319"/>
      <c r="AR319"/>
      <c r="AS319"/>
      <c r="AT319"/>
      <c r="AU319"/>
      <c r="AV319"/>
      <c r="AW319"/>
      <c r="AX319"/>
      <c r="AY319"/>
      <c r="AZ319"/>
      <c r="BA319"/>
      <c r="BB319"/>
      <c r="BC319"/>
      <c r="BD319"/>
      <c r="BE319"/>
      <c r="BF319"/>
      <c r="BG319"/>
    </row>
    <row r="320" spans="1:59" x14ac:dyDescent="0.15">
      <c r="A320" s="2">
        <v>30</v>
      </c>
      <c r="X320" s="8" t="s">
        <v>88</v>
      </c>
      <c r="Y320" s="7">
        <v>0</v>
      </c>
      <c r="Z320" s="11">
        <f t="shared" si="60"/>
        <v>0</v>
      </c>
      <c r="AA320" s="28">
        <v>0</v>
      </c>
      <c r="AB320"/>
      <c r="AC320"/>
      <c r="AD320"/>
      <c r="AE320"/>
      <c r="AF320"/>
      <c r="AG320">
        <v>0</v>
      </c>
      <c r="AH320"/>
      <c r="AI320"/>
      <c r="AJ320"/>
      <c r="AK320"/>
      <c r="AL320"/>
      <c r="AM320"/>
      <c r="AN320"/>
      <c r="AO320"/>
      <c r="AP320"/>
      <c r="AQ320"/>
      <c r="AR320"/>
      <c r="AS320"/>
      <c r="AT320"/>
      <c r="AU320"/>
      <c r="AV320"/>
      <c r="AW320"/>
      <c r="AX320"/>
      <c r="AY320"/>
      <c r="AZ320"/>
      <c r="BA320"/>
      <c r="BB320"/>
      <c r="BC320"/>
      <c r="BD320"/>
      <c r="BE320"/>
      <c r="BF320"/>
      <c r="BG320"/>
    </row>
    <row r="321" spans="1:59" x14ac:dyDescent="0.15">
      <c r="A321" s="2">
        <v>31</v>
      </c>
      <c r="X321"/>
      <c r="Y321" s="20"/>
      <c r="Z321" s="20"/>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row>
    <row r="322" spans="1:59" x14ac:dyDescent="0.15">
      <c r="A322" s="2">
        <v>32</v>
      </c>
      <c r="X322"/>
      <c r="Y322" s="20"/>
      <c r="Z322" s="20"/>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row>
    <row r="323" spans="1:59" x14ac:dyDescent="0.15">
      <c r="A323" s="2">
        <v>33</v>
      </c>
      <c r="X323"/>
      <c r="Y323" s="20"/>
      <c r="Z323" s="20"/>
      <c r="AA323"/>
      <c r="AB323"/>
      <c r="AC323"/>
      <c r="AD323"/>
      <c r="AE323"/>
      <c r="AF323"/>
      <c r="AG323">
        <v>0</v>
      </c>
      <c r="AH323"/>
      <c r="AI323"/>
      <c r="AJ323"/>
      <c r="AK323"/>
      <c r="AL323"/>
      <c r="AM323"/>
      <c r="AN323"/>
      <c r="AO323"/>
      <c r="AP323"/>
      <c r="AQ323"/>
      <c r="AR323"/>
      <c r="AS323"/>
      <c r="AT323"/>
      <c r="AU323"/>
      <c r="AV323"/>
      <c r="AW323"/>
      <c r="AX323"/>
      <c r="AY323"/>
      <c r="AZ323"/>
      <c r="BA323"/>
      <c r="BB323"/>
      <c r="BC323"/>
      <c r="BD323"/>
      <c r="BE323"/>
      <c r="BF323"/>
      <c r="BG323"/>
    </row>
    <row r="324" spans="1:59" x14ac:dyDescent="0.15">
      <c r="A324" s="2">
        <v>34</v>
      </c>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row>
    <row r="325" spans="1:59" x14ac:dyDescent="0.15">
      <c r="A325" s="2">
        <v>35</v>
      </c>
      <c r="X325"/>
      <c r="Y325" s="20"/>
      <c r="Z325" s="20"/>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row>
    <row r="326" spans="1:59" x14ac:dyDescent="0.15">
      <c r="A326" s="2">
        <v>36</v>
      </c>
      <c r="X326"/>
      <c r="Y326" s="20"/>
      <c r="Z326" s="20"/>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row>
    <row r="327" spans="1:59" x14ac:dyDescent="0.15">
      <c r="A327" s="2">
        <v>37</v>
      </c>
      <c r="X327"/>
      <c r="Y327" s="20"/>
      <c r="Z327" s="20"/>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row>
    <row r="328" spans="1:59" x14ac:dyDescent="0.15">
      <c r="A328" s="2">
        <v>38</v>
      </c>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row>
    <row r="329" spans="1:59" x14ac:dyDescent="0.15">
      <c r="A329" s="2">
        <v>39</v>
      </c>
      <c r="X329"/>
      <c r="Y329" s="20"/>
      <c r="Z329" s="20"/>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row>
    <row r="330" spans="1:59" x14ac:dyDescent="0.15">
      <c r="A330" s="2">
        <v>40</v>
      </c>
      <c r="X330"/>
      <c r="Y330" s="20"/>
      <c r="Z330" s="2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row>
    <row r="331" spans="1:59" x14ac:dyDescent="0.15">
      <c r="A331" s="2">
        <v>41</v>
      </c>
      <c r="X331"/>
      <c r="Y331" s="20"/>
      <c r="Z331" s="20"/>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row>
    <row r="332" spans="1:59" x14ac:dyDescent="0.15">
      <c r="A332" s="2">
        <v>42</v>
      </c>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row>
    <row r="333" spans="1:59" x14ac:dyDescent="0.15">
      <c r="A333" s="2">
        <v>43</v>
      </c>
      <c r="X333"/>
      <c r="Y333" s="20"/>
      <c r="Z333" s="20"/>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row>
    <row r="334" spans="1:59" x14ac:dyDescent="0.15">
      <c r="A334" s="2">
        <v>44</v>
      </c>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row>
    <row r="335" spans="1:59" x14ac:dyDescent="0.15">
      <c r="A335" s="2">
        <v>45</v>
      </c>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row>
    <row r="336" spans="1:59" x14ac:dyDescent="0.15">
      <c r="A336" s="2">
        <v>46</v>
      </c>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row>
    <row r="337" spans="1:59" x14ac:dyDescent="0.15">
      <c r="A337" s="2">
        <v>47</v>
      </c>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row>
    <row r="338" spans="1:59" x14ac:dyDescent="0.15">
      <c r="A338" s="2">
        <v>48</v>
      </c>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row>
    <row r="339" spans="1:59" x14ac:dyDescent="0.15">
      <c r="A339" s="2">
        <v>1</v>
      </c>
      <c r="B339" s="3" t="s">
        <v>2</v>
      </c>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row>
    <row r="340" spans="1:59" x14ac:dyDescent="0.15">
      <c r="A340" s="2">
        <v>2</v>
      </c>
      <c r="X340"/>
      <c r="Y340"/>
      <c r="Z340"/>
      <c r="AA340"/>
      <c r="AB340"/>
      <c r="AC340"/>
      <c r="AD340"/>
      <c r="AE340"/>
      <c r="AF340"/>
      <c r="AG340"/>
      <c r="AH340" s="9" t="s">
        <v>172</v>
      </c>
      <c r="AI340"/>
      <c r="AJ340"/>
      <c r="AK340"/>
      <c r="AL340"/>
      <c r="AM340"/>
      <c r="AN340"/>
      <c r="AO340"/>
      <c r="AP340"/>
      <c r="AQ340"/>
      <c r="AR340"/>
      <c r="AS340"/>
      <c r="AT340"/>
      <c r="AU340"/>
      <c r="AV340"/>
      <c r="AW340"/>
      <c r="AX340"/>
      <c r="AY340"/>
      <c r="AZ340"/>
      <c r="BA340"/>
      <c r="BB340"/>
      <c r="BC340"/>
      <c r="BD340"/>
      <c r="BE340"/>
      <c r="BF340"/>
      <c r="BG340"/>
    </row>
    <row r="341" spans="1:59" x14ac:dyDescent="0.15">
      <c r="A341" s="2">
        <v>3</v>
      </c>
      <c r="C341" s="16" t="s">
        <v>173</v>
      </c>
      <c r="M341" s="16" t="s">
        <v>174</v>
      </c>
      <c r="X341"/>
      <c r="Y341"/>
      <c r="Z341"/>
      <c r="AA341" s="8" t="s">
        <v>175</v>
      </c>
      <c r="AB341"/>
      <c r="AC341"/>
      <c r="AD341"/>
      <c r="AE341" s="29" t="s">
        <v>176</v>
      </c>
      <c r="AF341"/>
      <c r="AG341"/>
      <c r="AH341">
        <v>1</v>
      </c>
      <c r="AI341">
        <v>2</v>
      </c>
      <c r="AJ341">
        <v>3</v>
      </c>
      <c r="AK341">
        <v>4</v>
      </c>
      <c r="AL341">
        <v>5</v>
      </c>
      <c r="AM341">
        <v>6</v>
      </c>
      <c r="AN341">
        <v>7</v>
      </c>
      <c r="AO341">
        <v>8</v>
      </c>
      <c r="AP341">
        <v>9</v>
      </c>
      <c r="AQ341">
        <v>10</v>
      </c>
      <c r="AR341">
        <v>11</v>
      </c>
      <c r="AS341">
        <v>12</v>
      </c>
      <c r="AT341">
        <v>13</v>
      </c>
      <c r="AU341">
        <v>14</v>
      </c>
      <c r="AV341"/>
      <c r="AW341"/>
      <c r="AX341"/>
      <c r="AY341"/>
      <c r="AZ341"/>
      <c r="BA341"/>
      <c r="BB341"/>
      <c r="BC341"/>
      <c r="BD341"/>
      <c r="BE341"/>
      <c r="BF341"/>
      <c r="BG341"/>
    </row>
    <row r="342" spans="1:59" x14ac:dyDescent="0.15">
      <c r="A342" s="2">
        <v>4</v>
      </c>
      <c r="X342" s="8" t="s">
        <v>102</v>
      </c>
      <c r="Y342">
        <v>1</v>
      </c>
      <c r="Z342">
        <v>1</v>
      </c>
      <c r="AA342" s="17">
        <f t="shared" ref="AA342:AA355" si="62">AH342</f>
        <v>2</v>
      </c>
      <c r="AB342"/>
      <c r="AC342">
        <v>1</v>
      </c>
      <c r="AD342">
        <v>1</v>
      </c>
      <c r="AE342" s="31">
        <f t="shared" ref="AE342:AE355" si="63">AH358/10</f>
        <v>3.3893999999999997</v>
      </c>
      <c r="AF342"/>
      <c r="AG342">
        <v>1</v>
      </c>
      <c r="AH342" s="7">
        <v>2</v>
      </c>
      <c r="AI342" s="7">
        <v>0</v>
      </c>
      <c r="AJ342" s="7">
        <v>0</v>
      </c>
      <c r="AK342" s="7">
        <v>0</v>
      </c>
      <c r="AL342" s="7">
        <v>0</v>
      </c>
      <c r="AM342" s="7">
        <v>0</v>
      </c>
      <c r="AN342" s="7">
        <v>0</v>
      </c>
      <c r="AO342" s="7">
        <v>0</v>
      </c>
      <c r="AP342" s="7">
        <v>0</v>
      </c>
      <c r="AQ342" s="7">
        <v>0</v>
      </c>
      <c r="AR342" s="7">
        <v>0</v>
      </c>
      <c r="AS342" s="7">
        <v>0</v>
      </c>
      <c r="AT342" s="7">
        <v>0</v>
      </c>
      <c r="AU342" s="7">
        <v>0</v>
      </c>
      <c r="AV342" s="20">
        <f>SUM(AH342:AU355)</f>
        <v>28</v>
      </c>
      <c r="AW342"/>
      <c r="AX342"/>
      <c r="AY342"/>
      <c r="AZ342"/>
      <c r="BA342"/>
      <c r="BB342"/>
      <c r="BC342"/>
      <c r="BD342"/>
      <c r="BE342"/>
      <c r="BF342"/>
      <c r="BG342"/>
    </row>
    <row r="343" spans="1:59" x14ac:dyDescent="0.15">
      <c r="A343" s="2">
        <v>5</v>
      </c>
      <c r="X343" s="8" t="s">
        <v>103</v>
      </c>
      <c r="Y343">
        <v>1</v>
      </c>
      <c r="Z343">
        <v>2</v>
      </c>
      <c r="AA343" s="17">
        <f t="shared" si="62"/>
        <v>0</v>
      </c>
      <c r="AB343"/>
      <c r="AC343">
        <v>1</v>
      </c>
      <c r="AD343">
        <v>2</v>
      </c>
      <c r="AE343" s="31">
        <f t="shared" si="63"/>
        <v>0</v>
      </c>
      <c r="AF343"/>
      <c r="AG343">
        <v>2</v>
      </c>
      <c r="AH343" s="7">
        <v>0</v>
      </c>
      <c r="AI343" s="7">
        <v>0</v>
      </c>
      <c r="AJ343" s="7">
        <v>0</v>
      </c>
      <c r="AK343" s="7">
        <v>0</v>
      </c>
      <c r="AL343" s="7">
        <v>0</v>
      </c>
      <c r="AM343" s="7">
        <v>0</v>
      </c>
      <c r="AN343" s="7">
        <v>0</v>
      </c>
      <c r="AO343" s="7">
        <v>0</v>
      </c>
      <c r="AP343" s="7">
        <v>0</v>
      </c>
      <c r="AQ343" s="7">
        <v>0</v>
      </c>
      <c r="AR343" s="7">
        <v>0</v>
      </c>
      <c r="AS343" s="7">
        <v>0</v>
      </c>
      <c r="AT343" s="7">
        <v>0</v>
      </c>
      <c r="AU343" s="7">
        <v>0</v>
      </c>
      <c r="AV343"/>
      <c r="AW343"/>
      <c r="AX343"/>
      <c r="AY343"/>
      <c r="AZ343"/>
      <c r="BA343"/>
      <c r="BB343"/>
      <c r="BC343"/>
      <c r="BD343"/>
      <c r="BE343"/>
      <c r="BF343"/>
      <c r="BG343"/>
    </row>
    <row r="344" spans="1:59" x14ac:dyDescent="0.15">
      <c r="A344" s="2">
        <v>6</v>
      </c>
      <c r="X344" s="8" t="s">
        <v>104</v>
      </c>
      <c r="Y344">
        <v>1</v>
      </c>
      <c r="Z344">
        <v>3</v>
      </c>
      <c r="AA344" s="17">
        <f t="shared" si="62"/>
        <v>0</v>
      </c>
      <c r="AB344"/>
      <c r="AC344">
        <v>1</v>
      </c>
      <c r="AD344">
        <v>3</v>
      </c>
      <c r="AE344" s="31">
        <f t="shared" si="63"/>
        <v>0</v>
      </c>
      <c r="AF344"/>
      <c r="AG344">
        <v>3</v>
      </c>
      <c r="AH344" s="7">
        <v>0</v>
      </c>
      <c r="AI344" s="7">
        <v>0</v>
      </c>
      <c r="AJ344" s="7">
        <v>3</v>
      </c>
      <c r="AK344" s="7">
        <v>0</v>
      </c>
      <c r="AL344" s="7">
        <v>0</v>
      </c>
      <c r="AM344" s="7">
        <v>0</v>
      </c>
      <c r="AN344" s="7">
        <v>0</v>
      </c>
      <c r="AO344" s="7">
        <v>0</v>
      </c>
      <c r="AP344" s="7">
        <v>0</v>
      </c>
      <c r="AQ344" s="7">
        <v>0</v>
      </c>
      <c r="AR344" s="7">
        <v>0</v>
      </c>
      <c r="AS344" s="7">
        <v>0</v>
      </c>
      <c r="AT344" s="7">
        <v>0</v>
      </c>
      <c r="AU344" s="7">
        <v>0</v>
      </c>
      <c r="AV344"/>
      <c r="AW344"/>
      <c r="AX344"/>
      <c r="AY344"/>
      <c r="AZ344"/>
      <c r="BA344"/>
      <c r="BB344"/>
      <c r="BC344"/>
      <c r="BD344"/>
      <c r="BE344"/>
      <c r="BF344"/>
      <c r="BG344"/>
    </row>
    <row r="345" spans="1:59" x14ac:dyDescent="0.15">
      <c r="A345" s="2">
        <v>7</v>
      </c>
      <c r="X345" t="s">
        <v>49</v>
      </c>
      <c r="Y345">
        <v>1</v>
      </c>
      <c r="Z345">
        <v>4</v>
      </c>
      <c r="AA345" s="17">
        <f t="shared" si="62"/>
        <v>0</v>
      </c>
      <c r="AB345"/>
      <c r="AC345">
        <v>1</v>
      </c>
      <c r="AD345">
        <v>4</v>
      </c>
      <c r="AE345" s="31">
        <f t="shared" si="63"/>
        <v>0</v>
      </c>
      <c r="AF345"/>
      <c r="AG345">
        <v>4</v>
      </c>
      <c r="AH345" s="7">
        <v>0</v>
      </c>
      <c r="AI345" s="7">
        <v>0</v>
      </c>
      <c r="AJ345" s="7">
        <v>0</v>
      </c>
      <c r="AK345" s="7">
        <v>4</v>
      </c>
      <c r="AL345" s="7">
        <v>0</v>
      </c>
      <c r="AM345" s="7">
        <v>0</v>
      </c>
      <c r="AN345" s="7">
        <v>0</v>
      </c>
      <c r="AO345" s="7">
        <v>0</v>
      </c>
      <c r="AP345" s="7">
        <v>0</v>
      </c>
      <c r="AQ345" s="7">
        <v>0</v>
      </c>
      <c r="AR345" s="7">
        <v>0</v>
      </c>
      <c r="AS345" s="7">
        <v>0</v>
      </c>
      <c r="AT345" s="7">
        <v>0</v>
      </c>
      <c r="AU345" s="7">
        <v>0</v>
      </c>
      <c r="AV345"/>
      <c r="AW345"/>
      <c r="AX345"/>
      <c r="AY345"/>
      <c r="AZ345"/>
      <c r="BA345"/>
      <c r="BB345"/>
      <c r="BC345"/>
      <c r="BD345"/>
      <c r="BE345"/>
      <c r="BF345"/>
      <c r="BG345"/>
    </row>
    <row r="346" spans="1:59" x14ac:dyDescent="0.15">
      <c r="A346" s="2">
        <v>8</v>
      </c>
      <c r="X346" t="s">
        <v>50</v>
      </c>
      <c r="Y346">
        <v>1</v>
      </c>
      <c r="Z346">
        <v>5</v>
      </c>
      <c r="AA346" s="17">
        <f t="shared" si="62"/>
        <v>0</v>
      </c>
      <c r="AB346"/>
      <c r="AC346">
        <v>1</v>
      </c>
      <c r="AD346">
        <v>5</v>
      </c>
      <c r="AE346" s="31">
        <f t="shared" si="63"/>
        <v>0</v>
      </c>
      <c r="AF346"/>
      <c r="AG346">
        <v>5</v>
      </c>
      <c r="AH346" s="7">
        <v>0</v>
      </c>
      <c r="AI346" s="7">
        <v>0</v>
      </c>
      <c r="AJ346" s="7">
        <v>0</v>
      </c>
      <c r="AK346" s="7">
        <v>1</v>
      </c>
      <c r="AL346" s="7">
        <v>2</v>
      </c>
      <c r="AM346" s="7">
        <v>0</v>
      </c>
      <c r="AN346" s="7">
        <v>0</v>
      </c>
      <c r="AO346" s="7">
        <v>0</v>
      </c>
      <c r="AP346" s="7">
        <v>0</v>
      </c>
      <c r="AQ346" s="7">
        <v>0</v>
      </c>
      <c r="AR346" s="7">
        <v>0</v>
      </c>
      <c r="AS346" s="7">
        <v>0</v>
      </c>
      <c r="AT346" s="7">
        <v>0</v>
      </c>
      <c r="AU346" s="7">
        <v>0</v>
      </c>
      <c r="AV346"/>
      <c r="AW346"/>
      <c r="AX346"/>
      <c r="AY346"/>
      <c r="AZ346"/>
      <c r="BA346"/>
      <c r="BB346"/>
      <c r="BC346"/>
      <c r="BD346"/>
      <c r="BE346"/>
      <c r="BF346"/>
      <c r="BG346"/>
    </row>
    <row r="347" spans="1:59" x14ac:dyDescent="0.15">
      <c r="A347" s="2">
        <v>9</v>
      </c>
      <c r="X347" s="8" t="s">
        <v>105</v>
      </c>
      <c r="Y347">
        <v>1</v>
      </c>
      <c r="Z347">
        <v>6</v>
      </c>
      <c r="AA347" s="17">
        <f t="shared" si="62"/>
        <v>0</v>
      </c>
      <c r="AB347"/>
      <c r="AC347">
        <v>1</v>
      </c>
      <c r="AD347">
        <v>6</v>
      </c>
      <c r="AE347" s="31">
        <f t="shared" si="63"/>
        <v>0</v>
      </c>
      <c r="AF347"/>
      <c r="AG347">
        <v>6</v>
      </c>
      <c r="AH347" s="7">
        <v>0</v>
      </c>
      <c r="AI347" s="7">
        <v>0</v>
      </c>
      <c r="AJ347" s="7">
        <v>0</v>
      </c>
      <c r="AK347" s="7">
        <v>0</v>
      </c>
      <c r="AL347" s="7">
        <v>0</v>
      </c>
      <c r="AM347" s="7">
        <v>7</v>
      </c>
      <c r="AN347" s="7">
        <v>0</v>
      </c>
      <c r="AO347" s="7">
        <v>0</v>
      </c>
      <c r="AP347" s="7">
        <v>0</v>
      </c>
      <c r="AQ347" s="7">
        <v>0</v>
      </c>
      <c r="AR347" s="7">
        <v>0</v>
      </c>
      <c r="AS347" s="7">
        <v>0</v>
      </c>
      <c r="AT347" s="7">
        <v>0</v>
      </c>
      <c r="AU347" s="7">
        <v>0</v>
      </c>
      <c r="AV347"/>
      <c r="AW347"/>
      <c r="AX347"/>
      <c r="AY347"/>
      <c r="AZ347"/>
      <c r="BA347"/>
      <c r="BB347"/>
      <c r="BC347"/>
      <c r="BD347"/>
      <c r="BE347"/>
      <c r="BF347"/>
      <c r="BG347"/>
    </row>
    <row r="348" spans="1:59" x14ac:dyDescent="0.15">
      <c r="A348" s="2">
        <v>10</v>
      </c>
      <c r="X348" s="8" t="s">
        <v>106</v>
      </c>
      <c r="Y348">
        <v>1</v>
      </c>
      <c r="Z348">
        <v>7</v>
      </c>
      <c r="AA348" s="17">
        <f t="shared" si="62"/>
        <v>0</v>
      </c>
      <c r="AB348"/>
      <c r="AC348">
        <v>1</v>
      </c>
      <c r="AD348">
        <v>7</v>
      </c>
      <c r="AE348" s="31">
        <f t="shared" si="63"/>
        <v>0</v>
      </c>
      <c r="AF348"/>
      <c r="AG348">
        <v>7</v>
      </c>
      <c r="AH348" s="7">
        <v>0</v>
      </c>
      <c r="AI348" s="7">
        <v>0</v>
      </c>
      <c r="AJ348" s="7">
        <v>0</v>
      </c>
      <c r="AK348" s="7">
        <v>1</v>
      </c>
      <c r="AL348" s="7">
        <v>0</v>
      </c>
      <c r="AM348" s="7">
        <v>0</v>
      </c>
      <c r="AN348" s="7">
        <v>2</v>
      </c>
      <c r="AO348" s="7">
        <v>0</v>
      </c>
      <c r="AP348" s="7">
        <v>0</v>
      </c>
      <c r="AQ348" s="7">
        <v>0</v>
      </c>
      <c r="AR348" s="7">
        <v>0</v>
      </c>
      <c r="AS348" s="7">
        <v>0</v>
      </c>
      <c r="AT348" s="7">
        <v>0</v>
      </c>
      <c r="AU348" s="7">
        <v>0</v>
      </c>
      <c r="AV348"/>
      <c r="AW348"/>
      <c r="AX348"/>
      <c r="AY348"/>
      <c r="AZ348"/>
      <c r="BA348"/>
      <c r="BB348"/>
      <c r="BC348"/>
      <c r="BD348"/>
      <c r="BE348"/>
      <c r="BF348"/>
      <c r="BG348"/>
    </row>
    <row r="349" spans="1:59" x14ac:dyDescent="0.15">
      <c r="A349" s="2">
        <v>11</v>
      </c>
      <c r="X349" t="s">
        <v>53</v>
      </c>
      <c r="Y349">
        <v>1</v>
      </c>
      <c r="Z349">
        <v>8</v>
      </c>
      <c r="AA349" s="17">
        <f t="shared" si="62"/>
        <v>0</v>
      </c>
      <c r="AB349"/>
      <c r="AC349">
        <v>1</v>
      </c>
      <c r="AD349">
        <v>8</v>
      </c>
      <c r="AE349" s="31">
        <f t="shared" si="63"/>
        <v>0</v>
      </c>
      <c r="AF349"/>
      <c r="AG349">
        <v>8</v>
      </c>
      <c r="AH349" s="7">
        <v>0</v>
      </c>
      <c r="AI349" s="7">
        <v>0</v>
      </c>
      <c r="AJ349" s="7">
        <v>0</v>
      </c>
      <c r="AK349" s="7">
        <v>0</v>
      </c>
      <c r="AL349" s="7">
        <v>0</v>
      </c>
      <c r="AM349" s="7">
        <v>0</v>
      </c>
      <c r="AN349" s="7">
        <v>0</v>
      </c>
      <c r="AO349" s="7">
        <v>1</v>
      </c>
      <c r="AP349" s="7">
        <v>0</v>
      </c>
      <c r="AQ349" s="7">
        <v>0</v>
      </c>
      <c r="AR349" s="7">
        <v>0</v>
      </c>
      <c r="AS349" s="7">
        <v>0</v>
      </c>
      <c r="AT349" s="7">
        <v>0</v>
      </c>
      <c r="AU349" s="7">
        <v>0</v>
      </c>
      <c r="AV349"/>
      <c r="AW349"/>
      <c r="AX349"/>
      <c r="AY349"/>
      <c r="AZ349"/>
      <c r="BA349"/>
      <c r="BB349"/>
      <c r="BC349"/>
      <c r="BD349"/>
      <c r="BE349"/>
      <c r="BF349"/>
      <c r="BG349"/>
    </row>
    <row r="350" spans="1:59" x14ac:dyDescent="0.15">
      <c r="A350" s="2">
        <v>12</v>
      </c>
      <c r="X350" t="s">
        <v>54</v>
      </c>
      <c r="Y350">
        <v>1</v>
      </c>
      <c r="Z350">
        <v>9</v>
      </c>
      <c r="AA350" s="17">
        <f t="shared" si="62"/>
        <v>0</v>
      </c>
      <c r="AB350"/>
      <c r="AC350">
        <v>1</v>
      </c>
      <c r="AD350">
        <v>9</v>
      </c>
      <c r="AE350" s="31">
        <f t="shared" si="63"/>
        <v>0</v>
      </c>
      <c r="AF350"/>
      <c r="AG350">
        <v>9</v>
      </c>
      <c r="AH350" s="7">
        <v>0</v>
      </c>
      <c r="AI350" s="7">
        <v>0</v>
      </c>
      <c r="AJ350" s="7">
        <v>0</v>
      </c>
      <c r="AK350" s="7">
        <v>0</v>
      </c>
      <c r="AL350" s="7">
        <v>0</v>
      </c>
      <c r="AM350" s="7">
        <v>0</v>
      </c>
      <c r="AN350" s="7">
        <v>0</v>
      </c>
      <c r="AO350" s="7">
        <v>0</v>
      </c>
      <c r="AP350" s="7">
        <v>4</v>
      </c>
      <c r="AQ350" s="7">
        <v>0</v>
      </c>
      <c r="AR350" s="7">
        <v>0</v>
      </c>
      <c r="AS350" s="7">
        <v>0</v>
      </c>
      <c r="AT350" s="7">
        <v>0</v>
      </c>
      <c r="AU350" s="7">
        <v>0</v>
      </c>
      <c r="AV350"/>
      <c r="AW350"/>
      <c r="AX350"/>
      <c r="AY350"/>
      <c r="AZ350"/>
      <c r="BA350"/>
      <c r="BB350"/>
      <c r="BC350"/>
      <c r="BD350"/>
      <c r="BE350"/>
      <c r="BF350"/>
      <c r="BG350"/>
    </row>
    <row r="351" spans="1:59" x14ac:dyDescent="0.15">
      <c r="A351" s="2">
        <v>13</v>
      </c>
      <c r="X351" s="8" t="s">
        <v>107</v>
      </c>
      <c r="Y351">
        <v>1</v>
      </c>
      <c r="Z351">
        <v>10</v>
      </c>
      <c r="AA351" s="17">
        <f t="shared" si="62"/>
        <v>0</v>
      </c>
      <c r="AB351"/>
      <c r="AC351">
        <v>1</v>
      </c>
      <c r="AD351">
        <v>10</v>
      </c>
      <c r="AE351" s="31">
        <f t="shared" si="63"/>
        <v>0</v>
      </c>
      <c r="AF351"/>
      <c r="AG351">
        <v>10</v>
      </c>
      <c r="AH351" s="7">
        <v>0</v>
      </c>
      <c r="AI351" s="7">
        <v>0</v>
      </c>
      <c r="AJ351" s="7">
        <v>0</v>
      </c>
      <c r="AK351" s="7">
        <v>0</v>
      </c>
      <c r="AL351" s="7">
        <v>0</v>
      </c>
      <c r="AM351" s="7">
        <v>0</v>
      </c>
      <c r="AN351" s="7">
        <v>0</v>
      </c>
      <c r="AO351" s="7">
        <v>0</v>
      </c>
      <c r="AP351" s="7">
        <v>0</v>
      </c>
      <c r="AQ351" s="7">
        <v>0</v>
      </c>
      <c r="AR351" s="7">
        <v>0</v>
      </c>
      <c r="AS351" s="7">
        <v>0</v>
      </c>
      <c r="AT351" s="7">
        <v>0</v>
      </c>
      <c r="AU351" s="7">
        <v>0</v>
      </c>
      <c r="AV351"/>
      <c r="AW351"/>
      <c r="AX351"/>
      <c r="AY351"/>
      <c r="AZ351"/>
      <c r="BA351"/>
      <c r="BB351"/>
      <c r="BC351"/>
      <c r="BD351"/>
      <c r="BE351"/>
      <c r="BF351"/>
      <c r="BG351"/>
    </row>
    <row r="352" spans="1:59" x14ac:dyDescent="0.15">
      <c r="A352" s="2">
        <v>14</v>
      </c>
      <c r="X352" s="8" t="s">
        <v>108</v>
      </c>
      <c r="Y352">
        <v>1</v>
      </c>
      <c r="Z352">
        <v>11</v>
      </c>
      <c r="AA352" s="17">
        <f t="shared" si="62"/>
        <v>0</v>
      </c>
      <c r="AB352"/>
      <c r="AC352">
        <v>1</v>
      </c>
      <c r="AD352">
        <v>11</v>
      </c>
      <c r="AE352" s="31">
        <f t="shared" si="63"/>
        <v>0</v>
      </c>
      <c r="AF352"/>
      <c r="AG352">
        <v>11</v>
      </c>
      <c r="AH352" s="7">
        <v>0</v>
      </c>
      <c r="AI352" s="7">
        <v>0</v>
      </c>
      <c r="AJ352" s="7">
        <v>0</v>
      </c>
      <c r="AK352" s="7">
        <v>0</v>
      </c>
      <c r="AL352" s="7">
        <v>0</v>
      </c>
      <c r="AM352" s="7">
        <v>0</v>
      </c>
      <c r="AN352" s="7">
        <v>0</v>
      </c>
      <c r="AO352" s="7">
        <v>0</v>
      </c>
      <c r="AP352" s="7">
        <v>0</v>
      </c>
      <c r="AQ352" s="7">
        <v>0</v>
      </c>
      <c r="AR352" s="7">
        <v>0</v>
      </c>
      <c r="AS352" s="7">
        <v>0</v>
      </c>
      <c r="AT352" s="7">
        <v>0</v>
      </c>
      <c r="AU352" s="7">
        <v>0</v>
      </c>
      <c r="AV352"/>
      <c r="AW352"/>
      <c r="AX352"/>
      <c r="AY352"/>
      <c r="AZ352"/>
      <c r="BA352"/>
      <c r="BB352"/>
      <c r="BC352"/>
      <c r="BD352"/>
      <c r="BE352"/>
      <c r="BF352"/>
      <c r="BG352"/>
    </row>
    <row r="353" spans="1:59" x14ac:dyDescent="0.15">
      <c r="A353" s="2">
        <v>15</v>
      </c>
      <c r="X353" s="8" t="s">
        <v>109</v>
      </c>
      <c r="Y353">
        <v>1</v>
      </c>
      <c r="Z353">
        <v>12</v>
      </c>
      <c r="AA353" s="17">
        <f t="shared" si="62"/>
        <v>0</v>
      </c>
      <c r="AB353"/>
      <c r="AC353">
        <v>1</v>
      </c>
      <c r="AD353">
        <v>12</v>
      </c>
      <c r="AE353" s="31">
        <f t="shared" si="63"/>
        <v>0</v>
      </c>
      <c r="AF353"/>
      <c r="AG353">
        <v>12</v>
      </c>
      <c r="AH353" s="7">
        <v>0</v>
      </c>
      <c r="AI353" s="7">
        <v>0</v>
      </c>
      <c r="AJ353" s="7">
        <v>0</v>
      </c>
      <c r="AK353" s="7">
        <v>0</v>
      </c>
      <c r="AL353" s="7">
        <v>0</v>
      </c>
      <c r="AM353" s="7">
        <v>0</v>
      </c>
      <c r="AN353" s="7">
        <v>0</v>
      </c>
      <c r="AO353" s="7">
        <v>0</v>
      </c>
      <c r="AP353" s="7">
        <v>0</v>
      </c>
      <c r="AQ353" s="7">
        <v>0</v>
      </c>
      <c r="AR353" s="7">
        <v>0</v>
      </c>
      <c r="AS353" s="7">
        <v>1</v>
      </c>
      <c r="AT353" s="7">
        <v>0</v>
      </c>
      <c r="AU353" s="7">
        <v>0</v>
      </c>
      <c r="AV353"/>
      <c r="AW353"/>
      <c r="AX353"/>
      <c r="AY353"/>
      <c r="AZ353"/>
      <c r="BA353"/>
      <c r="BB353"/>
      <c r="BC353"/>
      <c r="BD353"/>
      <c r="BE353"/>
      <c r="BF353"/>
      <c r="BG353"/>
    </row>
    <row r="354" spans="1:59" x14ac:dyDescent="0.15">
      <c r="A354" s="2">
        <v>16</v>
      </c>
      <c r="X354" s="8" t="s">
        <v>110</v>
      </c>
      <c r="Y354">
        <v>1</v>
      </c>
      <c r="Z354">
        <v>13</v>
      </c>
      <c r="AA354" s="17">
        <f t="shared" si="62"/>
        <v>0</v>
      </c>
      <c r="AB354"/>
      <c r="AC354">
        <v>1</v>
      </c>
      <c r="AD354">
        <v>13</v>
      </c>
      <c r="AE354" s="31">
        <f t="shared" si="63"/>
        <v>0</v>
      </c>
      <c r="AF354"/>
      <c r="AG354">
        <v>13</v>
      </c>
      <c r="AH354" s="7">
        <v>0</v>
      </c>
      <c r="AI354" s="7">
        <v>0</v>
      </c>
      <c r="AJ354" s="7">
        <v>0</v>
      </c>
      <c r="AK354" s="7">
        <v>0</v>
      </c>
      <c r="AL354" s="7">
        <v>0</v>
      </c>
      <c r="AM354" s="7">
        <v>0</v>
      </c>
      <c r="AN354" s="7">
        <v>0</v>
      </c>
      <c r="AO354" s="7">
        <v>0</v>
      </c>
      <c r="AP354" s="7">
        <v>0</v>
      </c>
      <c r="AQ354" s="7">
        <v>0</v>
      </c>
      <c r="AR354" s="7">
        <v>0</v>
      </c>
      <c r="AS354" s="7">
        <v>0</v>
      </c>
      <c r="AT354" s="7">
        <v>0</v>
      </c>
      <c r="AU354" s="7">
        <v>0</v>
      </c>
      <c r="AV354"/>
      <c r="AW354"/>
      <c r="AX354"/>
      <c r="AY354"/>
      <c r="AZ354"/>
      <c r="BA354"/>
      <c r="BB354"/>
      <c r="BC354"/>
      <c r="BD354"/>
      <c r="BE354"/>
      <c r="BF354"/>
      <c r="BG354"/>
    </row>
    <row r="355" spans="1:59" x14ac:dyDescent="0.15">
      <c r="A355" s="2">
        <v>17</v>
      </c>
      <c r="X355" s="8" t="s">
        <v>111</v>
      </c>
      <c r="Y355">
        <v>1</v>
      </c>
      <c r="Z355">
        <v>14</v>
      </c>
      <c r="AA355" s="17">
        <f t="shared" si="62"/>
        <v>0</v>
      </c>
      <c r="AB355"/>
      <c r="AC355">
        <v>1</v>
      </c>
      <c r="AD355">
        <v>14</v>
      </c>
      <c r="AE355" s="31">
        <f t="shared" si="63"/>
        <v>0</v>
      </c>
      <c r="AF355"/>
      <c r="AG355">
        <v>14</v>
      </c>
      <c r="AH355" s="7">
        <v>0</v>
      </c>
      <c r="AI355" s="7">
        <v>0</v>
      </c>
      <c r="AJ355" s="7">
        <v>0</v>
      </c>
      <c r="AK355" s="7">
        <v>0</v>
      </c>
      <c r="AL355" s="7">
        <v>0</v>
      </c>
      <c r="AM355" s="7">
        <v>0</v>
      </c>
      <c r="AN355" s="7">
        <v>0</v>
      </c>
      <c r="AO355" s="7">
        <v>0</v>
      </c>
      <c r="AP355" s="7">
        <v>0</v>
      </c>
      <c r="AQ355" s="7">
        <v>0</v>
      </c>
      <c r="AR355" s="7">
        <v>0</v>
      </c>
      <c r="AS355" s="7">
        <v>0</v>
      </c>
      <c r="AT355" s="7">
        <v>0</v>
      </c>
      <c r="AU355" s="7">
        <v>0</v>
      </c>
      <c r="AV355"/>
      <c r="AW355"/>
      <c r="AX355"/>
      <c r="AY355"/>
      <c r="AZ355"/>
      <c r="BA355"/>
      <c r="BB355"/>
      <c r="BC355"/>
      <c r="BD355"/>
      <c r="BE355"/>
      <c r="BF355"/>
      <c r="BG355"/>
    </row>
    <row r="356" spans="1:59" x14ac:dyDescent="0.15">
      <c r="A356" s="2">
        <v>18</v>
      </c>
      <c r="X356"/>
      <c r="Y356">
        <v>2</v>
      </c>
      <c r="Z356">
        <v>1</v>
      </c>
      <c r="AA356" s="17">
        <f t="shared" ref="AA356:AA369" si="64">AI342</f>
        <v>0</v>
      </c>
      <c r="AB356"/>
      <c r="AC356">
        <v>2</v>
      </c>
      <c r="AD356">
        <v>1</v>
      </c>
      <c r="AE356" s="31">
        <f t="shared" ref="AE356:AE369" si="65">AI358/10</f>
        <v>0</v>
      </c>
      <c r="AF356"/>
      <c r="AG356"/>
      <c r="AH356" s="9" t="s">
        <v>177</v>
      </c>
      <c r="AI356"/>
      <c r="AJ356"/>
      <c r="AK356"/>
      <c r="AL356"/>
      <c r="AM356"/>
      <c r="AN356"/>
      <c r="AO356"/>
      <c r="AP356"/>
      <c r="AQ356"/>
      <c r="AR356"/>
      <c r="AS356"/>
      <c r="AT356"/>
      <c r="AU356"/>
      <c r="AV356"/>
      <c r="AW356"/>
      <c r="AX356"/>
      <c r="AY356"/>
      <c r="AZ356"/>
      <c r="BA356"/>
      <c r="BB356"/>
      <c r="BC356"/>
      <c r="BD356"/>
      <c r="BE356"/>
      <c r="BF356"/>
      <c r="BG356"/>
    </row>
    <row r="357" spans="1:59" x14ac:dyDescent="0.15">
      <c r="A357" s="2">
        <v>19</v>
      </c>
      <c r="X357"/>
      <c r="Y357">
        <v>2</v>
      </c>
      <c r="Z357">
        <v>2</v>
      </c>
      <c r="AA357" s="17">
        <f t="shared" si="64"/>
        <v>0</v>
      </c>
      <c r="AB357"/>
      <c r="AC357">
        <v>2</v>
      </c>
      <c r="AD357">
        <v>2</v>
      </c>
      <c r="AE357" s="31">
        <f t="shared" si="65"/>
        <v>0</v>
      </c>
      <c r="AF357"/>
      <c r="AG357"/>
      <c r="AH357">
        <v>1</v>
      </c>
      <c r="AI357">
        <v>2</v>
      </c>
      <c r="AJ357">
        <v>3</v>
      </c>
      <c r="AK357">
        <v>4</v>
      </c>
      <c r="AL357">
        <v>5</v>
      </c>
      <c r="AM357">
        <v>6</v>
      </c>
      <c r="AN357">
        <v>7</v>
      </c>
      <c r="AO357">
        <v>8</v>
      </c>
      <c r="AP357">
        <v>9</v>
      </c>
      <c r="AQ357">
        <v>10</v>
      </c>
      <c r="AR357">
        <v>11</v>
      </c>
      <c r="AS357">
        <v>12</v>
      </c>
      <c r="AT357">
        <v>13</v>
      </c>
      <c r="AU357">
        <v>14</v>
      </c>
      <c r="AV357"/>
      <c r="AW357"/>
      <c r="AX357"/>
      <c r="AY357"/>
      <c r="AZ357"/>
      <c r="BA357"/>
      <c r="BB357"/>
      <c r="BC357"/>
      <c r="BD357"/>
      <c r="BE357"/>
      <c r="BF357"/>
      <c r="BG357"/>
    </row>
    <row r="358" spans="1:59" x14ac:dyDescent="0.15">
      <c r="A358" s="2">
        <v>20</v>
      </c>
      <c r="X358"/>
      <c r="Y358">
        <v>2</v>
      </c>
      <c r="Z358">
        <v>3</v>
      </c>
      <c r="AA358" s="17">
        <f t="shared" si="64"/>
        <v>0</v>
      </c>
      <c r="AB358"/>
      <c r="AC358">
        <v>2</v>
      </c>
      <c r="AD358">
        <v>3</v>
      </c>
      <c r="AE358" s="31">
        <f t="shared" si="65"/>
        <v>0</v>
      </c>
      <c r="AF358"/>
      <c r="AG358">
        <v>1</v>
      </c>
      <c r="AH358" s="7">
        <v>33.893999999999998</v>
      </c>
      <c r="AI358" s="7">
        <v>0</v>
      </c>
      <c r="AJ358" s="7">
        <v>0</v>
      </c>
      <c r="AK358" s="7">
        <v>0</v>
      </c>
      <c r="AL358" s="7">
        <v>0</v>
      </c>
      <c r="AM358" s="7">
        <v>0</v>
      </c>
      <c r="AN358" s="7">
        <v>0</v>
      </c>
      <c r="AO358" s="7">
        <v>0</v>
      </c>
      <c r="AP358" s="7">
        <v>0</v>
      </c>
      <c r="AQ358" s="7">
        <v>0</v>
      </c>
      <c r="AR358" s="7">
        <v>0</v>
      </c>
      <c r="AS358" s="7">
        <v>0</v>
      </c>
      <c r="AT358" s="7">
        <v>0</v>
      </c>
      <c r="AU358" s="7">
        <v>0</v>
      </c>
      <c r="AV358"/>
      <c r="AW358"/>
      <c r="AX358"/>
      <c r="AY358"/>
      <c r="AZ358"/>
      <c r="BA358"/>
      <c r="BB358"/>
      <c r="BC358"/>
      <c r="BD358"/>
      <c r="BE358"/>
      <c r="BF358"/>
      <c r="BG358"/>
    </row>
    <row r="359" spans="1:59" x14ac:dyDescent="0.15">
      <c r="A359" s="2">
        <v>21</v>
      </c>
      <c r="X359"/>
      <c r="Y359">
        <v>2</v>
      </c>
      <c r="Z359">
        <v>4</v>
      </c>
      <c r="AA359" s="17">
        <f t="shared" si="64"/>
        <v>0</v>
      </c>
      <c r="AB359"/>
      <c r="AC359">
        <v>2</v>
      </c>
      <c r="AD359">
        <v>4</v>
      </c>
      <c r="AE359" s="31">
        <f t="shared" si="65"/>
        <v>0</v>
      </c>
      <c r="AF359"/>
      <c r="AG359">
        <v>2</v>
      </c>
      <c r="AH359" s="7">
        <v>0</v>
      </c>
      <c r="AI359" s="7">
        <v>0</v>
      </c>
      <c r="AJ359" s="7">
        <v>0</v>
      </c>
      <c r="AK359" s="7">
        <v>0</v>
      </c>
      <c r="AL359" s="7">
        <v>0</v>
      </c>
      <c r="AM359" s="7">
        <v>0</v>
      </c>
      <c r="AN359" s="7">
        <v>0</v>
      </c>
      <c r="AO359" s="7">
        <v>0</v>
      </c>
      <c r="AP359" s="7">
        <v>0</v>
      </c>
      <c r="AQ359" s="7">
        <v>0</v>
      </c>
      <c r="AR359" s="7">
        <v>0</v>
      </c>
      <c r="AS359" s="7">
        <v>0</v>
      </c>
      <c r="AT359" s="7">
        <v>0</v>
      </c>
      <c r="AU359" s="7">
        <v>0</v>
      </c>
      <c r="AV359"/>
      <c r="AW359"/>
      <c r="AX359"/>
      <c r="AY359"/>
      <c r="AZ359"/>
      <c r="BA359"/>
      <c r="BB359"/>
      <c r="BC359"/>
      <c r="BD359"/>
      <c r="BE359"/>
      <c r="BF359"/>
      <c r="BG359"/>
    </row>
    <row r="360" spans="1:59" x14ac:dyDescent="0.15">
      <c r="A360" s="2">
        <v>22</v>
      </c>
      <c r="X360"/>
      <c r="Y360">
        <v>2</v>
      </c>
      <c r="Z360">
        <v>5</v>
      </c>
      <c r="AA360" s="17">
        <f t="shared" si="64"/>
        <v>0</v>
      </c>
      <c r="AB360"/>
      <c r="AC360">
        <v>2</v>
      </c>
      <c r="AD360">
        <v>5</v>
      </c>
      <c r="AE360" s="31">
        <f t="shared" si="65"/>
        <v>0</v>
      </c>
      <c r="AF360"/>
      <c r="AG360">
        <v>3</v>
      </c>
      <c r="AH360" s="7">
        <v>0</v>
      </c>
      <c r="AI360" s="7">
        <v>0</v>
      </c>
      <c r="AJ360" s="7">
        <v>11.282</v>
      </c>
      <c r="AK360" s="7">
        <v>0</v>
      </c>
      <c r="AL360" s="7">
        <v>0</v>
      </c>
      <c r="AM360" s="7">
        <v>0</v>
      </c>
      <c r="AN360" s="7">
        <v>0</v>
      </c>
      <c r="AO360" s="7">
        <v>0</v>
      </c>
      <c r="AP360" s="7">
        <v>0</v>
      </c>
      <c r="AQ360" s="7">
        <v>0</v>
      </c>
      <c r="AR360" s="7">
        <v>0</v>
      </c>
      <c r="AS360" s="7">
        <v>0</v>
      </c>
      <c r="AT360" s="7">
        <v>0</v>
      </c>
      <c r="AU360" s="7">
        <v>0</v>
      </c>
      <c r="AV360"/>
      <c r="AW360"/>
      <c r="AX360"/>
      <c r="AY360"/>
      <c r="AZ360"/>
      <c r="BA360"/>
      <c r="BB360"/>
      <c r="BC360"/>
      <c r="BD360"/>
      <c r="BE360"/>
      <c r="BF360"/>
      <c r="BG360"/>
    </row>
    <row r="361" spans="1:59" x14ac:dyDescent="0.15">
      <c r="A361" s="2">
        <v>23</v>
      </c>
      <c r="X361"/>
      <c r="Y361">
        <v>2</v>
      </c>
      <c r="Z361">
        <v>6</v>
      </c>
      <c r="AA361" s="17">
        <f t="shared" si="64"/>
        <v>0</v>
      </c>
      <c r="AB361"/>
      <c r="AC361">
        <v>2</v>
      </c>
      <c r="AD361">
        <v>6</v>
      </c>
      <c r="AE361" s="31">
        <f t="shared" si="65"/>
        <v>0</v>
      </c>
      <c r="AF361"/>
      <c r="AG361">
        <v>4</v>
      </c>
      <c r="AH361" s="7">
        <v>0</v>
      </c>
      <c r="AI361" s="7">
        <v>0</v>
      </c>
      <c r="AJ361" s="7">
        <v>0</v>
      </c>
      <c r="AK361" s="7">
        <v>57.27</v>
      </c>
      <c r="AL361" s="7">
        <v>0</v>
      </c>
      <c r="AM361" s="7">
        <v>0</v>
      </c>
      <c r="AN361" s="7">
        <v>0</v>
      </c>
      <c r="AO361" s="7">
        <v>0</v>
      </c>
      <c r="AP361" s="7">
        <v>0</v>
      </c>
      <c r="AQ361" s="7">
        <v>0</v>
      </c>
      <c r="AR361" s="7">
        <v>0</v>
      </c>
      <c r="AS361" s="7">
        <v>0</v>
      </c>
      <c r="AT361" s="7">
        <v>0</v>
      </c>
      <c r="AU361" s="7">
        <v>0</v>
      </c>
      <c r="AV361"/>
      <c r="AW361"/>
      <c r="AX361"/>
      <c r="AY361"/>
      <c r="AZ361"/>
      <c r="BA361"/>
      <c r="BB361"/>
      <c r="BC361"/>
      <c r="BD361"/>
      <c r="BE361"/>
      <c r="BF361"/>
      <c r="BG361"/>
    </row>
    <row r="362" spans="1:59" x14ac:dyDescent="0.15">
      <c r="A362" s="2">
        <v>24</v>
      </c>
      <c r="X362"/>
      <c r="Y362">
        <v>2</v>
      </c>
      <c r="Z362">
        <v>7</v>
      </c>
      <c r="AA362" s="17">
        <f t="shared" si="64"/>
        <v>0</v>
      </c>
      <c r="AB362"/>
      <c r="AC362">
        <v>2</v>
      </c>
      <c r="AD362">
        <v>7</v>
      </c>
      <c r="AE362" s="31">
        <f t="shared" si="65"/>
        <v>0</v>
      </c>
      <c r="AF362"/>
      <c r="AG362">
        <v>5</v>
      </c>
      <c r="AH362" s="7">
        <v>0</v>
      </c>
      <c r="AI362" s="7">
        <v>0</v>
      </c>
      <c r="AJ362" s="7">
        <v>0</v>
      </c>
      <c r="AK362" s="7">
        <v>14.128</v>
      </c>
      <c r="AL362" s="7">
        <v>6.0339999999999998</v>
      </c>
      <c r="AM362" s="7">
        <v>0</v>
      </c>
      <c r="AN362" s="7">
        <v>0</v>
      </c>
      <c r="AO362" s="7">
        <v>0</v>
      </c>
      <c r="AP362" s="7">
        <v>0</v>
      </c>
      <c r="AQ362" s="7">
        <v>0</v>
      </c>
      <c r="AR362" s="7">
        <v>0</v>
      </c>
      <c r="AS362" s="7">
        <v>0</v>
      </c>
      <c r="AT362" s="7">
        <v>0</v>
      </c>
      <c r="AU362" s="7">
        <v>0</v>
      </c>
      <c r="AV362"/>
      <c r="AW362"/>
      <c r="AX362"/>
      <c r="AY362"/>
      <c r="AZ362"/>
      <c r="BA362"/>
      <c r="BB362"/>
      <c r="BC362"/>
      <c r="BD362"/>
      <c r="BE362"/>
      <c r="BF362"/>
      <c r="BG362"/>
    </row>
    <row r="363" spans="1:59" x14ac:dyDescent="0.15">
      <c r="A363" s="2">
        <v>25</v>
      </c>
      <c r="X363"/>
      <c r="Y363">
        <v>2</v>
      </c>
      <c r="Z363">
        <v>8</v>
      </c>
      <c r="AA363" s="17">
        <f t="shared" si="64"/>
        <v>0</v>
      </c>
      <c r="AB363"/>
      <c r="AC363">
        <v>2</v>
      </c>
      <c r="AD363">
        <v>8</v>
      </c>
      <c r="AE363" s="31">
        <f t="shared" si="65"/>
        <v>0</v>
      </c>
      <c r="AF363"/>
      <c r="AG363">
        <v>6</v>
      </c>
      <c r="AH363" s="7">
        <v>0</v>
      </c>
      <c r="AI363" s="7">
        <v>0</v>
      </c>
      <c r="AJ363" s="7">
        <v>0</v>
      </c>
      <c r="AK363" s="7">
        <v>0</v>
      </c>
      <c r="AL363" s="7">
        <v>0</v>
      </c>
      <c r="AM363" s="7">
        <v>64.560839999999999</v>
      </c>
      <c r="AN363" s="7">
        <v>0</v>
      </c>
      <c r="AO363" s="7">
        <v>0</v>
      </c>
      <c r="AP363" s="7">
        <v>0</v>
      </c>
      <c r="AQ363" s="7">
        <v>0</v>
      </c>
      <c r="AR363" s="7">
        <v>0</v>
      </c>
      <c r="AS363" s="7">
        <v>0</v>
      </c>
      <c r="AT363" s="7">
        <v>0</v>
      </c>
      <c r="AU363" s="7">
        <v>0</v>
      </c>
      <c r="AV363"/>
      <c r="AW363"/>
      <c r="AX363"/>
      <c r="AY363"/>
      <c r="AZ363"/>
      <c r="BA363"/>
      <c r="BB363"/>
      <c r="BC363"/>
      <c r="BD363"/>
      <c r="BE363"/>
      <c r="BF363"/>
      <c r="BG363"/>
    </row>
    <row r="364" spans="1:59" x14ac:dyDescent="0.15">
      <c r="A364" s="2">
        <v>26</v>
      </c>
      <c r="X364"/>
      <c r="Y364">
        <v>2</v>
      </c>
      <c r="Z364">
        <v>9</v>
      </c>
      <c r="AA364" s="17">
        <f t="shared" si="64"/>
        <v>0</v>
      </c>
      <c r="AB364"/>
      <c r="AC364">
        <v>2</v>
      </c>
      <c r="AD364">
        <v>9</v>
      </c>
      <c r="AE364" s="31">
        <f t="shared" si="65"/>
        <v>0</v>
      </c>
      <c r="AF364"/>
      <c r="AG364">
        <v>7</v>
      </c>
      <c r="AH364" s="7">
        <v>0</v>
      </c>
      <c r="AI364" s="7">
        <v>0</v>
      </c>
      <c r="AJ364" s="7">
        <v>0</v>
      </c>
      <c r="AK364" s="7">
        <v>7.2350000000000003</v>
      </c>
      <c r="AL364" s="7">
        <v>0</v>
      </c>
      <c r="AM364" s="7">
        <v>0</v>
      </c>
      <c r="AN364" s="7">
        <v>8.1760000000000002</v>
      </c>
      <c r="AO364" s="7">
        <v>0</v>
      </c>
      <c r="AP364" s="7">
        <v>0</v>
      </c>
      <c r="AQ364" s="7">
        <v>0</v>
      </c>
      <c r="AR364" s="7">
        <v>0</v>
      </c>
      <c r="AS364" s="7">
        <v>0</v>
      </c>
      <c r="AT364" s="7">
        <v>0</v>
      </c>
      <c r="AU364" s="7">
        <v>0</v>
      </c>
      <c r="AV364"/>
      <c r="AW364"/>
      <c r="AX364"/>
      <c r="AY364"/>
      <c r="AZ364"/>
      <c r="BA364"/>
      <c r="BB364"/>
      <c r="BC364"/>
      <c r="BD364"/>
      <c r="BE364"/>
      <c r="BF364"/>
      <c r="BG364"/>
    </row>
    <row r="365" spans="1:59" x14ac:dyDescent="0.15">
      <c r="A365" s="2">
        <v>27</v>
      </c>
      <c r="X365"/>
      <c r="Y365">
        <v>2</v>
      </c>
      <c r="Z365">
        <v>10</v>
      </c>
      <c r="AA365" s="17">
        <f t="shared" si="64"/>
        <v>0</v>
      </c>
      <c r="AB365"/>
      <c r="AC365">
        <v>2</v>
      </c>
      <c r="AD365">
        <v>10</v>
      </c>
      <c r="AE365" s="31">
        <f t="shared" si="65"/>
        <v>0</v>
      </c>
      <c r="AF365"/>
      <c r="AG365">
        <v>8</v>
      </c>
      <c r="AH365" s="7">
        <v>0</v>
      </c>
      <c r="AI365" s="7">
        <v>0</v>
      </c>
      <c r="AJ365" s="7">
        <v>0</v>
      </c>
      <c r="AK365" s="7">
        <v>0</v>
      </c>
      <c r="AL365" s="7">
        <v>0</v>
      </c>
      <c r="AM365" s="7">
        <v>0</v>
      </c>
      <c r="AN365" s="7">
        <v>0</v>
      </c>
      <c r="AO365" s="7">
        <v>2.8050000000000002</v>
      </c>
      <c r="AP365" s="7">
        <v>0</v>
      </c>
      <c r="AQ365" s="7">
        <v>0</v>
      </c>
      <c r="AR365" s="7">
        <v>0</v>
      </c>
      <c r="AS365" s="7">
        <v>0</v>
      </c>
      <c r="AT365" s="7">
        <v>0</v>
      </c>
      <c r="AU365" s="7">
        <v>0</v>
      </c>
      <c r="AV365"/>
      <c r="AW365"/>
      <c r="AX365"/>
      <c r="AY365"/>
      <c r="AZ365"/>
      <c r="BA365"/>
      <c r="BB365"/>
      <c r="BC365"/>
      <c r="BD365"/>
      <c r="BE365"/>
      <c r="BF365"/>
      <c r="BG365"/>
    </row>
    <row r="366" spans="1:59" x14ac:dyDescent="0.15">
      <c r="A366" s="2">
        <v>28</v>
      </c>
      <c r="X366"/>
      <c r="Y366">
        <v>2</v>
      </c>
      <c r="Z366">
        <v>11</v>
      </c>
      <c r="AA366" s="17">
        <f t="shared" si="64"/>
        <v>0</v>
      </c>
      <c r="AB366"/>
      <c r="AC366">
        <v>2</v>
      </c>
      <c r="AD366">
        <v>11</v>
      </c>
      <c r="AE366" s="31">
        <f t="shared" si="65"/>
        <v>0</v>
      </c>
      <c r="AF366"/>
      <c r="AG366">
        <v>9</v>
      </c>
      <c r="AH366" s="7">
        <v>0</v>
      </c>
      <c r="AI366" s="7">
        <v>0</v>
      </c>
      <c r="AJ366" s="7">
        <v>0</v>
      </c>
      <c r="AK366" s="7">
        <v>0</v>
      </c>
      <c r="AL366" s="7">
        <v>0</v>
      </c>
      <c r="AM366" s="7">
        <v>0</v>
      </c>
      <c r="AN366" s="7">
        <v>0</v>
      </c>
      <c r="AO366" s="7">
        <v>0</v>
      </c>
      <c r="AP366" s="7">
        <v>51.32</v>
      </c>
      <c r="AQ366" s="7">
        <v>0</v>
      </c>
      <c r="AR366" s="7">
        <v>0</v>
      </c>
      <c r="AS366" s="7">
        <v>0</v>
      </c>
      <c r="AT366" s="7">
        <v>0</v>
      </c>
      <c r="AU366" s="7">
        <v>0</v>
      </c>
      <c r="AV366"/>
      <c r="AW366"/>
      <c r="AX366"/>
      <c r="AY366"/>
      <c r="AZ366"/>
      <c r="BA366"/>
      <c r="BB366"/>
      <c r="BC366"/>
      <c r="BD366"/>
      <c r="BE366"/>
      <c r="BF366"/>
      <c r="BG366"/>
    </row>
    <row r="367" spans="1:59" x14ac:dyDescent="0.15">
      <c r="A367" s="2">
        <v>29</v>
      </c>
      <c r="X367"/>
      <c r="Y367">
        <v>2</v>
      </c>
      <c r="Z367">
        <v>12</v>
      </c>
      <c r="AA367" s="17">
        <f t="shared" si="64"/>
        <v>0</v>
      </c>
      <c r="AB367"/>
      <c r="AC367">
        <v>2</v>
      </c>
      <c r="AD367">
        <v>12</v>
      </c>
      <c r="AE367" s="31">
        <f t="shared" si="65"/>
        <v>0</v>
      </c>
      <c r="AF367"/>
      <c r="AG367">
        <v>10</v>
      </c>
      <c r="AH367" s="7">
        <v>0</v>
      </c>
      <c r="AI367" s="7">
        <v>0</v>
      </c>
      <c r="AJ367" s="7">
        <v>0</v>
      </c>
      <c r="AK367" s="7">
        <v>0</v>
      </c>
      <c r="AL367" s="7">
        <v>0</v>
      </c>
      <c r="AM367" s="7">
        <v>0</v>
      </c>
      <c r="AN367" s="7">
        <v>0</v>
      </c>
      <c r="AO367" s="7">
        <v>0</v>
      </c>
      <c r="AP367" s="7">
        <v>0</v>
      </c>
      <c r="AQ367" s="7">
        <v>0</v>
      </c>
      <c r="AR367" s="7">
        <v>0</v>
      </c>
      <c r="AS367" s="7">
        <v>0</v>
      </c>
      <c r="AT367" s="7">
        <v>0</v>
      </c>
      <c r="AU367" s="7">
        <v>0</v>
      </c>
      <c r="AV367"/>
      <c r="AW367"/>
      <c r="AX367"/>
      <c r="AY367"/>
      <c r="AZ367"/>
      <c r="BA367"/>
      <c r="BB367"/>
      <c r="BC367"/>
      <c r="BD367"/>
      <c r="BE367"/>
      <c r="BF367"/>
      <c r="BG367"/>
    </row>
    <row r="368" spans="1:59" x14ac:dyDescent="0.15">
      <c r="A368" s="2">
        <v>30</v>
      </c>
      <c r="X368"/>
      <c r="Y368">
        <v>2</v>
      </c>
      <c r="Z368">
        <v>13</v>
      </c>
      <c r="AA368" s="17">
        <f t="shared" si="64"/>
        <v>0</v>
      </c>
      <c r="AB368"/>
      <c r="AC368">
        <v>2</v>
      </c>
      <c r="AD368">
        <v>13</v>
      </c>
      <c r="AE368" s="31">
        <f t="shared" si="65"/>
        <v>0</v>
      </c>
      <c r="AF368"/>
      <c r="AG368">
        <v>11</v>
      </c>
      <c r="AH368" s="7">
        <v>0</v>
      </c>
      <c r="AI368" s="7">
        <v>0</v>
      </c>
      <c r="AJ368" s="7">
        <v>0</v>
      </c>
      <c r="AK368" s="7">
        <v>0</v>
      </c>
      <c r="AL368" s="7">
        <v>0</v>
      </c>
      <c r="AM368" s="7">
        <v>0</v>
      </c>
      <c r="AN368" s="7">
        <v>0</v>
      </c>
      <c r="AO368" s="7">
        <v>0</v>
      </c>
      <c r="AP368" s="7">
        <v>0</v>
      </c>
      <c r="AQ368" s="7">
        <v>0</v>
      </c>
      <c r="AR368" s="7">
        <v>0</v>
      </c>
      <c r="AS368" s="7">
        <v>0</v>
      </c>
      <c r="AT368" s="7">
        <v>0</v>
      </c>
      <c r="AU368" s="7">
        <v>0</v>
      </c>
      <c r="AV368"/>
      <c r="AW368"/>
      <c r="AX368"/>
      <c r="AY368"/>
      <c r="AZ368"/>
      <c r="BA368"/>
      <c r="BB368"/>
      <c r="BC368"/>
      <c r="BD368"/>
      <c r="BE368"/>
      <c r="BF368"/>
      <c r="BG368"/>
    </row>
    <row r="369" spans="1:59" x14ac:dyDescent="0.15">
      <c r="A369" s="2">
        <v>31</v>
      </c>
      <c r="X369"/>
      <c r="Y369">
        <v>2</v>
      </c>
      <c r="Z369">
        <v>14</v>
      </c>
      <c r="AA369" s="17">
        <f t="shared" si="64"/>
        <v>0</v>
      </c>
      <c r="AB369"/>
      <c r="AC369">
        <v>2</v>
      </c>
      <c r="AD369">
        <v>14</v>
      </c>
      <c r="AE369" s="31">
        <f t="shared" si="65"/>
        <v>0</v>
      </c>
      <c r="AF369" s="33"/>
      <c r="AG369">
        <v>12</v>
      </c>
      <c r="AH369" s="7">
        <v>0</v>
      </c>
      <c r="AI369" s="7">
        <v>0</v>
      </c>
      <c r="AJ369" s="7">
        <v>0</v>
      </c>
      <c r="AK369" s="7">
        <v>0</v>
      </c>
      <c r="AL369" s="7">
        <v>0</v>
      </c>
      <c r="AM369" s="7">
        <v>0</v>
      </c>
      <c r="AN369" s="7">
        <v>0</v>
      </c>
      <c r="AO369" s="7">
        <v>0</v>
      </c>
      <c r="AP369" s="7">
        <v>0</v>
      </c>
      <c r="AQ369" s="7">
        <v>0</v>
      </c>
      <c r="AR369" s="7">
        <v>0</v>
      </c>
      <c r="AS369" s="7">
        <v>16.396999999999998</v>
      </c>
      <c r="AT369" s="7">
        <v>0</v>
      </c>
      <c r="AU369" s="7">
        <v>0</v>
      </c>
      <c r="AV369"/>
      <c r="AW369"/>
      <c r="AX369"/>
      <c r="AY369"/>
      <c r="AZ369"/>
      <c r="BA369"/>
      <c r="BB369"/>
      <c r="BC369"/>
      <c r="BD369"/>
      <c r="BE369"/>
      <c r="BF369"/>
      <c r="BG369"/>
    </row>
    <row r="370" spans="1:59" x14ac:dyDescent="0.15">
      <c r="A370" s="2">
        <v>32</v>
      </c>
      <c r="X370"/>
      <c r="Y370">
        <v>3</v>
      </c>
      <c r="Z370">
        <v>1</v>
      </c>
      <c r="AA370" s="17">
        <f t="shared" ref="AA370:AA383" si="66">AJ342</f>
        <v>0</v>
      </c>
      <c r="AB370"/>
      <c r="AC370">
        <v>3</v>
      </c>
      <c r="AD370">
        <v>1</v>
      </c>
      <c r="AE370" s="31">
        <f t="shared" ref="AE370:AE383" si="67">AJ358/10</f>
        <v>0</v>
      </c>
      <c r="AF370"/>
      <c r="AG370">
        <v>13</v>
      </c>
      <c r="AH370" s="7">
        <v>0</v>
      </c>
      <c r="AI370" s="7">
        <v>0</v>
      </c>
      <c r="AJ370" s="7">
        <v>0</v>
      </c>
      <c r="AK370" s="7">
        <v>0</v>
      </c>
      <c r="AL370" s="7">
        <v>0</v>
      </c>
      <c r="AM370" s="7">
        <v>0</v>
      </c>
      <c r="AN370" s="7">
        <v>0</v>
      </c>
      <c r="AO370" s="7">
        <v>0</v>
      </c>
      <c r="AP370" s="7">
        <v>0</v>
      </c>
      <c r="AQ370" s="7">
        <v>0</v>
      </c>
      <c r="AR370" s="7">
        <v>0</v>
      </c>
      <c r="AS370" s="7">
        <v>0</v>
      </c>
      <c r="AT370" s="7">
        <v>0</v>
      </c>
      <c r="AU370" s="7">
        <v>0</v>
      </c>
      <c r="AV370"/>
      <c r="AW370"/>
      <c r="AX370"/>
      <c r="AY370"/>
      <c r="AZ370"/>
      <c r="BA370"/>
      <c r="BB370"/>
      <c r="BC370"/>
      <c r="BD370"/>
      <c r="BE370"/>
      <c r="BF370"/>
      <c r="BG370"/>
    </row>
    <row r="371" spans="1:59" x14ac:dyDescent="0.15">
      <c r="A371" s="2">
        <v>33</v>
      </c>
      <c r="X371"/>
      <c r="Y371">
        <v>3</v>
      </c>
      <c r="Z371">
        <v>2</v>
      </c>
      <c r="AA371" s="17">
        <f t="shared" si="66"/>
        <v>0</v>
      </c>
      <c r="AB371"/>
      <c r="AC371">
        <v>3</v>
      </c>
      <c r="AD371">
        <v>2</v>
      </c>
      <c r="AE371" s="31">
        <f t="shared" si="67"/>
        <v>0</v>
      </c>
      <c r="AF371"/>
      <c r="AG371">
        <v>14</v>
      </c>
      <c r="AH371" s="7">
        <v>0</v>
      </c>
      <c r="AI371" s="7">
        <v>0</v>
      </c>
      <c r="AJ371" s="7">
        <v>0</v>
      </c>
      <c r="AK371" s="7">
        <v>0</v>
      </c>
      <c r="AL371" s="7">
        <v>0</v>
      </c>
      <c r="AM371" s="7">
        <v>0</v>
      </c>
      <c r="AN371" s="7">
        <v>0</v>
      </c>
      <c r="AO371" s="7">
        <v>0</v>
      </c>
      <c r="AP371" s="7">
        <v>0</v>
      </c>
      <c r="AQ371" s="7">
        <v>0</v>
      </c>
      <c r="AR371" s="7">
        <v>0</v>
      </c>
      <c r="AS371" s="7">
        <v>0</v>
      </c>
      <c r="AT371" s="7">
        <v>0</v>
      </c>
      <c r="AU371" s="7">
        <v>0</v>
      </c>
      <c r="AV371"/>
      <c r="AW371"/>
      <c r="AX371"/>
      <c r="AY371"/>
      <c r="AZ371"/>
      <c r="BA371"/>
      <c r="BB371"/>
      <c r="BC371"/>
      <c r="BD371"/>
      <c r="BE371"/>
      <c r="BF371"/>
      <c r="BG371"/>
    </row>
    <row r="372" spans="1:59" x14ac:dyDescent="0.15">
      <c r="A372" s="2">
        <v>34</v>
      </c>
      <c r="X372"/>
      <c r="Y372">
        <v>3</v>
      </c>
      <c r="Z372">
        <v>3</v>
      </c>
      <c r="AA372" s="17">
        <f t="shared" si="66"/>
        <v>3</v>
      </c>
      <c r="AB372"/>
      <c r="AC372">
        <v>3</v>
      </c>
      <c r="AD372">
        <v>3</v>
      </c>
      <c r="AE372" s="31">
        <f t="shared" si="67"/>
        <v>1.1282000000000001</v>
      </c>
      <c r="AF372"/>
      <c r="AG372"/>
      <c r="AH372"/>
      <c r="AI372"/>
      <c r="AJ372"/>
      <c r="AK372"/>
      <c r="AL372"/>
      <c r="AM372"/>
      <c r="AN372"/>
      <c r="AO372"/>
      <c r="AP372"/>
      <c r="AQ372"/>
      <c r="AR372"/>
      <c r="AS372"/>
      <c r="AT372"/>
      <c r="AU372"/>
      <c r="AV372"/>
      <c r="AW372"/>
      <c r="AX372"/>
      <c r="AY372"/>
      <c r="AZ372"/>
      <c r="BA372"/>
      <c r="BB372"/>
      <c r="BC372"/>
      <c r="BD372"/>
      <c r="BE372"/>
      <c r="BF372"/>
      <c r="BG372"/>
    </row>
    <row r="373" spans="1:59" x14ac:dyDescent="0.15">
      <c r="A373" s="2">
        <v>35</v>
      </c>
      <c r="X373"/>
      <c r="Y373">
        <v>3</v>
      </c>
      <c r="Z373">
        <v>4</v>
      </c>
      <c r="AA373" s="17">
        <f t="shared" si="66"/>
        <v>0</v>
      </c>
      <c r="AB373"/>
      <c r="AC373">
        <v>3</v>
      </c>
      <c r="AD373">
        <v>4</v>
      </c>
      <c r="AE373" s="31">
        <f t="shared" si="67"/>
        <v>0</v>
      </c>
      <c r="AF373"/>
      <c r="AG373"/>
      <c r="AH373"/>
      <c r="AI373"/>
      <c r="AJ373"/>
      <c r="AK373"/>
      <c r="AL373"/>
      <c r="AM373"/>
      <c r="AN373"/>
      <c r="AO373"/>
      <c r="AP373"/>
      <c r="AQ373"/>
      <c r="AR373"/>
      <c r="AS373"/>
      <c r="AT373"/>
      <c r="AU373"/>
      <c r="AV373"/>
      <c r="AW373"/>
      <c r="AX373"/>
      <c r="AY373"/>
      <c r="AZ373"/>
      <c r="BA373"/>
      <c r="BB373"/>
      <c r="BC373"/>
      <c r="BD373"/>
      <c r="BE373"/>
      <c r="BF373"/>
      <c r="BG373"/>
    </row>
    <row r="374" spans="1:59" x14ac:dyDescent="0.15">
      <c r="A374" s="2">
        <v>36</v>
      </c>
      <c r="X374"/>
      <c r="Y374">
        <v>3</v>
      </c>
      <c r="Z374">
        <v>5</v>
      </c>
      <c r="AA374" s="17">
        <f t="shared" si="66"/>
        <v>0</v>
      </c>
      <c r="AB374"/>
      <c r="AC374">
        <v>3</v>
      </c>
      <c r="AD374">
        <v>5</v>
      </c>
      <c r="AE374" s="31">
        <f t="shared" si="67"/>
        <v>0</v>
      </c>
      <c r="AF374"/>
      <c r="AG374"/>
      <c r="AH374"/>
      <c r="AI374"/>
      <c r="AJ374"/>
      <c r="AK374"/>
      <c r="AL374"/>
      <c r="AM374"/>
      <c r="AN374"/>
      <c r="AO374"/>
      <c r="AP374"/>
      <c r="AQ374"/>
      <c r="AR374"/>
      <c r="AS374"/>
      <c r="AT374"/>
      <c r="AU374"/>
      <c r="AV374"/>
      <c r="AW374"/>
      <c r="AX374"/>
      <c r="AY374"/>
      <c r="AZ374"/>
      <c r="BA374"/>
      <c r="BB374"/>
      <c r="BC374"/>
      <c r="BD374"/>
      <c r="BE374"/>
      <c r="BF374"/>
      <c r="BG374"/>
    </row>
    <row r="375" spans="1:59" x14ac:dyDescent="0.15">
      <c r="A375" s="2">
        <v>37</v>
      </c>
      <c r="X375"/>
      <c r="Y375">
        <v>3</v>
      </c>
      <c r="Z375">
        <v>6</v>
      </c>
      <c r="AA375" s="17">
        <f t="shared" si="66"/>
        <v>0</v>
      </c>
      <c r="AB375"/>
      <c r="AC375">
        <v>3</v>
      </c>
      <c r="AD375">
        <v>6</v>
      </c>
      <c r="AE375" s="31">
        <f t="shared" si="67"/>
        <v>0</v>
      </c>
      <c r="AF375"/>
      <c r="AG375"/>
      <c r="AH375"/>
      <c r="AI375"/>
      <c r="AJ375"/>
      <c r="AK375"/>
      <c r="AL375"/>
      <c r="AM375"/>
      <c r="AN375"/>
      <c r="AO375"/>
      <c r="AP375"/>
      <c r="AQ375"/>
      <c r="AR375"/>
      <c r="AS375"/>
      <c r="AT375"/>
      <c r="AU375"/>
      <c r="AV375"/>
      <c r="AW375"/>
      <c r="AX375"/>
      <c r="AY375"/>
      <c r="AZ375"/>
      <c r="BA375"/>
      <c r="BB375"/>
      <c r="BC375"/>
      <c r="BD375"/>
      <c r="BE375"/>
      <c r="BF375"/>
      <c r="BG375"/>
    </row>
    <row r="376" spans="1:59" x14ac:dyDescent="0.15">
      <c r="A376" s="2">
        <v>38</v>
      </c>
      <c r="X376"/>
      <c r="Y376">
        <v>3</v>
      </c>
      <c r="Z376">
        <v>7</v>
      </c>
      <c r="AA376" s="17">
        <f t="shared" si="66"/>
        <v>0</v>
      </c>
      <c r="AB376"/>
      <c r="AC376">
        <v>3</v>
      </c>
      <c r="AD376">
        <v>7</v>
      </c>
      <c r="AE376" s="31">
        <f t="shared" si="67"/>
        <v>0</v>
      </c>
      <c r="AF376"/>
      <c r="AG376"/>
      <c r="AH376"/>
      <c r="AI376"/>
      <c r="AJ376"/>
      <c r="AK376"/>
      <c r="AL376"/>
      <c r="AM376"/>
      <c r="AN376"/>
      <c r="AO376"/>
      <c r="AP376"/>
      <c r="AQ376"/>
      <c r="AR376"/>
      <c r="AS376"/>
      <c r="AT376"/>
      <c r="AU376"/>
      <c r="AV376"/>
      <c r="AW376"/>
      <c r="AX376"/>
      <c r="AY376"/>
      <c r="AZ376"/>
      <c r="BA376"/>
      <c r="BB376"/>
      <c r="BC376"/>
      <c r="BD376"/>
      <c r="BE376"/>
      <c r="BF376"/>
      <c r="BG376"/>
    </row>
    <row r="377" spans="1:59" x14ac:dyDescent="0.15">
      <c r="A377" s="2">
        <v>39</v>
      </c>
      <c r="C377" s="2" t="s">
        <v>178</v>
      </c>
      <c r="M377" s="5" t="s">
        <v>179</v>
      </c>
      <c r="X377"/>
      <c r="Y377">
        <v>3</v>
      </c>
      <c r="Z377">
        <v>8</v>
      </c>
      <c r="AA377" s="17">
        <f t="shared" si="66"/>
        <v>0</v>
      </c>
      <c r="AB377"/>
      <c r="AC377">
        <v>3</v>
      </c>
      <c r="AD377">
        <v>8</v>
      </c>
      <c r="AE377" s="31">
        <f t="shared" si="67"/>
        <v>0</v>
      </c>
      <c r="AF377"/>
      <c r="AG377"/>
      <c r="AH377"/>
      <c r="AI377"/>
      <c r="AJ377"/>
      <c r="AK377"/>
      <c r="AL377"/>
      <c r="AM377"/>
      <c r="AN377"/>
      <c r="AO377"/>
      <c r="AP377"/>
      <c r="AQ377"/>
      <c r="AR377"/>
      <c r="AS377"/>
      <c r="AT377"/>
      <c r="AU377"/>
      <c r="AV377"/>
      <c r="AW377"/>
      <c r="AX377"/>
      <c r="AY377"/>
      <c r="AZ377"/>
      <c r="BA377"/>
      <c r="BB377"/>
      <c r="BC377"/>
      <c r="BD377"/>
      <c r="BE377"/>
      <c r="BF377"/>
      <c r="BG377"/>
    </row>
    <row r="378" spans="1:59" x14ac:dyDescent="0.15">
      <c r="A378" s="2">
        <v>40</v>
      </c>
      <c r="X378"/>
      <c r="Y378">
        <v>3</v>
      </c>
      <c r="Z378">
        <v>9</v>
      </c>
      <c r="AA378" s="17">
        <f t="shared" si="66"/>
        <v>0</v>
      </c>
      <c r="AB378"/>
      <c r="AC378">
        <v>3</v>
      </c>
      <c r="AD378">
        <v>9</v>
      </c>
      <c r="AE378" s="31">
        <f t="shared" si="67"/>
        <v>0</v>
      </c>
      <c r="AF378"/>
      <c r="AG378"/>
      <c r="AH378"/>
      <c r="AI378"/>
      <c r="AJ378"/>
      <c r="AK378"/>
      <c r="AL378"/>
      <c r="AM378"/>
      <c r="AN378"/>
      <c r="AO378"/>
      <c r="AP378"/>
      <c r="AQ378"/>
      <c r="AR378"/>
      <c r="AS378"/>
      <c r="AT378"/>
      <c r="AU378"/>
      <c r="AV378"/>
      <c r="AW378"/>
      <c r="AX378"/>
      <c r="AY378"/>
      <c r="AZ378"/>
      <c r="BA378"/>
      <c r="BB378"/>
      <c r="BC378"/>
      <c r="BD378"/>
      <c r="BE378"/>
      <c r="BF378"/>
      <c r="BG378"/>
    </row>
    <row r="379" spans="1:59" x14ac:dyDescent="0.15">
      <c r="A379" s="2">
        <v>41</v>
      </c>
      <c r="X379"/>
      <c r="Y379">
        <v>3</v>
      </c>
      <c r="Z379">
        <v>10</v>
      </c>
      <c r="AA379" s="17">
        <f t="shared" si="66"/>
        <v>0</v>
      </c>
      <c r="AB379"/>
      <c r="AC379">
        <v>3</v>
      </c>
      <c r="AD379">
        <v>10</v>
      </c>
      <c r="AE379" s="31">
        <f t="shared" si="67"/>
        <v>0</v>
      </c>
      <c r="AF379"/>
      <c r="AG379"/>
      <c r="AH379"/>
      <c r="AI379"/>
      <c r="AJ379"/>
      <c r="AK379"/>
      <c r="AL379"/>
      <c r="AM379"/>
      <c r="AN379"/>
      <c r="AO379"/>
      <c r="AP379"/>
      <c r="AQ379"/>
      <c r="AR379"/>
      <c r="AS379"/>
      <c r="AT379"/>
      <c r="AU379"/>
      <c r="AV379"/>
      <c r="AW379"/>
      <c r="AX379"/>
      <c r="AY379"/>
      <c r="AZ379"/>
      <c r="BA379"/>
      <c r="BB379"/>
      <c r="BC379"/>
      <c r="BD379"/>
      <c r="BE379"/>
      <c r="BF379"/>
      <c r="BG379"/>
    </row>
    <row r="380" spans="1:59" x14ac:dyDescent="0.15">
      <c r="A380" s="2">
        <v>42</v>
      </c>
      <c r="X380"/>
      <c r="Y380">
        <v>3</v>
      </c>
      <c r="Z380">
        <v>11</v>
      </c>
      <c r="AA380" s="17">
        <f t="shared" si="66"/>
        <v>0</v>
      </c>
      <c r="AB380"/>
      <c r="AC380">
        <v>3</v>
      </c>
      <c r="AD380">
        <v>11</v>
      </c>
      <c r="AE380" s="31">
        <f t="shared" si="67"/>
        <v>0</v>
      </c>
      <c r="AF380"/>
      <c r="AG380"/>
      <c r="AH380"/>
      <c r="AI380"/>
      <c r="AJ380"/>
      <c r="AK380"/>
      <c r="AL380"/>
      <c r="AM380"/>
      <c r="AN380"/>
      <c r="AO380"/>
      <c r="AP380"/>
      <c r="AQ380"/>
      <c r="AR380"/>
      <c r="AS380"/>
      <c r="AT380"/>
      <c r="AU380"/>
      <c r="AV380"/>
      <c r="AW380"/>
      <c r="AX380"/>
      <c r="AY380"/>
      <c r="AZ380"/>
      <c r="BA380"/>
      <c r="BB380"/>
      <c r="BC380"/>
      <c r="BD380"/>
      <c r="BE380"/>
      <c r="BF380"/>
      <c r="BG380"/>
    </row>
    <row r="381" spans="1:59" x14ac:dyDescent="0.15">
      <c r="A381" s="2">
        <v>43</v>
      </c>
      <c r="X381"/>
      <c r="Y381">
        <v>3</v>
      </c>
      <c r="Z381">
        <v>12</v>
      </c>
      <c r="AA381" s="17">
        <f t="shared" si="66"/>
        <v>0</v>
      </c>
      <c r="AB381"/>
      <c r="AC381">
        <v>3</v>
      </c>
      <c r="AD381">
        <v>12</v>
      </c>
      <c r="AE381" s="31">
        <f t="shared" si="67"/>
        <v>0</v>
      </c>
      <c r="AF381"/>
      <c r="AG381"/>
      <c r="AH381"/>
      <c r="AI381"/>
      <c r="AJ381"/>
      <c r="AK381"/>
      <c r="AL381"/>
      <c r="AM381"/>
      <c r="AN381"/>
      <c r="AO381"/>
      <c r="AP381"/>
      <c r="AQ381"/>
      <c r="AR381"/>
      <c r="AS381"/>
      <c r="AT381"/>
      <c r="AU381"/>
      <c r="AV381"/>
      <c r="AW381"/>
      <c r="AX381"/>
      <c r="AY381"/>
      <c r="AZ381"/>
      <c r="BA381"/>
      <c r="BB381"/>
      <c r="BC381"/>
      <c r="BD381"/>
      <c r="BE381"/>
      <c r="BF381"/>
      <c r="BG381"/>
    </row>
    <row r="382" spans="1:59" x14ac:dyDescent="0.15">
      <c r="A382" s="2">
        <v>44</v>
      </c>
      <c r="X382"/>
      <c r="Y382">
        <v>3</v>
      </c>
      <c r="Z382">
        <v>13</v>
      </c>
      <c r="AA382" s="17">
        <f t="shared" si="66"/>
        <v>0</v>
      </c>
      <c r="AB382"/>
      <c r="AC382">
        <v>3</v>
      </c>
      <c r="AD382">
        <v>13</v>
      </c>
      <c r="AE382" s="31">
        <f t="shared" si="67"/>
        <v>0</v>
      </c>
      <c r="AF382"/>
      <c r="AG382"/>
      <c r="AH382"/>
      <c r="AI382"/>
      <c r="AJ382"/>
      <c r="AK382"/>
      <c r="AL382"/>
      <c r="AM382"/>
      <c r="AN382"/>
      <c r="AO382"/>
      <c r="AP382"/>
      <c r="AQ382"/>
      <c r="AR382"/>
      <c r="AS382"/>
      <c r="AT382"/>
      <c r="AU382"/>
      <c r="AV382"/>
      <c r="AW382"/>
      <c r="AX382"/>
      <c r="AY382"/>
      <c r="AZ382"/>
      <c r="BA382"/>
      <c r="BB382"/>
      <c r="BC382"/>
      <c r="BD382"/>
      <c r="BE382"/>
      <c r="BF382"/>
      <c r="BG382"/>
    </row>
    <row r="383" spans="1:59" x14ac:dyDescent="0.15">
      <c r="A383" s="2">
        <v>45</v>
      </c>
      <c r="X383"/>
      <c r="Y383">
        <v>3</v>
      </c>
      <c r="Z383">
        <v>14</v>
      </c>
      <c r="AA383" s="17">
        <f t="shared" si="66"/>
        <v>0</v>
      </c>
      <c r="AB383"/>
      <c r="AC383">
        <v>3</v>
      </c>
      <c r="AD383">
        <v>14</v>
      </c>
      <c r="AE383" s="31">
        <f t="shared" si="67"/>
        <v>0</v>
      </c>
      <c r="AF383"/>
      <c r="AG383"/>
      <c r="AH383"/>
      <c r="AI383"/>
      <c r="AJ383"/>
      <c r="AK383"/>
      <c r="AL383"/>
      <c r="AM383"/>
      <c r="AN383"/>
      <c r="AO383"/>
      <c r="AP383"/>
      <c r="AQ383"/>
      <c r="AR383"/>
      <c r="AS383"/>
      <c r="AT383"/>
      <c r="AU383"/>
      <c r="AV383"/>
      <c r="AW383"/>
      <c r="AX383"/>
      <c r="AY383"/>
      <c r="AZ383"/>
      <c r="BA383"/>
      <c r="BB383"/>
      <c r="BC383"/>
      <c r="BD383"/>
      <c r="BE383"/>
      <c r="BF383"/>
      <c r="BG383"/>
    </row>
    <row r="384" spans="1:59" x14ac:dyDescent="0.15">
      <c r="A384" s="2">
        <v>46</v>
      </c>
      <c r="X384"/>
      <c r="Y384">
        <v>4</v>
      </c>
      <c r="Z384">
        <v>1</v>
      </c>
      <c r="AA384" s="17">
        <f t="shared" ref="AA384:AA397" si="68">AK342</f>
        <v>0</v>
      </c>
      <c r="AB384"/>
      <c r="AC384">
        <v>4</v>
      </c>
      <c r="AD384">
        <v>1</v>
      </c>
      <c r="AE384" s="31">
        <f t="shared" ref="AE384:AE397" si="69">AK358/10</f>
        <v>0</v>
      </c>
      <c r="AF384"/>
      <c r="AG384"/>
      <c r="AH384"/>
      <c r="AI384"/>
      <c r="AJ384"/>
      <c r="AK384"/>
      <c r="AL384"/>
      <c r="AM384"/>
      <c r="AN384"/>
      <c r="AO384"/>
      <c r="AP384"/>
      <c r="AQ384"/>
      <c r="AR384"/>
      <c r="AS384"/>
      <c r="AT384"/>
      <c r="AU384"/>
      <c r="AV384"/>
      <c r="AW384"/>
      <c r="AX384"/>
      <c r="AY384"/>
      <c r="AZ384"/>
      <c r="BA384"/>
      <c r="BB384"/>
      <c r="BC384"/>
      <c r="BD384"/>
      <c r="BE384"/>
      <c r="BF384"/>
      <c r="BG384"/>
    </row>
    <row r="385" spans="1:59" x14ac:dyDescent="0.15">
      <c r="A385" s="2">
        <v>47</v>
      </c>
      <c r="X385"/>
      <c r="Y385">
        <v>4</v>
      </c>
      <c r="Z385">
        <v>2</v>
      </c>
      <c r="AA385" s="17">
        <f t="shared" si="68"/>
        <v>0</v>
      </c>
      <c r="AB385"/>
      <c r="AC385">
        <v>4</v>
      </c>
      <c r="AD385">
        <v>2</v>
      </c>
      <c r="AE385" s="31">
        <f t="shared" si="69"/>
        <v>0</v>
      </c>
      <c r="AF385"/>
      <c r="AG385"/>
      <c r="AH385"/>
      <c r="AI385"/>
      <c r="AJ385"/>
      <c r="AK385"/>
      <c r="AL385"/>
      <c r="AM385"/>
      <c r="AN385"/>
      <c r="AO385"/>
      <c r="AP385"/>
      <c r="AQ385"/>
      <c r="AR385"/>
      <c r="AS385"/>
      <c r="AT385"/>
      <c r="AU385"/>
      <c r="AV385"/>
      <c r="AW385"/>
      <c r="AX385"/>
      <c r="AY385"/>
      <c r="AZ385"/>
      <c r="BA385"/>
      <c r="BB385"/>
      <c r="BC385"/>
      <c r="BD385"/>
      <c r="BE385"/>
      <c r="BF385"/>
      <c r="BG385"/>
    </row>
    <row r="386" spans="1:59" x14ac:dyDescent="0.15">
      <c r="A386" s="2">
        <v>48</v>
      </c>
      <c r="X386"/>
      <c r="Y386">
        <v>4</v>
      </c>
      <c r="Z386">
        <v>3</v>
      </c>
      <c r="AA386" s="17">
        <f t="shared" si="68"/>
        <v>0</v>
      </c>
      <c r="AB386"/>
      <c r="AC386">
        <v>4</v>
      </c>
      <c r="AD386">
        <v>3</v>
      </c>
      <c r="AE386" s="31">
        <f t="shared" si="69"/>
        <v>0</v>
      </c>
      <c r="AF386"/>
      <c r="AG386"/>
      <c r="AH386"/>
      <c r="AI386"/>
      <c r="AJ386"/>
      <c r="AK386"/>
      <c r="AL386"/>
      <c r="AM386"/>
      <c r="AN386"/>
      <c r="AO386"/>
      <c r="AP386"/>
      <c r="AQ386"/>
      <c r="AR386"/>
      <c r="AS386"/>
      <c r="AT386"/>
      <c r="AU386"/>
      <c r="AV386"/>
      <c r="AW386"/>
      <c r="AX386"/>
      <c r="AY386"/>
      <c r="AZ386"/>
      <c r="BA386"/>
      <c r="BB386"/>
      <c r="BC386"/>
      <c r="BD386"/>
      <c r="BE386"/>
      <c r="BF386"/>
      <c r="BG386"/>
    </row>
    <row r="387" spans="1:59" x14ac:dyDescent="0.15">
      <c r="X387"/>
      <c r="Y387">
        <v>4</v>
      </c>
      <c r="Z387">
        <v>4</v>
      </c>
      <c r="AA387" s="17">
        <f t="shared" si="68"/>
        <v>4</v>
      </c>
      <c r="AB387"/>
      <c r="AC387">
        <v>4</v>
      </c>
      <c r="AD387">
        <v>4</v>
      </c>
      <c r="AE387" s="31">
        <f t="shared" si="69"/>
        <v>5.7270000000000003</v>
      </c>
      <c r="AF387"/>
      <c r="AG387"/>
      <c r="AH387"/>
      <c r="AI387"/>
      <c r="AJ387"/>
      <c r="AK387"/>
      <c r="AL387"/>
      <c r="AM387"/>
      <c r="AN387"/>
      <c r="AO387"/>
      <c r="AP387"/>
      <c r="AQ387"/>
      <c r="AR387"/>
      <c r="AS387"/>
      <c r="AT387"/>
      <c r="AU387"/>
      <c r="AV387"/>
      <c r="AW387"/>
      <c r="AX387"/>
      <c r="AY387"/>
      <c r="AZ387"/>
      <c r="BA387"/>
      <c r="BB387"/>
      <c r="BC387"/>
      <c r="BD387"/>
      <c r="BE387"/>
      <c r="BF387"/>
      <c r="BG387"/>
    </row>
    <row r="388" spans="1:59" x14ac:dyDescent="0.15">
      <c r="X388"/>
      <c r="Y388">
        <v>4</v>
      </c>
      <c r="Z388">
        <v>5</v>
      </c>
      <c r="AA388" s="17">
        <f t="shared" si="68"/>
        <v>1</v>
      </c>
      <c r="AB388"/>
      <c r="AC388">
        <v>4</v>
      </c>
      <c r="AD388">
        <v>5</v>
      </c>
      <c r="AE388" s="31">
        <f t="shared" si="69"/>
        <v>1.4128000000000001</v>
      </c>
      <c r="AF388"/>
      <c r="AG388"/>
      <c r="AH388"/>
      <c r="AI388"/>
      <c r="AJ388"/>
      <c r="AK388"/>
      <c r="AL388"/>
      <c r="AM388"/>
      <c r="AN388"/>
      <c r="AO388"/>
      <c r="AP388"/>
      <c r="AQ388"/>
      <c r="AR388"/>
      <c r="AS388"/>
      <c r="AT388"/>
      <c r="AU388"/>
      <c r="AV388"/>
      <c r="AW388"/>
      <c r="AX388"/>
      <c r="AY388"/>
      <c r="AZ388"/>
      <c r="BA388"/>
      <c r="BB388"/>
      <c r="BC388"/>
      <c r="BD388"/>
      <c r="BE388"/>
      <c r="BF388"/>
      <c r="BG388"/>
    </row>
    <row r="389" spans="1:59" x14ac:dyDescent="0.15">
      <c r="X389"/>
      <c r="Y389">
        <v>4</v>
      </c>
      <c r="Z389">
        <v>6</v>
      </c>
      <c r="AA389" s="17">
        <f t="shared" si="68"/>
        <v>0</v>
      </c>
      <c r="AB389"/>
      <c r="AC389">
        <v>4</v>
      </c>
      <c r="AD389">
        <v>6</v>
      </c>
      <c r="AE389" s="31">
        <f t="shared" si="69"/>
        <v>0</v>
      </c>
      <c r="AF389"/>
      <c r="AG389"/>
      <c r="AH389"/>
      <c r="AI389"/>
      <c r="AJ389"/>
      <c r="AK389"/>
      <c r="AL389"/>
      <c r="AM389"/>
      <c r="AN389"/>
      <c r="AO389"/>
      <c r="AP389"/>
      <c r="AQ389"/>
      <c r="AR389"/>
      <c r="AS389"/>
      <c r="AT389"/>
      <c r="AU389"/>
      <c r="AV389"/>
      <c r="AW389"/>
      <c r="AX389"/>
      <c r="AY389"/>
      <c r="AZ389"/>
      <c r="BA389"/>
      <c r="BB389"/>
      <c r="BC389"/>
      <c r="BD389"/>
      <c r="BE389"/>
      <c r="BF389"/>
      <c r="BG389"/>
    </row>
    <row r="390" spans="1:59" x14ac:dyDescent="0.15">
      <c r="X390"/>
      <c r="Y390">
        <v>4</v>
      </c>
      <c r="Z390">
        <v>7</v>
      </c>
      <c r="AA390" s="17">
        <f t="shared" si="68"/>
        <v>1</v>
      </c>
      <c r="AB390"/>
      <c r="AC390">
        <v>4</v>
      </c>
      <c r="AD390">
        <v>7</v>
      </c>
      <c r="AE390" s="31">
        <f t="shared" si="69"/>
        <v>0.72350000000000003</v>
      </c>
      <c r="AF390"/>
      <c r="AG390"/>
      <c r="AH390"/>
      <c r="AI390"/>
      <c r="AJ390"/>
      <c r="AK390"/>
      <c r="AL390"/>
      <c r="AM390"/>
      <c r="AN390"/>
      <c r="AO390"/>
      <c r="AP390"/>
      <c r="AQ390"/>
      <c r="AR390"/>
      <c r="AS390"/>
      <c r="AT390"/>
      <c r="AU390"/>
      <c r="AV390"/>
      <c r="AW390"/>
      <c r="AX390"/>
      <c r="AY390"/>
      <c r="AZ390"/>
      <c r="BA390"/>
      <c r="BB390"/>
      <c r="BC390"/>
      <c r="BD390"/>
      <c r="BE390"/>
      <c r="BF390"/>
      <c r="BG390"/>
    </row>
    <row r="391" spans="1:59" x14ac:dyDescent="0.15">
      <c r="X391"/>
      <c r="Y391">
        <v>4</v>
      </c>
      <c r="Z391">
        <v>8</v>
      </c>
      <c r="AA391" s="17">
        <f t="shared" si="68"/>
        <v>0</v>
      </c>
      <c r="AB391"/>
      <c r="AC391">
        <v>4</v>
      </c>
      <c r="AD391">
        <v>8</v>
      </c>
      <c r="AE391" s="31">
        <f t="shared" si="69"/>
        <v>0</v>
      </c>
      <c r="AF391"/>
      <c r="AG391"/>
      <c r="AH391"/>
      <c r="AI391"/>
      <c r="AJ391"/>
      <c r="AK391"/>
      <c r="AL391"/>
      <c r="AM391"/>
      <c r="AN391"/>
      <c r="AO391"/>
      <c r="AP391"/>
      <c r="AQ391"/>
      <c r="AR391"/>
      <c r="AS391"/>
      <c r="AT391"/>
      <c r="AU391"/>
      <c r="AV391"/>
      <c r="AW391"/>
      <c r="AX391"/>
      <c r="AY391"/>
      <c r="AZ391"/>
      <c r="BA391"/>
      <c r="BB391"/>
      <c r="BC391"/>
      <c r="BD391"/>
      <c r="BE391"/>
      <c r="BF391"/>
      <c r="BG391"/>
    </row>
    <row r="392" spans="1:59" x14ac:dyDescent="0.15">
      <c r="X392"/>
      <c r="Y392">
        <v>4</v>
      </c>
      <c r="Z392">
        <v>9</v>
      </c>
      <c r="AA392" s="17">
        <f t="shared" si="68"/>
        <v>0</v>
      </c>
      <c r="AB392"/>
      <c r="AC392">
        <v>4</v>
      </c>
      <c r="AD392">
        <v>9</v>
      </c>
      <c r="AE392" s="31">
        <f t="shared" si="69"/>
        <v>0</v>
      </c>
      <c r="AF392"/>
      <c r="AG392"/>
      <c r="AH392"/>
      <c r="AI392"/>
      <c r="AJ392"/>
      <c r="AK392"/>
      <c r="AL392"/>
      <c r="AM392"/>
      <c r="AN392"/>
      <c r="AO392"/>
      <c r="AP392"/>
      <c r="AQ392"/>
      <c r="AR392"/>
      <c r="AS392"/>
      <c r="AT392"/>
      <c r="AU392"/>
      <c r="AV392"/>
      <c r="AW392"/>
      <c r="AX392"/>
      <c r="AY392"/>
      <c r="AZ392"/>
      <c r="BA392"/>
      <c r="BB392"/>
      <c r="BC392"/>
      <c r="BD392"/>
      <c r="BE392"/>
      <c r="BF392"/>
      <c r="BG392"/>
    </row>
    <row r="393" spans="1:59" x14ac:dyDescent="0.15">
      <c r="X393"/>
      <c r="Y393">
        <v>4</v>
      </c>
      <c r="Z393">
        <v>10</v>
      </c>
      <c r="AA393" s="17">
        <f t="shared" si="68"/>
        <v>0</v>
      </c>
      <c r="AB393"/>
      <c r="AC393">
        <v>4</v>
      </c>
      <c r="AD393">
        <v>10</v>
      </c>
      <c r="AE393" s="31">
        <f t="shared" si="69"/>
        <v>0</v>
      </c>
      <c r="AF393"/>
      <c r="AG393"/>
      <c r="AH393"/>
      <c r="AI393"/>
      <c r="AJ393"/>
      <c r="AK393"/>
      <c r="AL393"/>
      <c r="AM393"/>
      <c r="AN393"/>
      <c r="AO393"/>
      <c r="AP393"/>
      <c r="AQ393"/>
      <c r="AR393"/>
      <c r="AS393"/>
      <c r="AT393"/>
      <c r="AU393"/>
      <c r="AV393"/>
      <c r="AW393"/>
      <c r="AX393"/>
      <c r="AY393"/>
      <c r="AZ393"/>
      <c r="BA393"/>
      <c r="BB393"/>
      <c r="BC393"/>
      <c r="BD393"/>
      <c r="BE393"/>
      <c r="BF393"/>
      <c r="BG393"/>
    </row>
    <row r="394" spans="1:59" x14ac:dyDescent="0.15">
      <c r="X394"/>
      <c r="Y394">
        <v>4</v>
      </c>
      <c r="Z394">
        <v>11</v>
      </c>
      <c r="AA394" s="17">
        <f t="shared" si="68"/>
        <v>0</v>
      </c>
      <c r="AB394"/>
      <c r="AC394">
        <v>4</v>
      </c>
      <c r="AD394">
        <v>11</v>
      </c>
      <c r="AE394" s="31">
        <f t="shared" si="69"/>
        <v>0</v>
      </c>
      <c r="AF394"/>
      <c r="AG394"/>
      <c r="AH394"/>
      <c r="AI394"/>
      <c r="AJ394"/>
      <c r="AK394"/>
      <c r="AL394"/>
      <c r="AM394"/>
      <c r="AN394"/>
      <c r="AO394"/>
      <c r="AP394"/>
      <c r="AQ394"/>
      <c r="AR394"/>
      <c r="AS394"/>
      <c r="AT394"/>
      <c r="AU394"/>
      <c r="AV394"/>
      <c r="AW394"/>
      <c r="AX394"/>
      <c r="AY394"/>
      <c r="AZ394"/>
      <c r="BA394"/>
      <c r="BB394"/>
      <c r="BC394"/>
      <c r="BD394"/>
      <c r="BE394"/>
      <c r="BF394"/>
      <c r="BG394"/>
    </row>
    <row r="395" spans="1:59" x14ac:dyDescent="0.15">
      <c r="X395"/>
      <c r="Y395">
        <v>4</v>
      </c>
      <c r="Z395">
        <v>12</v>
      </c>
      <c r="AA395" s="17">
        <f t="shared" si="68"/>
        <v>0</v>
      </c>
      <c r="AB395"/>
      <c r="AC395">
        <v>4</v>
      </c>
      <c r="AD395">
        <v>12</v>
      </c>
      <c r="AE395" s="31">
        <f t="shared" si="69"/>
        <v>0</v>
      </c>
      <c r="AF395"/>
      <c r="AG395"/>
      <c r="AH395"/>
      <c r="AI395"/>
      <c r="AJ395"/>
      <c r="AK395"/>
      <c r="AL395"/>
      <c r="AM395"/>
      <c r="AN395"/>
      <c r="AO395"/>
      <c r="AP395"/>
      <c r="AQ395"/>
      <c r="AR395"/>
      <c r="AS395"/>
      <c r="AT395"/>
      <c r="AU395"/>
      <c r="AV395"/>
      <c r="AW395"/>
      <c r="AX395"/>
      <c r="AY395"/>
      <c r="AZ395"/>
      <c r="BA395"/>
      <c r="BB395"/>
      <c r="BC395"/>
      <c r="BD395"/>
      <c r="BE395"/>
      <c r="BF395"/>
      <c r="BG395"/>
    </row>
    <row r="396" spans="1:59" x14ac:dyDescent="0.15">
      <c r="X396"/>
      <c r="Y396">
        <v>4</v>
      </c>
      <c r="Z396">
        <v>13</v>
      </c>
      <c r="AA396" s="17">
        <f t="shared" si="68"/>
        <v>0</v>
      </c>
      <c r="AB396"/>
      <c r="AC396">
        <v>4</v>
      </c>
      <c r="AD396">
        <v>13</v>
      </c>
      <c r="AE396" s="31">
        <f t="shared" si="69"/>
        <v>0</v>
      </c>
      <c r="AF396"/>
      <c r="AG396"/>
      <c r="AH396"/>
      <c r="AI396"/>
      <c r="AJ396"/>
      <c r="AK396"/>
      <c r="AL396"/>
      <c r="AM396"/>
      <c r="AN396"/>
      <c r="AO396"/>
      <c r="AP396"/>
      <c r="AQ396"/>
      <c r="AR396"/>
      <c r="AS396"/>
      <c r="AT396"/>
      <c r="AU396"/>
      <c r="AV396"/>
      <c r="AW396"/>
      <c r="AX396"/>
      <c r="AY396"/>
      <c r="AZ396"/>
      <c r="BA396"/>
      <c r="BB396"/>
      <c r="BC396"/>
      <c r="BD396"/>
      <c r="BE396"/>
      <c r="BF396"/>
      <c r="BG396"/>
    </row>
    <row r="397" spans="1:59" x14ac:dyDescent="0.15">
      <c r="X397"/>
      <c r="Y397">
        <v>4</v>
      </c>
      <c r="Z397">
        <v>14</v>
      </c>
      <c r="AA397" s="17">
        <f t="shared" si="68"/>
        <v>0</v>
      </c>
      <c r="AB397"/>
      <c r="AC397">
        <v>4</v>
      </c>
      <c r="AD397">
        <v>14</v>
      </c>
      <c r="AE397" s="31">
        <f t="shared" si="69"/>
        <v>0</v>
      </c>
      <c r="AF397"/>
      <c r="AG397"/>
      <c r="AH397"/>
      <c r="AI397"/>
      <c r="AJ397"/>
      <c r="AK397"/>
      <c r="AL397"/>
      <c r="AM397"/>
      <c r="AN397"/>
      <c r="AO397"/>
      <c r="AP397"/>
      <c r="AQ397"/>
      <c r="AR397"/>
      <c r="AS397"/>
      <c r="AT397"/>
      <c r="AU397"/>
      <c r="AV397"/>
      <c r="AW397"/>
      <c r="AX397"/>
      <c r="AY397"/>
      <c r="AZ397"/>
      <c r="BA397"/>
      <c r="BB397"/>
      <c r="BC397"/>
      <c r="BD397"/>
      <c r="BE397"/>
      <c r="BF397"/>
      <c r="BG397"/>
    </row>
    <row r="398" spans="1:59" x14ac:dyDescent="0.15">
      <c r="X398"/>
      <c r="Y398">
        <v>5</v>
      </c>
      <c r="Z398">
        <v>1</v>
      </c>
      <c r="AA398" s="17">
        <f t="shared" ref="AA398:AA411" si="70">AL342</f>
        <v>0</v>
      </c>
      <c r="AB398"/>
      <c r="AC398">
        <v>5</v>
      </c>
      <c r="AD398">
        <v>1</v>
      </c>
      <c r="AE398" s="31">
        <f t="shared" ref="AE398:AE411" si="71">AL358/10</f>
        <v>0</v>
      </c>
      <c r="AF398"/>
      <c r="AG398"/>
      <c r="AH398"/>
      <c r="AI398"/>
      <c r="AJ398"/>
      <c r="AK398"/>
      <c r="AL398"/>
      <c r="AM398"/>
      <c r="AN398"/>
      <c r="AO398"/>
      <c r="AP398"/>
      <c r="AQ398"/>
      <c r="AR398"/>
      <c r="AS398"/>
      <c r="AT398"/>
      <c r="AU398"/>
      <c r="AV398"/>
      <c r="AW398"/>
      <c r="AX398"/>
      <c r="AY398"/>
      <c r="AZ398"/>
      <c r="BA398"/>
      <c r="BB398"/>
      <c r="BC398"/>
      <c r="BD398"/>
      <c r="BE398"/>
      <c r="BF398"/>
      <c r="BG398"/>
    </row>
    <row r="399" spans="1:59" x14ac:dyDescent="0.15">
      <c r="X399"/>
      <c r="Y399">
        <v>5</v>
      </c>
      <c r="Z399">
        <v>2</v>
      </c>
      <c r="AA399" s="17">
        <f t="shared" si="70"/>
        <v>0</v>
      </c>
      <c r="AB399"/>
      <c r="AC399">
        <v>5</v>
      </c>
      <c r="AD399">
        <v>2</v>
      </c>
      <c r="AE399" s="31">
        <f t="shared" si="71"/>
        <v>0</v>
      </c>
      <c r="AF399"/>
      <c r="AG399"/>
      <c r="AH399"/>
      <c r="AI399"/>
      <c r="AJ399"/>
      <c r="AK399"/>
      <c r="AL399"/>
      <c r="AM399"/>
      <c r="AN399"/>
      <c r="AO399"/>
      <c r="AP399"/>
      <c r="AQ399"/>
      <c r="AR399"/>
      <c r="AS399"/>
      <c r="AT399"/>
      <c r="AU399"/>
      <c r="AV399"/>
      <c r="AW399"/>
      <c r="AX399"/>
      <c r="AY399"/>
      <c r="AZ399"/>
      <c r="BA399"/>
      <c r="BB399"/>
      <c r="BC399"/>
      <c r="BD399"/>
      <c r="BE399"/>
      <c r="BF399"/>
      <c r="BG399"/>
    </row>
    <row r="400" spans="1:59" x14ac:dyDescent="0.15">
      <c r="X400"/>
      <c r="Y400">
        <v>5</v>
      </c>
      <c r="Z400">
        <v>3</v>
      </c>
      <c r="AA400" s="17">
        <f t="shared" si="70"/>
        <v>0</v>
      </c>
      <c r="AB400"/>
      <c r="AC400">
        <v>5</v>
      </c>
      <c r="AD400">
        <v>3</v>
      </c>
      <c r="AE400" s="31">
        <f t="shared" si="71"/>
        <v>0</v>
      </c>
      <c r="AF400"/>
      <c r="AG400"/>
      <c r="AH400"/>
      <c r="AI400"/>
      <c r="AJ400"/>
      <c r="AK400"/>
      <c r="AL400"/>
      <c r="AM400"/>
      <c r="AN400"/>
      <c r="AO400"/>
      <c r="AP400"/>
      <c r="AQ400"/>
      <c r="AR400"/>
      <c r="AS400"/>
      <c r="AT400"/>
      <c r="AU400"/>
      <c r="AV400"/>
      <c r="AW400"/>
      <c r="AX400"/>
      <c r="AY400"/>
      <c r="AZ400"/>
      <c r="BA400"/>
      <c r="BB400"/>
      <c r="BC400"/>
      <c r="BD400"/>
      <c r="BE400"/>
      <c r="BF400"/>
      <c r="BG400"/>
    </row>
    <row r="401" spans="24:59" x14ac:dyDescent="0.15">
      <c r="X401"/>
      <c r="Y401">
        <v>5</v>
      </c>
      <c r="Z401">
        <v>4</v>
      </c>
      <c r="AA401" s="17">
        <f t="shared" si="70"/>
        <v>0</v>
      </c>
      <c r="AB401"/>
      <c r="AC401">
        <v>5</v>
      </c>
      <c r="AD401">
        <v>4</v>
      </c>
      <c r="AE401" s="31">
        <f t="shared" si="71"/>
        <v>0</v>
      </c>
      <c r="AF401"/>
      <c r="AG401"/>
      <c r="AH401"/>
      <c r="AI401"/>
      <c r="AJ401"/>
      <c r="AK401"/>
      <c r="AL401"/>
      <c r="AM401"/>
      <c r="AN401"/>
      <c r="AO401"/>
      <c r="AP401"/>
      <c r="AQ401"/>
      <c r="AR401"/>
      <c r="AS401"/>
      <c r="AT401"/>
      <c r="AU401"/>
      <c r="AV401"/>
      <c r="AW401"/>
      <c r="AX401"/>
      <c r="AY401"/>
      <c r="AZ401"/>
      <c r="BA401"/>
      <c r="BB401"/>
      <c r="BC401"/>
      <c r="BD401"/>
      <c r="BE401"/>
      <c r="BF401"/>
      <c r="BG401"/>
    </row>
    <row r="402" spans="24:59" x14ac:dyDescent="0.15">
      <c r="X402"/>
      <c r="Y402">
        <v>5</v>
      </c>
      <c r="Z402">
        <v>5</v>
      </c>
      <c r="AA402" s="17">
        <f t="shared" si="70"/>
        <v>2</v>
      </c>
      <c r="AB402"/>
      <c r="AC402">
        <v>5</v>
      </c>
      <c r="AD402">
        <v>5</v>
      </c>
      <c r="AE402" s="31">
        <f t="shared" si="71"/>
        <v>0.60339999999999994</v>
      </c>
      <c r="AF402"/>
      <c r="AG402"/>
      <c r="AH402"/>
      <c r="AI402"/>
      <c r="AJ402"/>
      <c r="AK402"/>
      <c r="AL402"/>
      <c r="AM402"/>
      <c r="AN402"/>
      <c r="AO402"/>
      <c r="AP402"/>
      <c r="AQ402"/>
      <c r="AR402"/>
      <c r="AS402"/>
      <c r="AT402"/>
      <c r="AU402"/>
      <c r="AV402"/>
      <c r="AW402"/>
      <c r="AX402"/>
      <c r="AY402"/>
      <c r="AZ402"/>
      <c r="BA402"/>
      <c r="BB402"/>
      <c r="BC402"/>
      <c r="BD402"/>
      <c r="BE402"/>
      <c r="BF402"/>
      <c r="BG402"/>
    </row>
    <row r="403" spans="24:59" x14ac:dyDescent="0.15">
      <c r="X403"/>
      <c r="Y403">
        <v>5</v>
      </c>
      <c r="Z403">
        <v>6</v>
      </c>
      <c r="AA403" s="17">
        <f t="shared" si="70"/>
        <v>0</v>
      </c>
      <c r="AB403"/>
      <c r="AC403">
        <v>5</v>
      </c>
      <c r="AD403">
        <v>6</v>
      </c>
      <c r="AE403" s="31">
        <f t="shared" si="71"/>
        <v>0</v>
      </c>
      <c r="AF403"/>
      <c r="AG403"/>
      <c r="AH403"/>
      <c r="AI403"/>
      <c r="AJ403"/>
      <c r="AK403"/>
      <c r="AL403"/>
      <c r="AM403"/>
      <c r="AN403"/>
      <c r="AO403"/>
      <c r="AP403"/>
      <c r="AQ403"/>
      <c r="AR403"/>
      <c r="AS403"/>
      <c r="AT403"/>
      <c r="AU403"/>
      <c r="AV403"/>
      <c r="AW403"/>
      <c r="AX403"/>
      <c r="AY403"/>
      <c r="AZ403"/>
      <c r="BA403"/>
      <c r="BB403"/>
      <c r="BC403"/>
      <c r="BD403"/>
      <c r="BE403"/>
      <c r="BF403"/>
      <c r="BG403"/>
    </row>
    <row r="404" spans="24:59" x14ac:dyDescent="0.15">
      <c r="X404"/>
      <c r="Y404">
        <v>5</v>
      </c>
      <c r="Z404">
        <v>7</v>
      </c>
      <c r="AA404" s="17">
        <f t="shared" si="70"/>
        <v>0</v>
      </c>
      <c r="AB404"/>
      <c r="AC404">
        <v>5</v>
      </c>
      <c r="AD404">
        <v>7</v>
      </c>
      <c r="AE404" s="31">
        <f t="shared" si="71"/>
        <v>0</v>
      </c>
      <c r="AF404"/>
      <c r="AG404"/>
      <c r="AH404"/>
      <c r="AI404"/>
      <c r="AJ404"/>
      <c r="AK404"/>
      <c r="AL404"/>
      <c r="AM404"/>
      <c r="AN404"/>
      <c r="AO404"/>
      <c r="AP404"/>
      <c r="AQ404"/>
      <c r="AR404"/>
      <c r="AS404"/>
      <c r="AT404"/>
      <c r="AU404"/>
      <c r="AV404"/>
      <c r="AW404"/>
      <c r="AX404"/>
      <c r="AY404"/>
      <c r="AZ404"/>
      <c r="BA404"/>
      <c r="BB404"/>
      <c r="BC404"/>
      <c r="BD404"/>
      <c r="BE404"/>
      <c r="BF404"/>
      <c r="BG404"/>
    </row>
    <row r="405" spans="24:59" x14ac:dyDescent="0.15">
      <c r="X405"/>
      <c r="Y405">
        <v>5</v>
      </c>
      <c r="Z405">
        <v>8</v>
      </c>
      <c r="AA405" s="17">
        <f t="shared" si="70"/>
        <v>0</v>
      </c>
      <c r="AB405"/>
      <c r="AC405">
        <v>5</v>
      </c>
      <c r="AD405">
        <v>8</v>
      </c>
      <c r="AE405" s="31">
        <f t="shared" si="71"/>
        <v>0</v>
      </c>
      <c r="AF405"/>
      <c r="AG405"/>
      <c r="AH405"/>
      <c r="AI405"/>
      <c r="AJ405"/>
      <c r="AK405"/>
      <c r="AL405"/>
      <c r="AM405"/>
      <c r="AN405"/>
      <c r="AO405"/>
      <c r="AP405"/>
      <c r="AQ405"/>
      <c r="AR405"/>
      <c r="AS405"/>
      <c r="AT405"/>
      <c r="AU405"/>
      <c r="AV405"/>
      <c r="AW405"/>
      <c r="AX405"/>
      <c r="AY405"/>
      <c r="AZ405"/>
      <c r="BA405"/>
      <c r="BB405"/>
      <c r="BC405"/>
      <c r="BD405"/>
      <c r="BE405"/>
      <c r="BF405"/>
      <c r="BG405"/>
    </row>
    <row r="406" spans="24:59" x14ac:dyDescent="0.15">
      <c r="X406"/>
      <c r="Y406">
        <v>5</v>
      </c>
      <c r="Z406">
        <v>9</v>
      </c>
      <c r="AA406" s="17">
        <f t="shared" si="70"/>
        <v>0</v>
      </c>
      <c r="AB406"/>
      <c r="AC406">
        <v>5</v>
      </c>
      <c r="AD406">
        <v>9</v>
      </c>
      <c r="AE406" s="31">
        <f t="shared" si="71"/>
        <v>0</v>
      </c>
      <c r="AF406"/>
      <c r="AG406"/>
      <c r="AH406"/>
      <c r="AI406"/>
      <c r="AJ406"/>
      <c r="AK406"/>
      <c r="AL406"/>
      <c r="AM406"/>
      <c r="AN406"/>
      <c r="AO406"/>
      <c r="AP406"/>
      <c r="AQ406"/>
      <c r="AR406"/>
      <c r="AS406"/>
      <c r="AT406"/>
      <c r="AU406"/>
      <c r="AV406"/>
      <c r="AW406"/>
      <c r="AX406"/>
      <c r="AY406"/>
      <c r="AZ406"/>
      <c r="BA406"/>
      <c r="BB406"/>
      <c r="BC406"/>
      <c r="BD406"/>
      <c r="BE406"/>
      <c r="BF406"/>
      <c r="BG406"/>
    </row>
    <row r="407" spans="24:59" x14ac:dyDescent="0.15">
      <c r="X407"/>
      <c r="Y407">
        <v>5</v>
      </c>
      <c r="Z407">
        <v>10</v>
      </c>
      <c r="AA407" s="17">
        <f t="shared" si="70"/>
        <v>0</v>
      </c>
      <c r="AB407"/>
      <c r="AC407">
        <v>5</v>
      </c>
      <c r="AD407">
        <v>10</v>
      </c>
      <c r="AE407" s="31">
        <f t="shared" si="71"/>
        <v>0</v>
      </c>
      <c r="AF407"/>
      <c r="AG407"/>
      <c r="AH407"/>
      <c r="AI407"/>
      <c r="AJ407"/>
      <c r="AK407"/>
      <c r="AL407"/>
      <c r="AM407"/>
      <c r="AN407"/>
      <c r="AO407"/>
      <c r="AP407"/>
      <c r="AQ407"/>
      <c r="AR407"/>
      <c r="AS407"/>
      <c r="AT407"/>
      <c r="AU407"/>
      <c r="AV407"/>
      <c r="AW407"/>
      <c r="AX407"/>
      <c r="AY407"/>
      <c r="AZ407"/>
      <c r="BA407"/>
      <c r="BB407"/>
      <c r="BC407"/>
      <c r="BD407"/>
      <c r="BE407"/>
      <c r="BF407"/>
      <c r="BG407"/>
    </row>
    <row r="408" spans="24:59" x14ac:dyDescent="0.15">
      <c r="X408"/>
      <c r="Y408">
        <v>5</v>
      </c>
      <c r="Z408">
        <v>11</v>
      </c>
      <c r="AA408" s="17">
        <f t="shared" si="70"/>
        <v>0</v>
      </c>
      <c r="AB408"/>
      <c r="AC408">
        <v>5</v>
      </c>
      <c r="AD408">
        <v>11</v>
      </c>
      <c r="AE408" s="31">
        <f t="shared" si="71"/>
        <v>0</v>
      </c>
      <c r="AF408"/>
      <c r="AG408"/>
      <c r="AH408"/>
      <c r="AI408"/>
      <c r="AJ408"/>
      <c r="AK408"/>
      <c r="AL408"/>
      <c r="AM408"/>
      <c r="AN408"/>
      <c r="AO408"/>
      <c r="AP408"/>
      <c r="AQ408"/>
      <c r="AR408"/>
      <c r="AS408"/>
      <c r="AT408"/>
      <c r="AU408"/>
      <c r="AV408"/>
      <c r="AW408"/>
      <c r="AX408"/>
      <c r="AY408"/>
      <c r="AZ408"/>
      <c r="BA408"/>
      <c r="BB408"/>
      <c r="BC408"/>
      <c r="BD408"/>
      <c r="BE408"/>
      <c r="BF408"/>
      <c r="BG408"/>
    </row>
    <row r="409" spans="24:59" x14ac:dyDescent="0.15">
      <c r="X409"/>
      <c r="Y409">
        <v>5</v>
      </c>
      <c r="Z409">
        <v>12</v>
      </c>
      <c r="AA409" s="17">
        <f t="shared" si="70"/>
        <v>0</v>
      </c>
      <c r="AB409"/>
      <c r="AC409">
        <v>5</v>
      </c>
      <c r="AD409">
        <v>12</v>
      </c>
      <c r="AE409" s="31">
        <f t="shared" si="71"/>
        <v>0</v>
      </c>
      <c r="AF409"/>
      <c r="AG409"/>
      <c r="AH409"/>
      <c r="AI409"/>
      <c r="AJ409"/>
      <c r="AK409"/>
      <c r="AL409"/>
      <c r="AM409"/>
      <c r="AN409"/>
      <c r="AO409"/>
      <c r="AP409"/>
      <c r="AQ409"/>
      <c r="AR409"/>
      <c r="AS409"/>
      <c r="AT409"/>
      <c r="AU409"/>
      <c r="AV409"/>
      <c r="AW409"/>
      <c r="AX409"/>
      <c r="AY409"/>
      <c r="AZ409"/>
      <c r="BA409"/>
      <c r="BB409"/>
      <c r="BC409"/>
      <c r="BD409"/>
      <c r="BE409"/>
      <c r="BF409"/>
      <c r="BG409"/>
    </row>
    <row r="410" spans="24:59" x14ac:dyDescent="0.15">
      <c r="X410"/>
      <c r="Y410">
        <v>5</v>
      </c>
      <c r="Z410">
        <v>13</v>
      </c>
      <c r="AA410" s="17">
        <f t="shared" si="70"/>
        <v>0</v>
      </c>
      <c r="AB410"/>
      <c r="AC410">
        <v>5</v>
      </c>
      <c r="AD410">
        <v>13</v>
      </c>
      <c r="AE410" s="31">
        <f t="shared" si="71"/>
        <v>0</v>
      </c>
      <c r="AF410"/>
      <c r="AG410"/>
      <c r="AH410"/>
      <c r="AI410"/>
      <c r="AJ410"/>
      <c r="AK410"/>
      <c r="AL410"/>
      <c r="AM410"/>
      <c r="AN410"/>
      <c r="AO410"/>
      <c r="AP410"/>
      <c r="AQ410"/>
      <c r="AR410"/>
      <c r="AS410"/>
      <c r="AT410"/>
      <c r="AU410"/>
      <c r="AV410"/>
      <c r="AW410"/>
      <c r="AX410"/>
      <c r="AY410"/>
      <c r="AZ410"/>
      <c r="BA410"/>
      <c r="BB410"/>
      <c r="BC410"/>
      <c r="BD410"/>
      <c r="BE410"/>
      <c r="BF410"/>
      <c r="BG410"/>
    </row>
    <row r="411" spans="24:59" x14ac:dyDescent="0.15">
      <c r="X411"/>
      <c r="Y411">
        <v>5</v>
      </c>
      <c r="Z411">
        <v>14</v>
      </c>
      <c r="AA411" s="17">
        <f t="shared" si="70"/>
        <v>0</v>
      </c>
      <c r="AB411"/>
      <c r="AC411">
        <v>5</v>
      </c>
      <c r="AD411">
        <v>14</v>
      </c>
      <c r="AE411" s="31">
        <f t="shared" si="71"/>
        <v>0</v>
      </c>
      <c r="AF411"/>
      <c r="AG411"/>
      <c r="AH411"/>
      <c r="AI411"/>
      <c r="AJ411"/>
      <c r="AK411"/>
      <c r="AL411"/>
      <c r="AM411"/>
      <c r="AN411"/>
      <c r="AO411"/>
      <c r="AP411"/>
      <c r="AQ411"/>
      <c r="AR411"/>
      <c r="AS411"/>
      <c r="AT411"/>
      <c r="AU411"/>
      <c r="AV411"/>
      <c r="AW411"/>
      <c r="AX411"/>
      <c r="AY411"/>
      <c r="AZ411"/>
      <c r="BA411"/>
      <c r="BB411"/>
      <c r="BC411"/>
      <c r="BD411"/>
      <c r="BE411"/>
      <c r="BF411"/>
      <c r="BG411"/>
    </row>
    <row r="412" spans="24:59" x14ac:dyDescent="0.15">
      <c r="X412"/>
      <c r="Y412">
        <v>6</v>
      </c>
      <c r="Z412">
        <v>1</v>
      </c>
      <c r="AA412" s="17">
        <f t="shared" ref="AA412:AA425" si="72">AM342</f>
        <v>0</v>
      </c>
      <c r="AB412"/>
      <c r="AC412">
        <v>6</v>
      </c>
      <c r="AD412">
        <v>1</v>
      </c>
      <c r="AE412" s="31">
        <f t="shared" ref="AE412:AE425" si="73">AM358/10</f>
        <v>0</v>
      </c>
      <c r="AF412"/>
      <c r="AG412"/>
      <c r="AH412"/>
      <c r="AI412"/>
      <c r="AJ412"/>
      <c r="AK412"/>
      <c r="AL412"/>
      <c r="AM412"/>
      <c r="AN412"/>
      <c r="AO412"/>
      <c r="AP412"/>
      <c r="AQ412"/>
      <c r="AR412"/>
      <c r="AS412"/>
      <c r="AT412"/>
      <c r="AU412"/>
      <c r="AV412"/>
      <c r="AW412"/>
      <c r="AX412"/>
      <c r="AY412"/>
      <c r="AZ412"/>
      <c r="BA412"/>
      <c r="BB412"/>
      <c r="BC412"/>
      <c r="BD412"/>
      <c r="BE412"/>
      <c r="BF412"/>
      <c r="BG412"/>
    </row>
    <row r="413" spans="24:59" x14ac:dyDescent="0.15">
      <c r="X413"/>
      <c r="Y413">
        <v>6</v>
      </c>
      <c r="Z413">
        <v>2</v>
      </c>
      <c r="AA413" s="17">
        <f t="shared" si="72"/>
        <v>0</v>
      </c>
      <c r="AB413"/>
      <c r="AC413">
        <v>6</v>
      </c>
      <c r="AD413">
        <v>2</v>
      </c>
      <c r="AE413" s="31">
        <f t="shared" si="73"/>
        <v>0</v>
      </c>
      <c r="AF413"/>
      <c r="AG413"/>
      <c r="AH413"/>
      <c r="AI413"/>
      <c r="AJ413"/>
      <c r="AK413"/>
      <c r="AL413"/>
      <c r="AM413"/>
      <c r="AN413"/>
      <c r="AO413"/>
      <c r="AP413"/>
      <c r="AQ413"/>
      <c r="AR413"/>
      <c r="AS413"/>
      <c r="AT413"/>
      <c r="AU413"/>
      <c r="AV413"/>
      <c r="AW413"/>
      <c r="AX413"/>
      <c r="AY413"/>
      <c r="AZ413"/>
      <c r="BA413"/>
      <c r="BB413"/>
      <c r="BC413"/>
      <c r="BD413"/>
      <c r="BE413"/>
      <c r="BF413"/>
      <c r="BG413"/>
    </row>
    <row r="414" spans="24:59" x14ac:dyDescent="0.15">
      <c r="X414"/>
      <c r="Y414">
        <v>6</v>
      </c>
      <c r="Z414">
        <v>3</v>
      </c>
      <c r="AA414" s="17">
        <f t="shared" si="72"/>
        <v>0</v>
      </c>
      <c r="AB414"/>
      <c r="AC414">
        <v>6</v>
      </c>
      <c r="AD414">
        <v>3</v>
      </c>
      <c r="AE414" s="31">
        <f t="shared" si="73"/>
        <v>0</v>
      </c>
      <c r="AF414"/>
      <c r="AG414"/>
      <c r="AH414"/>
      <c r="AI414"/>
      <c r="AJ414"/>
      <c r="AK414"/>
      <c r="AL414"/>
      <c r="AM414"/>
      <c r="AN414"/>
      <c r="AO414"/>
      <c r="AP414"/>
      <c r="AQ414"/>
      <c r="AR414"/>
      <c r="AS414"/>
      <c r="AT414"/>
      <c r="AU414"/>
      <c r="AV414"/>
      <c r="AW414"/>
      <c r="AX414"/>
      <c r="AY414"/>
      <c r="AZ414"/>
      <c r="BA414"/>
      <c r="BB414"/>
      <c r="BC414"/>
      <c r="BD414"/>
      <c r="BE414"/>
      <c r="BF414"/>
      <c r="BG414"/>
    </row>
    <row r="415" spans="24:59" x14ac:dyDescent="0.15">
      <c r="X415"/>
      <c r="Y415">
        <v>6</v>
      </c>
      <c r="Z415">
        <v>4</v>
      </c>
      <c r="AA415" s="17">
        <f t="shared" si="72"/>
        <v>0</v>
      </c>
      <c r="AB415"/>
      <c r="AC415">
        <v>6</v>
      </c>
      <c r="AD415">
        <v>4</v>
      </c>
      <c r="AE415" s="31">
        <f t="shared" si="73"/>
        <v>0</v>
      </c>
      <c r="AF415"/>
      <c r="AG415"/>
      <c r="AH415"/>
      <c r="AI415"/>
      <c r="AJ415"/>
      <c r="AK415"/>
      <c r="AL415"/>
      <c r="AM415"/>
      <c r="AN415"/>
      <c r="AO415"/>
      <c r="AP415"/>
      <c r="AQ415"/>
      <c r="AR415"/>
      <c r="AS415"/>
      <c r="AT415"/>
      <c r="AU415"/>
      <c r="AV415"/>
      <c r="AW415"/>
      <c r="AX415"/>
      <c r="AY415"/>
      <c r="AZ415"/>
      <c r="BA415"/>
      <c r="BB415"/>
      <c r="BC415"/>
      <c r="BD415"/>
      <c r="BE415"/>
      <c r="BF415"/>
      <c r="BG415"/>
    </row>
    <row r="416" spans="24:59" x14ac:dyDescent="0.15">
      <c r="X416"/>
      <c r="Y416">
        <v>6</v>
      </c>
      <c r="Z416">
        <v>5</v>
      </c>
      <c r="AA416" s="17">
        <f t="shared" si="72"/>
        <v>0</v>
      </c>
      <c r="AB416"/>
      <c r="AC416">
        <v>6</v>
      </c>
      <c r="AD416">
        <v>5</v>
      </c>
      <c r="AE416" s="31">
        <f t="shared" si="73"/>
        <v>0</v>
      </c>
      <c r="AF416"/>
      <c r="AG416"/>
      <c r="AH416"/>
      <c r="AI416"/>
      <c r="AJ416"/>
      <c r="AK416"/>
      <c r="AL416"/>
      <c r="AM416"/>
      <c r="AN416"/>
      <c r="AO416"/>
      <c r="AP416"/>
      <c r="AQ416"/>
      <c r="AR416"/>
      <c r="AS416"/>
      <c r="AT416"/>
      <c r="AU416"/>
      <c r="AV416"/>
      <c r="AW416"/>
      <c r="AX416"/>
      <c r="AY416"/>
      <c r="AZ416"/>
      <c r="BA416"/>
      <c r="BB416"/>
      <c r="BC416"/>
      <c r="BD416"/>
      <c r="BE416"/>
      <c r="BF416"/>
      <c r="BG416"/>
    </row>
    <row r="417" spans="24:59" x14ac:dyDescent="0.15">
      <c r="X417"/>
      <c r="Y417">
        <v>6</v>
      </c>
      <c r="Z417">
        <v>6</v>
      </c>
      <c r="AA417" s="17">
        <f t="shared" si="72"/>
        <v>7</v>
      </c>
      <c r="AB417"/>
      <c r="AC417">
        <v>6</v>
      </c>
      <c r="AD417">
        <v>6</v>
      </c>
      <c r="AE417" s="31">
        <f t="shared" si="73"/>
        <v>6.4560839999999997</v>
      </c>
      <c r="AF417"/>
      <c r="AG417"/>
      <c r="AH417"/>
      <c r="AI417"/>
      <c r="AJ417"/>
      <c r="AK417"/>
      <c r="AL417"/>
      <c r="AM417"/>
      <c r="AN417"/>
      <c r="AO417"/>
      <c r="AP417"/>
      <c r="AQ417"/>
      <c r="AR417"/>
      <c r="AS417"/>
      <c r="AT417"/>
      <c r="AU417"/>
      <c r="AV417"/>
      <c r="AW417"/>
      <c r="AX417"/>
      <c r="AY417"/>
      <c r="AZ417"/>
      <c r="BA417"/>
      <c r="BB417"/>
      <c r="BC417"/>
      <c r="BD417"/>
      <c r="BE417"/>
      <c r="BF417"/>
      <c r="BG417"/>
    </row>
    <row r="418" spans="24:59" x14ac:dyDescent="0.15">
      <c r="X418"/>
      <c r="Y418">
        <v>6</v>
      </c>
      <c r="Z418">
        <v>7</v>
      </c>
      <c r="AA418" s="17">
        <f t="shared" si="72"/>
        <v>0</v>
      </c>
      <c r="AB418"/>
      <c r="AC418">
        <v>6</v>
      </c>
      <c r="AD418">
        <v>7</v>
      </c>
      <c r="AE418" s="31">
        <f t="shared" si="73"/>
        <v>0</v>
      </c>
      <c r="AF418"/>
      <c r="AG418"/>
      <c r="AH418"/>
      <c r="AI418"/>
      <c r="AJ418"/>
      <c r="AK418"/>
      <c r="AL418"/>
      <c r="AM418"/>
      <c r="AN418"/>
      <c r="AO418"/>
      <c r="AP418"/>
      <c r="AQ418"/>
      <c r="AR418"/>
      <c r="AS418"/>
      <c r="AT418"/>
      <c r="AU418"/>
      <c r="AV418"/>
      <c r="AW418"/>
      <c r="AX418"/>
      <c r="AY418"/>
      <c r="AZ418"/>
      <c r="BA418"/>
      <c r="BB418"/>
      <c r="BC418"/>
      <c r="BD418"/>
      <c r="BE418"/>
      <c r="BF418"/>
      <c r="BG418"/>
    </row>
    <row r="419" spans="24:59" x14ac:dyDescent="0.15">
      <c r="X419"/>
      <c r="Y419">
        <v>6</v>
      </c>
      <c r="Z419">
        <v>8</v>
      </c>
      <c r="AA419" s="17">
        <f t="shared" si="72"/>
        <v>0</v>
      </c>
      <c r="AB419"/>
      <c r="AC419">
        <v>6</v>
      </c>
      <c r="AD419">
        <v>8</v>
      </c>
      <c r="AE419" s="31">
        <f t="shared" si="73"/>
        <v>0</v>
      </c>
      <c r="AF419"/>
      <c r="AG419"/>
      <c r="AH419"/>
      <c r="AI419"/>
      <c r="AJ419"/>
      <c r="AK419"/>
      <c r="AL419"/>
      <c r="AM419"/>
      <c r="AN419"/>
      <c r="AO419"/>
      <c r="AP419"/>
      <c r="AQ419"/>
      <c r="AR419"/>
      <c r="AS419"/>
      <c r="AT419"/>
      <c r="AU419"/>
      <c r="AV419"/>
      <c r="AW419"/>
      <c r="AX419"/>
      <c r="AY419"/>
      <c r="AZ419"/>
      <c r="BA419"/>
      <c r="BB419"/>
      <c r="BC419"/>
      <c r="BD419"/>
      <c r="BE419"/>
      <c r="BF419"/>
      <c r="BG419"/>
    </row>
    <row r="420" spans="24:59" x14ac:dyDescent="0.15">
      <c r="X420"/>
      <c r="Y420">
        <v>6</v>
      </c>
      <c r="Z420">
        <v>9</v>
      </c>
      <c r="AA420" s="17">
        <f t="shared" si="72"/>
        <v>0</v>
      </c>
      <c r="AB420"/>
      <c r="AC420">
        <v>6</v>
      </c>
      <c r="AD420">
        <v>9</v>
      </c>
      <c r="AE420" s="31">
        <f t="shared" si="73"/>
        <v>0</v>
      </c>
      <c r="AF420"/>
      <c r="AG420"/>
      <c r="AH420"/>
      <c r="AI420"/>
      <c r="AJ420"/>
      <c r="AK420"/>
      <c r="AL420"/>
      <c r="AM420"/>
      <c r="AN420"/>
      <c r="AO420"/>
      <c r="AP420"/>
      <c r="AQ420"/>
      <c r="AR420"/>
      <c r="AS420"/>
      <c r="AT420"/>
      <c r="AU420"/>
      <c r="AV420"/>
      <c r="AW420"/>
      <c r="AX420"/>
      <c r="AY420"/>
      <c r="AZ420"/>
      <c r="BA420"/>
      <c r="BB420"/>
      <c r="BC420"/>
      <c r="BD420"/>
      <c r="BE420"/>
      <c r="BF420"/>
      <c r="BG420"/>
    </row>
    <row r="421" spans="24:59" x14ac:dyDescent="0.15">
      <c r="X421"/>
      <c r="Y421">
        <v>6</v>
      </c>
      <c r="Z421">
        <v>10</v>
      </c>
      <c r="AA421" s="17">
        <f t="shared" si="72"/>
        <v>0</v>
      </c>
      <c r="AB421"/>
      <c r="AC421">
        <v>6</v>
      </c>
      <c r="AD421">
        <v>10</v>
      </c>
      <c r="AE421" s="31">
        <f t="shared" si="73"/>
        <v>0</v>
      </c>
      <c r="AF421"/>
      <c r="AG421"/>
      <c r="AH421"/>
      <c r="AI421"/>
      <c r="AJ421"/>
      <c r="AK421"/>
      <c r="AL421"/>
      <c r="AM421"/>
      <c r="AN421"/>
      <c r="AO421"/>
      <c r="AP421"/>
      <c r="AQ421"/>
      <c r="AR421"/>
      <c r="AS421"/>
      <c r="AT421"/>
      <c r="AU421"/>
      <c r="AV421"/>
      <c r="AW421"/>
      <c r="AX421"/>
      <c r="AY421"/>
      <c r="AZ421"/>
      <c r="BA421"/>
      <c r="BB421"/>
      <c r="BC421"/>
      <c r="BD421"/>
      <c r="BE421"/>
      <c r="BF421"/>
      <c r="BG421"/>
    </row>
    <row r="422" spans="24:59" x14ac:dyDescent="0.15">
      <c r="X422"/>
      <c r="Y422">
        <v>6</v>
      </c>
      <c r="Z422">
        <v>11</v>
      </c>
      <c r="AA422" s="17">
        <f t="shared" si="72"/>
        <v>0</v>
      </c>
      <c r="AB422"/>
      <c r="AC422">
        <v>6</v>
      </c>
      <c r="AD422">
        <v>11</v>
      </c>
      <c r="AE422" s="31">
        <f t="shared" si="73"/>
        <v>0</v>
      </c>
      <c r="AF422"/>
      <c r="AG422"/>
      <c r="AH422"/>
      <c r="AI422"/>
      <c r="AJ422"/>
      <c r="AK422"/>
      <c r="AL422"/>
      <c r="AM422"/>
      <c r="AN422"/>
      <c r="AO422"/>
      <c r="AP422"/>
      <c r="AQ422"/>
      <c r="AR422"/>
      <c r="AS422"/>
      <c r="AT422"/>
      <c r="AU422"/>
      <c r="AV422"/>
      <c r="AW422"/>
      <c r="AX422"/>
      <c r="AY422"/>
      <c r="AZ422"/>
      <c r="BA422"/>
      <c r="BB422"/>
      <c r="BC422"/>
      <c r="BD422"/>
      <c r="BE422"/>
      <c r="BF422"/>
      <c r="BG422"/>
    </row>
    <row r="423" spans="24:59" x14ac:dyDescent="0.15">
      <c r="X423"/>
      <c r="Y423">
        <v>6</v>
      </c>
      <c r="Z423">
        <v>12</v>
      </c>
      <c r="AA423" s="17">
        <f t="shared" si="72"/>
        <v>0</v>
      </c>
      <c r="AB423"/>
      <c r="AC423">
        <v>6</v>
      </c>
      <c r="AD423">
        <v>12</v>
      </c>
      <c r="AE423" s="31">
        <f t="shared" si="73"/>
        <v>0</v>
      </c>
      <c r="AF423"/>
      <c r="AG423"/>
      <c r="AH423"/>
      <c r="AI423"/>
      <c r="AJ423"/>
      <c r="AK423"/>
      <c r="AL423"/>
      <c r="AM423"/>
      <c r="AN423"/>
      <c r="AO423"/>
      <c r="AP423"/>
      <c r="AQ423"/>
      <c r="AR423"/>
      <c r="AS423"/>
      <c r="AT423"/>
      <c r="AU423"/>
      <c r="AV423"/>
      <c r="AW423"/>
      <c r="AX423"/>
      <c r="AY423"/>
      <c r="AZ423"/>
      <c r="BA423"/>
      <c r="BB423"/>
      <c r="BC423"/>
      <c r="BD423"/>
      <c r="BE423"/>
      <c r="BF423"/>
      <c r="BG423"/>
    </row>
    <row r="424" spans="24:59" x14ac:dyDescent="0.15">
      <c r="X424"/>
      <c r="Y424">
        <v>6</v>
      </c>
      <c r="Z424">
        <v>13</v>
      </c>
      <c r="AA424" s="17">
        <f t="shared" si="72"/>
        <v>0</v>
      </c>
      <c r="AB424"/>
      <c r="AC424">
        <v>6</v>
      </c>
      <c r="AD424">
        <v>13</v>
      </c>
      <c r="AE424" s="31">
        <f t="shared" si="73"/>
        <v>0</v>
      </c>
      <c r="AF424"/>
      <c r="AG424"/>
      <c r="AH424"/>
      <c r="AI424"/>
      <c r="AJ424"/>
      <c r="AK424"/>
      <c r="AL424"/>
      <c r="AM424"/>
      <c r="AN424"/>
      <c r="AO424"/>
      <c r="AP424"/>
      <c r="AQ424"/>
      <c r="AR424"/>
      <c r="AS424"/>
      <c r="AT424"/>
      <c r="AU424"/>
      <c r="AV424"/>
      <c r="AW424"/>
      <c r="AX424"/>
      <c r="AY424"/>
      <c r="AZ424"/>
      <c r="BA424"/>
      <c r="BB424"/>
      <c r="BC424"/>
      <c r="BD424"/>
      <c r="BE424"/>
      <c r="BF424"/>
      <c r="BG424"/>
    </row>
    <row r="425" spans="24:59" x14ac:dyDescent="0.15">
      <c r="X425"/>
      <c r="Y425">
        <v>6</v>
      </c>
      <c r="Z425">
        <v>14</v>
      </c>
      <c r="AA425" s="17">
        <f t="shared" si="72"/>
        <v>0</v>
      </c>
      <c r="AB425"/>
      <c r="AC425">
        <v>6</v>
      </c>
      <c r="AD425">
        <v>14</v>
      </c>
      <c r="AE425" s="31">
        <f t="shared" si="73"/>
        <v>0</v>
      </c>
      <c r="AF425" s="33"/>
      <c r="AG425"/>
      <c r="AH425"/>
      <c r="AI425"/>
      <c r="AJ425"/>
      <c r="AK425"/>
      <c r="AL425"/>
      <c r="AM425"/>
      <c r="AN425"/>
      <c r="AO425"/>
      <c r="AP425"/>
      <c r="AQ425"/>
      <c r="AR425"/>
      <c r="AS425"/>
      <c r="AT425"/>
      <c r="AU425"/>
      <c r="AV425"/>
      <c r="AW425"/>
      <c r="AX425"/>
      <c r="AY425"/>
      <c r="AZ425"/>
      <c r="BA425"/>
      <c r="BB425"/>
      <c r="BC425"/>
      <c r="BD425"/>
      <c r="BE425"/>
      <c r="BF425"/>
      <c r="BG425"/>
    </row>
    <row r="426" spans="24:59" x14ac:dyDescent="0.15">
      <c r="X426"/>
      <c r="Y426">
        <v>7</v>
      </c>
      <c r="Z426">
        <v>1</v>
      </c>
      <c r="AA426" s="17">
        <f t="shared" ref="AA426:AA439" si="74">AN342</f>
        <v>0</v>
      </c>
      <c r="AB426"/>
      <c r="AC426">
        <v>7</v>
      </c>
      <c r="AD426">
        <v>1</v>
      </c>
      <c r="AE426" s="31">
        <f t="shared" ref="AE426:AE439" si="75">AN358/10</f>
        <v>0</v>
      </c>
      <c r="AF426"/>
      <c r="AG426"/>
      <c r="AH426"/>
      <c r="AI426"/>
      <c r="AJ426"/>
      <c r="AK426"/>
      <c r="AL426"/>
      <c r="AM426"/>
      <c r="AN426"/>
      <c r="AO426"/>
      <c r="AP426"/>
      <c r="AQ426"/>
      <c r="AR426"/>
      <c r="AS426"/>
      <c r="AT426"/>
      <c r="AU426"/>
      <c r="AV426"/>
      <c r="AW426"/>
      <c r="AX426"/>
      <c r="AY426"/>
      <c r="AZ426"/>
      <c r="BA426"/>
      <c r="BB426"/>
      <c r="BC426"/>
      <c r="BD426"/>
      <c r="BE426"/>
      <c r="BF426"/>
      <c r="BG426"/>
    </row>
    <row r="427" spans="24:59" x14ac:dyDescent="0.15">
      <c r="X427"/>
      <c r="Y427">
        <v>7</v>
      </c>
      <c r="Z427">
        <v>2</v>
      </c>
      <c r="AA427" s="17">
        <f t="shared" si="74"/>
        <v>0</v>
      </c>
      <c r="AB427"/>
      <c r="AC427">
        <v>7</v>
      </c>
      <c r="AD427">
        <v>2</v>
      </c>
      <c r="AE427" s="31">
        <f t="shared" si="75"/>
        <v>0</v>
      </c>
      <c r="AF427"/>
      <c r="AG427"/>
      <c r="AH427"/>
      <c r="AI427"/>
      <c r="AJ427"/>
      <c r="AK427"/>
      <c r="AL427"/>
      <c r="AM427"/>
      <c r="AN427"/>
      <c r="AO427"/>
      <c r="AP427"/>
      <c r="AQ427"/>
      <c r="AR427"/>
      <c r="AS427"/>
      <c r="AT427"/>
      <c r="AU427"/>
      <c r="AV427"/>
      <c r="AW427"/>
      <c r="AX427"/>
      <c r="AY427"/>
      <c r="AZ427"/>
      <c r="BA427"/>
      <c r="BB427"/>
      <c r="BC427"/>
      <c r="BD427"/>
      <c r="BE427"/>
      <c r="BF427"/>
      <c r="BG427"/>
    </row>
    <row r="428" spans="24:59" x14ac:dyDescent="0.15">
      <c r="X428"/>
      <c r="Y428">
        <v>7</v>
      </c>
      <c r="Z428">
        <v>3</v>
      </c>
      <c r="AA428" s="17">
        <f t="shared" si="74"/>
        <v>0</v>
      </c>
      <c r="AB428"/>
      <c r="AC428">
        <v>7</v>
      </c>
      <c r="AD428">
        <v>3</v>
      </c>
      <c r="AE428" s="31">
        <f t="shared" si="75"/>
        <v>0</v>
      </c>
      <c r="AF428"/>
      <c r="AG428"/>
      <c r="AH428"/>
      <c r="AI428"/>
      <c r="AJ428"/>
      <c r="AK428"/>
      <c r="AL428"/>
      <c r="AM428"/>
      <c r="AN428"/>
      <c r="AO428"/>
      <c r="AP428"/>
      <c r="AQ428"/>
      <c r="AR428"/>
      <c r="AS428"/>
      <c r="AT428"/>
      <c r="AU428"/>
      <c r="AV428"/>
      <c r="AW428"/>
      <c r="AX428"/>
      <c r="AY428"/>
      <c r="AZ428"/>
      <c r="BA428"/>
      <c r="BB428"/>
      <c r="BC428"/>
      <c r="BD428"/>
      <c r="BE428"/>
      <c r="BF428"/>
      <c r="BG428"/>
    </row>
    <row r="429" spans="24:59" x14ac:dyDescent="0.15">
      <c r="X429"/>
      <c r="Y429">
        <v>7</v>
      </c>
      <c r="Z429">
        <v>4</v>
      </c>
      <c r="AA429" s="17">
        <f t="shared" si="74"/>
        <v>0</v>
      </c>
      <c r="AB429"/>
      <c r="AC429">
        <v>7</v>
      </c>
      <c r="AD429">
        <v>4</v>
      </c>
      <c r="AE429" s="31">
        <f t="shared" si="75"/>
        <v>0</v>
      </c>
      <c r="AF429"/>
      <c r="AG429"/>
      <c r="AH429"/>
      <c r="AI429"/>
      <c r="AJ429"/>
      <c r="AK429"/>
      <c r="AL429"/>
      <c r="AM429"/>
      <c r="AN429"/>
      <c r="AO429"/>
      <c r="AP429"/>
      <c r="AQ429"/>
      <c r="AR429"/>
      <c r="AS429"/>
      <c r="AT429"/>
      <c r="AU429"/>
      <c r="AV429"/>
      <c r="AW429"/>
      <c r="AX429"/>
      <c r="AY429"/>
      <c r="AZ429"/>
      <c r="BA429"/>
      <c r="BB429"/>
      <c r="BC429"/>
      <c r="BD429"/>
      <c r="BE429"/>
      <c r="BF429"/>
      <c r="BG429"/>
    </row>
    <row r="430" spans="24:59" x14ac:dyDescent="0.15">
      <c r="X430"/>
      <c r="Y430">
        <v>7</v>
      </c>
      <c r="Z430">
        <v>5</v>
      </c>
      <c r="AA430" s="17">
        <f t="shared" si="74"/>
        <v>0</v>
      </c>
      <c r="AB430"/>
      <c r="AC430">
        <v>7</v>
      </c>
      <c r="AD430">
        <v>5</v>
      </c>
      <c r="AE430" s="31">
        <f t="shared" si="75"/>
        <v>0</v>
      </c>
      <c r="AF430"/>
      <c r="AG430"/>
      <c r="AH430"/>
      <c r="AI430"/>
      <c r="AJ430"/>
      <c r="AK430"/>
      <c r="AL430"/>
      <c r="AM430"/>
      <c r="AN430"/>
      <c r="AO430"/>
      <c r="AP430"/>
      <c r="AQ430"/>
      <c r="AR430"/>
      <c r="AS430"/>
      <c r="AT430"/>
      <c r="AU430"/>
      <c r="AV430"/>
      <c r="AW430"/>
      <c r="AX430"/>
      <c r="AY430"/>
      <c r="AZ430"/>
      <c r="BA430"/>
      <c r="BB430"/>
      <c r="BC430"/>
      <c r="BD430"/>
      <c r="BE430"/>
      <c r="BF430"/>
      <c r="BG430"/>
    </row>
    <row r="431" spans="24:59" x14ac:dyDescent="0.15">
      <c r="X431"/>
      <c r="Y431">
        <v>7</v>
      </c>
      <c r="Z431">
        <v>6</v>
      </c>
      <c r="AA431" s="17">
        <f t="shared" si="74"/>
        <v>0</v>
      </c>
      <c r="AB431"/>
      <c r="AC431">
        <v>7</v>
      </c>
      <c r="AD431">
        <v>6</v>
      </c>
      <c r="AE431" s="31">
        <f t="shared" si="75"/>
        <v>0</v>
      </c>
      <c r="AF431"/>
      <c r="AG431"/>
      <c r="AH431"/>
      <c r="AI431"/>
      <c r="AJ431"/>
      <c r="AK431"/>
      <c r="AL431"/>
      <c r="AM431"/>
      <c r="AN431"/>
      <c r="AO431"/>
      <c r="AP431"/>
      <c r="AQ431"/>
      <c r="AR431"/>
      <c r="AS431"/>
      <c r="AT431"/>
      <c r="AU431"/>
      <c r="AV431"/>
      <c r="AW431"/>
      <c r="AX431"/>
      <c r="AY431"/>
      <c r="AZ431"/>
      <c r="BA431"/>
      <c r="BB431"/>
      <c r="BC431"/>
      <c r="BD431"/>
      <c r="BE431"/>
      <c r="BF431"/>
      <c r="BG431"/>
    </row>
    <row r="432" spans="24:59" x14ac:dyDescent="0.15">
      <c r="X432"/>
      <c r="Y432">
        <v>7</v>
      </c>
      <c r="Z432">
        <v>7</v>
      </c>
      <c r="AA432" s="17">
        <f t="shared" si="74"/>
        <v>2</v>
      </c>
      <c r="AB432"/>
      <c r="AC432">
        <v>7</v>
      </c>
      <c r="AD432">
        <v>7</v>
      </c>
      <c r="AE432" s="31">
        <f t="shared" si="75"/>
        <v>0.81759999999999999</v>
      </c>
      <c r="AF432"/>
      <c r="AG432"/>
      <c r="AH432"/>
      <c r="AI432"/>
      <c r="AJ432"/>
      <c r="AK432"/>
      <c r="AL432"/>
      <c r="AM432"/>
      <c r="AN432"/>
      <c r="AO432"/>
      <c r="AP432"/>
      <c r="AQ432"/>
      <c r="AR432"/>
      <c r="AS432"/>
      <c r="AT432"/>
      <c r="AU432"/>
      <c r="AV432"/>
      <c r="AW432"/>
      <c r="AX432"/>
      <c r="AY432"/>
      <c r="AZ432"/>
      <c r="BA432"/>
      <c r="BB432"/>
      <c r="BC432"/>
      <c r="BD432"/>
      <c r="BE432"/>
      <c r="BF432"/>
      <c r="BG432"/>
    </row>
    <row r="433" spans="24:59" x14ac:dyDescent="0.15">
      <c r="X433"/>
      <c r="Y433">
        <v>7</v>
      </c>
      <c r="Z433">
        <v>8</v>
      </c>
      <c r="AA433" s="17">
        <f t="shared" si="74"/>
        <v>0</v>
      </c>
      <c r="AB433"/>
      <c r="AC433">
        <v>7</v>
      </c>
      <c r="AD433">
        <v>8</v>
      </c>
      <c r="AE433" s="31">
        <f t="shared" si="75"/>
        <v>0</v>
      </c>
      <c r="AF433"/>
      <c r="AG433"/>
      <c r="AH433"/>
      <c r="AI433"/>
      <c r="AJ433"/>
      <c r="AK433"/>
      <c r="AL433"/>
      <c r="AM433"/>
      <c r="AN433"/>
      <c r="AO433"/>
      <c r="AP433"/>
      <c r="AQ433"/>
      <c r="AR433"/>
      <c r="AS433"/>
      <c r="AT433"/>
      <c r="AU433"/>
      <c r="AV433"/>
      <c r="AW433"/>
      <c r="AX433"/>
      <c r="AY433"/>
      <c r="AZ433"/>
      <c r="BA433"/>
      <c r="BB433"/>
      <c r="BC433"/>
      <c r="BD433"/>
      <c r="BE433"/>
      <c r="BF433"/>
      <c r="BG433"/>
    </row>
    <row r="434" spans="24:59" x14ac:dyDescent="0.15">
      <c r="X434"/>
      <c r="Y434">
        <v>7</v>
      </c>
      <c r="Z434">
        <v>9</v>
      </c>
      <c r="AA434" s="17">
        <f t="shared" si="74"/>
        <v>0</v>
      </c>
      <c r="AB434"/>
      <c r="AC434">
        <v>7</v>
      </c>
      <c r="AD434">
        <v>9</v>
      </c>
      <c r="AE434" s="31">
        <f t="shared" si="75"/>
        <v>0</v>
      </c>
      <c r="AF434"/>
      <c r="AG434"/>
      <c r="AH434"/>
      <c r="AI434"/>
      <c r="AJ434"/>
      <c r="AK434"/>
      <c r="AL434"/>
      <c r="AM434"/>
      <c r="AN434"/>
      <c r="AO434"/>
      <c r="AP434"/>
      <c r="AQ434"/>
      <c r="AR434"/>
      <c r="AS434"/>
      <c r="AT434"/>
      <c r="AU434"/>
      <c r="AV434"/>
      <c r="AW434"/>
      <c r="AX434"/>
      <c r="AY434"/>
      <c r="AZ434"/>
      <c r="BA434"/>
      <c r="BB434"/>
      <c r="BC434"/>
      <c r="BD434"/>
      <c r="BE434"/>
      <c r="BF434"/>
      <c r="BG434"/>
    </row>
    <row r="435" spans="24:59" x14ac:dyDescent="0.15">
      <c r="X435"/>
      <c r="Y435">
        <v>7</v>
      </c>
      <c r="Z435">
        <v>10</v>
      </c>
      <c r="AA435" s="17">
        <f t="shared" si="74"/>
        <v>0</v>
      </c>
      <c r="AB435"/>
      <c r="AC435">
        <v>7</v>
      </c>
      <c r="AD435">
        <v>10</v>
      </c>
      <c r="AE435" s="31">
        <f t="shared" si="75"/>
        <v>0</v>
      </c>
      <c r="AF435"/>
      <c r="AG435"/>
      <c r="AH435"/>
      <c r="AI435"/>
      <c r="AJ435"/>
      <c r="AK435"/>
      <c r="AL435"/>
      <c r="AM435"/>
      <c r="AN435"/>
      <c r="AO435"/>
      <c r="AP435"/>
      <c r="AQ435"/>
      <c r="AR435"/>
      <c r="AS435"/>
      <c r="AT435"/>
      <c r="AU435"/>
      <c r="AV435"/>
      <c r="AW435"/>
      <c r="AX435"/>
      <c r="AY435"/>
      <c r="AZ435"/>
      <c r="BA435"/>
      <c r="BB435"/>
      <c r="BC435"/>
      <c r="BD435"/>
      <c r="BE435"/>
      <c r="BF435"/>
      <c r="BG435"/>
    </row>
    <row r="436" spans="24:59" x14ac:dyDescent="0.15">
      <c r="X436"/>
      <c r="Y436">
        <v>7</v>
      </c>
      <c r="Z436">
        <v>11</v>
      </c>
      <c r="AA436" s="17">
        <f t="shared" si="74"/>
        <v>0</v>
      </c>
      <c r="AB436"/>
      <c r="AC436">
        <v>7</v>
      </c>
      <c r="AD436">
        <v>11</v>
      </c>
      <c r="AE436" s="31">
        <f t="shared" si="75"/>
        <v>0</v>
      </c>
      <c r="AF436"/>
      <c r="AG436"/>
      <c r="AH436"/>
      <c r="AI436"/>
      <c r="AJ436"/>
      <c r="AK436"/>
      <c r="AL436"/>
      <c r="AM436"/>
      <c r="AN436"/>
      <c r="AO436"/>
      <c r="AP436"/>
      <c r="AQ436"/>
      <c r="AR436"/>
      <c r="AS436"/>
      <c r="AT436"/>
      <c r="AU436"/>
      <c r="AV436"/>
      <c r="AW436"/>
      <c r="AX436"/>
      <c r="AY436"/>
      <c r="AZ436"/>
      <c r="BA436"/>
      <c r="BB436"/>
      <c r="BC436"/>
      <c r="BD436"/>
      <c r="BE436"/>
      <c r="BF436"/>
      <c r="BG436"/>
    </row>
    <row r="437" spans="24:59" x14ac:dyDescent="0.15">
      <c r="X437"/>
      <c r="Y437">
        <v>7</v>
      </c>
      <c r="Z437">
        <v>12</v>
      </c>
      <c r="AA437" s="17">
        <f t="shared" si="74"/>
        <v>0</v>
      </c>
      <c r="AB437"/>
      <c r="AC437">
        <v>7</v>
      </c>
      <c r="AD437">
        <v>12</v>
      </c>
      <c r="AE437" s="31">
        <f t="shared" si="75"/>
        <v>0</v>
      </c>
      <c r="AF437"/>
      <c r="AG437"/>
      <c r="AH437"/>
      <c r="AI437"/>
      <c r="AJ437"/>
      <c r="AK437"/>
      <c r="AL437"/>
      <c r="AM437"/>
      <c r="AN437"/>
      <c r="AO437"/>
      <c r="AP437"/>
      <c r="AQ437"/>
      <c r="AR437"/>
      <c r="AS437"/>
      <c r="AT437"/>
      <c r="AU437"/>
      <c r="AV437"/>
      <c r="AW437"/>
      <c r="AX437"/>
      <c r="AY437"/>
      <c r="AZ437"/>
      <c r="BA437"/>
      <c r="BB437"/>
      <c r="BC437"/>
      <c r="BD437"/>
      <c r="BE437"/>
      <c r="BF437"/>
      <c r="BG437"/>
    </row>
    <row r="438" spans="24:59" x14ac:dyDescent="0.15">
      <c r="X438"/>
      <c r="Y438">
        <v>7</v>
      </c>
      <c r="Z438">
        <v>13</v>
      </c>
      <c r="AA438" s="17">
        <f t="shared" si="74"/>
        <v>0</v>
      </c>
      <c r="AB438"/>
      <c r="AC438">
        <v>7</v>
      </c>
      <c r="AD438">
        <v>13</v>
      </c>
      <c r="AE438" s="31">
        <f t="shared" si="75"/>
        <v>0</v>
      </c>
      <c r="AF438"/>
      <c r="AG438"/>
      <c r="AH438"/>
      <c r="AI438"/>
      <c r="AJ438"/>
      <c r="AK438"/>
      <c r="AL438"/>
      <c r="AM438"/>
      <c r="AN438"/>
      <c r="AO438"/>
      <c r="AP438"/>
      <c r="AQ438"/>
      <c r="AR438"/>
      <c r="AS438"/>
      <c r="AT438"/>
      <c r="AU438"/>
      <c r="AV438"/>
      <c r="AW438"/>
      <c r="AX438"/>
      <c r="AY438"/>
      <c r="AZ438"/>
      <c r="BA438"/>
      <c r="BB438"/>
      <c r="BC438"/>
      <c r="BD438"/>
      <c r="BE438"/>
      <c r="BF438"/>
      <c r="BG438"/>
    </row>
    <row r="439" spans="24:59" x14ac:dyDescent="0.15">
      <c r="X439"/>
      <c r="Y439">
        <v>7</v>
      </c>
      <c r="Z439">
        <v>14</v>
      </c>
      <c r="AA439" s="17">
        <f t="shared" si="74"/>
        <v>0</v>
      </c>
      <c r="AB439"/>
      <c r="AC439">
        <v>7</v>
      </c>
      <c r="AD439">
        <v>14</v>
      </c>
      <c r="AE439" s="31">
        <f t="shared" si="75"/>
        <v>0</v>
      </c>
      <c r="AF439"/>
      <c r="AG439"/>
      <c r="AH439"/>
      <c r="AI439"/>
      <c r="AJ439"/>
      <c r="AK439"/>
      <c r="AL439"/>
      <c r="AM439"/>
      <c r="AN439"/>
      <c r="AO439"/>
      <c r="AP439"/>
      <c r="AQ439"/>
      <c r="AR439"/>
      <c r="AS439"/>
      <c r="AT439"/>
      <c r="AU439"/>
      <c r="AV439"/>
      <c r="AW439"/>
      <c r="AX439"/>
      <c r="AY439"/>
      <c r="AZ439"/>
      <c r="BA439"/>
      <c r="BB439"/>
      <c r="BC439"/>
      <c r="BD439"/>
      <c r="BE439"/>
      <c r="BF439"/>
      <c r="BG439"/>
    </row>
    <row r="440" spans="24:59" x14ac:dyDescent="0.15">
      <c r="X440"/>
      <c r="Y440">
        <v>8</v>
      </c>
      <c r="Z440">
        <v>1</v>
      </c>
      <c r="AA440" s="17">
        <f t="shared" ref="AA440:AA453" si="76">AO342</f>
        <v>0</v>
      </c>
      <c r="AB440"/>
      <c r="AC440">
        <v>8</v>
      </c>
      <c r="AD440">
        <v>1</v>
      </c>
      <c r="AE440" s="31">
        <f t="shared" ref="AE440:AE453" si="77">AO358/10</f>
        <v>0</v>
      </c>
      <c r="AF440"/>
      <c r="AG440"/>
      <c r="AH440"/>
      <c r="AI440"/>
      <c r="AJ440"/>
      <c r="AK440"/>
      <c r="AL440"/>
      <c r="AM440"/>
      <c r="AN440"/>
      <c r="AO440"/>
      <c r="AP440"/>
      <c r="AQ440"/>
      <c r="AR440"/>
      <c r="AS440"/>
      <c r="AT440"/>
      <c r="AU440"/>
      <c r="AV440"/>
      <c r="AW440"/>
      <c r="AX440"/>
      <c r="AY440"/>
      <c r="AZ440"/>
      <c r="BA440"/>
      <c r="BB440"/>
      <c r="BC440"/>
      <c r="BD440"/>
      <c r="BE440"/>
      <c r="BF440"/>
      <c r="BG440"/>
    </row>
    <row r="441" spans="24:59" x14ac:dyDescent="0.15">
      <c r="X441"/>
      <c r="Y441">
        <v>8</v>
      </c>
      <c r="Z441">
        <v>2</v>
      </c>
      <c r="AA441" s="17">
        <f t="shared" si="76"/>
        <v>0</v>
      </c>
      <c r="AB441"/>
      <c r="AC441">
        <v>8</v>
      </c>
      <c r="AD441">
        <v>2</v>
      </c>
      <c r="AE441" s="31">
        <f t="shared" si="77"/>
        <v>0</v>
      </c>
      <c r="AF441"/>
      <c r="AG441"/>
      <c r="AH441"/>
      <c r="AI441"/>
      <c r="AJ441"/>
      <c r="AK441"/>
      <c r="AL441"/>
      <c r="AM441"/>
      <c r="AN441"/>
      <c r="AO441"/>
      <c r="AP441"/>
      <c r="AQ441"/>
      <c r="AR441"/>
      <c r="AS441"/>
      <c r="AT441"/>
      <c r="AU441"/>
      <c r="AV441"/>
      <c r="AW441"/>
      <c r="AX441"/>
      <c r="AY441"/>
      <c r="AZ441"/>
      <c r="BA441"/>
      <c r="BB441"/>
      <c r="BC441"/>
      <c r="BD441"/>
      <c r="BE441"/>
      <c r="BF441"/>
      <c r="BG441"/>
    </row>
    <row r="442" spans="24:59" x14ac:dyDescent="0.15">
      <c r="X442"/>
      <c r="Y442">
        <v>8</v>
      </c>
      <c r="Z442">
        <v>3</v>
      </c>
      <c r="AA442" s="17">
        <f t="shared" si="76"/>
        <v>0</v>
      </c>
      <c r="AB442"/>
      <c r="AC442">
        <v>8</v>
      </c>
      <c r="AD442">
        <v>3</v>
      </c>
      <c r="AE442" s="31">
        <f t="shared" si="77"/>
        <v>0</v>
      </c>
      <c r="AF442"/>
      <c r="AG442"/>
      <c r="AH442"/>
      <c r="AI442"/>
      <c r="AJ442"/>
      <c r="AK442"/>
      <c r="AL442"/>
      <c r="AM442"/>
      <c r="AN442"/>
      <c r="AO442"/>
      <c r="AP442"/>
      <c r="AQ442"/>
      <c r="AR442"/>
      <c r="AS442"/>
      <c r="AT442"/>
      <c r="AU442"/>
      <c r="AV442"/>
      <c r="AW442"/>
      <c r="AX442"/>
      <c r="AY442"/>
      <c r="AZ442"/>
      <c r="BA442"/>
      <c r="BB442"/>
      <c r="BC442"/>
      <c r="BD442"/>
      <c r="BE442"/>
      <c r="BF442"/>
      <c r="BG442"/>
    </row>
    <row r="443" spans="24:59" x14ac:dyDescent="0.15">
      <c r="X443"/>
      <c r="Y443">
        <v>8</v>
      </c>
      <c r="Z443">
        <v>4</v>
      </c>
      <c r="AA443" s="17">
        <f t="shared" si="76"/>
        <v>0</v>
      </c>
      <c r="AB443"/>
      <c r="AC443">
        <v>8</v>
      </c>
      <c r="AD443">
        <v>4</v>
      </c>
      <c r="AE443" s="31">
        <f t="shared" si="77"/>
        <v>0</v>
      </c>
      <c r="AF443"/>
      <c r="AG443"/>
      <c r="AH443"/>
      <c r="AI443"/>
      <c r="AJ443"/>
      <c r="AK443"/>
      <c r="AL443"/>
      <c r="AM443"/>
      <c r="AN443"/>
      <c r="AO443"/>
      <c r="AP443"/>
      <c r="AQ443"/>
      <c r="AR443"/>
      <c r="AS443"/>
      <c r="AT443"/>
      <c r="AU443"/>
      <c r="AV443"/>
      <c r="AW443"/>
      <c r="AX443"/>
      <c r="AY443"/>
      <c r="AZ443"/>
      <c r="BA443"/>
      <c r="BB443"/>
      <c r="BC443"/>
      <c r="BD443"/>
      <c r="BE443"/>
      <c r="BF443"/>
      <c r="BG443"/>
    </row>
    <row r="444" spans="24:59" x14ac:dyDescent="0.15">
      <c r="X444"/>
      <c r="Y444">
        <v>8</v>
      </c>
      <c r="Z444">
        <v>5</v>
      </c>
      <c r="AA444" s="17">
        <f t="shared" si="76"/>
        <v>0</v>
      </c>
      <c r="AB444"/>
      <c r="AC444">
        <v>8</v>
      </c>
      <c r="AD444">
        <v>5</v>
      </c>
      <c r="AE444" s="31">
        <f t="shared" si="77"/>
        <v>0</v>
      </c>
      <c r="AF444"/>
      <c r="AG444"/>
      <c r="AH444"/>
      <c r="AI444"/>
      <c r="AJ444"/>
      <c r="AK444"/>
      <c r="AL444"/>
      <c r="AM444"/>
      <c r="AN444"/>
      <c r="AO444"/>
      <c r="AP444"/>
      <c r="AQ444"/>
      <c r="AR444"/>
      <c r="AS444"/>
      <c r="AT444"/>
      <c r="AU444"/>
      <c r="AV444"/>
      <c r="AW444"/>
      <c r="AX444"/>
      <c r="AY444"/>
      <c r="AZ444"/>
      <c r="BA444"/>
      <c r="BB444"/>
      <c r="BC444"/>
      <c r="BD444"/>
      <c r="BE444"/>
      <c r="BF444"/>
      <c r="BG444"/>
    </row>
    <row r="445" spans="24:59" x14ac:dyDescent="0.15">
      <c r="X445"/>
      <c r="Y445">
        <v>8</v>
      </c>
      <c r="Z445">
        <v>6</v>
      </c>
      <c r="AA445" s="17">
        <f t="shared" si="76"/>
        <v>0</v>
      </c>
      <c r="AB445"/>
      <c r="AC445">
        <v>8</v>
      </c>
      <c r="AD445">
        <v>6</v>
      </c>
      <c r="AE445" s="31">
        <f t="shared" si="77"/>
        <v>0</v>
      </c>
      <c r="AF445"/>
      <c r="AG445"/>
      <c r="AH445"/>
      <c r="AI445"/>
      <c r="AJ445"/>
      <c r="AK445"/>
      <c r="AL445"/>
      <c r="AM445"/>
      <c r="AN445"/>
      <c r="AO445"/>
      <c r="AP445"/>
      <c r="AQ445"/>
      <c r="AR445"/>
      <c r="AS445"/>
      <c r="AT445"/>
      <c r="AU445"/>
      <c r="AV445"/>
      <c r="AW445"/>
      <c r="AX445"/>
      <c r="AY445"/>
      <c r="AZ445"/>
      <c r="BA445"/>
      <c r="BB445"/>
      <c r="BC445"/>
      <c r="BD445"/>
      <c r="BE445"/>
      <c r="BF445"/>
      <c r="BG445"/>
    </row>
    <row r="446" spans="24:59" x14ac:dyDescent="0.15">
      <c r="X446"/>
      <c r="Y446">
        <v>8</v>
      </c>
      <c r="Z446">
        <v>7</v>
      </c>
      <c r="AA446" s="17">
        <f t="shared" si="76"/>
        <v>0</v>
      </c>
      <c r="AB446"/>
      <c r="AC446">
        <v>8</v>
      </c>
      <c r="AD446">
        <v>7</v>
      </c>
      <c r="AE446" s="31">
        <f t="shared" si="77"/>
        <v>0</v>
      </c>
      <c r="AF446"/>
      <c r="AG446"/>
      <c r="AH446"/>
      <c r="AI446"/>
      <c r="AJ446"/>
      <c r="AK446"/>
      <c r="AL446"/>
      <c r="AM446"/>
      <c r="AN446"/>
      <c r="AO446"/>
      <c r="AP446"/>
      <c r="AQ446"/>
      <c r="AR446"/>
      <c r="AS446"/>
      <c r="AT446"/>
      <c r="AU446"/>
      <c r="AV446"/>
      <c r="AW446"/>
      <c r="AX446"/>
      <c r="AY446"/>
      <c r="AZ446"/>
      <c r="BA446"/>
      <c r="BB446"/>
      <c r="BC446"/>
      <c r="BD446"/>
      <c r="BE446"/>
      <c r="BF446"/>
      <c r="BG446"/>
    </row>
    <row r="447" spans="24:59" x14ac:dyDescent="0.15">
      <c r="X447"/>
      <c r="Y447">
        <v>8</v>
      </c>
      <c r="Z447">
        <v>8</v>
      </c>
      <c r="AA447" s="17">
        <f t="shared" si="76"/>
        <v>1</v>
      </c>
      <c r="AB447"/>
      <c r="AC447">
        <v>8</v>
      </c>
      <c r="AD447">
        <v>8</v>
      </c>
      <c r="AE447" s="31">
        <f t="shared" si="77"/>
        <v>0.28050000000000003</v>
      </c>
      <c r="AF447"/>
      <c r="AG447"/>
      <c r="AH447"/>
      <c r="AI447"/>
      <c r="AJ447"/>
      <c r="AK447"/>
      <c r="AL447"/>
      <c r="AM447"/>
      <c r="AN447"/>
      <c r="AO447"/>
      <c r="AP447"/>
      <c r="AQ447"/>
      <c r="AR447"/>
      <c r="AS447"/>
      <c r="AT447"/>
      <c r="AU447"/>
      <c r="AV447"/>
      <c r="AW447"/>
      <c r="AX447"/>
      <c r="AY447"/>
      <c r="AZ447"/>
      <c r="BA447"/>
      <c r="BB447"/>
      <c r="BC447"/>
      <c r="BD447"/>
      <c r="BE447"/>
      <c r="BF447"/>
      <c r="BG447"/>
    </row>
    <row r="448" spans="24:59" x14ac:dyDescent="0.15">
      <c r="X448"/>
      <c r="Y448">
        <v>8</v>
      </c>
      <c r="Z448">
        <v>9</v>
      </c>
      <c r="AA448" s="17">
        <f t="shared" si="76"/>
        <v>0</v>
      </c>
      <c r="AB448"/>
      <c r="AC448">
        <v>8</v>
      </c>
      <c r="AD448">
        <v>9</v>
      </c>
      <c r="AE448" s="31">
        <f t="shared" si="77"/>
        <v>0</v>
      </c>
      <c r="AF448"/>
      <c r="AG448"/>
      <c r="AH448"/>
      <c r="AI448"/>
      <c r="AJ448"/>
      <c r="AK448"/>
      <c r="AL448"/>
      <c r="AM448"/>
      <c r="AN448"/>
      <c r="AO448"/>
      <c r="AP448"/>
      <c r="AQ448"/>
      <c r="AR448"/>
      <c r="AS448"/>
      <c r="AT448"/>
      <c r="AU448"/>
      <c r="AV448"/>
      <c r="AW448"/>
      <c r="AX448"/>
      <c r="AY448"/>
      <c r="AZ448"/>
      <c r="BA448"/>
      <c r="BB448"/>
      <c r="BC448"/>
      <c r="BD448"/>
      <c r="BE448"/>
      <c r="BF448"/>
      <c r="BG448"/>
    </row>
    <row r="449" spans="24:59" x14ac:dyDescent="0.15">
      <c r="X449"/>
      <c r="Y449">
        <v>8</v>
      </c>
      <c r="Z449">
        <v>10</v>
      </c>
      <c r="AA449" s="17">
        <f t="shared" si="76"/>
        <v>0</v>
      </c>
      <c r="AB449"/>
      <c r="AC449">
        <v>8</v>
      </c>
      <c r="AD449">
        <v>10</v>
      </c>
      <c r="AE449" s="31">
        <f t="shared" si="77"/>
        <v>0</v>
      </c>
      <c r="AF449"/>
      <c r="AG449"/>
      <c r="AH449"/>
      <c r="AI449"/>
      <c r="AJ449"/>
      <c r="AK449"/>
      <c r="AL449"/>
      <c r="AM449"/>
      <c r="AN449"/>
      <c r="AO449"/>
      <c r="AP449"/>
      <c r="AQ449"/>
      <c r="AR449"/>
      <c r="AS449"/>
      <c r="AT449"/>
      <c r="AU449"/>
      <c r="AV449"/>
      <c r="AW449"/>
      <c r="AX449"/>
      <c r="AY449"/>
      <c r="AZ449"/>
      <c r="BA449"/>
      <c r="BB449"/>
      <c r="BC449"/>
      <c r="BD449"/>
      <c r="BE449"/>
      <c r="BF449"/>
      <c r="BG449"/>
    </row>
    <row r="450" spans="24:59" x14ac:dyDescent="0.15">
      <c r="X450"/>
      <c r="Y450">
        <v>8</v>
      </c>
      <c r="Z450">
        <v>11</v>
      </c>
      <c r="AA450" s="17">
        <f t="shared" si="76"/>
        <v>0</v>
      </c>
      <c r="AB450"/>
      <c r="AC450">
        <v>8</v>
      </c>
      <c r="AD450">
        <v>11</v>
      </c>
      <c r="AE450" s="31">
        <f t="shared" si="77"/>
        <v>0</v>
      </c>
      <c r="AF450"/>
      <c r="AG450"/>
      <c r="AH450"/>
      <c r="AI450"/>
      <c r="AJ450"/>
      <c r="AK450"/>
      <c r="AL450"/>
      <c r="AM450"/>
      <c r="AN450"/>
      <c r="AO450"/>
      <c r="AP450"/>
      <c r="AQ450"/>
      <c r="AR450"/>
      <c r="AS450"/>
      <c r="AT450"/>
      <c r="AU450"/>
      <c r="AV450"/>
      <c r="AW450"/>
      <c r="AX450"/>
      <c r="AY450"/>
      <c r="AZ450"/>
      <c r="BA450"/>
      <c r="BB450"/>
      <c r="BC450"/>
      <c r="BD450"/>
      <c r="BE450"/>
      <c r="BF450"/>
      <c r="BG450"/>
    </row>
    <row r="451" spans="24:59" x14ac:dyDescent="0.15">
      <c r="X451"/>
      <c r="Y451">
        <v>8</v>
      </c>
      <c r="Z451">
        <v>12</v>
      </c>
      <c r="AA451" s="17">
        <f t="shared" si="76"/>
        <v>0</v>
      </c>
      <c r="AB451"/>
      <c r="AC451">
        <v>8</v>
      </c>
      <c r="AD451">
        <v>12</v>
      </c>
      <c r="AE451" s="31">
        <f t="shared" si="77"/>
        <v>0</v>
      </c>
      <c r="AF451"/>
      <c r="AG451"/>
      <c r="AH451"/>
      <c r="AI451"/>
      <c r="AJ451"/>
      <c r="AK451"/>
      <c r="AL451"/>
      <c r="AM451"/>
      <c r="AN451"/>
      <c r="AO451"/>
      <c r="AP451"/>
      <c r="AQ451"/>
      <c r="AR451"/>
      <c r="AS451"/>
      <c r="AT451"/>
      <c r="AU451"/>
      <c r="AV451"/>
      <c r="AW451"/>
      <c r="AX451"/>
      <c r="AY451"/>
      <c r="AZ451"/>
      <c r="BA451"/>
      <c r="BB451"/>
      <c r="BC451"/>
      <c r="BD451"/>
      <c r="BE451"/>
      <c r="BF451"/>
      <c r="BG451"/>
    </row>
    <row r="452" spans="24:59" x14ac:dyDescent="0.15">
      <c r="X452"/>
      <c r="Y452">
        <v>8</v>
      </c>
      <c r="Z452">
        <v>13</v>
      </c>
      <c r="AA452" s="17">
        <f t="shared" si="76"/>
        <v>0</v>
      </c>
      <c r="AB452"/>
      <c r="AC452">
        <v>8</v>
      </c>
      <c r="AD452">
        <v>13</v>
      </c>
      <c r="AE452" s="31">
        <f t="shared" si="77"/>
        <v>0</v>
      </c>
      <c r="AF452"/>
      <c r="AG452"/>
      <c r="AH452"/>
      <c r="AI452"/>
      <c r="AJ452"/>
      <c r="AK452"/>
      <c r="AL452"/>
      <c r="AM452"/>
      <c r="AN452"/>
      <c r="AO452"/>
      <c r="AP452"/>
      <c r="AQ452"/>
      <c r="AR452"/>
      <c r="AS452"/>
      <c r="AT452"/>
      <c r="AU452"/>
      <c r="AV452"/>
      <c r="AW452"/>
      <c r="AX452"/>
      <c r="AY452"/>
      <c r="AZ452"/>
      <c r="BA452"/>
      <c r="BB452"/>
      <c r="BC452"/>
      <c r="BD452"/>
      <c r="BE452"/>
      <c r="BF452"/>
      <c r="BG452"/>
    </row>
    <row r="453" spans="24:59" x14ac:dyDescent="0.15">
      <c r="X453"/>
      <c r="Y453">
        <v>8</v>
      </c>
      <c r="Z453">
        <v>14</v>
      </c>
      <c r="AA453" s="17">
        <f t="shared" si="76"/>
        <v>0</v>
      </c>
      <c r="AB453"/>
      <c r="AC453">
        <v>8</v>
      </c>
      <c r="AD453">
        <v>14</v>
      </c>
      <c r="AE453" s="31">
        <f t="shared" si="77"/>
        <v>0</v>
      </c>
      <c r="AF453"/>
      <c r="AG453"/>
      <c r="AH453"/>
      <c r="AI453"/>
      <c r="AJ453"/>
      <c r="AK453"/>
      <c r="AL453"/>
      <c r="AM453"/>
      <c r="AN453"/>
      <c r="AO453"/>
      <c r="AP453"/>
      <c r="AQ453"/>
      <c r="AR453"/>
      <c r="AS453"/>
      <c r="AT453"/>
      <c r="AU453"/>
      <c r="AV453"/>
      <c r="AW453"/>
      <c r="AX453"/>
      <c r="AY453"/>
      <c r="AZ453"/>
      <c r="BA453"/>
      <c r="BB453"/>
      <c r="BC453"/>
      <c r="BD453"/>
      <c r="BE453"/>
      <c r="BF453"/>
      <c r="BG453"/>
    </row>
    <row r="454" spans="24:59" x14ac:dyDescent="0.15">
      <c r="X454"/>
      <c r="Y454">
        <v>9</v>
      </c>
      <c r="Z454">
        <v>1</v>
      </c>
      <c r="AA454" s="17">
        <f t="shared" ref="AA454:AA467" si="78">AP342</f>
        <v>0</v>
      </c>
      <c r="AB454"/>
      <c r="AC454">
        <v>9</v>
      </c>
      <c r="AD454">
        <v>1</v>
      </c>
      <c r="AE454" s="31">
        <f t="shared" ref="AE454:AE467" si="79">AP358/10</f>
        <v>0</v>
      </c>
      <c r="AF454"/>
      <c r="AG454"/>
      <c r="AH454"/>
      <c r="AI454"/>
      <c r="AJ454"/>
      <c r="AK454"/>
      <c r="AL454"/>
      <c r="AM454"/>
      <c r="AN454"/>
      <c r="AO454"/>
      <c r="AP454"/>
      <c r="AQ454"/>
      <c r="AR454"/>
      <c r="AS454"/>
      <c r="AT454"/>
      <c r="AU454"/>
      <c r="AV454"/>
      <c r="AW454"/>
      <c r="AX454"/>
      <c r="AY454"/>
      <c r="AZ454"/>
      <c r="BA454"/>
      <c r="BB454"/>
      <c r="BC454"/>
      <c r="BD454"/>
      <c r="BE454"/>
      <c r="BF454"/>
      <c r="BG454"/>
    </row>
    <row r="455" spans="24:59" x14ac:dyDescent="0.15">
      <c r="X455"/>
      <c r="Y455">
        <v>9</v>
      </c>
      <c r="Z455">
        <v>2</v>
      </c>
      <c r="AA455" s="17">
        <f t="shared" si="78"/>
        <v>0</v>
      </c>
      <c r="AB455"/>
      <c r="AC455">
        <v>9</v>
      </c>
      <c r="AD455">
        <v>2</v>
      </c>
      <c r="AE455" s="31">
        <f t="shared" si="79"/>
        <v>0</v>
      </c>
      <c r="AF455"/>
      <c r="AG455"/>
      <c r="AH455"/>
      <c r="AI455"/>
      <c r="AJ455"/>
      <c r="AK455"/>
      <c r="AL455"/>
      <c r="AM455"/>
      <c r="AN455"/>
      <c r="AO455"/>
      <c r="AP455"/>
      <c r="AQ455"/>
      <c r="AR455"/>
      <c r="AS455"/>
      <c r="AT455"/>
      <c r="AU455"/>
      <c r="AV455"/>
      <c r="AW455"/>
      <c r="AX455"/>
      <c r="AY455"/>
      <c r="AZ455"/>
      <c r="BA455"/>
      <c r="BB455"/>
      <c r="BC455"/>
      <c r="BD455"/>
      <c r="BE455"/>
      <c r="BF455"/>
      <c r="BG455"/>
    </row>
    <row r="456" spans="24:59" x14ac:dyDescent="0.15">
      <c r="X456"/>
      <c r="Y456">
        <v>9</v>
      </c>
      <c r="Z456">
        <v>3</v>
      </c>
      <c r="AA456" s="17">
        <f t="shared" si="78"/>
        <v>0</v>
      </c>
      <c r="AB456"/>
      <c r="AC456">
        <v>9</v>
      </c>
      <c r="AD456">
        <v>3</v>
      </c>
      <c r="AE456" s="31">
        <f t="shared" si="79"/>
        <v>0</v>
      </c>
      <c r="AF456"/>
      <c r="AG456"/>
      <c r="AH456"/>
      <c r="AI456"/>
      <c r="AJ456"/>
      <c r="AK456"/>
      <c r="AL456"/>
      <c r="AM456"/>
      <c r="AN456"/>
      <c r="AO456"/>
      <c r="AP456"/>
      <c r="AQ456"/>
      <c r="AR456"/>
      <c r="AS456"/>
      <c r="AT456"/>
      <c r="AU456"/>
      <c r="AV456"/>
      <c r="AW456"/>
      <c r="AX456"/>
      <c r="AY456"/>
      <c r="AZ456"/>
      <c r="BA456"/>
      <c r="BB456"/>
      <c r="BC456"/>
      <c r="BD456"/>
      <c r="BE456"/>
      <c r="BF456"/>
      <c r="BG456"/>
    </row>
    <row r="457" spans="24:59" x14ac:dyDescent="0.15">
      <c r="X457"/>
      <c r="Y457">
        <v>9</v>
      </c>
      <c r="Z457">
        <v>4</v>
      </c>
      <c r="AA457" s="17">
        <f t="shared" si="78"/>
        <v>0</v>
      </c>
      <c r="AB457"/>
      <c r="AC457">
        <v>9</v>
      </c>
      <c r="AD457">
        <v>4</v>
      </c>
      <c r="AE457" s="31">
        <f t="shared" si="79"/>
        <v>0</v>
      </c>
      <c r="AF457"/>
      <c r="AG457"/>
      <c r="AH457"/>
      <c r="AI457"/>
      <c r="AJ457"/>
      <c r="AK457"/>
      <c r="AL457"/>
      <c r="AM457"/>
      <c r="AN457"/>
      <c r="AO457"/>
      <c r="AP457"/>
      <c r="AQ457"/>
      <c r="AR457"/>
      <c r="AS457"/>
      <c r="AT457"/>
      <c r="AU457"/>
      <c r="AV457"/>
      <c r="AW457"/>
      <c r="AX457"/>
      <c r="AY457"/>
      <c r="AZ457"/>
      <c r="BA457"/>
      <c r="BB457"/>
      <c r="BC457"/>
      <c r="BD457"/>
      <c r="BE457"/>
      <c r="BF457"/>
      <c r="BG457"/>
    </row>
    <row r="458" spans="24:59" x14ac:dyDescent="0.15">
      <c r="X458"/>
      <c r="Y458">
        <v>9</v>
      </c>
      <c r="Z458">
        <v>5</v>
      </c>
      <c r="AA458" s="17">
        <f t="shared" si="78"/>
        <v>0</v>
      </c>
      <c r="AB458"/>
      <c r="AC458">
        <v>9</v>
      </c>
      <c r="AD458">
        <v>5</v>
      </c>
      <c r="AE458" s="31">
        <f t="shared" si="79"/>
        <v>0</v>
      </c>
      <c r="AF458"/>
      <c r="AG458"/>
      <c r="AH458"/>
      <c r="AI458"/>
      <c r="AJ458"/>
      <c r="AK458"/>
      <c r="AL458"/>
      <c r="AM458"/>
      <c r="AN458"/>
      <c r="AO458"/>
      <c r="AP458"/>
      <c r="AQ458"/>
      <c r="AR458"/>
      <c r="AS458"/>
      <c r="AT458"/>
      <c r="AU458"/>
      <c r="AV458"/>
      <c r="AW458"/>
      <c r="AX458"/>
      <c r="AY458"/>
      <c r="AZ458"/>
      <c r="BA458"/>
      <c r="BB458"/>
      <c r="BC458"/>
      <c r="BD458"/>
      <c r="BE458"/>
      <c r="BF458"/>
      <c r="BG458"/>
    </row>
    <row r="459" spans="24:59" x14ac:dyDescent="0.15">
      <c r="X459"/>
      <c r="Y459">
        <v>9</v>
      </c>
      <c r="Z459">
        <v>6</v>
      </c>
      <c r="AA459" s="17">
        <f t="shared" si="78"/>
        <v>0</v>
      </c>
      <c r="AB459"/>
      <c r="AC459">
        <v>9</v>
      </c>
      <c r="AD459">
        <v>6</v>
      </c>
      <c r="AE459" s="31">
        <f t="shared" si="79"/>
        <v>0</v>
      </c>
      <c r="AF459"/>
      <c r="AG459"/>
      <c r="AH459"/>
      <c r="AI459"/>
      <c r="AJ459"/>
      <c r="AK459"/>
      <c r="AL459"/>
      <c r="AM459"/>
      <c r="AN459"/>
      <c r="AO459"/>
      <c r="AP459"/>
      <c r="AQ459"/>
      <c r="AR459"/>
      <c r="AS459"/>
      <c r="AT459"/>
      <c r="AU459"/>
      <c r="AV459"/>
      <c r="AW459"/>
      <c r="AX459"/>
      <c r="AY459"/>
      <c r="AZ459"/>
      <c r="BA459"/>
      <c r="BB459"/>
      <c r="BC459"/>
      <c r="BD459"/>
      <c r="BE459"/>
      <c r="BF459"/>
      <c r="BG459"/>
    </row>
    <row r="460" spans="24:59" x14ac:dyDescent="0.15">
      <c r="X460"/>
      <c r="Y460">
        <v>9</v>
      </c>
      <c r="Z460">
        <v>7</v>
      </c>
      <c r="AA460" s="17">
        <f t="shared" si="78"/>
        <v>0</v>
      </c>
      <c r="AB460"/>
      <c r="AC460">
        <v>9</v>
      </c>
      <c r="AD460">
        <v>7</v>
      </c>
      <c r="AE460" s="31">
        <f t="shared" si="79"/>
        <v>0</v>
      </c>
      <c r="AF460"/>
      <c r="AG460"/>
      <c r="AH460"/>
      <c r="AI460"/>
      <c r="AJ460"/>
      <c r="AK460"/>
      <c r="AL460"/>
      <c r="AM460"/>
      <c r="AN460"/>
      <c r="AO460"/>
      <c r="AP460"/>
      <c r="AQ460"/>
      <c r="AR460"/>
      <c r="AS460"/>
      <c r="AT460"/>
      <c r="AU460"/>
      <c r="AV460"/>
      <c r="AW460"/>
      <c r="AX460"/>
      <c r="AY460"/>
      <c r="AZ460"/>
      <c r="BA460"/>
      <c r="BB460"/>
      <c r="BC460"/>
      <c r="BD460"/>
      <c r="BE460"/>
      <c r="BF460"/>
      <c r="BG460"/>
    </row>
    <row r="461" spans="24:59" x14ac:dyDescent="0.15">
      <c r="X461"/>
      <c r="Y461">
        <v>9</v>
      </c>
      <c r="Z461">
        <v>8</v>
      </c>
      <c r="AA461" s="17">
        <f t="shared" si="78"/>
        <v>0</v>
      </c>
      <c r="AB461"/>
      <c r="AC461">
        <v>9</v>
      </c>
      <c r="AD461">
        <v>8</v>
      </c>
      <c r="AE461" s="31">
        <f t="shared" si="79"/>
        <v>0</v>
      </c>
      <c r="AF461"/>
      <c r="AG461"/>
      <c r="AH461"/>
      <c r="AI461"/>
      <c r="AJ461"/>
      <c r="AK461"/>
      <c r="AL461"/>
      <c r="AM461"/>
      <c r="AN461"/>
      <c r="AO461"/>
      <c r="AP461"/>
      <c r="AQ461"/>
      <c r="AR461"/>
      <c r="AS461"/>
      <c r="AT461"/>
      <c r="AU461"/>
      <c r="AV461"/>
      <c r="AW461"/>
      <c r="AX461"/>
      <c r="AY461"/>
      <c r="AZ461"/>
      <c r="BA461"/>
      <c r="BB461"/>
      <c r="BC461"/>
      <c r="BD461"/>
      <c r="BE461"/>
      <c r="BF461"/>
      <c r="BG461"/>
    </row>
    <row r="462" spans="24:59" x14ac:dyDescent="0.15">
      <c r="X462"/>
      <c r="Y462">
        <v>9</v>
      </c>
      <c r="Z462">
        <v>9</v>
      </c>
      <c r="AA462" s="17">
        <f t="shared" si="78"/>
        <v>4</v>
      </c>
      <c r="AB462"/>
      <c r="AC462">
        <v>9</v>
      </c>
      <c r="AD462">
        <v>9</v>
      </c>
      <c r="AE462" s="31">
        <f t="shared" si="79"/>
        <v>5.1319999999999997</v>
      </c>
      <c r="AF462"/>
      <c r="AG462"/>
      <c r="AH462"/>
      <c r="AI462"/>
      <c r="AJ462"/>
      <c r="AK462"/>
      <c r="AL462"/>
      <c r="AM462"/>
      <c r="AN462"/>
      <c r="AO462"/>
      <c r="AP462"/>
      <c r="AQ462"/>
      <c r="AR462"/>
      <c r="AS462"/>
      <c r="AT462"/>
      <c r="AU462"/>
      <c r="AV462"/>
      <c r="AW462"/>
      <c r="AX462"/>
      <c r="AY462"/>
      <c r="AZ462"/>
      <c r="BA462"/>
      <c r="BB462"/>
      <c r="BC462"/>
      <c r="BD462"/>
      <c r="BE462"/>
      <c r="BF462"/>
      <c r="BG462"/>
    </row>
    <row r="463" spans="24:59" x14ac:dyDescent="0.15">
      <c r="X463"/>
      <c r="Y463">
        <v>9</v>
      </c>
      <c r="Z463">
        <v>10</v>
      </c>
      <c r="AA463" s="17">
        <f t="shared" si="78"/>
        <v>0</v>
      </c>
      <c r="AB463"/>
      <c r="AC463">
        <v>9</v>
      </c>
      <c r="AD463">
        <v>10</v>
      </c>
      <c r="AE463" s="31">
        <f t="shared" si="79"/>
        <v>0</v>
      </c>
      <c r="AF463"/>
      <c r="AG463"/>
      <c r="AH463"/>
      <c r="AI463"/>
      <c r="AJ463"/>
      <c r="AK463"/>
      <c r="AL463"/>
      <c r="AM463"/>
      <c r="AN463"/>
      <c r="AO463"/>
      <c r="AP463"/>
      <c r="AQ463"/>
      <c r="AR463"/>
      <c r="AS463"/>
      <c r="AT463"/>
      <c r="AU463"/>
      <c r="AV463"/>
      <c r="AW463"/>
      <c r="AX463"/>
      <c r="AY463"/>
      <c r="AZ463"/>
      <c r="BA463"/>
      <c r="BB463"/>
      <c r="BC463"/>
      <c r="BD463"/>
      <c r="BE463"/>
      <c r="BF463"/>
      <c r="BG463"/>
    </row>
    <row r="464" spans="24:59" x14ac:dyDescent="0.15">
      <c r="X464"/>
      <c r="Y464">
        <v>9</v>
      </c>
      <c r="Z464">
        <v>11</v>
      </c>
      <c r="AA464" s="17">
        <f t="shared" si="78"/>
        <v>0</v>
      </c>
      <c r="AB464"/>
      <c r="AC464">
        <v>9</v>
      </c>
      <c r="AD464">
        <v>11</v>
      </c>
      <c r="AE464" s="31">
        <f t="shared" si="79"/>
        <v>0</v>
      </c>
      <c r="AF464"/>
      <c r="AG464"/>
      <c r="AH464"/>
      <c r="AI464"/>
      <c r="AJ464"/>
      <c r="AK464"/>
      <c r="AL464"/>
      <c r="AM464"/>
      <c r="AN464"/>
      <c r="AO464"/>
      <c r="AP464"/>
      <c r="AQ464"/>
      <c r="AR464"/>
      <c r="AS464"/>
      <c r="AT464"/>
      <c r="AU464"/>
      <c r="AV464"/>
      <c r="AW464"/>
      <c r="AX464"/>
      <c r="AY464"/>
      <c r="AZ464"/>
      <c r="BA464"/>
      <c r="BB464"/>
      <c r="BC464"/>
      <c r="BD464"/>
      <c r="BE464"/>
      <c r="BF464"/>
      <c r="BG464"/>
    </row>
    <row r="465" spans="24:59" x14ac:dyDescent="0.15">
      <c r="X465"/>
      <c r="Y465">
        <v>9</v>
      </c>
      <c r="Z465">
        <v>12</v>
      </c>
      <c r="AA465" s="17">
        <f t="shared" si="78"/>
        <v>0</v>
      </c>
      <c r="AB465"/>
      <c r="AC465">
        <v>9</v>
      </c>
      <c r="AD465">
        <v>12</v>
      </c>
      <c r="AE465" s="31">
        <f t="shared" si="79"/>
        <v>0</v>
      </c>
      <c r="AF465"/>
      <c r="AG465"/>
      <c r="AH465"/>
      <c r="AI465"/>
      <c r="AJ465"/>
      <c r="AK465"/>
      <c r="AL465"/>
      <c r="AM465"/>
      <c r="AN465"/>
      <c r="AO465"/>
      <c r="AP465"/>
      <c r="AQ465"/>
      <c r="AR465"/>
      <c r="AS465"/>
      <c r="AT465"/>
      <c r="AU465"/>
      <c r="AV465"/>
      <c r="AW465"/>
      <c r="AX465"/>
      <c r="AY465"/>
      <c r="AZ465"/>
      <c r="BA465"/>
      <c r="BB465"/>
      <c r="BC465"/>
      <c r="BD465"/>
      <c r="BE465"/>
      <c r="BF465"/>
      <c r="BG465"/>
    </row>
    <row r="466" spans="24:59" x14ac:dyDescent="0.15">
      <c r="X466"/>
      <c r="Y466">
        <v>9</v>
      </c>
      <c r="Z466">
        <v>13</v>
      </c>
      <c r="AA466" s="17">
        <f t="shared" si="78"/>
        <v>0</v>
      </c>
      <c r="AB466"/>
      <c r="AC466">
        <v>9</v>
      </c>
      <c r="AD466">
        <v>13</v>
      </c>
      <c r="AE466" s="31">
        <f t="shared" si="79"/>
        <v>0</v>
      </c>
      <c r="AF466"/>
      <c r="AG466"/>
      <c r="AH466"/>
      <c r="AI466"/>
      <c r="AJ466"/>
      <c r="AK466"/>
      <c r="AL466"/>
      <c r="AM466"/>
      <c r="AN466"/>
      <c r="AO466"/>
      <c r="AP466"/>
      <c r="AQ466"/>
      <c r="AR466"/>
      <c r="AS466"/>
      <c r="AT466"/>
      <c r="AU466"/>
      <c r="AV466"/>
      <c r="AW466"/>
      <c r="AX466"/>
      <c r="AY466"/>
      <c r="AZ466"/>
      <c r="BA466"/>
      <c r="BB466"/>
      <c r="BC466"/>
      <c r="BD466"/>
      <c r="BE466"/>
      <c r="BF466"/>
      <c r="BG466"/>
    </row>
    <row r="467" spans="24:59" x14ac:dyDescent="0.15">
      <c r="X467"/>
      <c r="Y467">
        <v>9</v>
      </c>
      <c r="Z467">
        <v>14</v>
      </c>
      <c r="AA467" s="17">
        <f t="shared" si="78"/>
        <v>0</v>
      </c>
      <c r="AB467"/>
      <c r="AC467">
        <v>9</v>
      </c>
      <c r="AD467">
        <v>14</v>
      </c>
      <c r="AE467" s="31">
        <f t="shared" si="79"/>
        <v>0</v>
      </c>
      <c r="AF467"/>
      <c r="AG467"/>
      <c r="AH467"/>
      <c r="AI467"/>
      <c r="AJ467"/>
      <c r="AK467"/>
      <c r="AL467"/>
      <c r="AM467"/>
      <c r="AN467"/>
      <c r="AO467"/>
      <c r="AP467"/>
      <c r="AQ467"/>
      <c r="AR467"/>
      <c r="AS467"/>
      <c r="AT467"/>
      <c r="AU467"/>
      <c r="AV467"/>
      <c r="AW467"/>
      <c r="AX467"/>
      <c r="AY467"/>
      <c r="AZ467"/>
      <c r="BA467"/>
      <c r="BB467"/>
      <c r="BC467"/>
      <c r="BD467"/>
      <c r="BE467"/>
      <c r="BF467"/>
      <c r="BG467"/>
    </row>
    <row r="468" spans="24:59" x14ac:dyDescent="0.15">
      <c r="X468"/>
      <c r="Y468">
        <v>10</v>
      </c>
      <c r="Z468">
        <v>1</v>
      </c>
      <c r="AA468" s="17">
        <f t="shared" ref="AA468:AA481" si="80">AQ342</f>
        <v>0</v>
      </c>
      <c r="AB468"/>
      <c r="AC468">
        <v>10</v>
      </c>
      <c r="AD468">
        <v>1</v>
      </c>
      <c r="AE468" s="31">
        <f t="shared" ref="AE468:AE481" si="81">AQ358/10</f>
        <v>0</v>
      </c>
      <c r="AF468"/>
      <c r="AG468"/>
      <c r="AH468"/>
      <c r="AI468"/>
      <c r="AJ468"/>
      <c r="AK468"/>
      <c r="AL468"/>
      <c r="AM468"/>
      <c r="AN468"/>
      <c r="AO468"/>
      <c r="AP468"/>
      <c r="AQ468"/>
      <c r="AR468"/>
      <c r="AS468"/>
      <c r="AT468"/>
      <c r="AU468"/>
      <c r="AV468"/>
      <c r="AW468"/>
      <c r="AX468"/>
      <c r="AY468"/>
      <c r="AZ468"/>
      <c r="BA468"/>
      <c r="BB468"/>
      <c r="BC468"/>
      <c r="BD468"/>
      <c r="BE468"/>
      <c r="BF468"/>
      <c r="BG468"/>
    </row>
    <row r="469" spans="24:59" x14ac:dyDescent="0.15">
      <c r="X469"/>
      <c r="Y469">
        <v>10</v>
      </c>
      <c r="Z469">
        <v>2</v>
      </c>
      <c r="AA469" s="17">
        <f t="shared" si="80"/>
        <v>0</v>
      </c>
      <c r="AB469"/>
      <c r="AC469">
        <v>10</v>
      </c>
      <c r="AD469">
        <v>2</v>
      </c>
      <c r="AE469" s="31">
        <f t="shared" si="81"/>
        <v>0</v>
      </c>
      <c r="AF469"/>
      <c r="AG469"/>
      <c r="AH469"/>
      <c r="AI469"/>
      <c r="AJ469"/>
      <c r="AK469"/>
      <c r="AL469"/>
      <c r="AM469"/>
      <c r="AN469"/>
      <c r="AO469"/>
      <c r="AP469"/>
      <c r="AQ469"/>
      <c r="AR469"/>
      <c r="AS469"/>
      <c r="AT469"/>
      <c r="AU469"/>
      <c r="AV469"/>
      <c r="AW469"/>
      <c r="AX469"/>
      <c r="AY469"/>
      <c r="AZ469"/>
      <c r="BA469"/>
      <c r="BB469"/>
      <c r="BC469"/>
      <c r="BD469"/>
      <c r="BE469"/>
      <c r="BF469"/>
      <c r="BG469"/>
    </row>
    <row r="470" spans="24:59" x14ac:dyDescent="0.15">
      <c r="X470"/>
      <c r="Y470">
        <v>10</v>
      </c>
      <c r="Z470">
        <v>3</v>
      </c>
      <c r="AA470" s="17">
        <f t="shared" si="80"/>
        <v>0</v>
      </c>
      <c r="AB470"/>
      <c r="AC470">
        <v>10</v>
      </c>
      <c r="AD470">
        <v>3</v>
      </c>
      <c r="AE470" s="31">
        <f t="shared" si="81"/>
        <v>0</v>
      </c>
      <c r="AF470"/>
      <c r="AG470"/>
      <c r="AH470"/>
      <c r="AI470"/>
      <c r="AJ470"/>
      <c r="AK470"/>
      <c r="AL470"/>
      <c r="AM470"/>
      <c r="AN470"/>
      <c r="AO470"/>
      <c r="AP470"/>
      <c r="AQ470"/>
      <c r="AR470"/>
      <c r="AS470"/>
      <c r="AT470"/>
      <c r="AU470"/>
      <c r="AV470"/>
      <c r="AW470"/>
      <c r="AX470"/>
      <c r="AY470"/>
      <c r="AZ470"/>
      <c r="BA470"/>
      <c r="BB470"/>
      <c r="BC470"/>
      <c r="BD470"/>
      <c r="BE470"/>
      <c r="BF470"/>
      <c r="BG470"/>
    </row>
    <row r="471" spans="24:59" x14ac:dyDescent="0.15">
      <c r="X471"/>
      <c r="Y471">
        <v>10</v>
      </c>
      <c r="Z471">
        <v>4</v>
      </c>
      <c r="AA471" s="17">
        <f t="shared" si="80"/>
        <v>0</v>
      </c>
      <c r="AB471"/>
      <c r="AC471">
        <v>10</v>
      </c>
      <c r="AD471">
        <v>4</v>
      </c>
      <c r="AE471" s="31">
        <f t="shared" si="81"/>
        <v>0</v>
      </c>
      <c r="AF471"/>
      <c r="AG471"/>
      <c r="AH471"/>
      <c r="AI471"/>
      <c r="AJ471"/>
      <c r="AK471"/>
      <c r="AL471"/>
      <c r="AM471"/>
      <c r="AN471"/>
      <c r="AO471"/>
      <c r="AP471"/>
      <c r="AQ471"/>
      <c r="AR471"/>
      <c r="AS471"/>
      <c r="AT471"/>
      <c r="AU471"/>
      <c r="AV471"/>
      <c r="AW471"/>
      <c r="AX471"/>
      <c r="AY471"/>
      <c r="AZ471"/>
      <c r="BA471"/>
      <c r="BB471"/>
      <c r="BC471"/>
      <c r="BD471"/>
      <c r="BE471"/>
      <c r="BF471"/>
      <c r="BG471"/>
    </row>
    <row r="472" spans="24:59" x14ac:dyDescent="0.15">
      <c r="X472"/>
      <c r="Y472">
        <v>10</v>
      </c>
      <c r="Z472">
        <v>5</v>
      </c>
      <c r="AA472" s="17">
        <f t="shared" si="80"/>
        <v>0</v>
      </c>
      <c r="AB472"/>
      <c r="AC472">
        <v>10</v>
      </c>
      <c r="AD472">
        <v>5</v>
      </c>
      <c r="AE472" s="31">
        <f t="shared" si="81"/>
        <v>0</v>
      </c>
      <c r="AF472"/>
      <c r="AG472"/>
      <c r="AH472"/>
      <c r="AI472"/>
      <c r="AJ472"/>
      <c r="AK472"/>
      <c r="AL472"/>
      <c r="AM472"/>
      <c r="AN472"/>
      <c r="AO472"/>
      <c r="AP472"/>
      <c r="AQ472"/>
      <c r="AR472"/>
      <c r="AS472"/>
      <c r="AT472"/>
      <c r="AU472"/>
      <c r="AV472"/>
      <c r="AW472"/>
      <c r="AX472"/>
      <c r="AY472"/>
      <c r="AZ472"/>
      <c r="BA472"/>
      <c r="BB472"/>
      <c r="BC472"/>
      <c r="BD472"/>
      <c r="BE472"/>
      <c r="BF472"/>
      <c r="BG472"/>
    </row>
    <row r="473" spans="24:59" x14ac:dyDescent="0.15">
      <c r="X473"/>
      <c r="Y473">
        <v>10</v>
      </c>
      <c r="Z473">
        <v>6</v>
      </c>
      <c r="AA473" s="17">
        <f t="shared" si="80"/>
        <v>0</v>
      </c>
      <c r="AB473"/>
      <c r="AC473">
        <v>10</v>
      </c>
      <c r="AD473">
        <v>6</v>
      </c>
      <c r="AE473" s="31">
        <f t="shared" si="81"/>
        <v>0</v>
      </c>
      <c r="AF473"/>
      <c r="AG473"/>
      <c r="AH473"/>
      <c r="AI473"/>
      <c r="AJ473"/>
      <c r="AK473"/>
      <c r="AL473"/>
      <c r="AM473"/>
      <c r="AN473"/>
      <c r="AO473"/>
      <c r="AP473"/>
      <c r="AQ473"/>
      <c r="AR473"/>
      <c r="AS473"/>
      <c r="AT473"/>
      <c r="AU473"/>
      <c r="AV473"/>
      <c r="AW473"/>
      <c r="AX473"/>
      <c r="AY473"/>
      <c r="AZ473"/>
      <c r="BA473"/>
      <c r="BB473"/>
      <c r="BC473"/>
      <c r="BD473"/>
      <c r="BE473"/>
      <c r="BF473"/>
      <c r="BG473"/>
    </row>
    <row r="474" spans="24:59" x14ac:dyDescent="0.15">
      <c r="X474"/>
      <c r="Y474">
        <v>10</v>
      </c>
      <c r="Z474">
        <v>7</v>
      </c>
      <c r="AA474" s="17">
        <f t="shared" si="80"/>
        <v>0</v>
      </c>
      <c r="AB474"/>
      <c r="AC474">
        <v>10</v>
      </c>
      <c r="AD474">
        <v>7</v>
      </c>
      <c r="AE474" s="31">
        <f t="shared" si="81"/>
        <v>0</v>
      </c>
      <c r="AF474"/>
      <c r="AG474"/>
      <c r="AH474"/>
      <c r="AI474"/>
      <c r="AJ474"/>
      <c r="AK474"/>
      <c r="AL474"/>
      <c r="AM474"/>
      <c r="AN474"/>
      <c r="AO474"/>
      <c r="AP474"/>
      <c r="AQ474"/>
      <c r="AR474"/>
      <c r="AS474"/>
      <c r="AT474"/>
      <c r="AU474"/>
      <c r="AV474"/>
      <c r="AW474"/>
      <c r="AX474"/>
      <c r="AY474"/>
      <c r="AZ474"/>
      <c r="BA474"/>
      <c r="BB474"/>
      <c r="BC474"/>
      <c r="BD474"/>
      <c r="BE474"/>
      <c r="BF474"/>
      <c r="BG474"/>
    </row>
    <row r="475" spans="24:59" x14ac:dyDescent="0.15">
      <c r="X475"/>
      <c r="Y475">
        <v>10</v>
      </c>
      <c r="Z475">
        <v>8</v>
      </c>
      <c r="AA475" s="17">
        <f t="shared" si="80"/>
        <v>0</v>
      </c>
      <c r="AB475"/>
      <c r="AC475">
        <v>10</v>
      </c>
      <c r="AD475">
        <v>8</v>
      </c>
      <c r="AE475" s="31">
        <f t="shared" si="81"/>
        <v>0</v>
      </c>
      <c r="AF475"/>
      <c r="AG475"/>
      <c r="AH475"/>
      <c r="AI475"/>
      <c r="AJ475"/>
      <c r="AK475"/>
      <c r="AL475"/>
      <c r="AM475"/>
      <c r="AN475"/>
      <c r="AO475"/>
      <c r="AP475"/>
      <c r="AQ475"/>
      <c r="AR475"/>
      <c r="AS475"/>
      <c r="AT475"/>
      <c r="AU475"/>
      <c r="AV475"/>
      <c r="AW475"/>
      <c r="AX475"/>
      <c r="AY475"/>
      <c r="AZ475"/>
      <c r="BA475"/>
      <c r="BB475"/>
      <c r="BC475"/>
      <c r="BD475"/>
      <c r="BE475"/>
      <c r="BF475"/>
      <c r="BG475"/>
    </row>
    <row r="476" spans="24:59" x14ac:dyDescent="0.15">
      <c r="X476"/>
      <c r="Y476">
        <v>10</v>
      </c>
      <c r="Z476">
        <v>9</v>
      </c>
      <c r="AA476" s="17">
        <f t="shared" si="80"/>
        <v>0</v>
      </c>
      <c r="AB476"/>
      <c r="AC476">
        <v>10</v>
      </c>
      <c r="AD476">
        <v>9</v>
      </c>
      <c r="AE476" s="31">
        <f t="shared" si="81"/>
        <v>0</v>
      </c>
      <c r="AF476"/>
      <c r="AG476"/>
      <c r="AH476"/>
      <c r="AI476"/>
      <c r="AJ476"/>
      <c r="AK476"/>
      <c r="AL476"/>
      <c r="AM476"/>
      <c r="AN476"/>
      <c r="AO476"/>
      <c r="AP476"/>
      <c r="AQ476"/>
      <c r="AR476"/>
      <c r="AS476"/>
      <c r="AT476"/>
      <c r="AU476"/>
      <c r="AV476"/>
      <c r="AW476"/>
      <c r="AX476"/>
      <c r="AY476"/>
      <c r="AZ476"/>
      <c r="BA476"/>
      <c r="BB476"/>
      <c r="BC476"/>
      <c r="BD476"/>
      <c r="BE476"/>
      <c r="BF476"/>
      <c r="BG476"/>
    </row>
    <row r="477" spans="24:59" x14ac:dyDescent="0.15">
      <c r="X477"/>
      <c r="Y477">
        <v>10</v>
      </c>
      <c r="Z477">
        <v>10</v>
      </c>
      <c r="AA477" s="17">
        <f t="shared" si="80"/>
        <v>0</v>
      </c>
      <c r="AB477"/>
      <c r="AC477">
        <v>10</v>
      </c>
      <c r="AD477">
        <v>10</v>
      </c>
      <c r="AE477" s="31">
        <f t="shared" si="81"/>
        <v>0</v>
      </c>
      <c r="AF477"/>
      <c r="AG477"/>
      <c r="AH477"/>
      <c r="AI477"/>
      <c r="AJ477"/>
      <c r="AK477"/>
      <c r="AL477"/>
      <c r="AM477"/>
      <c r="AN477"/>
      <c r="AO477"/>
      <c r="AP477"/>
      <c r="AQ477"/>
      <c r="AR477"/>
      <c r="AS477"/>
      <c r="AT477"/>
      <c r="AU477"/>
      <c r="AV477"/>
      <c r="AW477"/>
      <c r="AX477"/>
      <c r="AY477"/>
      <c r="AZ477"/>
      <c r="BA477"/>
      <c r="BB477"/>
      <c r="BC477"/>
      <c r="BD477"/>
      <c r="BE477"/>
      <c r="BF477"/>
      <c r="BG477"/>
    </row>
    <row r="478" spans="24:59" x14ac:dyDescent="0.15">
      <c r="X478"/>
      <c r="Y478">
        <v>10</v>
      </c>
      <c r="Z478">
        <v>11</v>
      </c>
      <c r="AA478" s="17">
        <f t="shared" si="80"/>
        <v>0</v>
      </c>
      <c r="AB478"/>
      <c r="AC478">
        <v>10</v>
      </c>
      <c r="AD478">
        <v>11</v>
      </c>
      <c r="AE478" s="31">
        <f t="shared" si="81"/>
        <v>0</v>
      </c>
      <c r="AF478"/>
      <c r="AG478"/>
      <c r="AH478"/>
      <c r="AI478"/>
      <c r="AJ478"/>
      <c r="AK478"/>
      <c r="AL478"/>
      <c r="AM478"/>
      <c r="AN478"/>
      <c r="AO478"/>
      <c r="AP478"/>
      <c r="AQ478"/>
      <c r="AR478"/>
      <c r="AS478"/>
      <c r="AT478"/>
      <c r="AU478"/>
      <c r="AV478"/>
      <c r="AW478"/>
      <c r="AX478"/>
      <c r="AY478"/>
      <c r="AZ478"/>
      <c r="BA478"/>
      <c r="BB478"/>
      <c r="BC478"/>
      <c r="BD478"/>
      <c r="BE478"/>
      <c r="BF478"/>
      <c r="BG478"/>
    </row>
    <row r="479" spans="24:59" x14ac:dyDescent="0.15">
      <c r="X479"/>
      <c r="Y479">
        <v>10</v>
      </c>
      <c r="Z479">
        <v>12</v>
      </c>
      <c r="AA479" s="17">
        <f t="shared" si="80"/>
        <v>0</v>
      </c>
      <c r="AB479"/>
      <c r="AC479">
        <v>10</v>
      </c>
      <c r="AD479">
        <v>12</v>
      </c>
      <c r="AE479" s="31">
        <f t="shared" si="81"/>
        <v>0</v>
      </c>
      <c r="AF479"/>
      <c r="AG479"/>
      <c r="AH479"/>
      <c r="AI479"/>
      <c r="AJ479"/>
      <c r="AK479"/>
      <c r="AL479"/>
      <c r="AM479"/>
      <c r="AN479"/>
      <c r="AO479"/>
      <c r="AP479"/>
      <c r="AQ479"/>
      <c r="AR479"/>
      <c r="AS479"/>
      <c r="AT479"/>
      <c r="AU479"/>
      <c r="AV479"/>
      <c r="AW479"/>
      <c r="AX479"/>
      <c r="AY479"/>
      <c r="AZ479"/>
      <c r="BA479"/>
      <c r="BB479"/>
      <c r="BC479"/>
      <c r="BD479"/>
      <c r="BE479"/>
      <c r="BF479"/>
      <c r="BG479"/>
    </row>
    <row r="480" spans="24:59" x14ac:dyDescent="0.15">
      <c r="X480"/>
      <c r="Y480">
        <v>10</v>
      </c>
      <c r="Z480">
        <v>13</v>
      </c>
      <c r="AA480" s="17">
        <f t="shared" si="80"/>
        <v>0</v>
      </c>
      <c r="AB480"/>
      <c r="AC480">
        <v>10</v>
      </c>
      <c r="AD480">
        <v>13</v>
      </c>
      <c r="AE480" s="31">
        <f t="shared" si="81"/>
        <v>0</v>
      </c>
      <c r="AF480"/>
      <c r="AG480"/>
      <c r="AH480"/>
      <c r="AI480"/>
      <c r="AJ480"/>
      <c r="AK480"/>
      <c r="AL480"/>
      <c r="AM480"/>
      <c r="AN480"/>
      <c r="AO480"/>
      <c r="AP480"/>
      <c r="AQ480"/>
      <c r="AR480"/>
      <c r="AS480"/>
      <c r="AT480"/>
      <c r="AU480"/>
      <c r="AV480"/>
      <c r="AW480"/>
      <c r="AX480"/>
      <c r="AY480"/>
      <c r="AZ480"/>
      <c r="BA480"/>
      <c r="BB480"/>
      <c r="BC480"/>
      <c r="BD480"/>
      <c r="BE480"/>
      <c r="BF480"/>
      <c r="BG480"/>
    </row>
    <row r="481" spans="24:59" x14ac:dyDescent="0.15">
      <c r="X481"/>
      <c r="Y481">
        <v>10</v>
      </c>
      <c r="Z481">
        <v>14</v>
      </c>
      <c r="AA481" s="17">
        <f t="shared" si="80"/>
        <v>0</v>
      </c>
      <c r="AB481"/>
      <c r="AC481">
        <v>10</v>
      </c>
      <c r="AD481">
        <v>14</v>
      </c>
      <c r="AE481" s="31">
        <f t="shared" si="81"/>
        <v>0</v>
      </c>
      <c r="AF481"/>
      <c r="AG481"/>
      <c r="AH481"/>
      <c r="AI481"/>
      <c r="AJ481"/>
      <c r="AK481"/>
      <c r="AL481"/>
      <c r="AM481"/>
      <c r="AN481"/>
      <c r="AO481"/>
      <c r="AP481"/>
      <c r="AQ481"/>
      <c r="AR481"/>
      <c r="AS481"/>
      <c r="AT481"/>
      <c r="AU481"/>
      <c r="AV481"/>
      <c r="AW481"/>
      <c r="AX481"/>
      <c r="AY481"/>
      <c r="AZ481"/>
      <c r="BA481"/>
      <c r="BB481"/>
      <c r="BC481"/>
      <c r="BD481"/>
      <c r="BE481"/>
      <c r="BF481"/>
      <c r="BG481"/>
    </row>
    <row r="482" spans="24:59" x14ac:dyDescent="0.15">
      <c r="X482"/>
      <c r="Y482">
        <v>11</v>
      </c>
      <c r="Z482">
        <v>1</v>
      </c>
      <c r="AA482" s="17">
        <f t="shared" ref="AA482:AA495" si="82">AR342</f>
        <v>0</v>
      </c>
      <c r="AB482"/>
      <c r="AC482">
        <v>11</v>
      </c>
      <c r="AD482">
        <v>1</v>
      </c>
      <c r="AE482" s="31">
        <f t="shared" ref="AE482:AE495" si="83">AR358/10</f>
        <v>0</v>
      </c>
      <c r="AF482"/>
      <c r="AG482"/>
      <c r="AH482"/>
      <c r="AI482"/>
      <c r="AJ482"/>
      <c r="AK482"/>
      <c r="AL482"/>
      <c r="AM482"/>
      <c r="AN482"/>
      <c r="AO482"/>
      <c r="AP482"/>
      <c r="AQ482"/>
      <c r="AR482"/>
      <c r="AS482"/>
      <c r="AT482"/>
      <c r="AU482"/>
      <c r="AV482"/>
      <c r="AW482"/>
      <c r="AX482"/>
      <c r="AY482"/>
      <c r="AZ482"/>
      <c r="BA482"/>
      <c r="BB482"/>
      <c r="BC482"/>
      <c r="BD482"/>
      <c r="BE482"/>
      <c r="BF482"/>
      <c r="BG482"/>
    </row>
    <row r="483" spans="24:59" x14ac:dyDescent="0.15">
      <c r="X483"/>
      <c r="Y483">
        <v>11</v>
      </c>
      <c r="Z483">
        <v>2</v>
      </c>
      <c r="AA483" s="17">
        <f t="shared" si="82"/>
        <v>0</v>
      </c>
      <c r="AB483"/>
      <c r="AC483">
        <v>11</v>
      </c>
      <c r="AD483">
        <v>2</v>
      </c>
      <c r="AE483" s="31">
        <f t="shared" si="83"/>
        <v>0</v>
      </c>
      <c r="AF483"/>
      <c r="AG483"/>
      <c r="AH483"/>
      <c r="AI483"/>
      <c r="AJ483"/>
      <c r="AK483"/>
      <c r="AL483"/>
      <c r="AM483"/>
      <c r="AN483"/>
      <c r="AO483"/>
      <c r="AP483"/>
      <c r="AQ483"/>
      <c r="AR483"/>
      <c r="AS483"/>
      <c r="AT483"/>
      <c r="AU483"/>
      <c r="AV483"/>
      <c r="AW483"/>
      <c r="AX483"/>
      <c r="AY483"/>
      <c r="AZ483"/>
      <c r="BA483"/>
      <c r="BB483"/>
      <c r="BC483"/>
      <c r="BD483"/>
      <c r="BE483"/>
      <c r="BF483"/>
      <c r="BG483"/>
    </row>
    <row r="484" spans="24:59" x14ac:dyDescent="0.15">
      <c r="X484"/>
      <c r="Y484">
        <v>11</v>
      </c>
      <c r="Z484">
        <v>3</v>
      </c>
      <c r="AA484" s="17">
        <f t="shared" si="82"/>
        <v>0</v>
      </c>
      <c r="AB484"/>
      <c r="AC484">
        <v>11</v>
      </c>
      <c r="AD484">
        <v>3</v>
      </c>
      <c r="AE484" s="31">
        <f t="shared" si="83"/>
        <v>0</v>
      </c>
      <c r="AF484"/>
      <c r="AG484"/>
      <c r="AH484"/>
      <c r="AI484"/>
      <c r="AJ484"/>
      <c r="AK484"/>
      <c r="AL484"/>
      <c r="AM484"/>
      <c r="AN484"/>
      <c r="AO484"/>
      <c r="AP484"/>
      <c r="AQ484"/>
      <c r="AR484"/>
      <c r="AS484"/>
      <c r="AT484"/>
      <c r="AU484"/>
      <c r="AV484"/>
      <c r="AW484"/>
      <c r="AX484"/>
      <c r="AY484"/>
      <c r="AZ484"/>
      <c r="BA484"/>
      <c r="BB484"/>
      <c r="BC484"/>
      <c r="BD484"/>
      <c r="BE484"/>
      <c r="BF484"/>
      <c r="BG484"/>
    </row>
    <row r="485" spans="24:59" x14ac:dyDescent="0.15">
      <c r="X485"/>
      <c r="Y485">
        <v>11</v>
      </c>
      <c r="Z485">
        <v>4</v>
      </c>
      <c r="AA485" s="17">
        <f t="shared" si="82"/>
        <v>0</v>
      </c>
      <c r="AB485"/>
      <c r="AC485">
        <v>11</v>
      </c>
      <c r="AD485">
        <v>4</v>
      </c>
      <c r="AE485" s="31">
        <f t="shared" si="83"/>
        <v>0</v>
      </c>
      <c r="AF485"/>
      <c r="AG485"/>
      <c r="AH485"/>
      <c r="AI485"/>
      <c r="AJ485"/>
      <c r="AK485"/>
      <c r="AL485"/>
      <c r="AM485"/>
      <c r="AN485"/>
      <c r="AO485"/>
      <c r="AP485"/>
      <c r="AQ485"/>
      <c r="AR485"/>
      <c r="AS485"/>
      <c r="AT485"/>
      <c r="AU485"/>
      <c r="AV485"/>
      <c r="AW485"/>
      <c r="AX485"/>
      <c r="AY485"/>
      <c r="AZ485"/>
      <c r="BA485"/>
      <c r="BB485"/>
      <c r="BC485"/>
      <c r="BD485"/>
      <c r="BE485"/>
      <c r="BF485"/>
      <c r="BG485"/>
    </row>
    <row r="486" spans="24:59" x14ac:dyDescent="0.15">
      <c r="X486"/>
      <c r="Y486">
        <v>11</v>
      </c>
      <c r="Z486">
        <v>5</v>
      </c>
      <c r="AA486" s="17">
        <f t="shared" si="82"/>
        <v>0</v>
      </c>
      <c r="AB486"/>
      <c r="AC486">
        <v>11</v>
      </c>
      <c r="AD486">
        <v>5</v>
      </c>
      <c r="AE486" s="31">
        <f t="shared" si="83"/>
        <v>0</v>
      </c>
      <c r="AF486"/>
      <c r="AG486"/>
      <c r="AH486"/>
      <c r="AI486"/>
      <c r="AJ486"/>
      <c r="AK486"/>
      <c r="AL486"/>
      <c r="AM486"/>
      <c r="AN486"/>
      <c r="AO486"/>
      <c r="AP486"/>
      <c r="AQ486"/>
      <c r="AR486"/>
      <c r="AS486"/>
      <c r="AT486"/>
      <c r="AU486"/>
      <c r="AV486"/>
      <c r="AW486"/>
      <c r="AX486"/>
      <c r="AY486"/>
      <c r="AZ486"/>
      <c r="BA486"/>
      <c r="BB486"/>
      <c r="BC486"/>
      <c r="BD486"/>
      <c r="BE486"/>
      <c r="BF486"/>
      <c r="BG486"/>
    </row>
    <row r="487" spans="24:59" x14ac:dyDescent="0.15">
      <c r="X487"/>
      <c r="Y487">
        <v>11</v>
      </c>
      <c r="Z487">
        <v>6</v>
      </c>
      <c r="AA487" s="17">
        <f t="shared" si="82"/>
        <v>0</v>
      </c>
      <c r="AB487"/>
      <c r="AC487">
        <v>11</v>
      </c>
      <c r="AD487">
        <v>6</v>
      </c>
      <c r="AE487" s="31">
        <f t="shared" si="83"/>
        <v>0</v>
      </c>
      <c r="AF487"/>
      <c r="AG487"/>
      <c r="AH487"/>
      <c r="AI487"/>
      <c r="AJ487"/>
      <c r="AK487"/>
      <c r="AL487"/>
      <c r="AM487"/>
      <c r="AN487"/>
      <c r="AO487"/>
      <c r="AP487"/>
      <c r="AQ487"/>
      <c r="AR487"/>
      <c r="AS487"/>
      <c r="AT487"/>
      <c r="AU487"/>
      <c r="AV487"/>
      <c r="AW487"/>
      <c r="AX487"/>
      <c r="AY487"/>
      <c r="AZ487"/>
      <c r="BA487"/>
      <c r="BB487"/>
      <c r="BC487"/>
      <c r="BD487"/>
      <c r="BE487"/>
      <c r="BF487"/>
      <c r="BG487"/>
    </row>
    <row r="488" spans="24:59" x14ac:dyDescent="0.15">
      <c r="X488"/>
      <c r="Y488">
        <v>11</v>
      </c>
      <c r="Z488">
        <v>7</v>
      </c>
      <c r="AA488" s="17">
        <f t="shared" si="82"/>
        <v>0</v>
      </c>
      <c r="AB488"/>
      <c r="AC488">
        <v>11</v>
      </c>
      <c r="AD488">
        <v>7</v>
      </c>
      <c r="AE488" s="31">
        <f t="shared" si="83"/>
        <v>0</v>
      </c>
      <c r="AF488"/>
      <c r="AG488"/>
      <c r="AH488"/>
      <c r="AI488"/>
      <c r="AJ488"/>
      <c r="AK488"/>
      <c r="AL488"/>
      <c r="AM488"/>
      <c r="AN488"/>
      <c r="AO488"/>
      <c r="AP488"/>
      <c r="AQ488"/>
      <c r="AR488"/>
      <c r="AS488"/>
      <c r="AT488"/>
      <c r="AU488"/>
      <c r="AV488"/>
      <c r="AW488"/>
      <c r="AX488"/>
      <c r="AY488"/>
      <c r="AZ488"/>
      <c r="BA488"/>
      <c r="BB488"/>
      <c r="BC488"/>
      <c r="BD488"/>
      <c r="BE488"/>
      <c r="BF488"/>
      <c r="BG488"/>
    </row>
    <row r="489" spans="24:59" x14ac:dyDescent="0.15">
      <c r="X489"/>
      <c r="Y489">
        <v>11</v>
      </c>
      <c r="Z489">
        <v>8</v>
      </c>
      <c r="AA489" s="17">
        <f t="shared" si="82"/>
        <v>0</v>
      </c>
      <c r="AB489"/>
      <c r="AC489">
        <v>11</v>
      </c>
      <c r="AD489">
        <v>8</v>
      </c>
      <c r="AE489" s="31">
        <f t="shared" si="83"/>
        <v>0</v>
      </c>
      <c r="AF489"/>
      <c r="AG489"/>
      <c r="AH489"/>
      <c r="AI489"/>
      <c r="AJ489"/>
      <c r="AK489"/>
      <c r="AL489"/>
      <c r="AM489"/>
      <c r="AN489"/>
      <c r="AO489"/>
      <c r="AP489"/>
      <c r="AQ489"/>
      <c r="AR489"/>
      <c r="AS489"/>
      <c r="AT489"/>
      <c r="AU489"/>
      <c r="AV489"/>
      <c r="AW489"/>
      <c r="AX489"/>
      <c r="AY489"/>
      <c r="AZ489"/>
      <c r="BA489"/>
      <c r="BB489"/>
      <c r="BC489"/>
      <c r="BD489"/>
      <c r="BE489"/>
      <c r="BF489"/>
      <c r="BG489"/>
    </row>
    <row r="490" spans="24:59" x14ac:dyDescent="0.15">
      <c r="X490"/>
      <c r="Y490">
        <v>11</v>
      </c>
      <c r="Z490">
        <v>9</v>
      </c>
      <c r="AA490" s="17">
        <f t="shared" si="82"/>
        <v>0</v>
      </c>
      <c r="AB490"/>
      <c r="AC490">
        <v>11</v>
      </c>
      <c r="AD490">
        <v>9</v>
      </c>
      <c r="AE490" s="31">
        <f t="shared" si="83"/>
        <v>0</v>
      </c>
      <c r="AF490"/>
      <c r="AG490"/>
      <c r="AH490"/>
      <c r="AI490"/>
      <c r="AJ490"/>
      <c r="AK490"/>
      <c r="AL490"/>
      <c r="AM490"/>
      <c r="AN490"/>
      <c r="AO490"/>
      <c r="AP490"/>
      <c r="AQ490"/>
      <c r="AR490"/>
      <c r="AS490"/>
      <c r="AT490"/>
      <c r="AU490"/>
      <c r="AV490"/>
      <c r="AW490"/>
      <c r="AX490"/>
      <c r="AY490"/>
      <c r="AZ490"/>
      <c r="BA490"/>
      <c r="BB490"/>
      <c r="BC490"/>
      <c r="BD490"/>
      <c r="BE490"/>
      <c r="BF490"/>
      <c r="BG490"/>
    </row>
    <row r="491" spans="24:59" x14ac:dyDescent="0.15">
      <c r="X491"/>
      <c r="Y491">
        <v>11</v>
      </c>
      <c r="Z491">
        <v>10</v>
      </c>
      <c r="AA491" s="17">
        <f t="shared" si="82"/>
        <v>0</v>
      </c>
      <c r="AB491"/>
      <c r="AC491">
        <v>11</v>
      </c>
      <c r="AD491">
        <v>10</v>
      </c>
      <c r="AE491" s="31">
        <f t="shared" si="83"/>
        <v>0</v>
      </c>
      <c r="AF491"/>
      <c r="AG491"/>
      <c r="AH491"/>
      <c r="AI491"/>
      <c r="AJ491"/>
      <c r="AK491"/>
      <c r="AL491"/>
      <c r="AM491"/>
      <c r="AN491"/>
      <c r="AO491"/>
      <c r="AP491"/>
      <c r="AQ491"/>
      <c r="AR491"/>
      <c r="AS491"/>
      <c r="AT491"/>
      <c r="AU491"/>
      <c r="AV491"/>
      <c r="AW491"/>
      <c r="AX491"/>
      <c r="AY491"/>
      <c r="AZ491"/>
      <c r="BA491"/>
      <c r="BB491"/>
      <c r="BC491"/>
      <c r="BD491"/>
      <c r="BE491"/>
      <c r="BF491"/>
      <c r="BG491"/>
    </row>
    <row r="492" spans="24:59" x14ac:dyDescent="0.15">
      <c r="X492"/>
      <c r="Y492">
        <v>11</v>
      </c>
      <c r="Z492">
        <v>11</v>
      </c>
      <c r="AA492" s="17">
        <f t="shared" si="82"/>
        <v>0</v>
      </c>
      <c r="AB492"/>
      <c r="AC492">
        <v>11</v>
      </c>
      <c r="AD492">
        <v>11</v>
      </c>
      <c r="AE492" s="31">
        <f t="shared" si="83"/>
        <v>0</v>
      </c>
      <c r="AF492"/>
      <c r="AG492"/>
      <c r="AH492"/>
      <c r="AI492"/>
      <c r="AJ492"/>
      <c r="AK492"/>
      <c r="AL492"/>
      <c r="AM492"/>
      <c r="AN492"/>
      <c r="AO492"/>
      <c r="AP492"/>
      <c r="AQ492"/>
      <c r="AR492"/>
      <c r="AS492"/>
      <c r="AT492"/>
      <c r="AU492"/>
      <c r="AV492"/>
      <c r="AW492"/>
      <c r="AX492"/>
      <c r="AY492"/>
      <c r="AZ492"/>
      <c r="BA492"/>
      <c r="BB492"/>
      <c r="BC492"/>
      <c r="BD492"/>
      <c r="BE492"/>
      <c r="BF492"/>
      <c r="BG492"/>
    </row>
    <row r="493" spans="24:59" x14ac:dyDescent="0.15">
      <c r="X493"/>
      <c r="Y493">
        <v>11</v>
      </c>
      <c r="Z493">
        <v>12</v>
      </c>
      <c r="AA493" s="17">
        <f t="shared" si="82"/>
        <v>0</v>
      </c>
      <c r="AB493"/>
      <c r="AC493">
        <v>11</v>
      </c>
      <c r="AD493">
        <v>12</v>
      </c>
      <c r="AE493" s="31">
        <f t="shared" si="83"/>
        <v>0</v>
      </c>
      <c r="AF493"/>
      <c r="AG493"/>
      <c r="AH493"/>
      <c r="AI493"/>
      <c r="AJ493"/>
      <c r="AK493"/>
      <c r="AL493"/>
      <c r="AM493"/>
      <c r="AN493"/>
      <c r="AO493"/>
      <c r="AP493"/>
      <c r="AQ493"/>
      <c r="AR493"/>
      <c r="AS493"/>
      <c r="AT493"/>
      <c r="AU493"/>
      <c r="AV493"/>
      <c r="AW493"/>
      <c r="AX493"/>
      <c r="AY493"/>
      <c r="AZ493"/>
      <c r="BA493"/>
      <c r="BB493"/>
      <c r="BC493"/>
      <c r="BD493"/>
      <c r="BE493"/>
      <c r="BF493"/>
      <c r="BG493"/>
    </row>
    <row r="494" spans="24:59" x14ac:dyDescent="0.15">
      <c r="X494"/>
      <c r="Y494">
        <v>11</v>
      </c>
      <c r="Z494">
        <v>13</v>
      </c>
      <c r="AA494" s="17">
        <f t="shared" si="82"/>
        <v>0</v>
      </c>
      <c r="AB494"/>
      <c r="AC494">
        <v>11</v>
      </c>
      <c r="AD494">
        <v>13</v>
      </c>
      <c r="AE494" s="31">
        <f t="shared" si="83"/>
        <v>0</v>
      </c>
      <c r="AF494"/>
      <c r="AG494"/>
      <c r="AH494"/>
      <c r="AI494"/>
      <c r="AJ494"/>
      <c r="AK494"/>
      <c r="AL494"/>
      <c r="AM494"/>
      <c r="AN494"/>
      <c r="AO494"/>
      <c r="AP494"/>
      <c r="AQ494"/>
      <c r="AR494"/>
      <c r="AS494"/>
      <c r="AT494"/>
      <c r="AU494"/>
      <c r="AV494"/>
      <c r="AW494"/>
      <c r="AX494"/>
      <c r="AY494"/>
      <c r="AZ494"/>
      <c r="BA494"/>
      <c r="BB494"/>
      <c r="BC494"/>
      <c r="BD494"/>
      <c r="BE494"/>
      <c r="BF494"/>
      <c r="BG494"/>
    </row>
    <row r="495" spans="24:59" x14ac:dyDescent="0.15">
      <c r="X495"/>
      <c r="Y495">
        <v>11</v>
      </c>
      <c r="Z495">
        <v>14</v>
      </c>
      <c r="AA495" s="17">
        <f t="shared" si="82"/>
        <v>0</v>
      </c>
      <c r="AB495"/>
      <c r="AC495">
        <v>11</v>
      </c>
      <c r="AD495">
        <v>14</v>
      </c>
      <c r="AE495" s="31">
        <f t="shared" si="83"/>
        <v>0</v>
      </c>
      <c r="AF495"/>
      <c r="AG495"/>
      <c r="AH495"/>
      <c r="AI495"/>
      <c r="AJ495"/>
      <c r="AK495"/>
      <c r="AL495"/>
      <c r="AM495"/>
      <c r="AN495"/>
      <c r="AO495"/>
      <c r="AP495"/>
      <c r="AQ495"/>
      <c r="AR495"/>
      <c r="AS495"/>
      <c r="AT495"/>
      <c r="AU495"/>
      <c r="AV495"/>
      <c r="AW495"/>
      <c r="AX495"/>
      <c r="AY495"/>
      <c r="AZ495"/>
      <c r="BA495"/>
      <c r="BB495"/>
      <c r="BC495"/>
      <c r="BD495"/>
      <c r="BE495"/>
      <c r="BF495"/>
      <c r="BG495"/>
    </row>
    <row r="496" spans="24:59" x14ac:dyDescent="0.15">
      <c r="X496"/>
      <c r="Y496">
        <v>12</v>
      </c>
      <c r="Z496">
        <v>1</v>
      </c>
      <c r="AA496" s="17">
        <f t="shared" ref="AA496:AA509" si="84">AS342</f>
        <v>0</v>
      </c>
      <c r="AB496"/>
      <c r="AC496">
        <v>12</v>
      </c>
      <c r="AD496">
        <v>1</v>
      </c>
      <c r="AE496" s="31">
        <f t="shared" ref="AE496:AE509" si="85">AS358/10</f>
        <v>0</v>
      </c>
      <c r="AF496"/>
      <c r="AG496"/>
      <c r="AH496"/>
      <c r="AI496"/>
      <c r="AJ496"/>
      <c r="AK496"/>
      <c r="AL496"/>
      <c r="AM496"/>
      <c r="AN496"/>
      <c r="AO496"/>
      <c r="AP496"/>
      <c r="AQ496"/>
      <c r="AR496"/>
      <c r="AS496"/>
      <c r="AT496"/>
      <c r="AU496"/>
      <c r="AV496"/>
      <c r="AW496"/>
      <c r="AX496"/>
      <c r="AY496"/>
      <c r="AZ496"/>
      <c r="BA496"/>
      <c r="BB496"/>
      <c r="BC496"/>
      <c r="BD496"/>
      <c r="BE496"/>
      <c r="BF496"/>
      <c r="BG496"/>
    </row>
    <row r="497" spans="24:59" x14ac:dyDescent="0.15">
      <c r="X497"/>
      <c r="Y497">
        <v>12</v>
      </c>
      <c r="Z497">
        <v>2</v>
      </c>
      <c r="AA497" s="17">
        <f t="shared" si="84"/>
        <v>0</v>
      </c>
      <c r="AB497"/>
      <c r="AC497">
        <v>12</v>
      </c>
      <c r="AD497">
        <v>2</v>
      </c>
      <c r="AE497" s="31">
        <f t="shared" si="85"/>
        <v>0</v>
      </c>
      <c r="AF497"/>
      <c r="AG497"/>
      <c r="AH497"/>
      <c r="AI497"/>
      <c r="AJ497"/>
      <c r="AK497"/>
      <c r="AL497"/>
      <c r="AM497"/>
      <c r="AN497"/>
      <c r="AO497"/>
      <c r="AP497"/>
      <c r="AQ497"/>
      <c r="AR497"/>
      <c r="AS497"/>
      <c r="AT497"/>
      <c r="AU497"/>
      <c r="AV497"/>
      <c r="AW497"/>
      <c r="AX497"/>
      <c r="AY497"/>
      <c r="AZ497"/>
      <c r="BA497"/>
      <c r="BB497"/>
      <c r="BC497"/>
      <c r="BD497"/>
      <c r="BE497"/>
      <c r="BF497"/>
      <c r="BG497"/>
    </row>
    <row r="498" spans="24:59" x14ac:dyDescent="0.15">
      <c r="X498"/>
      <c r="Y498">
        <v>12</v>
      </c>
      <c r="Z498">
        <v>3</v>
      </c>
      <c r="AA498" s="17">
        <f t="shared" si="84"/>
        <v>0</v>
      </c>
      <c r="AB498"/>
      <c r="AC498">
        <v>12</v>
      </c>
      <c r="AD498">
        <v>3</v>
      </c>
      <c r="AE498" s="31">
        <f t="shared" si="85"/>
        <v>0</v>
      </c>
      <c r="AF498"/>
      <c r="AG498"/>
      <c r="AH498"/>
      <c r="AI498"/>
      <c r="AJ498"/>
      <c r="AK498"/>
      <c r="AL498"/>
      <c r="AM498"/>
      <c r="AN498"/>
      <c r="AO498"/>
      <c r="AP498"/>
      <c r="AQ498"/>
      <c r="AR498"/>
      <c r="AS498"/>
      <c r="AT498"/>
      <c r="AU498"/>
      <c r="AV498"/>
      <c r="AW498"/>
      <c r="AX498"/>
      <c r="AY498"/>
      <c r="AZ498"/>
      <c r="BA498"/>
      <c r="BB498"/>
      <c r="BC498"/>
      <c r="BD498"/>
      <c r="BE498"/>
      <c r="BF498"/>
      <c r="BG498"/>
    </row>
    <row r="499" spans="24:59" x14ac:dyDescent="0.15">
      <c r="X499"/>
      <c r="Y499">
        <v>12</v>
      </c>
      <c r="Z499">
        <v>4</v>
      </c>
      <c r="AA499" s="17">
        <f t="shared" si="84"/>
        <v>0</v>
      </c>
      <c r="AB499"/>
      <c r="AC499">
        <v>12</v>
      </c>
      <c r="AD499">
        <v>4</v>
      </c>
      <c r="AE499" s="31">
        <f t="shared" si="85"/>
        <v>0</v>
      </c>
      <c r="AF499"/>
      <c r="AG499"/>
      <c r="AH499"/>
      <c r="AI499"/>
      <c r="AJ499"/>
      <c r="AK499"/>
      <c r="AL499"/>
      <c r="AM499"/>
      <c r="AN499"/>
      <c r="AO499"/>
      <c r="AP499"/>
      <c r="AQ499"/>
      <c r="AR499"/>
      <c r="AS499"/>
      <c r="AT499"/>
      <c r="AU499"/>
      <c r="AV499"/>
      <c r="AW499"/>
      <c r="AX499"/>
      <c r="AY499"/>
      <c r="AZ499"/>
      <c r="BA499"/>
      <c r="BB499"/>
      <c r="BC499"/>
      <c r="BD499"/>
      <c r="BE499"/>
      <c r="BF499"/>
      <c r="BG499"/>
    </row>
    <row r="500" spans="24:59" x14ac:dyDescent="0.15">
      <c r="X500"/>
      <c r="Y500">
        <v>12</v>
      </c>
      <c r="Z500">
        <v>5</v>
      </c>
      <c r="AA500" s="17">
        <f t="shared" si="84"/>
        <v>0</v>
      </c>
      <c r="AB500"/>
      <c r="AC500">
        <v>12</v>
      </c>
      <c r="AD500">
        <v>5</v>
      </c>
      <c r="AE500" s="31">
        <f t="shared" si="85"/>
        <v>0</v>
      </c>
      <c r="AF500"/>
      <c r="AG500"/>
      <c r="AH500"/>
      <c r="AI500"/>
      <c r="AJ500"/>
      <c r="AK500"/>
      <c r="AL500"/>
      <c r="AM500"/>
      <c r="AN500"/>
      <c r="AO500"/>
      <c r="AP500"/>
      <c r="AQ500"/>
      <c r="AR500"/>
      <c r="AS500"/>
      <c r="AT500"/>
      <c r="AU500"/>
      <c r="AV500"/>
      <c r="AW500"/>
      <c r="AX500"/>
      <c r="AY500"/>
      <c r="AZ500"/>
      <c r="BA500"/>
      <c r="BB500"/>
      <c r="BC500"/>
      <c r="BD500"/>
      <c r="BE500"/>
      <c r="BF500"/>
      <c r="BG500"/>
    </row>
    <row r="501" spans="24:59" x14ac:dyDescent="0.15">
      <c r="X501"/>
      <c r="Y501">
        <v>12</v>
      </c>
      <c r="Z501">
        <v>6</v>
      </c>
      <c r="AA501" s="17">
        <f t="shared" si="84"/>
        <v>0</v>
      </c>
      <c r="AB501"/>
      <c r="AC501">
        <v>12</v>
      </c>
      <c r="AD501">
        <v>6</v>
      </c>
      <c r="AE501" s="31">
        <f t="shared" si="85"/>
        <v>0</v>
      </c>
      <c r="AF501"/>
      <c r="AG501"/>
      <c r="AH501"/>
      <c r="AI501"/>
      <c r="AJ501"/>
      <c r="AK501"/>
      <c r="AL501"/>
      <c r="AM501"/>
      <c r="AN501"/>
      <c r="AO501"/>
      <c r="AP501"/>
      <c r="AQ501"/>
      <c r="AR501"/>
      <c r="AS501"/>
      <c r="AT501"/>
      <c r="AU501"/>
      <c r="AV501"/>
      <c r="AW501"/>
      <c r="AX501"/>
      <c r="AY501"/>
      <c r="AZ501"/>
      <c r="BA501"/>
      <c r="BB501"/>
      <c r="BC501"/>
      <c r="BD501"/>
      <c r="BE501"/>
      <c r="BF501"/>
      <c r="BG501"/>
    </row>
    <row r="502" spans="24:59" x14ac:dyDescent="0.15">
      <c r="X502"/>
      <c r="Y502">
        <v>12</v>
      </c>
      <c r="Z502">
        <v>7</v>
      </c>
      <c r="AA502" s="17">
        <f t="shared" si="84"/>
        <v>0</v>
      </c>
      <c r="AB502"/>
      <c r="AC502">
        <v>12</v>
      </c>
      <c r="AD502">
        <v>7</v>
      </c>
      <c r="AE502" s="31">
        <f t="shared" si="85"/>
        <v>0</v>
      </c>
      <c r="AF502"/>
      <c r="AG502"/>
      <c r="AH502"/>
      <c r="AI502"/>
      <c r="AJ502"/>
      <c r="AK502"/>
      <c r="AL502"/>
      <c r="AM502"/>
      <c r="AN502"/>
      <c r="AO502"/>
      <c r="AP502"/>
      <c r="AQ502"/>
      <c r="AR502"/>
      <c r="AS502"/>
      <c r="AT502"/>
      <c r="AU502"/>
      <c r="AV502"/>
      <c r="AW502"/>
      <c r="AX502"/>
      <c r="AY502"/>
      <c r="AZ502"/>
      <c r="BA502"/>
      <c r="BB502"/>
      <c r="BC502"/>
      <c r="BD502"/>
      <c r="BE502"/>
      <c r="BF502"/>
      <c r="BG502"/>
    </row>
    <row r="503" spans="24:59" x14ac:dyDescent="0.15">
      <c r="X503"/>
      <c r="Y503">
        <v>12</v>
      </c>
      <c r="Z503">
        <v>8</v>
      </c>
      <c r="AA503" s="17">
        <f t="shared" si="84"/>
        <v>0</v>
      </c>
      <c r="AB503"/>
      <c r="AC503">
        <v>12</v>
      </c>
      <c r="AD503">
        <v>8</v>
      </c>
      <c r="AE503" s="31">
        <f t="shared" si="85"/>
        <v>0</v>
      </c>
      <c r="AF503"/>
      <c r="AG503"/>
      <c r="AH503"/>
      <c r="AI503"/>
      <c r="AJ503"/>
      <c r="AK503"/>
      <c r="AL503"/>
      <c r="AM503"/>
      <c r="AN503"/>
      <c r="AO503"/>
      <c r="AP503"/>
      <c r="AQ503"/>
      <c r="AR503"/>
      <c r="AS503"/>
      <c r="AT503"/>
      <c r="AU503"/>
      <c r="AV503"/>
      <c r="AW503"/>
      <c r="AX503"/>
      <c r="AY503"/>
      <c r="AZ503"/>
      <c r="BA503"/>
      <c r="BB503"/>
      <c r="BC503"/>
      <c r="BD503"/>
      <c r="BE503"/>
      <c r="BF503"/>
      <c r="BG503"/>
    </row>
    <row r="504" spans="24:59" x14ac:dyDescent="0.15">
      <c r="X504"/>
      <c r="Y504">
        <v>12</v>
      </c>
      <c r="Z504">
        <v>9</v>
      </c>
      <c r="AA504" s="17">
        <f t="shared" si="84"/>
        <v>0</v>
      </c>
      <c r="AB504"/>
      <c r="AC504">
        <v>12</v>
      </c>
      <c r="AD504">
        <v>9</v>
      </c>
      <c r="AE504" s="31">
        <f t="shared" si="85"/>
        <v>0</v>
      </c>
      <c r="AF504"/>
      <c r="AG504"/>
      <c r="AH504"/>
      <c r="AI504"/>
      <c r="AJ504"/>
      <c r="AK504"/>
      <c r="AL504"/>
      <c r="AM504"/>
      <c r="AN504"/>
      <c r="AO504"/>
      <c r="AP504"/>
      <c r="AQ504"/>
      <c r="AR504"/>
      <c r="AS504"/>
      <c r="AT504"/>
      <c r="AU504"/>
      <c r="AV504"/>
      <c r="AW504"/>
      <c r="AX504"/>
      <c r="AY504"/>
      <c r="AZ504"/>
      <c r="BA504"/>
      <c r="BB504"/>
      <c r="BC504"/>
      <c r="BD504"/>
      <c r="BE504"/>
      <c r="BF504"/>
      <c r="BG504"/>
    </row>
    <row r="505" spans="24:59" x14ac:dyDescent="0.15">
      <c r="X505"/>
      <c r="Y505">
        <v>12</v>
      </c>
      <c r="Z505">
        <v>10</v>
      </c>
      <c r="AA505" s="17">
        <f t="shared" si="84"/>
        <v>0</v>
      </c>
      <c r="AB505"/>
      <c r="AC505">
        <v>12</v>
      </c>
      <c r="AD505">
        <v>10</v>
      </c>
      <c r="AE505" s="31">
        <f t="shared" si="85"/>
        <v>0</v>
      </c>
      <c r="AF505"/>
      <c r="AG505"/>
      <c r="AH505"/>
      <c r="AI505"/>
      <c r="AJ505"/>
      <c r="AK505"/>
      <c r="AL505"/>
      <c r="AM505"/>
      <c r="AN505"/>
      <c r="AO505"/>
      <c r="AP505"/>
      <c r="AQ505"/>
      <c r="AR505"/>
      <c r="AS505"/>
      <c r="AT505"/>
      <c r="AU505"/>
      <c r="AV505"/>
      <c r="AW505"/>
      <c r="AX505"/>
      <c r="AY505"/>
      <c r="AZ505"/>
      <c r="BA505"/>
      <c r="BB505"/>
      <c r="BC505"/>
      <c r="BD505"/>
      <c r="BE505"/>
      <c r="BF505"/>
      <c r="BG505"/>
    </row>
    <row r="506" spans="24:59" x14ac:dyDescent="0.15">
      <c r="X506"/>
      <c r="Y506">
        <v>12</v>
      </c>
      <c r="Z506">
        <v>11</v>
      </c>
      <c r="AA506" s="17">
        <f t="shared" si="84"/>
        <v>0</v>
      </c>
      <c r="AB506"/>
      <c r="AC506">
        <v>12</v>
      </c>
      <c r="AD506">
        <v>11</v>
      </c>
      <c r="AE506" s="31">
        <f t="shared" si="85"/>
        <v>0</v>
      </c>
      <c r="AF506"/>
      <c r="AG506"/>
      <c r="AH506"/>
      <c r="AI506"/>
      <c r="AJ506"/>
      <c r="AK506"/>
      <c r="AL506"/>
      <c r="AM506"/>
      <c r="AN506"/>
      <c r="AO506"/>
      <c r="AP506"/>
      <c r="AQ506"/>
      <c r="AR506"/>
      <c r="AS506"/>
      <c r="AT506"/>
      <c r="AU506"/>
      <c r="AV506"/>
      <c r="AW506"/>
      <c r="AX506"/>
      <c r="AY506"/>
      <c r="AZ506"/>
      <c r="BA506"/>
      <c r="BB506"/>
      <c r="BC506"/>
      <c r="BD506"/>
      <c r="BE506"/>
      <c r="BF506"/>
      <c r="BG506"/>
    </row>
    <row r="507" spans="24:59" x14ac:dyDescent="0.15">
      <c r="X507"/>
      <c r="Y507">
        <v>12</v>
      </c>
      <c r="Z507">
        <v>12</v>
      </c>
      <c r="AA507" s="17">
        <f t="shared" si="84"/>
        <v>1</v>
      </c>
      <c r="AB507"/>
      <c r="AC507">
        <v>12</v>
      </c>
      <c r="AD507">
        <v>12</v>
      </c>
      <c r="AE507" s="31">
        <f t="shared" si="85"/>
        <v>1.6396999999999999</v>
      </c>
      <c r="AF507"/>
      <c r="AG507"/>
      <c r="AH507"/>
      <c r="AI507"/>
      <c r="AJ507"/>
      <c r="AK507"/>
      <c r="AL507"/>
      <c r="AM507"/>
      <c r="AN507"/>
      <c r="AO507"/>
      <c r="AP507"/>
      <c r="AQ507"/>
      <c r="AR507"/>
      <c r="AS507"/>
      <c r="AT507"/>
      <c r="AU507"/>
      <c r="AV507"/>
      <c r="AW507"/>
      <c r="AX507"/>
      <c r="AY507"/>
      <c r="AZ507"/>
      <c r="BA507"/>
      <c r="BB507"/>
      <c r="BC507"/>
      <c r="BD507"/>
      <c r="BE507"/>
      <c r="BF507"/>
      <c r="BG507"/>
    </row>
    <row r="508" spans="24:59" x14ac:dyDescent="0.15">
      <c r="X508"/>
      <c r="Y508">
        <v>12</v>
      </c>
      <c r="Z508">
        <v>13</v>
      </c>
      <c r="AA508" s="17">
        <f t="shared" si="84"/>
        <v>0</v>
      </c>
      <c r="AB508"/>
      <c r="AC508">
        <v>12</v>
      </c>
      <c r="AD508">
        <v>13</v>
      </c>
      <c r="AE508" s="31">
        <f t="shared" si="85"/>
        <v>0</v>
      </c>
      <c r="AF508"/>
      <c r="AG508"/>
      <c r="AH508"/>
      <c r="AI508"/>
      <c r="AJ508"/>
      <c r="AK508"/>
      <c r="AL508"/>
      <c r="AM508"/>
      <c r="AN508"/>
      <c r="AO508"/>
      <c r="AP508"/>
      <c r="AQ508"/>
      <c r="AR508"/>
      <c r="AS508"/>
      <c r="AT508"/>
      <c r="AU508"/>
      <c r="AV508"/>
      <c r="AW508"/>
      <c r="AX508"/>
      <c r="AY508"/>
      <c r="AZ508"/>
      <c r="BA508"/>
      <c r="BB508"/>
      <c r="BC508"/>
      <c r="BD508"/>
      <c r="BE508"/>
      <c r="BF508"/>
      <c r="BG508"/>
    </row>
    <row r="509" spans="24:59" x14ac:dyDescent="0.15">
      <c r="X509"/>
      <c r="Y509">
        <v>12</v>
      </c>
      <c r="Z509">
        <v>14</v>
      </c>
      <c r="AA509" s="17">
        <f t="shared" si="84"/>
        <v>0</v>
      </c>
      <c r="AB509"/>
      <c r="AC509">
        <v>12</v>
      </c>
      <c r="AD509">
        <v>14</v>
      </c>
      <c r="AE509" s="31">
        <f t="shared" si="85"/>
        <v>0</v>
      </c>
      <c r="AF509"/>
      <c r="AG509"/>
      <c r="AH509"/>
      <c r="AI509"/>
      <c r="AJ509"/>
      <c r="AK509"/>
      <c r="AL509"/>
      <c r="AM509"/>
      <c r="AN509"/>
      <c r="AO509"/>
      <c r="AP509"/>
      <c r="AQ509"/>
      <c r="AR509"/>
      <c r="AS509"/>
      <c r="AT509"/>
      <c r="AU509"/>
      <c r="AV509"/>
      <c r="AW509"/>
      <c r="AX509"/>
      <c r="AY509"/>
      <c r="AZ509"/>
      <c r="BA509"/>
      <c r="BB509"/>
      <c r="BC509"/>
      <c r="BD509"/>
      <c r="BE509"/>
      <c r="BF509"/>
      <c r="BG509"/>
    </row>
    <row r="510" spans="24:59" x14ac:dyDescent="0.15">
      <c r="X510"/>
      <c r="Y510">
        <v>13</v>
      </c>
      <c r="Z510">
        <v>1</v>
      </c>
      <c r="AA510" s="17">
        <f t="shared" ref="AA510:AA523" si="86">AT342</f>
        <v>0</v>
      </c>
      <c r="AB510"/>
      <c r="AC510">
        <v>13</v>
      </c>
      <c r="AD510">
        <v>1</v>
      </c>
      <c r="AE510" s="31">
        <f t="shared" ref="AE510:AE523" si="87">AT358/10</f>
        <v>0</v>
      </c>
      <c r="AF510"/>
      <c r="AG510"/>
      <c r="AH510"/>
      <c r="AI510"/>
      <c r="AJ510"/>
      <c r="AK510"/>
      <c r="AL510"/>
      <c r="AM510"/>
      <c r="AN510"/>
      <c r="AO510"/>
      <c r="AP510"/>
      <c r="AQ510"/>
      <c r="AR510"/>
      <c r="AS510"/>
      <c r="AT510"/>
      <c r="AU510"/>
      <c r="AV510"/>
      <c r="AW510"/>
      <c r="AX510"/>
      <c r="AY510"/>
      <c r="AZ510"/>
      <c r="BA510"/>
      <c r="BB510"/>
      <c r="BC510"/>
      <c r="BD510"/>
      <c r="BE510"/>
      <c r="BF510"/>
      <c r="BG510"/>
    </row>
    <row r="511" spans="24:59" x14ac:dyDescent="0.15">
      <c r="X511"/>
      <c r="Y511">
        <v>13</v>
      </c>
      <c r="Z511">
        <v>2</v>
      </c>
      <c r="AA511" s="17">
        <f t="shared" si="86"/>
        <v>0</v>
      </c>
      <c r="AB511"/>
      <c r="AC511">
        <v>13</v>
      </c>
      <c r="AD511">
        <v>2</v>
      </c>
      <c r="AE511" s="31">
        <f t="shared" si="87"/>
        <v>0</v>
      </c>
      <c r="AF511"/>
      <c r="AG511"/>
      <c r="AH511"/>
      <c r="AI511"/>
      <c r="AJ511"/>
      <c r="AK511"/>
      <c r="AL511"/>
      <c r="AM511"/>
      <c r="AN511"/>
      <c r="AO511"/>
      <c r="AP511"/>
      <c r="AQ511"/>
      <c r="AR511"/>
      <c r="AS511"/>
      <c r="AT511"/>
      <c r="AU511"/>
      <c r="AV511"/>
      <c r="AW511"/>
      <c r="AX511"/>
      <c r="AY511"/>
      <c r="AZ511"/>
      <c r="BA511"/>
      <c r="BB511"/>
      <c r="BC511"/>
      <c r="BD511"/>
      <c r="BE511"/>
      <c r="BF511"/>
      <c r="BG511"/>
    </row>
    <row r="512" spans="24:59" x14ac:dyDescent="0.15">
      <c r="X512"/>
      <c r="Y512">
        <v>13</v>
      </c>
      <c r="Z512">
        <v>3</v>
      </c>
      <c r="AA512" s="17">
        <f t="shared" si="86"/>
        <v>0</v>
      </c>
      <c r="AB512"/>
      <c r="AC512">
        <v>13</v>
      </c>
      <c r="AD512">
        <v>3</v>
      </c>
      <c r="AE512" s="31">
        <f t="shared" si="87"/>
        <v>0</v>
      </c>
      <c r="AF512"/>
      <c r="AG512"/>
      <c r="AH512"/>
      <c r="AI512"/>
      <c r="AJ512"/>
      <c r="AK512"/>
      <c r="AL512"/>
      <c r="AM512"/>
      <c r="AN512"/>
      <c r="AO512"/>
      <c r="AP512"/>
      <c r="AQ512"/>
      <c r="AR512"/>
      <c r="AS512"/>
      <c r="AT512"/>
      <c r="AU512"/>
      <c r="AV512"/>
      <c r="AW512"/>
      <c r="AX512"/>
      <c r="AY512"/>
      <c r="AZ512"/>
      <c r="BA512"/>
      <c r="BB512"/>
      <c r="BC512"/>
      <c r="BD512"/>
      <c r="BE512"/>
      <c r="BF512"/>
      <c r="BG512"/>
    </row>
    <row r="513" spans="24:59" x14ac:dyDescent="0.15">
      <c r="X513"/>
      <c r="Y513">
        <v>13</v>
      </c>
      <c r="Z513">
        <v>4</v>
      </c>
      <c r="AA513" s="17">
        <f t="shared" si="86"/>
        <v>0</v>
      </c>
      <c r="AB513"/>
      <c r="AC513">
        <v>13</v>
      </c>
      <c r="AD513">
        <v>4</v>
      </c>
      <c r="AE513" s="31">
        <f t="shared" si="87"/>
        <v>0</v>
      </c>
      <c r="AF513"/>
      <c r="AG513"/>
      <c r="AH513"/>
      <c r="AI513"/>
      <c r="AJ513"/>
      <c r="AK513"/>
      <c r="AL513"/>
      <c r="AM513"/>
      <c r="AN513"/>
      <c r="AO513"/>
      <c r="AP513"/>
      <c r="AQ513"/>
      <c r="AR513"/>
      <c r="AS513"/>
      <c r="AT513"/>
      <c r="AU513"/>
      <c r="AV513"/>
      <c r="AW513"/>
      <c r="AX513"/>
      <c r="AY513"/>
      <c r="AZ513"/>
      <c r="BA513"/>
      <c r="BB513"/>
      <c r="BC513"/>
      <c r="BD513"/>
      <c r="BE513"/>
      <c r="BF513"/>
      <c r="BG513"/>
    </row>
    <row r="514" spans="24:59" x14ac:dyDescent="0.15">
      <c r="X514"/>
      <c r="Y514">
        <v>13</v>
      </c>
      <c r="Z514">
        <v>5</v>
      </c>
      <c r="AA514" s="17">
        <f t="shared" si="86"/>
        <v>0</v>
      </c>
      <c r="AB514"/>
      <c r="AC514">
        <v>13</v>
      </c>
      <c r="AD514">
        <v>5</v>
      </c>
      <c r="AE514" s="31">
        <f t="shared" si="87"/>
        <v>0</v>
      </c>
      <c r="AF514"/>
      <c r="AG514"/>
      <c r="AH514"/>
      <c r="AI514"/>
      <c r="AJ514"/>
      <c r="AK514"/>
      <c r="AL514"/>
      <c r="AM514"/>
      <c r="AN514"/>
      <c r="AO514"/>
      <c r="AP514"/>
      <c r="AQ514"/>
      <c r="AR514"/>
      <c r="AS514"/>
      <c r="AT514"/>
      <c r="AU514"/>
      <c r="AV514"/>
      <c r="AW514"/>
      <c r="AX514"/>
      <c r="AY514"/>
      <c r="AZ514"/>
      <c r="BA514"/>
      <c r="BB514"/>
      <c r="BC514"/>
      <c r="BD514"/>
      <c r="BE514"/>
      <c r="BF514"/>
      <c r="BG514"/>
    </row>
    <row r="515" spans="24:59" x14ac:dyDescent="0.15">
      <c r="X515"/>
      <c r="Y515">
        <v>13</v>
      </c>
      <c r="Z515">
        <v>6</v>
      </c>
      <c r="AA515" s="17">
        <f t="shared" si="86"/>
        <v>0</v>
      </c>
      <c r="AB515"/>
      <c r="AC515">
        <v>13</v>
      </c>
      <c r="AD515">
        <v>6</v>
      </c>
      <c r="AE515" s="31">
        <f t="shared" si="87"/>
        <v>0</v>
      </c>
      <c r="AF515"/>
      <c r="AG515"/>
      <c r="AH515"/>
      <c r="AI515"/>
      <c r="AJ515"/>
      <c r="AK515"/>
      <c r="AL515"/>
      <c r="AM515"/>
      <c r="AN515"/>
      <c r="AO515"/>
      <c r="AP515"/>
      <c r="AQ515"/>
      <c r="AR515"/>
      <c r="AS515"/>
      <c r="AT515"/>
      <c r="AU515"/>
      <c r="AV515"/>
      <c r="AW515"/>
      <c r="AX515"/>
      <c r="AY515"/>
      <c r="AZ515"/>
      <c r="BA515"/>
      <c r="BB515"/>
      <c r="BC515"/>
      <c r="BD515"/>
      <c r="BE515"/>
      <c r="BF515"/>
      <c r="BG515"/>
    </row>
    <row r="516" spans="24:59" x14ac:dyDescent="0.15">
      <c r="X516"/>
      <c r="Y516">
        <v>13</v>
      </c>
      <c r="Z516">
        <v>7</v>
      </c>
      <c r="AA516" s="17">
        <f t="shared" si="86"/>
        <v>0</v>
      </c>
      <c r="AB516"/>
      <c r="AC516">
        <v>13</v>
      </c>
      <c r="AD516">
        <v>7</v>
      </c>
      <c r="AE516" s="31">
        <f t="shared" si="87"/>
        <v>0</v>
      </c>
      <c r="AF516"/>
      <c r="AG516"/>
      <c r="AH516"/>
      <c r="AI516"/>
      <c r="AJ516"/>
      <c r="AK516"/>
      <c r="AL516"/>
      <c r="AM516"/>
      <c r="AN516"/>
      <c r="AO516"/>
      <c r="AP516"/>
      <c r="AQ516"/>
      <c r="AR516"/>
      <c r="AS516"/>
      <c r="AT516"/>
      <c r="AU516"/>
      <c r="AV516"/>
      <c r="AW516"/>
      <c r="AX516"/>
      <c r="AY516"/>
      <c r="AZ516"/>
      <c r="BA516"/>
      <c r="BB516"/>
      <c r="BC516"/>
      <c r="BD516"/>
      <c r="BE516"/>
      <c r="BF516"/>
      <c r="BG516"/>
    </row>
    <row r="517" spans="24:59" x14ac:dyDescent="0.15">
      <c r="X517"/>
      <c r="Y517">
        <v>13</v>
      </c>
      <c r="Z517">
        <v>8</v>
      </c>
      <c r="AA517" s="17">
        <f t="shared" si="86"/>
        <v>0</v>
      </c>
      <c r="AB517"/>
      <c r="AC517">
        <v>13</v>
      </c>
      <c r="AD517">
        <v>8</v>
      </c>
      <c r="AE517" s="31">
        <f t="shared" si="87"/>
        <v>0</v>
      </c>
      <c r="AF517"/>
      <c r="AG517"/>
      <c r="AH517"/>
      <c r="AI517"/>
      <c r="AJ517"/>
      <c r="AK517"/>
      <c r="AL517"/>
      <c r="AM517"/>
      <c r="AN517"/>
      <c r="AO517"/>
      <c r="AP517"/>
      <c r="AQ517"/>
      <c r="AR517"/>
      <c r="AS517"/>
      <c r="AT517"/>
      <c r="AU517"/>
      <c r="AV517"/>
      <c r="AW517"/>
      <c r="AX517"/>
      <c r="AY517"/>
      <c r="AZ517"/>
      <c r="BA517"/>
      <c r="BB517"/>
      <c r="BC517"/>
      <c r="BD517"/>
      <c r="BE517"/>
      <c r="BF517"/>
      <c r="BG517"/>
    </row>
    <row r="518" spans="24:59" x14ac:dyDescent="0.15">
      <c r="X518"/>
      <c r="Y518">
        <v>13</v>
      </c>
      <c r="Z518">
        <v>9</v>
      </c>
      <c r="AA518" s="17">
        <f t="shared" si="86"/>
        <v>0</v>
      </c>
      <c r="AB518"/>
      <c r="AC518">
        <v>13</v>
      </c>
      <c r="AD518">
        <v>9</v>
      </c>
      <c r="AE518" s="31">
        <f t="shared" si="87"/>
        <v>0</v>
      </c>
      <c r="AF518"/>
      <c r="AG518"/>
      <c r="AH518"/>
      <c r="AI518"/>
      <c r="AJ518"/>
      <c r="AK518"/>
      <c r="AL518"/>
      <c r="AM518"/>
      <c r="AN518"/>
      <c r="AO518"/>
      <c r="AP518"/>
      <c r="AQ518"/>
      <c r="AR518"/>
      <c r="AS518"/>
      <c r="AT518"/>
      <c r="AU518"/>
      <c r="AV518"/>
      <c r="AW518"/>
      <c r="AX518"/>
      <c r="AY518"/>
      <c r="AZ518"/>
      <c r="BA518"/>
      <c r="BB518"/>
      <c r="BC518"/>
      <c r="BD518"/>
      <c r="BE518"/>
      <c r="BF518"/>
      <c r="BG518"/>
    </row>
    <row r="519" spans="24:59" x14ac:dyDescent="0.15">
      <c r="X519"/>
      <c r="Y519">
        <v>13</v>
      </c>
      <c r="Z519">
        <v>10</v>
      </c>
      <c r="AA519" s="17">
        <f t="shared" si="86"/>
        <v>0</v>
      </c>
      <c r="AB519"/>
      <c r="AC519">
        <v>13</v>
      </c>
      <c r="AD519">
        <v>10</v>
      </c>
      <c r="AE519" s="31">
        <f t="shared" si="87"/>
        <v>0</v>
      </c>
      <c r="AF519"/>
      <c r="AG519"/>
      <c r="AH519"/>
      <c r="AI519"/>
      <c r="AJ519"/>
      <c r="AK519"/>
      <c r="AL519"/>
      <c r="AM519"/>
      <c r="AN519"/>
      <c r="AO519"/>
      <c r="AP519"/>
      <c r="AQ519"/>
      <c r="AR519"/>
      <c r="AS519"/>
      <c r="AT519"/>
      <c r="AU519"/>
      <c r="AV519"/>
      <c r="AW519"/>
      <c r="AX519"/>
      <c r="AY519"/>
      <c r="AZ519"/>
      <c r="BA519"/>
      <c r="BB519"/>
      <c r="BC519"/>
      <c r="BD519"/>
      <c r="BE519"/>
      <c r="BF519"/>
      <c r="BG519"/>
    </row>
    <row r="520" spans="24:59" x14ac:dyDescent="0.15">
      <c r="X520"/>
      <c r="Y520">
        <v>13</v>
      </c>
      <c r="Z520">
        <v>11</v>
      </c>
      <c r="AA520" s="17">
        <f t="shared" si="86"/>
        <v>0</v>
      </c>
      <c r="AB520"/>
      <c r="AC520">
        <v>13</v>
      </c>
      <c r="AD520">
        <v>11</v>
      </c>
      <c r="AE520" s="31">
        <f t="shared" si="87"/>
        <v>0</v>
      </c>
      <c r="AF520"/>
      <c r="AG520"/>
      <c r="AH520"/>
      <c r="AI520"/>
      <c r="AJ520"/>
      <c r="AK520"/>
      <c r="AL520"/>
      <c r="AM520"/>
      <c r="AN520"/>
      <c r="AO520"/>
      <c r="AP520"/>
      <c r="AQ520"/>
      <c r="AR520"/>
      <c r="AS520"/>
      <c r="AT520"/>
      <c r="AU520"/>
      <c r="AV520"/>
      <c r="AW520"/>
      <c r="AX520"/>
      <c r="AY520"/>
      <c r="AZ520"/>
      <c r="BA520"/>
      <c r="BB520"/>
      <c r="BC520"/>
      <c r="BD520"/>
      <c r="BE520"/>
      <c r="BF520"/>
      <c r="BG520"/>
    </row>
    <row r="521" spans="24:59" x14ac:dyDescent="0.15">
      <c r="X521"/>
      <c r="Y521">
        <v>13</v>
      </c>
      <c r="Z521">
        <v>12</v>
      </c>
      <c r="AA521" s="17">
        <f t="shared" si="86"/>
        <v>0</v>
      </c>
      <c r="AB521"/>
      <c r="AC521">
        <v>13</v>
      </c>
      <c r="AD521">
        <v>12</v>
      </c>
      <c r="AE521" s="31">
        <f t="shared" si="87"/>
        <v>0</v>
      </c>
      <c r="AF521"/>
      <c r="AG521"/>
      <c r="AH521"/>
      <c r="AI521"/>
      <c r="AJ521"/>
      <c r="AK521"/>
      <c r="AL521"/>
      <c r="AM521"/>
      <c r="AN521"/>
      <c r="AO521"/>
      <c r="AP521"/>
      <c r="AQ521"/>
      <c r="AR521"/>
      <c r="AS521"/>
      <c r="AT521"/>
      <c r="AU521"/>
      <c r="AV521"/>
      <c r="AW521"/>
      <c r="AX521"/>
      <c r="AY521"/>
      <c r="AZ521"/>
      <c r="BA521"/>
      <c r="BB521"/>
      <c r="BC521"/>
      <c r="BD521"/>
      <c r="BE521"/>
      <c r="BF521"/>
      <c r="BG521"/>
    </row>
    <row r="522" spans="24:59" x14ac:dyDescent="0.15">
      <c r="X522"/>
      <c r="Y522">
        <v>13</v>
      </c>
      <c r="Z522">
        <v>13</v>
      </c>
      <c r="AA522" s="17">
        <f t="shared" si="86"/>
        <v>0</v>
      </c>
      <c r="AB522"/>
      <c r="AC522">
        <v>13</v>
      </c>
      <c r="AD522">
        <v>13</v>
      </c>
      <c r="AE522" s="31">
        <f t="shared" si="87"/>
        <v>0</v>
      </c>
      <c r="AF522"/>
      <c r="AG522"/>
      <c r="AH522"/>
      <c r="AI522"/>
      <c r="AJ522"/>
      <c r="AK522"/>
      <c r="AL522"/>
      <c r="AM522"/>
      <c r="AN522"/>
      <c r="AO522"/>
      <c r="AP522"/>
      <c r="AQ522"/>
      <c r="AR522"/>
      <c r="AS522"/>
      <c r="AT522"/>
      <c r="AU522"/>
      <c r="AV522"/>
      <c r="AW522"/>
      <c r="AX522"/>
      <c r="AY522"/>
      <c r="AZ522"/>
      <c r="BA522"/>
      <c r="BB522"/>
      <c r="BC522"/>
      <c r="BD522"/>
      <c r="BE522"/>
      <c r="BF522"/>
      <c r="BG522"/>
    </row>
    <row r="523" spans="24:59" x14ac:dyDescent="0.15">
      <c r="X523"/>
      <c r="Y523">
        <v>13</v>
      </c>
      <c r="Z523">
        <v>14</v>
      </c>
      <c r="AA523" s="17">
        <f t="shared" si="86"/>
        <v>0</v>
      </c>
      <c r="AB523"/>
      <c r="AC523">
        <v>13</v>
      </c>
      <c r="AD523">
        <v>14</v>
      </c>
      <c r="AE523" s="31">
        <f t="shared" si="87"/>
        <v>0</v>
      </c>
      <c r="AF523"/>
      <c r="AG523"/>
      <c r="AH523"/>
      <c r="AI523"/>
      <c r="AJ523"/>
      <c r="AK523"/>
      <c r="AL523"/>
      <c r="AM523"/>
      <c r="AN523"/>
      <c r="AO523"/>
      <c r="AP523"/>
      <c r="AQ523"/>
      <c r="AR523"/>
      <c r="AS523"/>
      <c r="AT523"/>
      <c r="AU523"/>
      <c r="AV523"/>
      <c r="AW523"/>
      <c r="AX523"/>
      <c r="AY523"/>
      <c r="AZ523"/>
      <c r="BA523"/>
      <c r="BB523"/>
      <c r="BC523"/>
      <c r="BD523"/>
      <c r="BE523"/>
      <c r="BF523"/>
      <c r="BG523"/>
    </row>
    <row r="524" spans="24:59" x14ac:dyDescent="0.15">
      <c r="X524"/>
      <c r="Y524">
        <v>14</v>
      </c>
      <c r="Z524">
        <v>1</v>
      </c>
      <c r="AA524" s="17">
        <f t="shared" ref="AA524:AA537" si="88">AU342</f>
        <v>0</v>
      </c>
      <c r="AB524"/>
      <c r="AC524">
        <v>14</v>
      </c>
      <c r="AD524">
        <v>1</v>
      </c>
      <c r="AE524" s="31">
        <f t="shared" ref="AE524:AE537" si="89">AU358/10</f>
        <v>0</v>
      </c>
      <c r="AF524"/>
      <c r="AG524"/>
      <c r="AH524"/>
      <c r="AI524"/>
      <c r="AJ524"/>
      <c r="AK524"/>
      <c r="AL524"/>
      <c r="AM524"/>
      <c r="AN524"/>
      <c r="AO524"/>
      <c r="AP524"/>
      <c r="AQ524"/>
      <c r="AR524"/>
      <c r="AS524"/>
      <c r="AT524"/>
      <c r="AU524"/>
      <c r="AV524"/>
      <c r="AW524"/>
      <c r="AX524"/>
      <c r="AY524"/>
      <c r="AZ524"/>
      <c r="BA524"/>
      <c r="BB524"/>
      <c r="BC524"/>
      <c r="BD524"/>
      <c r="BE524"/>
      <c r="BF524"/>
      <c r="BG524"/>
    </row>
    <row r="525" spans="24:59" x14ac:dyDescent="0.15">
      <c r="X525"/>
      <c r="Y525">
        <v>14</v>
      </c>
      <c r="Z525">
        <v>2</v>
      </c>
      <c r="AA525" s="17">
        <f t="shared" si="88"/>
        <v>0</v>
      </c>
      <c r="AB525"/>
      <c r="AC525">
        <v>14</v>
      </c>
      <c r="AD525">
        <v>2</v>
      </c>
      <c r="AE525" s="31">
        <f t="shared" si="89"/>
        <v>0</v>
      </c>
      <c r="AF525"/>
      <c r="AG525"/>
      <c r="AH525"/>
      <c r="AI525"/>
      <c r="AJ525"/>
      <c r="AK525"/>
      <c r="AL525"/>
      <c r="AM525"/>
      <c r="AN525"/>
      <c r="AO525"/>
      <c r="AP525"/>
      <c r="AQ525"/>
      <c r="AR525"/>
      <c r="AS525"/>
      <c r="AT525"/>
      <c r="AU525"/>
      <c r="AV525"/>
      <c r="AW525"/>
      <c r="AX525"/>
      <c r="AY525"/>
      <c r="AZ525"/>
      <c r="BA525"/>
      <c r="BB525"/>
      <c r="BC525"/>
      <c r="BD525"/>
      <c r="BE525"/>
      <c r="BF525"/>
      <c r="BG525"/>
    </row>
    <row r="526" spans="24:59" x14ac:dyDescent="0.15">
      <c r="X526"/>
      <c r="Y526">
        <v>14</v>
      </c>
      <c r="Z526">
        <v>3</v>
      </c>
      <c r="AA526" s="17">
        <f t="shared" si="88"/>
        <v>0</v>
      </c>
      <c r="AB526"/>
      <c r="AC526">
        <v>14</v>
      </c>
      <c r="AD526">
        <v>3</v>
      </c>
      <c r="AE526" s="31">
        <f t="shared" si="89"/>
        <v>0</v>
      </c>
      <c r="AF526"/>
      <c r="AG526"/>
      <c r="AH526"/>
      <c r="AI526"/>
      <c r="AJ526"/>
      <c r="AK526"/>
      <c r="AL526"/>
      <c r="AM526"/>
      <c r="AN526"/>
      <c r="AO526"/>
      <c r="AP526"/>
      <c r="AQ526"/>
      <c r="AR526"/>
      <c r="AS526"/>
      <c r="AT526"/>
      <c r="AU526"/>
      <c r="AV526"/>
      <c r="AW526"/>
      <c r="AX526"/>
      <c r="AY526"/>
      <c r="AZ526"/>
      <c r="BA526"/>
      <c r="BB526"/>
      <c r="BC526"/>
      <c r="BD526"/>
      <c r="BE526"/>
      <c r="BF526"/>
      <c r="BG526"/>
    </row>
    <row r="527" spans="24:59" x14ac:dyDescent="0.15">
      <c r="X527"/>
      <c r="Y527">
        <v>14</v>
      </c>
      <c r="Z527">
        <v>4</v>
      </c>
      <c r="AA527" s="17">
        <f t="shared" si="88"/>
        <v>0</v>
      </c>
      <c r="AB527"/>
      <c r="AC527">
        <v>14</v>
      </c>
      <c r="AD527">
        <v>4</v>
      </c>
      <c r="AE527" s="31">
        <f t="shared" si="89"/>
        <v>0</v>
      </c>
      <c r="AF527"/>
      <c r="AG527"/>
      <c r="AH527"/>
      <c r="AI527"/>
      <c r="AJ527"/>
      <c r="AK527"/>
      <c r="AL527"/>
      <c r="AM527"/>
      <c r="AN527"/>
      <c r="AO527"/>
      <c r="AP527"/>
      <c r="AQ527"/>
      <c r="AR527"/>
      <c r="AS527"/>
      <c r="AT527"/>
      <c r="AU527"/>
      <c r="AV527"/>
      <c r="AW527"/>
      <c r="AX527"/>
      <c r="AY527"/>
      <c r="AZ527"/>
      <c r="BA527"/>
      <c r="BB527"/>
      <c r="BC527"/>
      <c r="BD527"/>
      <c r="BE527"/>
      <c r="BF527"/>
      <c r="BG527"/>
    </row>
    <row r="528" spans="24:59" x14ac:dyDescent="0.15">
      <c r="X528"/>
      <c r="Y528">
        <v>14</v>
      </c>
      <c r="Z528">
        <v>5</v>
      </c>
      <c r="AA528" s="17">
        <f t="shared" si="88"/>
        <v>0</v>
      </c>
      <c r="AB528"/>
      <c r="AC528">
        <v>14</v>
      </c>
      <c r="AD528">
        <v>5</v>
      </c>
      <c r="AE528" s="31">
        <f t="shared" si="89"/>
        <v>0</v>
      </c>
      <c r="AF528"/>
      <c r="AG528"/>
      <c r="AH528"/>
      <c r="AI528"/>
      <c r="AJ528"/>
      <c r="AK528"/>
      <c r="AL528"/>
      <c r="AM528"/>
      <c r="AN528"/>
      <c r="AO528"/>
      <c r="AP528"/>
      <c r="AQ528"/>
      <c r="AR528"/>
      <c r="AS528"/>
      <c r="AT528"/>
      <c r="AU528"/>
      <c r="AV528"/>
      <c r="AW528"/>
      <c r="AX528"/>
      <c r="AY528"/>
      <c r="AZ528"/>
      <c r="BA528"/>
      <c r="BB528"/>
      <c r="BC528"/>
      <c r="BD528"/>
      <c r="BE528"/>
      <c r="BF528"/>
      <c r="BG528"/>
    </row>
    <row r="529" spans="24:59" x14ac:dyDescent="0.15">
      <c r="X529"/>
      <c r="Y529">
        <v>14</v>
      </c>
      <c r="Z529">
        <v>6</v>
      </c>
      <c r="AA529" s="17">
        <f t="shared" si="88"/>
        <v>0</v>
      </c>
      <c r="AB529"/>
      <c r="AC529">
        <v>14</v>
      </c>
      <c r="AD529">
        <v>6</v>
      </c>
      <c r="AE529" s="31">
        <f t="shared" si="89"/>
        <v>0</v>
      </c>
      <c r="AF529"/>
      <c r="AG529"/>
      <c r="AH529"/>
      <c r="AI529"/>
      <c r="AJ529"/>
      <c r="AK529"/>
      <c r="AL529"/>
      <c r="AM529"/>
      <c r="AN529"/>
      <c r="AO529"/>
      <c r="AP529"/>
      <c r="AQ529"/>
      <c r="AR529"/>
      <c r="AS529"/>
      <c r="AT529"/>
      <c r="AU529"/>
      <c r="AV529"/>
      <c r="AW529"/>
      <c r="AX529"/>
      <c r="AY529"/>
      <c r="AZ529"/>
      <c r="BA529"/>
      <c r="BB529"/>
      <c r="BC529"/>
      <c r="BD529"/>
      <c r="BE529"/>
      <c r="BF529"/>
      <c r="BG529"/>
    </row>
    <row r="530" spans="24:59" x14ac:dyDescent="0.15">
      <c r="X530"/>
      <c r="Y530">
        <v>14</v>
      </c>
      <c r="Z530">
        <v>7</v>
      </c>
      <c r="AA530" s="17">
        <f t="shared" si="88"/>
        <v>0</v>
      </c>
      <c r="AB530"/>
      <c r="AC530">
        <v>14</v>
      </c>
      <c r="AD530">
        <v>7</v>
      </c>
      <c r="AE530" s="31">
        <f t="shared" si="89"/>
        <v>0</v>
      </c>
      <c r="AF530"/>
      <c r="AG530"/>
      <c r="AH530"/>
      <c r="AI530"/>
      <c r="AJ530"/>
      <c r="AK530"/>
      <c r="AL530"/>
      <c r="AM530"/>
      <c r="AN530"/>
      <c r="AO530"/>
      <c r="AP530"/>
      <c r="AQ530"/>
      <c r="AR530"/>
      <c r="AS530"/>
      <c r="AT530"/>
      <c r="AU530"/>
      <c r="AV530"/>
      <c r="AW530"/>
      <c r="AX530"/>
      <c r="AY530"/>
      <c r="AZ530"/>
      <c r="BA530"/>
      <c r="BB530"/>
      <c r="BC530"/>
      <c r="BD530"/>
      <c r="BE530"/>
      <c r="BF530"/>
      <c r="BG530"/>
    </row>
    <row r="531" spans="24:59" x14ac:dyDescent="0.15">
      <c r="X531"/>
      <c r="Y531">
        <v>14</v>
      </c>
      <c r="Z531">
        <v>8</v>
      </c>
      <c r="AA531" s="17">
        <f t="shared" si="88"/>
        <v>0</v>
      </c>
      <c r="AB531"/>
      <c r="AC531">
        <v>14</v>
      </c>
      <c r="AD531">
        <v>8</v>
      </c>
      <c r="AE531" s="31">
        <f t="shared" si="89"/>
        <v>0</v>
      </c>
      <c r="AF531"/>
      <c r="AG531"/>
      <c r="AH531"/>
      <c r="AI531"/>
      <c r="AJ531"/>
      <c r="AK531"/>
      <c r="AL531"/>
      <c r="AM531"/>
      <c r="AN531"/>
      <c r="AO531"/>
      <c r="AP531"/>
      <c r="AQ531"/>
      <c r="AR531"/>
      <c r="AS531"/>
      <c r="AT531"/>
      <c r="AU531"/>
      <c r="AV531"/>
      <c r="AW531"/>
      <c r="AX531"/>
      <c r="AY531"/>
      <c r="AZ531"/>
      <c r="BA531"/>
      <c r="BB531"/>
      <c r="BC531"/>
      <c r="BD531"/>
      <c r="BE531"/>
      <c r="BF531"/>
      <c r="BG531"/>
    </row>
    <row r="532" spans="24:59" x14ac:dyDescent="0.15">
      <c r="X532"/>
      <c r="Y532">
        <v>14</v>
      </c>
      <c r="Z532">
        <v>9</v>
      </c>
      <c r="AA532" s="17">
        <f t="shared" si="88"/>
        <v>0</v>
      </c>
      <c r="AB532"/>
      <c r="AC532">
        <v>14</v>
      </c>
      <c r="AD532">
        <v>9</v>
      </c>
      <c r="AE532" s="31">
        <f t="shared" si="89"/>
        <v>0</v>
      </c>
      <c r="AF532"/>
      <c r="AG532"/>
      <c r="AH532"/>
      <c r="AI532"/>
      <c r="AJ532"/>
      <c r="AK532"/>
      <c r="AL532"/>
      <c r="AM532"/>
      <c r="AN532"/>
      <c r="AO532"/>
      <c r="AP532"/>
      <c r="AQ532"/>
      <c r="AR532"/>
      <c r="AS532"/>
      <c r="AT532"/>
      <c r="AU532"/>
      <c r="AV532"/>
      <c r="AW532"/>
      <c r="AX532"/>
      <c r="AY532"/>
      <c r="AZ532"/>
      <c r="BA532"/>
      <c r="BB532"/>
      <c r="BC532"/>
      <c r="BD532"/>
      <c r="BE532"/>
      <c r="BF532"/>
      <c r="BG532"/>
    </row>
    <row r="533" spans="24:59" x14ac:dyDescent="0.15">
      <c r="X533"/>
      <c r="Y533">
        <v>14</v>
      </c>
      <c r="Z533">
        <v>10</v>
      </c>
      <c r="AA533" s="17">
        <f t="shared" si="88"/>
        <v>0</v>
      </c>
      <c r="AB533"/>
      <c r="AC533">
        <v>14</v>
      </c>
      <c r="AD533">
        <v>10</v>
      </c>
      <c r="AE533" s="31">
        <f t="shared" si="89"/>
        <v>0</v>
      </c>
      <c r="AF533"/>
      <c r="AG533"/>
      <c r="AH533"/>
      <c r="AI533"/>
      <c r="AJ533"/>
      <c r="AK533"/>
      <c r="AL533"/>
      <c r="AM533"/>
      <c r="AN533"/>
      <c r="AO533"/>
      <c r="AP533"/>
      <c r="AQ533"/>
      <c r="AR533"/>
      <c r="AS533"/>
      <c r="AT533"/>
      <c r="AU533"/>
      <c r="AV533"/>
      <c r="AW533"/>
      <c r="AX533"/>
      <c r="AY533"/>
      <c r="AZ533"/>
      <c r="BA533"/>
      <c r="BB533"/>
      <c r="BC533"/>
      <c r="BD533"/>
      <c r="BE533"/>
      <c r="BF533"/>
      <c r="BG533"/>
    </row>
    <row r="534" spans="24:59" x14ac:dyDescent="0.15">
      <c r="X534"/>
      <c r="Y534">
        <v>14</v>
      </c>
      <c r="Z534">
        <v>11</v>
      </c>
      <c r="AA534" s="17">
        <f t="shared" si="88"/>
        <v>0</v>
      </c>
      <c r="AB534"/>
      <c r="AC534">
        <v>14</v>
      </c>
      <c r="AD534">
        <v>11</v>
      </c>
      <c r="AE534" s="31">
        <f t="shared" si="89"/>
        <v>0</v>
      </c>
      <c r="AF534"/>
      <c r="AG534"/>
      <c r="AH534"/>
      <c r="AI534"/>
      <c r="AJ534"/>
      <c r="AK534"/>
      <c r="AL534"/>
      <c r="AM534"/>
      <c r="AN534"/>
      <c r="AO534"/>
      <c r="AP534"/>
      <c r="AQ534"/>
      <c r="AR534"/>
      <c r="AS534"/>
      <c r="AT534"/>
      <c r="AU534"/>
      <c r="AV534"/>
      <c r="AW534"/>
      <c r="AX534"/>
      <c r="AY534"/>
      <c r="AZ534"/>
      <c r="BA534"/>
      <c r="BB534"/>
      <c r="BC534"/>
      <c r="BD534"/>
      <c r="BE534"/>
      <c r="BF534"/>
      <c r="BG534"/>
    </row>
    <row r="535" spans="24:59" x14ac:dyDescent="0.15">
      <c r="X535"/>
      <c r="Y535">
        <v>14</v>
      </c>
      <c r="Z535">
        <v>12</v>
      </c>
      <c r="AA535" s="17">
        <f t="shared" si="88"/>
        <v>0</v>
      </c>
      <c r="AB535"/>
      <c r="AC535">
        <v>14</v>
      </c>
      <c r="AD535">
        <v>12</v>
      </c>
      <c r="AE535" s="31">
        <f t="shared" si="89"/>
        <v>0</v>
      </c>
      <c r="AF535"/>
      <c r="AG535"/>
      <c r="AH535"/>
      <c r="AI535"/>
      <c r="AJ535"/>
      <c r="AK535"/>
      <c r="AL535"/>
      <c r="AM535"/>
      <c r="AN535"/>
      <c r="AO535"/>
      <c r="AP535"/>
      <c r="AQ535"/>
      <c r="AR535"/>
      <c r="AS535"/>
      <c r="AT535"/>
      <c r="AU535"/>
      <c r="AV535"/>
      <c r="AW535"/>
      <c r="AX535"/>
      <c r="AY535"/>
      <c r="AZ535"/>
      <c r="BA535"/>
      <c r="BB535"/>
      <c r="BC535"/>
      <c r="BD535"/>
      <c r="BE535"/>
      <c r="BF535"/>
      <c r="BG535"/>
    </row>
    <row r="536" spans="24:59" x14ac:dyDescent="0.15">
      <c r="X536"/>
      <c r="Y536">
        <v>14</v>
      </c>
      <c r="Z536">
        <v>13</v>
      </c>
      <c r="AA536" s="17">
        <f t="shared" si="88"/>
        <v>0</v>
      </c>
      <c r="AB536"/>
      <c r="AC536">
        <v>14</v>
      </c>
      <c r="AD536">
        <v>13</v>
      </c>
      <c r="AE536" s="31">
        <f t="shared" si="89"/>
        <v>0</v>
      </c>
      <c r="AF536"/>
      <c r="AG536"/>
      <c r="AH536"/>
      <c r="AI536"/>
      <c r="AJ536"/>
      <c r="AK536"/>
      <c r="AL536"/>
      <c r="AM536"/>
      <c r="AN536"/>
      <c r="AO536"/>
      <c r="AP536"/>
      <c r="AQ536"/>
      <c r="AR536"/>
      <c r="AS536"/>
      <c r="AT536"/>
      <c r="AU536"/>
      <c r="AV536"/>
      <c r="AW536"/>
      <c r="AX536"/>
      <c r="AY536"/>
      <c r="AZ536"/>
      <c r="BA536"/>
      <c r="BB536"/>
      <c r="BC536"/>
      <c r="BD536"/>
      <c r="BE536"/>
      <c r="BF536"/>
      <c r="BG536"/>
    </row>
    <row r="537" spans="24:59" x14ac:dyDescent="0.15">
      <c r="X537"/>
      <c r="Y537">
        <v>14</v>
      </c>
      <c r="Z537">
        <v>14</v>
      </c>
      <c r="AA537" s="17">
        <f t="shared" si="88"/>
        <v>0</v>
      </c>
      <c r="AB537"/>
      <c r="AC537">
        <v>14</v>
      </c>
      <c r="AD537">
        <v>14</v>
      </c>
      <c r="AE537" s="31">
        <f t="shared" si="89"/>
        <v>0</v>
      </c>
      <c r="AF537"/>
      <c r="AG537"/>
      <c r="AH537"/>
      <c r="AI537"/>
      <c r="AJ537"/>
      <c r="AK537"/>
      <c r="AL537"/>
      <c r="AM537"/>
      <c r="AN537"/>
      <c r="AO537"/>
      <c r="AP537"/>
      <c r="AQ537"/>
      <c r="AR537"/>
      <c r="AS537"/>
      <c r="AT537"/>
      <c r="AU537"/>
      <c r="AV537"/>
      <c r="AW537"/>
      <c r="AX537"/>
      <c r="AY537"/>
      <c r="AZ537"/>
      <c r="BA537"/>
      <c r="BB537"/>
      <c r="BC537"/>
      <c r="BD537"/>
      <c r="BE537"/>
      <c r="BF537"/>
      <c r="BG537"/>
    </row>
    <row r="538" spans="24:59" x14ac:dyDescent="0.15">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row>
    <row r="539" spans="24:59" x14ac:dyDescent="0.15">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row>
    <row r="540" spans="24:59" x14ac:dyDescent="0.15">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row>
    <row r="541" spans="24:59" x14ac:dyDescent="0.15">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row>
    <row r="624" spans="28:28" x14ac:dyDescent="0.15">
      <c r="AB624" s="21"/>
    </row>
    <row r="625" spans="28:28" x14ac:dyDescent="0.15">
      <c r="AB625" s="21"/>
    </row>
    <row r="626" spans="28:28" x14ac:dyDescent="0.15">
      <c r="AB626" s="21"/>
    </row>
    <row r="627" spans="28:28" x14ac:dyDescent="0.15">
      <c r="AB627" s="21"/>
    </row>
    <row r="628" spans="28:28" x14ac:dyDescent="0.15">
      <c r="AB628" s="21"/>
    </row>
    <row r="629" spans="28:28" x14ac:dyDescent="0.15">
      <c r="AB629" s="21"/>
    </row>
    <row r="630" spans="28:28" x14ac:dyDescent="0.15">
      <c r="AB630" s="21"/>
    </row>
    <row r="631" spans="28:28" x14ac:dyDescent="0.15">
      <c r="AB631" s="21"/>
    </row>
    <row r="632" spans="28:28" x14ac:dyDescent="0.15">
      <c r="AB632" s="21"/>
    </row>
    <row r="633" spans="28:28" x14ac:dyDescent="0.15">
      <c r="AB633" s="21"/>
    </row>
    <row r="634" spans="28:28" x14ac:dyDescent="0.15">
      <c r="AB634" s="21"/>
    </row>
    <row r="635" spans="28:28" x14ac:dyDescent="0.15">
      <c r="AB635" s="21"/>
    </row>
    <row r="636" spans="28:28" x14ac:dyDescent="0.15">
      <c r="AB636" s="21"/>
    </row>
    <row r="637" spans="28:28" x14ac:dyDescent="0.15">
      <c r="AB637" s="21"/>
    </row>
    <row r="638" spans="28:28" x14ac:dyDescent="0.15">
      <c r="AB638" s="21"/>
    </row>
    <row r="639" spans="28:28" x14ac:dyDescent="0.15">
      <c r="AB639" s="21"/>
    </row>
    <row r="640" spans="28:28" x14ac:dyDescent="0.15">
      <c r="AB640" s="21"/>
    </row>
    <row r="641" spans="28:28" x14ac:dyDescent="0.15">
      <c r="AB641" s="21"/>
    </row>
    <row r="642" spans="28:28" x14ac:dyDescent="0.15">
      <c r="AB642" s="21"/>
    </row>
    <row r="643" spans="28:28" x14ac:dyDescent="0.15">
      <c r="AB643" s="21"/>
    </row>
    <row r="644" spans="28:28" x14ac:dyDescent="0.15">
      <c r="AB644" s="21"/>
    </row>
    <row r="645" spans="28:28" x14ac:dyDescent="0.15">
      <c r="AB645" s="21"/>
    </row>
    <row r="646" spans="28:28" x14ac:dyDescent="0.15">
      <c r="AB646" s="21"/>
    </row>
    <row r="647" spans="28:28" x14ac:dyDescent="0.15">
      <c r="AB647" s="21"/>
    </row>
    <row r="648" spans="28:28" x14ac:dyDescent="0.15">
      <c r="AB648" s="21"/>
    </row>
    <row r="649" spans="28:28" x14ac:dyDescent="0.15">
      <c r="AB649" s="21"/>
    </row>
    <row r="650" spans="28:28" x14ac:dyDescent="0.15">
      <c r="AB650" s="21"/>
    </row>
    <row r="651" spans="28:28" x14ac:dyDescent="0.15">
      <c r="AB651" s="21"/>
    </row>
    <row r="652" spans="28:28" x14ac:dyDescent="0.15">
      <c r="AB652" s="21"/>
    </row>
    <row r="653" spans="28:28" x14ac:dyDescent="0.15">
      <c r="AB653" s="21"/>
    </row>
    <row r="654" spans="28:28" x14ac:dyDescent="0.15">
      <c r="AB654" s="21"/>
    </row>
    <row r="655" spans="28:28" x14ac:dyDescent="0.15">
      <c r="AB655" s="21"/>
    </row>
    <row r="656" spans="28:28" x14ac:dyDescent="0.15">
      <c r="AB656" s="21"/>
    </row>
    <row r="657" spans="28:28" x14ac:dyDescent="0.15">
      <c r="AB657" s="21"/>
    </row>
    <row r="658" spans="28:28" x14ac:dyDescent="0.15">
      <c r="AB658" s="21"/>
    </row>
    <row r="659" spans="28:28" x14ac:dyDescent="0.15">
      <c r="AB659" s="21"/>
    </row>
    <row r="660" spans="28:28" x14ac:dyDescent="0.15">
      <c r="AB660" s="21"/>
    </row>
    <row r="661" spans="28:28" x14ac:dyDescent="0.15">
      <c r="AB661" s="21"/>
    </row>
    <row r="662" spans="28:28" x14ac:dyDescent="0.15">
      <c r="AB662" s="21"/>
    </row>
    <row r="663" spans="28:28" x14ac:dyDescent="0.15">
      <c r="AB663" s="21"/>
    </row>
    <row r="664" spans="28:28" x14ac:dyDescent="0.15">
      <c r="AB664" s="21"/>
    </row>
    <row r="665" spans="28:28" x14ac:dyDescent="0.15">
      <c r="AB665" s="21"/>
    </row>
    <row r="666" spans="28:28" x14ac:dyDescent="0.15">
      <c r="AB666" s="21"/>
    </row>
    <row r="667" spans="28:28" x14ac:dyDescent="0.15">
      <c r="AB667" s="21"/>
    </row>
    <row r="668" spans="28:28" x14ac:dyDescent="0.15">
      <c r="AB668" s="21"/>
    </row>
    <row r="669" spans="28:28" x14ac:dyDescent="0.15">
      <c r="AB669" s="21"/>
    </row>
    <row r="670" spans="28:28" x14ac:dyDescent="0.15">
      <c r="AB670" s="21"/>
    </row>
    <row r="671" spans="28:28" x14ac:dyDescent="0.15">
      <c r="AB671" s="21"/>
    </row>
    <row r="672" spans="28:28" x14ac:dyDescent="0.15">
      <c r="AB672" s="21"/>
    </row>
    <row r="673" spans="28:28" x14ac:dyDescent="0.15">
      <c r="AB673" s="21"/>
    </row>
    <row r="674" spans="28:28" x14ac:dyDescent="0.15">
      <c r="AB674" s="21"/>
    </row>
    <row r="675" spans="28:28" x14ac:dyDescent="0.15">
      <c r="AB675" s="21"/>
    </row>
    <row r="676" spans="28:28" x14ac:dyDescent="0.15">
      <c r="AB676" s="21"/>
    </row>
    <row r="677" spans="28:28" x14ac:dyDescent="0.15">
      <c r="AB677" s="21"/>
    </row>
    <row r="678" spans="28:28" x14ac:dyDescent="0.15">
      <c r="AB678" s="21"/>
    </row>
    <row r="679" spans="28:28" x14ac:dyDescent="0.15">
      <c r="AB679" s="21"/>
    </row>
    <row r="680" spans="28:28" x14ac:dyDescent="0.15">
      <c r="AB680" s="21"/>
    </row>
    <row r="681" spans="28:28" x14ac:dyDescent="0.15">
      <c r="AB681" s="21"/>
    </row>
    <row r="682" spans="28:28" x14ac:dyDescent="0.15">
      <c r="AB682" s="21"/>
    </row>
    <row r="683" spans="28:28" x14ac:dyDescent="0.15">
      <c r="AB683" s="21"/>
    </row>
    <row r="684" spans="28:28" x14ac:dyDescent="0.15">
      <c r="AB684" s="21"/>
    </row>
    <row r="685" spans="28:28" x14ac:dyDescent="0.15">
      <c r="AB685" s="21"/>
    </row>
    <row r="686" spans="28:28" x14ac:dyDescent="0.15">
      <c r="AB686" s="21"/>
    </row>
    <row r="687" spans="28:28" x14ac:dyDescent="0.15">
      <c r="AB687" s="21"/>
    </row>
    <row r="688" spans="28:28" x14ac:dyDescent="0.15">
      <c r="AB688" s="21"/>
    </row>
    <row r="689" spans="28:28" x14ac:dyDescent="0.15">
      <c r="AB689" s="21"/>
    </row>
    <row r="690" spans="28:28" x14ac:dyDescent="0.15">
      <c r="AB690" s="21"/>
    </row>
    <row r="691" spans="28:28" x14ac:dyDescent="0.15">
      <c r="AB691" s="21"/>
    </row>
    <row r="692" spans="28:28" x14ac:dyDescent="0.15">
      <c r="AB692" s="21"/>
    </row>
    <row r="693" spans="28:28" x14ac:dyDescent="0.15">
      <c r="AB693" s="21"/>
    </row>
    <row r="694" spans="28:28" x14ac:dyDescent="0.15">
      <c r="AB694" s="21"/>
    </row>
    <row r="695" spans="28:28" x14ac:dyDescent="0.15">
      <c r="AB695" s="21"/>
    </row>
    <row r="696" spans="28:28" x14ac:dyDescent="0.15">
      <c r="AB696" s="21"/>
    </row>
    <row r="697" spans="28:28" x14ac:dyDescent="0.15">
      <c r="AB697" s="21"/>
    </row>
    <row r="698" spans="28:28" x14ac:dyDescent="0.15">
      <c r="AB698" s="21"/>
    </row>
    <row r="699" spans="28:28" x14ac:dyDescent="0.15">
      <c r="AB699" s="21"/>
    </row>
    <row r="700" spans="28:28" x14ac:dyDescent="0.15">
      <c r="AB700" s="21"/>
    </row>
    <row r="701" spans="28:28" x14ac:dyDescent="0.15">
      <c r="AB701" s="21"/>
    </row>
    <row r="702" spans="28:28" x14ac:dyDescent="0.15">
      <c r="AB702" s="21"/>
    </row>
    <row r="703" spans="28:28" x14ac:dyDescent="0.15">
      <c r="AB703" s="21"/>
    </row>
    <row r="704" spans="28:28" x14ac:dyDescent="0.15">
      <c r="AB704" s="21"/>
    </row>
    <row r="705" spans="28:28" x14ac:dyDescent="0.15">
      <c r="AB705" s="21"/>
    </row>
    <row r="706" spans="28:28" x14ac:dyDescent="0.15">
      <c r="AB706" s="21"/>
    </row>
    <row r="707" spans="28:28" x14ac:dyDescent="0.15">
      <c r="AB707" s="21"/>
    </row>
    <row r="708" spans="28:28" x14ac:dyDescent="0.15">
      <c r="AB708" s="21"/>
    </row>
    <row r="709" spans="28:28" x14ac:dyDescent="0.15">
      <c r="AB709" s="21"/>
    </row>
    <row r="710" spans="28:28" x14ac:dyDescent="0.15">
      <c r="AB710" s="21"/>
    </row>
    <row r="711" spans="28:28" x14ac:dyDescent="0.15">
      <c r="AB711" s="21"/>
    </row>
    <row r="712" spans="28:28" x14ac:dyDescent="0.15">
      <c r="AB712" s="21"/>
    </row>
    <row r="713" spans="28:28" x14ac:dyDescent="0.15">
      <c r="AB713" s="21"/>
    </row>
    <row r="714" spans="28:28" x14ac:dyDescent="0.15">
      <c r="AB714" s="21"/>
    </row>
    <row r="715" spans="28:28" x14ac:dyDescent="0.15">
      <c r="AB715" s="21"/>
    </row>
    <row r="716" spans="28:28" x14ac:dyDescent="0.15">
      <c r="AB716" s="21"/>
    </row>
    <row r="717" spans="28:28" x14ac:dyDescent="0.15">
      <c r="AB717" s="21"/>
    </row>
    <row r="718" spans="28:28" x14ac:dyDescent="0.15">
      <c r="AB718" s="21"/>
    </row>
    <row r="719" spans="28:28" x14ac:dyDescent="0.15">
      <c r="AB719" s="21"/>
    </row>
    <row r="720" spans="28:28" x14ac:dyDescent="0.15">
      <c r="AB720" s="21"/>
    </row>
    <row r="721" spans="28:28" x14ac:dyDescent="0.15">
      <c r="AB721" s="21"/>
    </row>
    <row r="722" spans="28:28" x14ac:dyDescent="0.15">
      <c r="AB722" s="21"/>
    </row>
    <row r="723" spans="28:28" x14ac:dyDescent="0.15">
      <c r="AB723" s="21"/>
    </row>
    <row r="724" spans="28:28" x14ac:dyDescent="0.15">
      <c r="AB724" s="21"/>
    </row>
    <row r="725" spans="28:28" x14ac:dyDescent="0.15">
      <c r="AB725" s="21"/>
    </row>
    <row r="726" spans="28:28" x14ac:dyDescent="0.15">
      <c r="AB726" s="21"/>
    </row>
    <row r="727" spans="28:28" x14ac:dyDescent="0.15">
      <c r="AB727" s="21"/>
    </row>
    <row r="728" spans="28:28" x14ac:dyDescent="0.15">
      <c r="AB728" s="21"/>
    </row>
    <row r="729" spans="28:28" x14ac:dyDescent="0.15">
      <c r="AB729" s="21"/>
    </row>
    <row r="730" spans="28:28" x14ac:dyDescent="0.15">
      <c r="AB730" s="21"/>
    </row>
    <row r="731" spans="28:28" x14ac:dyDescent="0.15">
      <c r="AB731" s="21"/>
    </row>
    <row r="732" spans="28:28" x14ac:dyDescent="0.15">
      <c r="AB732" s="21"/>
    </row>
    <row r="733" spans="28:28" x14ac:dyDescent="0.15">
      <c r="AB733" s="21"/>
    </row>
    <row r="734" spans="28:28" x14ac:dyDescent="0.15">
      <c r="AB734" s="21"/>
    </row>
    <row r="735" spans="28:28" x14ac:dyDescent="0.15">
      <c r="AB735" s="21"/>
    </row>
    <row r="736" spans="28:28" x14ac:dyDescent="0.15">
      <c r="AB736" s="21"/>
    </row>
    <row r="737" spans="28:28" x14ac:dyDescent="0.15">
      <c r="AB737" s="21"/>
    </row>
    <row r="738" spans="28:28" x14ac:dyDescent="0.15">
      <c r="AB738" s="21"/>
    </row>
    <row r="739" spans="28:28" x14ac:dyDescent="0.15">
      <c r="AB739" s="21"/>
    </row>
    <row r="740" spans="28:28" x14ac:dyDescent="0.15">
      <c r="AB740" s="21"/>
    </row>
    <row r="741" spans="28:28" x14ac:dyDescent="0.15">
      <c r="AB741" s="21"/>
    </row>
    <row r="742" spans="28:28" x14ac:dyDescent="0.15">
      <c r="AB742" s="21"/>
    </row>
    <row r="743" spans="28:28" x14ac:dyDescent="0.15">
      <c r="AB743" s="21"/>
    </row>
    <row r="744" spans="28:28" x14ac:dyDescent="0.15">
      <c r="AB744" s="21"/>
    </row>
    <row r="745" spans="28:28" x14ac:dyDescent="0.15">
      <c r="AB745" s="21"/>
    </row>
    <row r="746" spans="28:28" x14ac:dyDescent="0.15">
      <c r="AB746" s="21"/>
    </row>
    <row r="747" spans="28:28" x14ac:dyDescent="0.15">
      <c r="AB747" s="21"/>
    </row>
    <row r="748" spans="28:28" x14ac:dyDescent="0.15">
      <c r="AB748" s="21"/>
    </row>
    <row r="749" spans="28:28" x14ac:dyDescent="0.15">
      <c r="AB749" s="21"/>
    </row>
    <row r="750" spans="28:28" x14ac:dyDescent="0.15">
      <c r="AB750" s="21"/>
    </row>
    <row r="751" spans="28:28" x14ac:dyDescent="0.15">
      <c r="AB751" s="21"/>
    </row>
    <row r="752" spans="28:28" x14ac:dyDescent="0.15">
      <c r="AB752" s="21"/>
    </row>
    <row r="753" spans="28:28" x14ac:dyDescent="0.15">
      <c r="AB753" s="21"/>
    </row>
    <row r="754" spans="28:28" x14ac:dyDescent="0.15">
      <c r="AB754" s="21"/>
    </row>
    <row r="755" spans="28:28" x14ac:dyDescent="0.15">
      <c r="AB755" s="21"/>
    </row>
    <row r="756" spans="28:28" x14ac:dyDescent="0.15">
      <c r="AB756" s="21"/>
    </row>
    <row r="757" spans="28:28" x14ac:dyDescent="0.15">
      <c r="AB757" s="21"/>
    </row>
    <row r="758" spans="28:28" x14ac:dyDescent="0.15">
      <c r="AB758" s="21"/>
    </row>
    <row r="759" spans="28:28" x14ac:dyDescent="0.15">
      <c r="AB759" s="21"/>
    </row>
    <row r="760" spans="28:28" x14ac:dyDescent="0.15">
      <c r="AB760" s="21"/>
    </row>
    <row r="761" spans="28:28" x14ac:dyDescent="0.15">
      <c r="AB761" s="21"/>
    </row>
    <row r="762" spans="28:28" x14ac:dyDescent="0.15">
      <c r="AB762" s="21"/>
    </row>
    <row r="763" spans="28:28" x14ac:dyDescent="0.15">
      <c r="AB763" s="21"/>
    </row>
    <row r="764" spans="28:28" x14ac:dyDescent="0.15">
      <c r="AB764" s="21"/>
    </row>
    <row r="765" spans="28:28" x14ac:dyDescent="0.15">
      <c r="AB765" s="21"/>
    </row>
    <row r="766" spans="28:28" x14ac:dyDescent="0.15">
      <c r="AB766" s="21"/>
    </row>
    <row r="767" spans="28:28" x14ac:dyDescent="0.15">
      <c r="AB767" s="21"/>
    </row>
    <row r="768" spans="28:28" x14ac:dyDescent="0.15">
      <c r="AB768" s="21"/>
    </row>
    <row r="769" spans="28:28" x14ac:dyDescent="0.15">
      <c r="AB769" s="21"/>
    </row>
    <row r="770" spans="28:28" x14ac:dyDescent="0.15">
      <c r="AB770" s="21"/>
    </row>
    <row r="771" spans="28:28" x14ac:dyDescent="0.15">
      <c r="AB771" s="21"/>
    </row>
    <row r="772" spans="28:28" x14ac:dyDescent="0.15">
      <c r="AB772" s="21"/>
    </row>
    <row r="773" spans="28:28" x14ac:dyDescent="0.15">
      <c r="AB773" s="21"/>
    </row>
    <row r="774" spans="28:28" x14ac:dyDescent="0.15">
      <c r="AB774" s="21"/>
    </row>
    <row r="775" spans="28:28" x14ac:dyDescent="0.15">
      <c r="AB775" s="21"/>
    </row>
    <row r="776" spans="28:28" x14ac:dyDescent="0.15">
      <c r="AB776" s="21"/>
    </row>
    <row r="777" spans="28:28" x14ac:dyDescent="0.15">
      <c r="AB777" s="21"/>
    </row>
    <row r="778" spans="28:28" x14ac:dyDescent="0.15">
      <c r="AB778" s="21"/>
    </row>
    <row r="779" spans="28:28" x14ac:dyDescent="0.15">
      <c r="AB779" s="21"/>
    </row>
    <row r="780" spans="28:28" x14ac:dyDescent="0.15">
      <c r="AB780" s="21"/>
    </row>
    <row r="781" spans="28:28" x14ac:dyDescent="0.15">
      <c r="AB781" s="21"/>
    </row>
    <row r="782" spans="28:28" x14ac:dyDescent="0.15">
      <c r="AB782" s="21"/>
    </row>
    <row r="783" spans="28:28" x14ac:dyDescent="0.15">
      <c r="AB783" s="21"/>
    </row>
    <row r="784" spans="28:28" x14ac:dyDescent="0.15">
      <c r="AB784" s="21"/>
    </row>
    <row r="785" spans="28:28" x14ac:dyDescent="0.15">
      <c r="AB785" s="21"/>
    </row>
    <row r="786" spans="28:28" x14ac:dyDescent="0.15">
      <c r="AB786" s="21"/>
    </row>
    <row r="787" spans="28:28" x14ac:dyDescent="0.15">
      <c r="AB787" s="21"/>
    </row>
    <row r="788" spans="28:28" x14ac:dyDescent="0.15">
      <c r="AB788" s="21"/>
    </row>
    <row r="789" spans="28:28" x14ac:dyDescent="0.15">
      <c r="AB789" s="21"/>
    </row>
    <row r="790" spans="28:28" x14ac:dyDescent="0.15">
      <c r="AB790" s="21"/>
    </row>
    <row r="791" spans="28:28" x14ac:dyDescent="0.15">
      <c r="AB791" s="21"/>
    </row>
    <row r="792" spans="28:28" x14ac:dyDescent="0.15">
      <c r="AB792" s="21"/>
    </row>
    <row r="793" spans="28:28" x14ac:dyDescent="0.15">
      <c r="AB793" s="21"/>
    </row>
    <row r="794" spans="28:28" x14ac:dyDescent="0.15">
      <c r="AB794" s="21"/>
    </row>
    <row r="795" spans="28:28" x14ac:dyDescent="0.15">
      <c r="AB795" s="21"/>
    </row>
    <row r="796" spans="28:28" x14ac:dyDescent="0.15">
      <c r="AB796" s="21"/>
    </row>
    <row r="797" spans="28:28" x14ac:dyDescent="0.15">
      <c r="AB797" s="21"/>
    </row>
    <row r="798" spans="28:28" x14ac:dyDescent="0.15">
      <c r="AB798" s="21"/>
    </row>
    <row r="799" spans="28:28" x14ac:dyDescent="0.15">
      <c r="AB799" s="21"/>
    </row>
    <row r="800" spans="28:28" x14ac:dyDescent="0.15">
      <c r="AB800" s="21"/>
    </row>
    <row r="801" spans="28:28" x14ac:dyDescent="0.15">
      <c r="AB801" s="21"/>
    </row>
    <row r="802" spans="28:28" x14ac:dyDescent="0.15">
      <c r="AB802" s="21"/>
    </row>
    <row r="803" spans="28:28" x14ac:dyDescent="0.15">
      <c r="AB803" s="21"/>
    </row>
    <row r="804" spans="28:28" x14ac:dyDescent="0.15">
      <c r="AB804" s="21"/>
    </row>
    <row r="805" spans="28:28" x14ac:dyDescent="0.15">
      <c r="AB805" s="21"/>
    </row>
    <row r="806" spans="28:28" x14ac:dyDescent="0.15">
      <c r="AB806" s="21"/>
    </row>
    <row r="807" spans="28:28" x14ac:dyDescent="0.15">
      <c r="AB807" s="21"/>
    </row>
    <row r="808" spans="28:28" x14ac:dyDescent="0.15">
      <c r="AB808" s="21"/>
    </row>
    <row r="809" spans="28:28" x14ac:dyDescent="0.15">
      <c r="AB809" s="21"/>
    </row>
    <row r="810" spans="28:28" x14ac:dyDescent="0.15">
      <c r="AB810" s="21"/>
    </row>
    <row r="811" spans="28:28" x14ac:dyDescent="0.15">
      <c r="AB811" s="21"/>
    </row>
    <row r="812" spans="28:28" x14ac:dyDescent="0.15">
      <c r="AB812" s="21"/>
    </row>
    <row r="813" spans="28:28" x14ac:dyDescent="0.15">
      <c r="AB813" s="21"/>
    </row>
    <row r="814" spans="28:28" x14ac:dyDescent="0.15">
      <c r="AB814" s="21"/>
    </row>
    <row r="815" spans="28:28" x14ac:dyDescent="0.15">
      <c r="AB815" s="21"/>
    </row>
    <row r="816" spans="28:28" x14ac:dyDescent="0.15">
      <c r="AB816" s="21"/>
    </row>
    <row r="817" spans="28:28" x14ac:dyDescent="0.15">
      <c r="AB817" s="21"/>
    </row>
    <row r="818" spans="28:28" x14ac:dyDescent="0.15">
      <c r="AB818" s="21"/>
    </row>
    <row r="819" spans="28:28" x14ac:dyDescent="0.15">
      <c r="AB819" s="21"/>
    </row>
    <row r="820" spans="28:28" x14ac:dyDescent="0.15">
      <c r="AB820" s="21"/>
    </row>
    <row r="821" spans="28:28" x14ac:dyDescent="0.15">
      <c r="AB821" s="21"/>
    </row>
    <row r="822" spans="28:28" x14ac:dyDescent="0.15">
      <c r="AB822" s="21"/>
    </row>
    <row r="823" spans="28:28" x14ac:dyDescent="0.15">
      <c r="AB823" s="21"/>
    </row>
    <row r="824" spans="28:28" x14ac:dyDescent="0.15">
      <c r="AB824" s="21"/>
    </row>
    <row r="825" spans="28:28" x14ac:dyDescent="0.15">
      <c r="AB825" s="21"/>
    </row>
    <row r="826" spans="28:28" x14ac:dyDescent="0.15">
      <c r="AB826" s="21"/>
    </row>
    <row r="827" spans="28:28" x14ac:dyDescent="0.15">
      <c r="AB827" s="21"/>
    </row>
    <row r="828" spans="28:28" x14ac:dyDescent="0.15">
      <c r="AB828" s="21"/>
    </row>
    <row r="829" spans="28:28" x14ac:dyDescent="0.15">
      <c r="AB829" s="21"/>
    </row>
    <row r="830" spans="28:28" x14ac:dyDescent="0.15">
      <c r="AB830" s="21"/>
    </row>
    <row r="831" spans="28:28" x14ac:dyDescent="0.15">
      <c r="AB831" s="21"/>
    </row>
    <row r="832" spans="28:28" x14ac:dyDescent="0.15">
      <c r="AB832" s="21"/>
    </row>
    <row r="833" spans="28:28" x14ac:dyDescent="0.15">
      <c r="AB833" s="21"/>
    </row>
    <row r="834" spans="28:28" x14ac:dyDescent="0.15">
      <c r="AB834" s="21"/>
    </row>
    <row r="835" spans="28:28" x14ac:dyDescent="0.15">
      <c r="AB835" s="21"/>
    </row>
    <row r="836" spans="28:28" x14ac:dyDescent="0.15">
      <c r="AB836" s="21"/>
    </row>
    <row r="837" spans="28:28" x14ac:dyDescent="0.15">
      <c r="AB837" s="21"/>
    </row>
    <row r="838" spans="28:28" x14ac:dyDescent="0.15">
      <c r="AB838" s="21"/>
    </row>
    <row r="839" spans="28:28" x14ac:dyDescent="0.15">
      <c r="AB839" s="21"/>
    </row>
    <row r="840" spans="28:28" x14ac:dyDescent="0.15">
      <c r="AB840" s="21"/>
    </row>
    <row r="841" spans="28:28" x14ac:dyDescent="0.15">
      <c r="AB841" s="21"/>
    </row>
    <row r="842" spans="28:28" x14ac:dyDescent="0.15">
      <c r="AB842" s="21"/>
    </row>
    <row r="843" spans="28:28" x14ac:dyDescent="0.15">
      <c r="AB843" s="21"/>
    </row>
    <row r="844" spans="28:28" x14ac:dyDescent="0.15">
      <c r="AB844" s="21"/>
    </row>
    <row r="845" spans="28:28" x14ac:dyDescent="0.15">
      <c r="AB845" s="21"/>
    </row>
    <row r="846" spans="28:28" x14ac:dyDescent="0.15">
      <c r="AB846" s="21"/>
    </row>
    <row r="847" spans="28:28" x14ac:dyDescent="0.15">
      <c r="AB847" s="21"/>
    </row>
    <row r="848" spans="28:28" x14ac:dyDescent="0.15">
      <c r="AB848" s="21"/>
    </row>
    <row r="849" spans="28:28" x14ac:dyDescent="0.15">
      <c r="AB849" s="21"/>
    </row>
    <row r="850" spans="28:28" x14ac:dyDescent="0.15">
      <c r="AB850" s="21"/>
    </row>
    <row r="851" spans="28:28" x14ac:dyDescent="0.15">
      <c r="AB851" s="21"/>
    </row>
    <row r="852" spans="28:28" x14ac:dyDescent="0.15">
      <c r="AB852" s="21"/>
    </row>
    <row r="853" spans="28:28" x14ac:dyDescent="0.15">
      <c r="AB853" s="21"/>
    </row>
    <row r="854" spans="28:28" x14ac:dyDescent="0.15">
      <c r="AB854" s="21"/>
    </row>
    <row r="855" spans="28:28" x14ac:dyDescent="0.15">
      <c r="AB855" s="21"/>
    </row>
    <row r="856" spans="28:28" x14ac:dyDescent="0.15">
      <c r="AB856" s="21"/>
    </row>
    <row r="857" spans="28:28" x14ac:dyDescent="0.15">
      <c r="AB857" s="21"/>
    </row>
    <row r="858" spans="28:28" x14ac:dyDescent="0.15">
      <c r="AB858" s="21"/>
    </row>
    <row r="859" spans="28:28" x14ac:dyDescent="0.15">
      <c r="AB859" s="21"/>
    </row>
    <row r="860" spans="28:28" x14ac:dyDescent="0.15">
      <c r="AB860" s="21"/>
    </row>
    <row r="861" spans="28:28" x14ac:dyDescent="0.15">
      <c r="AB861" s="21"/>
    </row>
    <row r="862" spans="28:28" x14ac:dyDescent="0.15">
      <c r="AB862" s="21"/>
    </row>
    <row r="863" spans="28:28" x14ac:dyDescent="0.15">
      <c r="AB863" s="21"/>
    </row>
    <row r="864" spans="28:28" x14ac:dyDescent="0.15">
      <c r="AB864" s="21"/>
    </row>
    <row r="865" spans="28:28" x14ac:dyDescent="0.15">
      <c r="AB865" s="21"/>
    </row>
    <row r="866" spans="28:28" x14ac:dyDescent="0.15">
      <c r="AB866" s="21"/>
    </row>
    <row r="867" spans="28:28" x14ac:dyDescent="0.15">
      <c r="AB867" s="21"/>
    </row>
    <row r="868" spans="28:28" x14ac:dyDescent="0.15">
      <c r="AB868" s="21"/>
    </row>
    <row r="869" spans="28:28" x14ac:dyDescent="0.15">
      <c r="AB869" s="21"/>
    </row>
    <row r="870" spans="28:28" x14ac:dyDescent="0.15">
      <c r="AB870" s="21"/>
    </row>
    <row r="871" spans="28:28" x14ac:dyDescent="0.15">
      <c r="AB871" s="21"/>
    </row>
    <row r="872" spans="28:28" x14ac:dyDescent="0.15">
      <c r="AB872" s="21"/>
    </row>
    <row r="873" spans="28:28" x14ac:dyDescent="0.15">
      <c r="AB873" s="21"/>
    </row>
    <row r="874" spans="28:28" x14ac:dyDescent="0.15">
      <c r="AB874" s="21"/>
    </row>
    <row r="875" spans="28:28" x14ac:dyDescent="0.15">
      <c r="AB875" s="21"/>
    </row>
    <row r="876" spans="28:28" x14ac:dyDescent="0.15">
      <c r="AB876" s="21"/>
    </row>
    <row r="877" spans="28:28" x14ac:dyDescent="0.15">
      <c r="AB877" s="21"/>
    </row>
    <row r="878" spans="28:28" x14ac:dyDescent="0.15">
      <c r="AB878" s="21"/>
    </row>
    <row r="879" spans="28:28" x14ac:dyDescent="0.15">
      <c r="AB879" s="21"/>
    </row>
    <row r="880" spans="28:28" x14ac:dyDescent="0.15">
      <c r="AB880" s="21"/>
    </row>
    <row r="881" spans="28:28" x14ac:dyDescent="0.15">
      <c r="AB881" s="21"/>
    </row>
    <row r="882" spans="28:28" x14ac:dyDescent="0.15">
      <c r="AB882" s="21"/>
    </row>
    <row r="883" spans="28:28" x14ac:dyDescent="0.15">
      <c r="AB883" s="21"/>
    </row>
    <row r="884" spans="28:28" x14ac:dyDescent="0.15">
      <c r="AB884" s="21"/>
    </row>
    <row r="885" spans="28:28" x14ac:dyDescent="0.15">
      <c r="AB885" s="21"/>
    </row>
    <row r="886" spans="28:28" x14ac:dyDescent="0.15">
      <c r="AB886" s="21"/>
    </row>
    <row r="887" spans="28:28" x14ac:dyDescent="0.15">
      <c r="AB887" s="21"/>
    </row>
    <row r="888" spans="28:28" x14ac:dyDescent="0.15">
      <c r="AB888" s="21"/>
    </row>
    <row r="889" spans="28:28" x14ac:dyDescent="0.15">
      <c r="AB889" s="21"/>
    </row>
    <row r="890" spans="28:28" x14ac:dyDescent="0.15">
      <c r="AB890" s="21"/>
    </row>
    <row r="891" spans="28:28" x14ac:dyDescent="0.15">
      <c r="AB891" s="21"/>
    </row>
    <row r="892" spans="28:28" x14ac:dyDescent="0.15">
      <c r="AB892" s="21"/>
    </row>
    <row r="893" spans="28:28" x14ac:dyDescent="0.15">
      <c r="AB893" s="21"/>
    </row>
    <row r="894" spans="28:28" x14ac:dyDescent="0.15">
      <c r="AB894" s="21"/>
    </row>
    <row r="895" spans="28:28" x14ac:dyDescent="0.15">
      <c r="AB895" s="21"/>
    </row>
    <row r="896" spans="28:28" x14ac:dyDescent="0.15">
      <c r="AB896" s="21"/>
    </row>
    <row r="897" spans="28:28" x14ac:dyDescent="0.15">
      <c r="AB897" s="21"/>
    </row>
    <row r="898" spans="28:28" x14ac:dyDescent="0.15">
      <c r="AB898" s="21"/>
    </row>
    <row r="899" spans="28:28" x14ac:dyDescent="0.15">
      <c r="AB899" s="21"/>
    </row>
    <row r="900" spans="28:28" x14ac:dyDescent="0.15">
      <c r="AB900" s="21"/>
    </row>
    <row r="901" spans="28:28" x14ac:dyDescent="0.15">
      <c r="AB901" s="21"/>
    </row>
    <row r="902" spans="28:28" x14ac:dyDescent="0.15">
      <c r="AB902" s="21"/>
    </row>
    <row r="903" spans="28:28" x14ac:dyDescent="0.15">
      <c r="AB903" s="21"/>
    </row>
    <row r="904" spans="28:28" x14ac:dyDescent="0.15">
      <c r="AB904" s="21"/>
    </row>
    <row r="905" spans="28:28" x14ac:dyDescent="0.15">
      <c r="AB905" s="21"/>
    </row>
    <row r="906" spans="28:28" x14ac:dyDescent="0.15">
      <c r="AB906" s="21"/>
    </row>
    <row r="907" spans="28:28" x14ac:dyDescent="0.15">
      <c r="AB907" s="21"/>
    </row>
    <row r="908" spans="28:28" x14ac:dyDescent="0.15">
      <c r="AB908" s="21"/>
    </row>
    <row r="909" spans="28:28" x14ac:dyDescent="0.15">
      <c r="AB909" s="21"/>
    </row>
    <row r="910" spans="28:28" x14ac:dyDescent="0.15">
      <c r="AB910" s="21"/>
    </row>
    <row r="911" spans="28:28" x14ac:dyDescent="0.15">
      <c r="AB911" s="21"/>
    </row>
    <row r="912" spans="28:28" x14ac:dyDescent="0.15">
      <c r="AB912" s="21"/>
    </row>
    <row r="913" spans="28:28" x14ac:dyDescent="0.15">
      <c r="AB913" s="21"/>
    </row>
    <row r="914" spans="28:28" x14ac:dyDescent="0.15">
      <c r="AB914" s="21"/>
    </row>
    <row r="915" spans="28:28" x14ac:dyDescent="0.15">
      <c r="AB915" s="21"/>
    </row>
    <row r="916" spans="28:28" x14ac:dyDescent="0.15">
      <c r="AB916" s="21"/>
    </row>
    <row r="917" spans="28:28" x14ac:dyDescent="0.15">
      <c r="AB917" s="21"/>
    </row>
    <row r="918" spans="28:28" x14ac:dyDescent="0.15">
      <c r="AB918" s="21"/>
    </row>
    <row r="919" spans="28:28" x14ac:dyDescent="0.15">
      <c r="AB919" s="21"/>
    </row>
    <row r="920" spans="28:28" x14ac:dyDescent="0.15">
      <c r="AB920" s="21"/>
    </row>
    <row r="921" spans="28:28" x14ac:dyDescent="0.15">
      <c r="AB921" s="21"/>
    </row>
    <row r="922" spans="28:28" x14ac:dyDescent="0.15">
      <c r="AB922" s="21"/>
    </row>
    <row r="923" spans="28:28" x14ac:dyDescent="0.15">
      <c r="AB923" s="21"/>
    </row>
    <row r="924" spans="28:28" x14ac:dyDescent="0.15">
      <c r="AB924" s="21"/>
    </row>
    <row r="925" spans="28:28" x14ac:dyDescent="0.15">
      <c r="AB925" s="21"/>
    </row>
    <row r="926" spans="28:28" x14ac:dyDescent="0.15">
      <c r="AB926" s="21"/>
    </row>
    <row r="927" spans="28:28" x14ac:dyDescent="0.15">
      <c r="AB927" s="21"/>
    </row>
    <row r="928" spans="28:28" x14ac:dyDescent="0.15">
      <c r="AB928" s="21"/>
    </row>
    <row r="929" spans="28:28" x14ac:dyDescent="0.15">
      <c r="AB929" s="21"/>
    </row>
    <row r="930" spans="28:28" x14ac:dyDescent="0.15">
      <c r="AB930" s="21"/>
    </row>
    <row r="931" spans="28:28" x14ac:dyDescent="0.15">
      <c r="AB931" s="21"/>
    </row>
    <row r="932" spans="28:28" x14ac:dyDescent="0.15">
      <c r="AB932" s="21"/>
    </row>
    <row r="933" spans="28:28" x14ac:dyDescent="0.15">
      <c r="AB933" s="21"/>
    </row>
    <row r="934" spans="28:28" x14ac:dyDescent="0.15">
      <c r="AB934" s="21"/>
    </row>
    <row r="935" spans="28:28" x14ac:dyDescent="0.15">
      <c r="AB935" s="21"/>
    </row>
    <row r="936" spans="28:28" x14ac:dyDescent="0.15">
      <c r="AB936" s="21"/>
    </row>
    <row r="937" spans="28:28" x14ac:dyDescent="0.15">
      <c r="AB937" s="21"/>
    </row>
    <row r="938" spans="28:28" x14ac:dyDescent="0.15">
      <c r="AB938" s="21"/>
    </row>
    <row r="939" spans="28:28" x14ac:dyDescent="0.15">
      <c r="AB939" s="21"/>
    </row>
    <row r="940" spans="28:28" x14ac:dyDescent="0.15">
      <c r="AB940" s="21"/>
    </row>
    <row r="941" spans="28:28" x14ac:dyDescent="0.15">
      <c r="AB941" s="21"/>
    </row>
    <row r="942" spans="28:28" x14ac:dyDescent="0.15">
      <c r="AB942" s="21"/>
    </row>
    <row r="943" spans="28:28" x14ac:dyDescent="0.15">
      <c r="AB943" s="21"/>
    </row>
    <row r="944" spans="28:28" x14ac:dyDescent="0.15">
      <c r="AB944" s="21"/>
    </row>
    <row r="945" spans="28:28" x14ac:dyDescent="0.15">
      <c r="AB945" s="21"/>
    </row>
    <row r="946" spans="28:28" x14ac:dyDescent="0.15">
      <c r="AB946" s="21"/>
    </row>
    <row r="947" spans="28:28" x14ac:dyDescent="0.15">
      <c r="AB947" s="21"/>
    </row>
    <row r="948" spans="28:28" x14ac:dyDescent="0.15">
      <c r="AB948" s="21"/>
    </row>
    <row r="949" spans="28:28" x14ac:dyDescent="0.15">
      <c r="AB949" s="21"/>
    </row>
    <row r="950" spans="28:28" x14ac:dyDescent="0.15">
      <c r="AB950" s="21"/>
    </row>
    <row r="951" spans="28:28" x14ac:dyDescent="0.15">
      <c r="AB951" s="21"/>
    </row>
    <row r="952" spans="28:28" x14ac:dyDescent="0.15">
      <c r="AB952" s="21"/>
    </row>
    <row r="953" spans="28:28" x14ac:dyDescent="0.15">
      <c r="AB953" s="21"/>
    </row>
    <row r="954" spans="28:28" x14ac:dyDescent="0.15">
      <c r="AB954" s="21"/>
    </row>
    <row r="955" spans="28:28" x14ac:dyDescent="0.15">
      <c r="AB955" s="21"/>
    </row>
    <row r="956" spans="28:28" x14ac:dyDescent="0.15">
      <c r="AB956" s="21"/>
    </row>
    <row r="957" spans="28:28" x14ac:dyDescent="0.15">
      <c r="AB957" s="21"/>
    </row>
    <row r="958" spans="28:28" x14ac:dyDescent="0.15">
      <c r="AB958" s="21"/>
    </row>
    <row r="959" spans="28:28" x14ac:dyDescent="0.15">
      <c r="AB959" s="21"/>
    </row>
    <row r="960" spans="28:28" x14ac:dyDescent="0.15">
      <c r="AB960" s="21"/>
    </row>
    <row r="961" spans="28:28" x14ac:dyDescent="0.15">
      <c r="AB961" s="21"/>
    </row>
    <row r="962" spans="28:28" x14ac:dyDescent="0.15">
      <c r="AB962" s="21"/>
    </row>
    <row r="963" spans="28:28" x14ac:dyDescent="0.15">
      <c r="AB963" s="21"/>
    </row>
    <row r="964" spans="28:28" x14ac:dyDescent="0.15">
      <c r="AB964" s="21"/>
    </row>
    <row r="965" spans="28:28" x14ac:dyDescent="0.15">
      <c r="AB965" s="21"/>
    </row>
    <row r="966" spans="28:28" x14ac:dyDescent="0.15">
      <c r="AB966" s="21"/>
    </row>
    <row r="967" spans="28:28" x14ac:dyDescent="0.15">
      <c r="AB967" s="21"/>
    </row>
    <row r="968" spans="28:28" x14ac:dyDescent="0.15">
      <c r="AB968" s="21"/>
    </row>
    <row r="969" spans="28:28" x14ac:dyDescent="0.15">
      <c r="AB969" s="21"/>
    </row>
    <row r="970" spans="28:28" x14ac:dyDescent="0.15">
      <c r="AB970" s="21"/>
    </row>
    <row r="971" spans="28:28" x14ac:dyDescent="0.15">
      <c r="AB971" s="21"/>
    </row>
    <row r="972" spans="28:28" x14ac:dyDescent="0.15">
      <c r="AB972" s="21"/>
    </row>
    <row r="973" spans="28:28" x14ac:dyDescent="0.15">
      <c r="AB973" s="21"/>
    </row>
    <row r="974" spans="28:28" x14ac:dyDescent="0.15">
      <c r="AB974" s="21"/>
    </row>
    <row r="975" spans="28:28" x14ac:dyDescent="0.15">
      <c r="AB975" s="21"/>
    </row>
    <row r="976" spans="28:28" x14ac:dyDescent="0.15">
      <c r="AB976" s="21"/>
    </row>
    <row r="977" spans="28:28" x14ac:dyDescent="0.15">
      <c r="AB977" s="21"/>
    </row>
    <row r="978" spans="28:28" x14ac:dyDescent="0.15">
      <c r="AB978" s="21"/>
    </row>
    <row r="979" spans="28:28" x14ac:dyDescent="0.15">
      <c r="AB979" s="21"/>
    </row>
    <row r="980" spans="28:28" x14ac:dyDescent="0.15">
      <c r="AB980" s="21"/>
    </row>
    <row r="981" spans="28:28" x14ac:dyDescent="0.15">
      <c r="AB981" s="21"/>
    </row>
    <row r="982" spans="28:28" x14ac:dyDescent="0.15">
      <c r="AB982" s="21"/>
    </row>
    <row r="983" spans="28:28" x14ac:dyDescent="0.15">
      <c r="AB983" s="21"/>
    </row>
    <row r="984" spans="28:28" x14ac:dyDescent="0.15">
      <c r="AB984" s="21"/>
    </row>
    <row r="985" spans="28:28" x14ac:dyDescent="0.15">
      <c r="AB985" s="21"/>
    </row>
    <row r="986" spans="28:28" x14ac:dyDescent="0.15">
      <c r="AB986" s="21"/>
    </row>
    <row r="987" spans="28:28" x14ac:dyDescent="0.15">
      <c r="AB987" s="21"/>
    </row>
    <row r="988" spans="28:28" x14ac:dyDescent="0.15">
      <c r="AB988" s="21"/>
    </row>
    <row r="989" spans="28:28" x14ac:dyDescent="0.15">
      <c r="AB989" s="21"/>
    </row>
    <row r="990" spans="28:28" x14ac:dyDescent="0.15">
      <c r="AB990" s="21"/>
    </row>
    <row r="991" spans="28:28" x14ac:dyDescent="0.15">
      <c r="AB991" s="21"/>
    </row>
    <row r="992" spans="28:28" x14ac:dyDescent="0.15">
      <c r="AB992" s="21"/>
    </row>
    <row r="993" spans="28:28" x14ac:dyDescent="0.15">
      <c r="AB993" s="21"/>
    </row>
    <row r="994" spans="28:28" x14ac:dyDescent="0.15">
      <c r="AB994" s="21"/>
    </row>
    <row r="995" spans="28:28" x14ac:dyDescent="0.15">
      <c r="AB995" s="21"/>
    </row>
    <row r="996" spans="28:28" x14ac:dyDescent="0.15">
      <c r="AB996" s="21"/>
    </row>
    <row r="997" spans="28:28" x14ac:dyDescent="0.15">
      <c r="AB997" s="21"/>
    </row>
    <row r="998" spans="28:28" x14ac:dyDescent="0.15">
      <c r="AB998" s="21"/>
    </row>
    <row r="999" spans="28:28" x14ac:dyDescent="0.15">
      <c r="AB999" s="21"/>
    </row>
    <row r="1000" spans="28:28" x14ac:dyDescent="0.15">
      <c r="AB1000" s="21"/>
    </row>
    <row r="1001" spans="28:28" x14ac:dyDescent="0.15">
      <c r="AB1001" s="21"/>
    </row>
    <row r="1002" spans="28:28" x14ac:dyDescent="0.15">
      <c r="AB1002" s="21"/>
    </row>
    <row r="1003" spans="28:28" x14ac:dyDescent="0.15">
      <c r="AB1003" s="21"/>
    </row>
    <row r="1004" spans="28:28" x14ac:dyDescent="0.15">
      <c r="AB1004" s="21"/>
    </row>
    <row r="1005" spans="28:28" x14ac:dyDescent="0.15">
      <c r="AB1005" s="21"/>
    </row>
    <row r="1006" spans="28:28" x14ac:dyDescent="0.15">
      <c r="AB1006" s="21"/>
    </row>
    <row r="1007" spans="28:28" x14ac:dyDescent="0.15">
      <c r="AB1007" s="21"/>
    </row>
    <row r="1008" spans="28:28" x14ac:dyDescent="0.15">
      <c r="AB1008" s="21"/>
    </row>
    <row r="1009" spans="28:28" x14ac:dyDescent="0.15">
      <c r="AB1009" s="21"/>
    </row>
    <row r="1010" spans="28:28" x14ac:dyDescent="0.15">
      <c r="AB1010" s="21"/>
    </row>
    <row r="1011" spans="28:28" x14ac:dyDescent="0.15">
      <c r="AB1011" s="21"/>
    </row>
    <row r="1012" spans="28:28" x14ac:dyDescent="0.15">
      <c r="AB1012" s="21"/>
    </row>
    <row r="1013" spans="28:28" x14ac:dyDescent="0.15">
      <c r="AB1013" s="21"/>
    </row>
    <row r="1014" spans="28:28" x14ac:dyDescent="0.15">
      <c r="AB1014" s="21"/>
    </row>
    <row r="1015" spans="28:28" x14ac:dyDescent="0.15">
      <c r="AB1015" s="21"/>
    </row>
    <row r="1016" spans="28:28" x14ac:dyDescent="0.15">
      <c r="AB1016" s="21"/>
    </row>
    <row r="1017" spans="28:28" x14ac:dyDescent="0.15">
      <c r="AB1017" s="21"/>
    </row>
    <row r="1018" spans="28:28" x14ac:dyDescent="0.15">
      <c r="AB1018" s="21"/>
    </row>
    <row r="1019" spans="28:28" x14ac:dyDescent="0.15">
      <c r="AB1019" s="21"/>
    </row>
    <row r="1020" spans="28:28" x14ac:dyDescent="0.15">
      <c r="AB1020" s="21"/>
    </row>
    <row r="1021" spans="28:28" x14ac:dyDescent="0.15">
      <c r="AB1021" s="21"/>
    </row>
    <row r="1022" spans="28:28" x14ac:dyDescent="0.15">
      <c r="AB1022" s="21"/>
    </row>
    <row r="1023" spans="28:28" x14ac:dyDescent="0.15">
      <c r="AB1023" s="21"/>
    </row>
    <row r="1024" spans="28:28" x14ac:dyDescent="0.15">
      <c r="AB1024" s="21"/>
    </row>
    <row r="1025" spans="28:28" x14ac:dyDescent="0.15">
      <c r="AB1025" s="21"/>
    </row>
    <row r="1026" spans="28:28" x14ac:dyDescent="0.15">
      <c r="AB1026" s="21"/>
    </row>
    <row r="1027" spans="28:28" x14ac:dyDescent="0.15">
      <c r="AB1027" s="21"/>
    </row>
    <row r="1028" spans="28:28" x14ac:dyDescent="0.15">
      <c r="AB1028" s="21"/>
    </row>
    <row r="1029" spans="28:28" x14ac:dyDescent="0.15">
      <c r="AB1029" s="21"/>
    </row>
    <row r="1030" spans="28:28" x14ac:dyDescent="0.15">
      <c r="AB1030" s="21"/>
    </row>
    <row r="1031" spans="28:28" x14ac:dyDescent="0.15">
      <c r="AB1031" s="21"/>
    </row>
    <row r="1032" spans="28:28" x14ac:dyDescent="0.15">
      <c r="AB1032" s="21"/>
    </row>
    <row r="1033" spans="28:28" x14ac:dyDescent="0.15">
      <c r="AB1033" s="21"/>
    </row>
    <row r="1034" spans="28:28" x14ac:dyDescent="0.15">
      <c r="AB1034" s="21"/>
    </row>
    <row r="1035" spans="28:28" x14ac:dyDescent="0.15">
      <c r="AB1035" s="21"/>
    </row>
    <row r="1036" spans="28:28" x14ac:dyDescent="0.15">
      <c r="AB1036" s="21"/>
    </row>
    <row r="1037" spans="28:28" x14ac:dyDescent="0.15">
      <c r="AB1037" s="21"/>
    </row>
    <row r="1038" spans="28:28" x14ac:dyDescent="0.15">
      <c r="AB1038" s="21"/>
    </row>
    <row r="1039" spans="28:28" x14ac:dyDescent="0.15">
      <c r="AB1039" s="21"/>
    </row>
    <row r="1040" spans="28:28" x14ac:dyDescent="0.15">
      <c r="AB1040" s="21"/>
    </row>
    <row r="1041" spans="28:28" x14ac:dyDescent="0.15">
      <c r="AB1041" s="21"/>
    </row>
    <row r="1042" spans="28:28" x14ac:dyDescent="0.15">
      <c r="AB1042" s="21"/>
    </row>
    <row r="1043" spans="28:28" x14ac:dyDescent="0.15">
      <c r="AB1043" s="21"/>
    </row>
    <row r="1044" spans="28:28" x14ac:dyDescent="0.15">
      <c r="AB1044" s="21"/>
    </row>
    <row r="1045" spans="28:28" x14ac:dyDescent="0.15">
      <c r="AB1045" s="21"/>
    </row>
    <row r="1046" spans="28:28" x14ac:dyDescent="0.15">
      <c r="AB1046" s="21"/>
    </row>
    <row r="1047" spans="28:28" x14ac:dyDescent="0.15">
      <c r="AB1047" s="21"/>
    </row>
    <row r="1048" spans="28:28" x14ac:dyDescent="0.15">
      <c r="AB1048" s="21"/>
    </row>
    <row r="1049" spans="28:28" x14ac:dyDescent="0.15">
      <c r="AB1049" s="21"/>
    </row>
    <row r="1050" spans="28:28" x14ac:dyDescent="0.15">
      <c r="AB1050" s="21"/>
    </row>
    <row r="1051" spans="28:28" x14ac:dyDescent="0.15">
      <c r="AB1051" s="21"/>
    </row>
    <row r="1052" spans="28:28" x14ac:dyDescent="0.15">
      <c r="AB1052" s="21"/>
    </row>
    <row r="1053" spans="28:28" x14ac:dyDescent="0.15">
      <c r="AB1053" s="21"/>
    </row>
    <row r="1054" spans="28:28" x14ac:dyDescent="0.15">
      <c r="AB1054" s="21"/>
    </row>
    <row r="1055" spans="28:28" x14ac:dyDescent="0.15">
      <c r="AB1055" s="21"/>
    </row>
    <row r="1056" spans="28:28" x14ac:dyDescent="0.15">
      <c r="AB1056" s="21"/>
    </row>
    <row r="1057" spans="28:28" x14ac:dyDescent="0.15">
      <c r="AB1057" s="21"/>
    </row>
    <row r="1058" spans="28:28" x14ac:dyDescent="0.15">
      <c r="AB1058" s="21"/>
    </row>
    <row r="1059" spans="28:28" x14ac:dyDescent="0.15">
      <c r="AB1059" s="21"/>
    </row>
    <row r="1060" spans="28:28" x14ac:dyDescent="0.15">
      <c r="AB1060" s="21"/>
    </row>
    <row r="1061" spans="28:28" x14ac:dyDescent="0.15">
      <c r="AB1061" s="21"/>
    </row>
    <row r="1062" spans="28:28" x14ac:dyDescent="0.15">
      <c r="AB1062" s="21"/>
    </row>
    <row r="1063" spans="28:28" x14ac:dyDescent="0.15">
      <c r="AB1063" s="21"/>
    </row>
    <row r="1064" spans="28:28" x14ac:dyDescent="0.15">
      <c r="AB1064" s="21"/>
    </row>
    <row r="1065" spans="28:28" x14ac:dyDescent="0.15">
      <c r="AB1065" s="21"/>
    </row>
    <row r="1066" spans="28:28" x14ac:dyDescent="0.15">
      <c r="AB1066" s="21"/>
    </row>
    <row r="1067" spans="28:28" x14ac:dyDescent="0.15">
      <c r="AB1067" s="21"/>
    </row>
    <row r="1068" spans="28:28" x14ac:dyDescent="0.15">
      <c r="AB1068" s="21"/>
    </row>
    <row r="1069" spans="28:28" x14ac:dyDescent="0.15">
      <c r="AB1069" s="21"/>
    </row>
    <row r="1070" spans="28:28" x14ac:dyDescent="0.15">
      <c r="AB1070" s="21"/>
    </row>
    <row r="1071" spans="28:28" x14ac:dyDescent="0.15">
      <c r="AB1071" s="21"/>
    </row>
    <row r="1072" spans="28:28" x14ac:dyDescent="0.15">
      <c r="AB1072" s="21"/>
    </row>
    <row r="1073" spans="28:28" x14ac:dyDescent="0.15">
      <c r="AB1073" s="21"/>
    </row>
    <row r="1074" spans="28:28" x14ac:dyDescent="0.15">
      <c r="AB1074" s="21"/>
    </row>
    <row r="1075" spans="28:28" x14ac:dyDescent="0.15">
      <c r="AB1075" s="21"/>
    </row>
    <row r="1076" spans="28:28" x14ac:dyDescent="0.15">
      <c r="AB1076" s="21"/>
    </row>
    <row r="1077" spans="28:28" x14ac:dyDescent="0.15">
      <c r="AB1077" s="21"/>
    </row>
    <row r="1078" spans="28:28" x14ac:dyDescent="0.15">
      <c r="AB1078" s="21"/>
    </row>
    <row r="1079" spans="28:28" x14ac:dyDescent="0.15">
      <c r="AB1079" s="21"/>
    </row>
    <row r="1080" spans="28:28" x14ac:dyDescent="0.15">
      <c r="AB1080" s="21"/>
    </row>
    <row r="1081" spans="28:28" x14ac:dyDescent="0.15">
      <c r="AB1081" s="21"/>
    </row>
    <row r="1082" spans="28:28" x14ac:dyDescent="0.15">
      <c r="AB1082" s="21"/>
    </row>
    <row r="1083" spans="28:28" x14ac:dyDescent="0.15">
      <c r="AB1083" s="21"/>
    </row>
    <row r="1084" spans="28:28" x14ac:dyDescent="0.15">
      <c r="AB1084" s="21"/>
    </row>
    <row r="1085" spans="28:28" x14ac:dyDescent="0.15">
      <c r="AB1085" s="21"/>
    </row>
    <row r="1086" spans="28:28" x14ac:dyDescent="0.15">
      <c r="AB1086" s="21"/>
    </row>
    <row r="1087" spans="28:28" x14ac:dyDescent="0.15">
      <c r="AB1087" s="21"/>
    </row>
    <row r="1088" spans="28:28" x14ac:dyDescent="0.15">
      <c r="AB1088" s="21"/>
    </row>
    <row r="1089" spans="28:28" x14ac:dyDescent="0.15">
      <c r="AB1089" s="21"/>
    </row>
    <row r="1090" spans="28:28" x14ac:dyDescent="0.15">
      <c r="AB1090" s="21"/>
    </row>
    <row r="1091" spans="28:28" x14ac:dyDescent="0.15">
      <c r="AB1091" s="21"/>
    </row>
    <row r="1092" spans="28:28" x14ac:dyDescent="0.15">
      <c r="AB1092" s="21"/>
    </row>
    <row r="1093" spans="28:28" x14ac:dyDescent="0.15">
      <c r="AB1093" s="21"/>
    </row>
    <row r="1094" spans="28:28" x14ac:dyDescent="0.15">
      <c r="AB1094" s="21"/>
    </row>
    <row r="1095" spans="28:28" x14ac:dyDescent="0.15">
      <c r="AB1095" s="21"/>
    </row>
    <row r="1096" spans="28:28" x14ac:dyDescent="0.15">
      <c r="AB1096" s="21"/>
    </row>
    <row r="1097" spans="28:28" x14ac:dyDescent="0.15">
      <c r="AB1097" s="21"/>
    </row>
    <row r="1098" spans="28:28" x14ac:dyDescent="0.15">
      <c r="AB1098" s="21"/>
    </row>
    <row r="1099" spans="28:28" x14ac:dyDescent="0.15">
      <c r="AB1099" s="21"/>
    </row>
    <row r="1100" spans="28:28" x14ac:dyDescent="0.15">
      <c r="AB1100" s="21"/>
    </row>
    <row r="1101" spans="28:28" x14ac:dyDescent="0.15">
      <c r="AB1101" s="21"/>
    </row>
    <row r="1102" spans="28:28" x14ac:dyDescent="0.15">
      <c r="AB1102" s="21"/>
    </row>
    <row r="1103" spans="28:28" x14ac:dyDescent="0.15">
      <c r="AB1103" s="21"/>
    </row>
    <row r="1104" spans="28:28" x14ac:dyDescent="0.15">
      <c r="AB1104" s="21"/>
    </row>
    <row r="1105" spans="28:28" x14ac:dyDescent="0.15">
      <c r="AB1105" s="21"/>
    </row>
    <row r="1106" spans="28:28" x14ac:dyDescent="0.15">
      <c r="AB1106" s="21"/>
    </row>
    <row r="1107" spans="28:28" x14ac:dyDescent="0.15">
      <c r="AB1107" s="21"/>
    </row>
    <row r="1108" spans="28:28" x14ac:dyDescent="0.15">
      <c r="AB1108" s="21"/>
    </row>
    <row r="1109" spans="28:28" x14ac:dyDescent="0.15">
      <c r="AB1109" s="21"/>
    </row>
    <row r="1110" spans="28:28" x14ac:dyDescent="0.15">
      <c r="AB1110" s="21"/>
    </row>
    <row r="1111" spans="28:28" x14ac:dyDescent="0.15">
      <c r="AB1111" s="21"/>
    </row>
    <row r="1112" spans="28:28" x14ac:dyDescent="0.15">
      <c r="AB1112" s="21"/>
    </row>
    <row r="1113" spans="28:28" x14ac:dyDescent="0.15">
      <c r="AB1113" s="21"/>
    </row>
    <row r="1114" spans="28:28" x14ac:dyDescent="0.15">
      <c r="AB1114" s="21"/>
    </row>
    <row r="1115" spans="28:28" x14ac:dyDescent="0.15">
      <c r="AB1115" s="21"/>
    </row>
    <row r="1116" spans="28:28" x14ac:dyDescent="0.15">
      <c r="AB1116" s="21"/>
    </row>
    <row r="1117" spans="28:28" x14ac:dyDescent="0.15">
      <c r="AB1117" s="21"/>
    </row>
    <row r="1118" spans="28:28" x14ac:dyDescent="0.15">
      <c r="AB1118" s="21"/>
    </row>
    <row r="1119" spans="28:28" x14ac:dyDescent="0.15">
      <c r="AB1119" s="21"/>
    </row>
    <row r="1120" spans="28:28" x14ac:dyDescent="0.15">
      <c r="AB1120" s="21"/>
    </row>
    <row r="1121" spans="28:28" x14ac:dyDescent="0.15">
      <c r="AB1121" s="21"/>
    </row>
    <row r="1122" spans="28:28" x14ac:dyDescent="0.15">
      <c r="AB1122" s="21"/>
    </row>
    <row r="1123" spans="28:28" x14ac:dyDescent="0.15">
      <c r="AB1123" s="21"/>
    </row>
    <row r="1124" spans="28:28" x14ac:dyDescent="0.15">
      <c r="AB1124" s="21"/>
    </row>
    <row r="1125" spans="28:28" x14ac:dyDescent="0.15">
      <c r="AB1125" s="21"/>
    </row>
    <row r="1126" spans="28:28" x14ac:dyDescent="0.15">
      <c r="AB1126" s="21"/>
    </row>
    <row r="1127" spans="28:28" x14ac:dyDescent="0.15">
      <c r="AB1127" s="21"/>
    </row>
    <row r="1128" spans="28:28" x14ac:dyDescent="0.15">
      <c r="AB1128" s="21"/>
    </row>
    <row r="1129" spans="28:28" x14ac:dyDescent="0.15">
      <c r="AB1129" s="21"/>
    </row>
    <row r="1130" spans="28:28" x14ac:dyDescent="0.15">
      <c r="AB1130" s="21"/>
    </row>
    <row r="1131" spans="28:28" x14ac:dyDescent="0.15">
      <c r="AB1131" s="21"/>
    </row>
    <row r="1132" spans="28:28" x14ac:dyDescent="0.15">
      <c r="AB1132" s="21"/>
    </row>
    <row r="1133" spans="28:28" x14ac:dyDescent="0.15">
      <c r="AB1133" s="21"/>
    </row>
    <row r="1134" spans="28:28" x14ac:dyDescent="0.15">
      <c r="AB1134" s="21"/>
    </row>
    <row r="1135" spans="28:28" x14ac:dyDescent="0.15">
      <c r="AB1135" s="21"/>
    </row>
    <row r="1136" spans="28:28" x14ac:dyDescent="0.15">
      <c r="AB1136" s="21"/>
    </row>
    <row r="1137" spans="28:28" x14ac:dyDescent="0.15">
      <c r="AB1137" s="21"/>
    </row>
    <row r="1138" spans="28:28" x14ac:dyDescent="0.15">
      <c r="AB1138" s="21"/>
    </row>
    <row r="1139" spans="28:28" x14ac:dyDescent="0.15">
      <c r="AB1139" s="21"/>
    </row>
    <row r="1140" spans="28:28" x14ac:dyDescent="0.15">
      <c r="AB1140" s="21"/>
    </row>
    <row r="1141" spans="28:28" x14ac:dyDescent="0.15">
      <c r="AB1141" s="21"/>
    </row>
    <row r="1142" spans="28:28" x14ac:dyDescent="0.15">
      <c r="AB1142" s="21"/>
    </row>
    <row r="1143" spans="28:28" x14ac:dyDescent="0.15">
      <c r="AB1143" s="21"/>
    </row>
    <row r="1144" spans="28:28" x14ac:dyDescent="0.15">
      <c r="AB1144" s="21"/>
    </row>
    <row r="1145" spans="28:28" x14ac:dyDescent="0.15">
      <c r="AB1145" s="21"/>
    </row>
    <row r="1146" spans="28:28" x14ac:dyDescent="0.15">
      <c r="AB1146" s="21"/>
    </row>
    <row r="1147" spans="28:28" x14ac:dyDescent="0.15">
      <c r="AB1147" s="21"/>
    </row>
    <row r="1148" spans="28:28" x14ac:dyDescent="0.15">
      <c r="AB1148" s="21"/>
    </row>
    <row r="1149" spans="28:28" x14ac:dyDescent="0.15">
      <c r="AB1149" s="21"/>
    </row>
    <row r="1150" spans="28:28" x14ac:dyDescent="0.15">
      <c r="AB1150" s="21"/>
    </row>
    <row r="1151" spans="28:28" x14ac:dyDescent="0.15">
      <c r="AB1151" s="21"/>
    </row>
    <row r="1152" spans="28:28" x14ac:dyDescent="0.15">
      <c r="AB1152" s="21"/>
    </row>
    <row r="1153" spans="28:28" x14ac:dyDescent="0.15">
      <c r="AB1153" s="21"/>
    </row>
    <row r="1154" spans="28:28" x14ac:dyDescent="0.15">
      <c r="AB1154" s="21"/>
    </row>
    <row r="1155" spans="28:28" x14ac:dyDescent="0.15">
      <c r="AB1155" s="21"/>
    </row>
    <row r="1156" spans="28:28" x14ac:dyDescent="0.15">
      <c r="AB1156" s="21"/>
    </row>
    <row r="1157" spans="28:28" x14ac:dyDescent="0.15">
      <c r="AB1157" s="21"/>
    </row>
    <row r="1158" spans="28:28" x14ac:dyDescent="0.15">
      <c r="AB1158" s="21"/>
    </row>
    <row r="1159" spans="28:28" x14ac:dyDescent="0.15">
      <c r="AB1159" s="21"/>
    </row>
    <row r="1160" spans="28:28" x14ac:dyDescent="0.15">
      <c r="AB1160" s="21"/>
    </row>
    <row r="1161" spans="28:28" x14ac:dyDescent="0.15">
      <c r="AB1161" s="21"/>
    </row>
    <row r="1162" spans="28:28" x14ac:dyDescent="0.15">
      <c r="AB1162" s="21"/>
    </row>
    <row r="1163" spans="28:28" x14ac:dyDescent="0.15">
      <c r="AB1163" s="21"/>
    </row>
    <row r="1164" spans="28:28" x14ac:dyDescent="0.15">
      <c r="AB1164" s="21"/>
    </row>
    <row r="1165" spans="28:28" x14ac:dyDescent="0.15">
      <c r="AB1165" s="21"/>
    </row>
    <row r="1166" spans="28:28" x14ac:dyDescent="0.15">
      <c r="AB1166" s="21"/>
    </row>
    <row r="1167" spans="28:28" x14ac:dyDescent="0.15">
      <c r="AB1167" s="21"/>
    </row>
    <row r="1168" spans="28:28" x14ac:dyDescent="0.15">
      <c r="AB1168" s="21"/>
    </row>
    <row r="1169" spans="28:28" x14ac:dyDescent="0.15">
      <c r="AB1169" s="21"/>
    </row>
    <row r="1170" spans="28:28" x14ac:dyDescent="0.15">
      <c r="AB1170" s="21"/>
    </row>
    <row r="1171" spans="28:28" x14ac:dyDescent="0.15">
      <c r="AB1171" s="21"/>
    </row>
    <row r="1172" spans="28:28" x14ac:dyDescent="0.15">
      <c r="AB1172" s="21"/>
    </row>
    <row r="1173" spans="28:28" x14ac:dyDescent="0.15">
      <c r="AB1173" s="21"/>
    </row>
    <row r="1174" spans="28:28" x14ac:dyDescent="0.15">
      <c r="AB1174" s="21"/>
    </row>
    <row r="1175" spans="28:28" x14ac:dyDescent="0.15">
      <c r="AB1175" s="21"/>
    </row>
    <row r="1176" spans="28:28" x14ac:dyDescent="0.15">
      <c r="AB1176" s="21"/>
    </row>
    <row r="1177" spans="28:28" x14ac:dyDescent="0.15">
      <c r="AB1177" s="21"/>
    </row>
    <row r="1178" spans="28:28" x14ac:dyDescent="0.15">
      <c r="AB1178" s="21"/>
    </row>
    <row r="1179" spans="28:28" x14ac:dyDescent="0.15">
      <c r="AB1179" s="21"/>
    </row>
    <row r="1180" spans="28:28" x14ac:dyDescent="0.15">
      <c r="AB1180" s="21"/>
    </row>
    <row r="1181" spans="28:28" x14ac:dyDescent="0.15">
      <c r="AB1181" s="21"/>
    </row>
    <row r="1182" spans="28:28" x14ac:dyDescent="0.15">
      <c r="AB1182" s="21"/>
    </row>
    <row r="1183" spans="28:28" x14ac:dyDescent="0.15">
      <c r="AB1183" s="21"/>
    </row>
    <row r="1184" spans="28:28" x14ac:dyDescent="0.15">
      <c r="AB1184" s="21"/>
    </row>
    <row r="1185" spans="28:28" x14ac:dyDescent="0.15">
      <c r="AB1185" s="21"/>
    </row>
    <row r="1186" spans="28:28" x14ac:dyDescent="0.15">
      <c r="AB1186" s="21"/>
    </row>
    <row r="1187" spans="28:28" x14ac:dyDescent="0.15">
      <c r="AB1187" s="21"/>
    </row>
    <row r="1188" spans="28:28" x14ac:dyDescent="0.15">
      <c r="AB1188" s="21"/>
    </row>
    <row r="1189" spans="28:28" x14ac:dyDescent="0.15">
      <c r="AB1189" s="21"/>
    </row>
    <row r="1190" spans="28:28" x14ac:dyDescent="0.15">
      <c r="AB1190" s="21"/>
    </row>
    <row r="1191" spans="28:28" x14ac:dyDescent="0.15">
      <c r="AB1191" s="21"/>
    </row>
    <row r="1192" spans="28:28" x14ac:dyDescent="0.15">
      <c r="AB1192" s="21"/>
    </row>
    <row r="1193" spans="28:28" x14ac:dyDescent="0.15">
      <c r="AB1193" s="21"/>
    </row>
    <row r="1194" spans="28:28" x14ac:dyDescent="0.15">
      <c r="AB1194" s="21"/>
    </row>
    <row r="1195" spans="28:28" x14ac:dyDescent="0.15">
      <c r="AB1195" s="21"/>
    </row>
    <row r="1196" spans="28:28" x14ac:dyDescent="0.15">
      <c r="AB1196" s="21"/>
    </row>
    <row r="1197" spans="28:28" x14ac:dyDescent="0.15">
      <c r="AB1197" s="21"/>
    </row>
    <row r="1198" spans="28:28" x14ac:dyDescent="0.15">
      <c r="AB1198" s="21"/>
    </row>
    <row r="1199" spans="28:28" x14ac:dyDescent="0.15">
      <c r="AB1199" s="21"/>
    </row>
    <row r="1200" spans="28:28" x14ac:dyDescent="0.15">
      <c r="AB1200" s="21"/>
    </row>
    <row r="1201" spans="28:28" x14ac:dyDescent="0.15">
      <c r="AB1201" s="21"/>
    </row>
    <row r="1202" spans="28:28" x14ac:dyDescent="0.15">
      <c r="AB1202" s="21"/>
    </row>
    <row r="1203" spans="28:28" x14ac:dyDescent="0.15">
      <c r="AB1203" s="21"/>
    </row>
    <row r="1204" spans="28:28" x14ac:dyDescent="0.15">
      <c r="AB1204" s="21"/>
    </row>
    <row r="1205" spans="28:28" x14ac:dyDescent="0.15">
      <c r="AB1205" s="21"/>
    </row>
    <row r="1206" spans="28:28" x14ac:dyDescent="0.15">
      <c r="AB1206" s="21"/>
    </row>
    <row r="1207" spans="28:28" x14ac:dyDescent="0.15">
      <c r="AB1207" s="21"/>
    </row>
    <row r="1208" spans="28:28" x14ac:dyDescent="0.15">
      <c r="AB1208" s="21"/>
    </row>
    <row r="1209" spans="28:28" x14ac:dyDescent="0.15">
      <c r="AB1209" s="21"/>
    </row>
    <row r="1210" spans="28:28" x14ac:dyDescent="0.15">
      <c r="AB1210" s="21"/>
    </row>
    <row r="1211" spans="28:28" x14ac:dyDescent="0.15">
      <c r="AB1211" s="21"/>
    </row>
    <row r="1212" spans="28:28" x14ac:dyDescent="0.15">
      <c r="AB1212" s="21"/>
    </row>
    <row r="1213" spans="28:28" x14ac:dyDescent="0.15">
      <c r="AB1213" s="21"/>
    </row>
    <row r="1214" spans="28:28" x14ac:dyDescent="0.15">
      <c r="AB1214" s="21"/>
    </row>
    <row r="1215" spans="28:28" x14ac:dyDescent="0.15">
      <c r="AB1215" s="21"/>
    </row>
    <row r="1216" spans="28:28" x14ac:dyDescent="0.15">
      <c r="AB1216" s="21"/>
    </row>
    <row r="1217" spans="28:28" x14ac:dyDescent="0.15">
      <c r="AB1217" s="21"/>
    </row>
    <row r="1218" spans="28:28" x14ac:dyDescent="0.15">
      <c r="AB1218" s="21"/>
    </row>
    <row r="1219" spans="28:28" x14ac:dyDescent="0.15">
      <c r="AB1219" s="21"/>
    </row>
    <row r="1220" spans="28:28" x14ac:dyDescent="0.15">
      <c r="AB1220" s="21"/>
    </row>
    <row r="1221" spans="28:28" x14ac:dyDescent="0.15">
      <c r="AB1221" s="21"/>
    </row>
    <row r="1222" spans="28:28" x14ac:dyDescent="0.15">
      <c r="AB1222" s="21"/>
    </row>
    <row r="1223" spans="28:28" x14ac:dyDescent="0.15">
      <c r="AB1223" s="21"/>
    </row>
    <row r="1224" spans="28:28" x14ac:dyDescent="0.15">
      <c r="AB1224" s="21"/>
    </row>
    <row r="1225" spans="28:28" x14ac:dyDescent="0.15">
      <c r="AB1225" s="21"/>
    </row>
    <row r="1226" spans="28:28" x14ac:dyDescent="0.15">
      <c r="AB1226" s="21"/>
    </row>
    <row r="1227" spans="28:28" x14ac:dyDescent="0.15">
      <c r="AB1227" s="21"/>
    </row>
    <row r="1228" spans="28:28" x14ac:dyDescent="0.15">
      <c r="AB1228" s="21"/>
    </row>
    <row r="1229" spans="28:28" x14ac:dyDescent="0.15">
      <c r="AB1229" s="21"/>
    </row>
    <row r="1230" spans="28:28" x14ac:dyDescent="0.15">
      <c r="AB1230" s="21"/>
    </row>
    <row r="1231" spans="28:28" x14ac:dyDescent="0.15">
      <c r="AB1231" s="21"/>
    </row>
    <row r="1232" spans="28:28" x14ac:dyDescent="0.15">
      <c r="AB1232" s="21"/>
    </row>
    <row r="1233" spans="28:28" x14ac:dyDescent="0.15">
      <c r="AB1233" s="21"/>
    </row>
    <row r="1234" spans="28:28" x14ac:dyDescent="0.15">
      <c r="AB1234" s="21"/>
    </row>
    <row r="1235" spans="28:28" x14ac:dyDescent="0.15">
      <c r="AB1235" s="21"/>
    </row>
    <row r="1236" spans="28:28" x14ac:dyDescent="0.15">
      <c r="AB1236" s="21"/>
    </row>
    <row r="1237" spans="28:28" x14ac:dyDescent="0.15">
      <c r="AB1237" s="21"/>
    </row>
    <row r="1238" spans="28:28" x14ac:dyDescent="0.15">
      <c r="AB1238" s="21"/>
    </row>
    <row r="1239" spans="28:28" x14ac:dyDescent="0.15">
      <c r="AB1239" s="21"/>
    </row>
    <row r="1240" spans="28:28" x14ac:dyDescent="0.15">
      <c r="AB1240" s="21"/>
    </row>
    <row r="1241" spans="28:28" x14ac:dyDescent="0.15">
      <c r="AB1241" s="21"/>
    </row>
    <row r="1242" spans="28:28" x14ac:dyDescent="0.15">
      <c r="AB1242" s="21"/>
    </row>
    <row r="1243" spans="28:28" x14ac:dyDescent="0.15">
      <c r="AB1243" s="21"/>
    </row>
    <row r="1244" spans="28:28" x14ac:dyDescent="0.15">
      <c r="AB1244" s="21"/>
    </row>
    <row r="1245" spans="28:28" x14ac:dyDescent="0.15">
      <c r="AB1245" s="21"/>
    </row>
    <row r="1246" spans="28:28" x14ac:dyDescent="0.15">
      <c r="AB1246" s="21"/>
    </row>
    <row r="1247" spans="28:28" x14ac:dyDescent="0.15">
      <c r="AB1247" s="21"/>
    </row>
    <row r="1248" spans="28:28" x14ac:dyDescent="0.15">
      <c r="AB1248" s="21"/>
    </row>
    <row r="1249" spans="28:28" x14ac:dyDescent="0.15">
      <c r="AB1249" s="21"/>
    </row>
    <row r="1250" spans="28:28" x14ac:dyDescent="0.15">
      <c r="AB1250" s="21"/>
    </row>
    <row r="1251" spans="28:28" x14ac:dyDescent="0.15">
      <c r="AB1251" s="21"/>
    </row>
    <row r="1252" spans="28:28" x14ac:dyDescent="0.15">
      <c r="AB1252" s="21"/>
    </row>
    <row r="1253" spans="28:28" x14ac:dyDescent="0.15">
      <c r="AB1253" s="21"/>
    </row>
    <row r="1254" spans="28:28" x14ac:dyDescent="0.15">
      <c r="AB1254" s="21"/>
    </row>
    <row r="1255" spans="28:28" x14ac:dyDescent="0.15">
      <c r="AB1255" s="21"/>
    </row>
    <row r="1256" spans="28:28" x14ac:dyDescent="0.15">
      <c r="AB1256" s="21"/>
    </row>
    <row r="1257" spans="28:28" x14ac:dyDescent="0.15">
      <c r="AB1257" s="21"/>
    </row>
    <row r="1258" spans="28:28" x14ac:dyDescent="0.15">
      <c r="AB1258" s="21"/>
    </row>
    <row r="1259" spans="28:28" x14ac:dyDescent="0.15">
      <c r="AB1259" s="21"/>
    </row>
    <row r="1260" spans="28:28" x14ac:dyDescent="0.15">
      <c r="AB1260" s="21"/>
    </row>
    <row r="1261" spans="28:28" x14ac:dyDescent="0.15">
      <c r="AB1261" s="21"/>
    </row>
    <row r="1262" spans="28:28" x14ac:dyDescent="0.15">
      <c r="AB1262" s="21"/>
    </row>
    <row r="1263" spans="28:28" x14ac:dyDescent="0.15">
      <c r="AB1263" s="21"/>
    </row>
    <row r="1264" spans="28:28" x14ac:dyDescent="0.15">
      <c r="AB1264" s="21"/>
    </row>
    <row r="1265" spans="28:28" x14ac:dyDescent="0.15">
      <c r="AB1265" s="21"/>
    </row>
    <row r="1266" spans="28:28" x14ac:dyDescent="0.15">
      <c r="AB1266" s="21"/>
    </row>
    <row r="1267" spans="28:28" x14ac:dyDescent="0.15">
      <c r="AB1267" s="21"/>
    </row>
    <row r="1268" spans="28:28" x14ac:dyDescent="0.15">
      <c r="AB1268" s="21"/>
    </row>
    <row r="1269" spans="28:28" x14ac:dyDescent="0.15">
      <c r="AB1269" s="21"/>
    </row>
    <row r="1270" spans="28:28" x14ac:dyDescent="0.15">
      <c r="AB1270" s="21"/>
    </row>
    <row r="1271" spans="28:28" x14ac:dyDescent="0.15">
      <c r="AB1271" s="21"/>
    </row>
    <row r="1272" spans="28:28" x14ac:dyDescent="0.15">
      <c r="AB1272" s="21"/>
    </row>
    <row r="1273" spans="28:28" x14ac:dyDescent="0.15">
      <c r="AB1273" s="21"/>
    </row>
    <row r="1274" spans="28:28" x14ac:dyDescent="0.15">
      <c r="AB1274" s="21"/>
    </row>
    <row r="1275" spans="28:28" x14ac:dyDescent="0.15">
      <c r="AB1275" s="21"/>
    </row>
    <row r="1276" spans="28:28" x14ac:dyDescent="0.15">
      <c r="AB1276" s="21"/>
    </row>
    <row r="1277" spans="28:28" x14ac:dyDescent="0.15">
      <c r="AB1277" s="21"/>
    </row>
    <row r="1278" spans="28:28" x14ac:dyDescent="0.15">
      <c r="AB1278" s="21"/>
    </row>
    <row r="1279" spans="28:28" x14ac:dyDescent="0.15">
      <c r="AB1279" s="21"/>
    </row>
    <row r="1280" spans="28:28" x14ac:dyDescent="0.15">
      <c r="AB1280" s="21"/>
    </row>
    <row r="1281" spans="28:28" x14ac:dyDescent="0.15">
      <c r="AB1281" s="21"/>
    </row>
    <row r="1282" spans="28:28" x14ac:dyDescent="0.15">
      <c r="AB1282" s="21"/>
    </row>
    <row r="1283" spans="28:28" x14ac:dyDescent="0.15">
      <c r="AB1283" s="21"/>
    </row>
    <row r="1284" spans="28:28" x14ac:dyDescent="0.15">
      <c r="AB1284" s="21"/>
    </row>
    <row r="1285" spans="28:28" x14ac:dyDescent="0.15">
      <c r="AB1285" s="21"/>
    </row>
    <row r="1286" spans="28:28" x14ac:dyDescent="0.15">
      <c r="AB1286" s="21"/>
    </row>
    <row r="1287" spans="28:28" x14ac:dyDescent="0.15">
      <c r="AB1287" s="21"/>
    </row>
    <row r="1288" spans="28:28" x14ac:dyDescent="0.15">
      <c r="AB1288" s="21"/>
    </row>
    <row r="1289" spans="28:28" x14ac:dyDescent="0.15">
      <c r="AB1289" s="21"/>
    </row>
    <row r="1290" spans="28:28" x14ac:dyDescent="0.15">
      <c r="AB1290" s="21"/>
    </row>
    <row r="1291" spans="28:28" x14ac:dyDescent="0.15">
      <c r="AB1291" s="21"/>
    </row>
    <row r="1292" spans="28:28" x14ac:dyDescent="0.15">
      <c r="AB1292" s="21"/>
    </row>
    <row r="1293" spans="28:28" x14ac:dyDescent="0.15">
      <c r="AB1293" s="21"/>
    </row>
    <row r="1294" spans="28:28" x14ac:dyDescent="0.15">
      <c r="AB1294" s="21"/>
    </row>
    <row r="1295" spans="28:28" x14ac:dyDescent="0.15">
      <c r="AB1295" s="21"/>
    </row>
    <row r="1296" spans="28:28" x14ac:dyDescent="0.15">
      <c r="AB1296" s="21"/>
    </row>
    <row r="1297" spans="28:28" x14ac:dyDescent="0.15">
      <c r="AB1297" s="21"/>
    </row>
    <row r="1298" spans="28:28" x14ac:dyDescent="0.15">
      <c r="AB1298" s="21"/>
    </row>
    <row r="1299" spans="28:28" x14ac:dyDescent="0.15">
      <c r="AB1299" s="21"/>
    </row>
    <row r="1300" spans="28:28" x14ac:dyDescent="0.15">
      <c r="AB1300" s="21"/>
    </row>
    <row r="1301" spans="28:28" x14ac:dyDescent="0.15">
      <c r="AB1301" s="21"/>
    </row>
    <row r="1302" spans="28:28" x14ac:dyDescent="0.15">
      <c r="AB1302" s="21"/>
    </row>
    <row r="1303" spans="28:28" x14ac:dyDescent="0.15">
      <c r="AB1303" s="21"/>
    </row>
    <row r="1304" spans="28:28" x14ac:dyDescent="0.15">
      <c r="AB1304" s="21"/>
    </row>
    <row r="1305" spans="28:28" x14ac:dyDescent="0.15">
      <c r="AB1305" s="21"/>
    </row>
    <row r="1306" spans="28:28" x14ac:dyDescent="0.15">
      <c r="AB1306" s="21"/>
    </row>
    <row r="1307" spans="28:28" x14ac:dyDescent="0.15">
      <c r="AB1307" s="21"/>
    </row>
    <row r="1308" spans="28:28" x14ac:dyDescent="0.15">
      <c r="AB1308" s="21"/>
    </row>
    <row r="1309" spans="28:28" x14ac:dyDescent="0.15">
      <c r="AB1309" s="21"/>
    </row>
    <row r="1310" spans="28:28" x14ac:dyDescent="0.15">
      <c r="AB1310" s="21"/>
    </row>
    <row r="1311" spans="28:28" x14ac:dyDescent="0.15">
      <c r="AB1311" s="21"/>
    </row>
    <row r="1312" spans="28:28" x14ac:dyDescent="0.15">
      <c r="AB1312" s="21"/>
    </row>
    <row r="1313" spans="28:28" x14ac:dyDescent="0.15">
      <c r="AB1313" s="21"/>
    </row>
    <row r="1314" spans="28:28" x14ac:dyDescent="0.15">
      <c r="AB1314" s="21"/>
    </row>
    <row r="1315" spans="28:28" x14ac:dyDescent="0.15">
      <c r="AB1315" s="21"/>
    </row>
    <row r="1316" spans="28:28" x14ac:dyDescent="0.15">
      <c r="AB1316" s="21"/>
    </row>
    <row r="1317" spans="28:28" x14ac:dyDescent="0.15">
      <c r="AB1317" s="21"/>
    </row>
    <row r="1318" spans="28:28" x14ac:dyDescent="0.15">
      <c r="AB1318" s="21"/>
    </row>
    <row r="1319" spans="28:28" x14ac:dyDescent="0.15">
      <c r="AB1319" s="21"/>
    </row>
    <row r="1320" spans="28:28" x14ac:dyDescent="0.15">
      <c r="AB1320" s="21"/>
    </row>
    <row r="1321" spans="28:28" x14ac:dyDescent="0.15">
      <c r="AB1321" s="21"/>
    </row>
    <row r="1322" spans="28:28" x14ac:dyDescent="0.15">
      <c r="AB1322" s="21"/>
    </row>
    <row r="1323" spans="28:28" x14ac:dyDescent="0.15">
      <c r="AB1323" s="21"/>
    </row>
    <row r="1324" spans="28:28" x14ac:dyDescent="0.15">
      <c r="AB1324" s="21"/>
    </row>
    <row r="1325" spans="28:28" x14ac:dyDescent="0.15">
      <c r="AB1325" s="21"/>
    </row>
    <row r="1326" spans="28:28" x14ac:dyDescent="0.15">
      <c r="AB1326" s="21"/>
    </row>
    <row r="1327" spans="28:28" x14ac:dyDescent="0.15">
      <c r="AB1327" s="21"/>
    </row>
    <row r="1328" spans="28:28" x14ac:dyDescent="0.15">
      <c r="AB1328" s="21"/>
    </row>
    <row r="1329" spans="28:28" x14ac:dyDescent="0.15">
      <c r="AB1329" s="21"/>
    </row>
    <row r="1330" spans="28:28" x14ac:dyDescent="0.15">
      <c r="AB1330" s="21"/>
    </row>
    <row r="1331" spans="28:28" x14ac:dyDescent="0.15">
      <c r="AB1331" s="21"/>
    </row>
    <row r="1332" spans="28:28" x14ac:dyDescent="0.15">
      <c r="AB1332" s="21"/>
    </row>
    <row r="1333" spans="28:28" x14ac:dyDescent="0.15">
      <c r="AB1333" s="21"/>
    </row>
    <row r="1334" spans="28:28" x14ac:dyDescent="0.15">
      <c r="AB1334" s="21"/>
    </row>
    <row r="1335" spans="28:28" x14ac:dyDescent="0.15">
      <c r="AB1335" s="21"/>
    </row>
    <row r="1336" spans="28:28" x14ac:dyDescent="0.15">
      <c r="AB1336" s="21"/>
    </row>
    <row r="1337" spans="28:28" x14ac:dyDescent="0.15">
      <c r="AB1337" s="21"/>
    </row>
    <row r="1338" spans="28:28" x14ac:dyDescent="0.15">
      <c r="AB1338" s="21"/>
    </row>
    <row r="1339" spans="28:28" x14ac:dyDescent="0.15">
      <c r="AB1339" s="21"/>
    </row>
    <row r="1340" spans="28:28" x14ac:dyDescent="0.15">
      <c r="AB1340" s="21"/>
    </row>
    <row r="1341" spans="28:28" x14ac:dyDescent="0.15">
      <c r="AB1341" s="21"/>
    </row>
    <row r="1342" spans="28:28" x14ac:dyDescent="0.15">
      <c r="AB1342" s="21"/>
    </row>
    <row r="1343" spans="28:28" x14ac:dyDescent="0.15">
      <c r="AB1343" s="21"/>
    </row>
    <row r="1344" spans="28:28" x14ac:dyDescent="0.15">
      <c r="AB1344" s="21"/>
    </row>
    <row r="1345" spans="28:28" x14ac:dyDescent="0.15">
      <c r="AB1345" s="21"/>
    </row>
    <row r="1346" spans="28:28" x14ac:dyDescent="0.15">
      <c r="AB1346" s="21"/>
    </row>
    <row r="1347" spans="28:28" x14ac:dyDescent="0.15">
      <c r="AB1347" s="21"/>
    </row>
    <row r="1348" spans="28:28" x14ac:dyDescent="0.15">
      <c r="AB1348" s="21"/>
    </row>
    <row r="1349" spans="28:28" x14ac:dyDescent="0.15">
      <c r="AB1349" s="21"/>
    </row>
    <row r="1350" spans="28:28" x14ac:dyDescent="0.15">
      <c r="AB1350" s="21"/>
    </row>
    <row r="1351" spans="28:28" x14ac:dyDescent="0.15">
      <c r="AB1351" s="21"/>
    </row>
    <row r="1352" spans="28:28" x14ac:dyDescent="0.15">
      <c r="AB1352" s="21"/>
    </row>
    <row r="1353" spans="28:28" x14ac:dyDescent="0.15">
      <c r="AB1353" s="21"/>
    </row>
    <row r="1354" spans="28:28" x14ac:dyDescent="0.15">
      <c r="AB1354" s="21"/>
    </row>
    <row r="1355" spans="28:28" x14ac:dyDescent="0.15">
      <c r="AB1355" s="21"/>
    </row>
    <row r="1356" spans="28:28" x14ac:dyDescent="0.15">
      <c r="AB1356" s="21"/>
    </row>
    <row r="1357" spans="28:28" x14ac:dyDescent="0.15">
      <c r="AB1357" s="21"/>
    </row>
    <row r="1358" spans="28:28" x14ac:dyDescent="0.15">
      <c r="AB1358" s="21"/>
    </row>
    <row r="1359" spans="28:28" x14ac:dyDescent="0.15">
      <c r="AB1359" s="21"/>
    </row>
    <row r="1360" spans="28:28" x14ac:dyDescent="0.15">
      <c r="AB1360" s="21"/>
    </row>
    <row r="1361" spans="28:28" x14ac:dyDescent="0.15">
      <c r="AB1361" s="21"/>
    </row>
    <row r="1362" spans="28:28" x14ac:dyDescent="0.15">
      <c r="AB1362" s="21"/>
    </row>
    <row r="1363" spans="28:28" x14ac:dyDescent="0.15">
      <c r="AB1363" s="21"/>
    </row>
    <row r="1364" spans="28:28" x14ac:dyDescent="0.15">
      <c r="AB1364" s="21"/>
    </row>
    <row r="1365" spans="28:28" x14ac:dyDescent="0.15">
      <c r="AB1365" s="21"/>
    </row>
    <row r="1366" spans="28:28" x14ac:dyDescent="0.15">
      <c r="AB1366" s="21"/>
    </row>
    <row r="1367" spans="28:28" x14ac:dyDescent="0.15">
      <c r="AB1367" s="21"/>
    </row>
    <row r="1368" spans="28:28" x14ac:dyDescent="0.15">
      <c r="AB1368" s="21"/>
    </row>
    <row r="1369" spans="28:28" x14ac:dyDescent="0.15">
      <c r="AB1369" s="21"/>
    </row>
    <row r="1370" spans="28:28" x14ac:dyDescent="0.15">
      <c r="AB1370" s="21"/>
    </row>
    <row r="1371" spans="28:28" x14ac:dyDescent="0.15">
      <c r="AB1371" s="21"/>
    </row>
    <row r="1372" spans="28:28" x14ac:dyDescent="0.15">
      <c r="AB1372" s="21"/>
    </row>
    <row r="1373" spans="28:28" x14ac:dyDescent="0.15">
      <c r="AB1373" s="21"/>
    </row>
    <row r="1374" spans="28:28" x14ac:dyDescent="0.15">
      <c r="AB1374" s="21"/>
    </row>
    <row r="1375" spans="28:28" x14ac:dyDescent="0.15">
      <c r="AB1375" s="21"/>
    </row>
    <row r="1376" spans="28:28" x14ac:dyDescent="0.15">
      <c r="AB1376" s="21"/>
    </row>
    <row r="1377" spans="28:28" x14ac:dyDescent="0.15">
      <c r="AB1377" s="21"/>
    </row>
    <row r="1378" spans="28:28" x14ac:dyDescent="0.15">
      <c r="AB1378" s="21"/>
    </row>
    <row r="1379" spans="28:28" x14ac:dyDescent="0.15">
      <c r="AB1379" s="21"/>
    </row>
    <row r="1380" spans="28:28" x14ac:dyDescent="0.15">
      <c r="AB1380" s="21"/>
    </row>
    <row r="1381" spans="28:28" x14ac:dyDescent="0.15">
      <c r="AB1381" s="21"/>
    </row>
    <row r="1382" spans="28:28" x14ac:dyDescent="0.15">
      <c r="AB1382" s="21"/>
    </row>
    <row r="1383" spans="28:28" x14ac:dyDescent="0.15">
      <c r="AB1383" s="21"/>
    </row>
    <row r="1384" spans="28:28" x14ac:dyDescent="0.15">
      <c r="AB1384" s="21"/>
    </row>
    <row r="1385" spans="28:28" x14ac:dyDescent="0.15">
      <c r="AB1385" s="21"/>
    </row>
    <row r="1386" spans="28:28" x14ac:dyDescent="0.15">
      <c r="AB1386" s="21"/>
    </row>
    <row r="1387" spans="28:28" x14ac:dyDescent="0.15">
      <c r="AB1387" s="21"/>
    </row>
    <row r="1388" spans="28:28" x14ac:dyDescent="0.15">
      <c r="AB1388" s="21"/>
    </row>
    <row r="1389" spans="28:28" x14ac:dyDescent="0.15">
      <c r="AB1389" s="21"/>
    </row>
    <row r="1390" spans="28:28" x14ac:dyDescent="0.15">
      <c r="AB1390" s="21"/>
    </row>
    <row r="1391" spans="28:28" x14ac:dyDescent="0.15">
      <c r="AB1391" s="21"/>
    </row>
    <row r="1392" spans="28:28" x14ac:dyDescent="0.15">
      <c r="AB1392" s="21"/>
    </row>
    <row r="1393" spans="28:28" x14ac:dyDescent="0.15">
      <c r="AB1393" s="21"/>
    </row>
    <row r="1394" spans="28:28" x14ac:dyDescent="0.15">
      <c r="AB1394" s="21"/>
    </row>
    <row r="1395" spans="28:28" x14ac:dyDescent="0.15">
      <c r="AB1395" s="21"/>
    </row>
    <row r="1396" spans="28:28" x14ac:dyDescent="0.15">
      <c r="AB1396" s="21"/>
    </row>
    <row r="1397" spans="28:28" x14ac:dyDescent="0.15">
      <c r="AB1397" s="21"/>
    </row>
    <row r="1398" spans="28:28" x14ac:dyDescent="0.15">
      <c r="AB1398" s="21"/>
    </row>
    <row r="1399" spans="28:28" x14ac:dyDescent="0.15">
      <c r="AB1399" s="21"/>
    </row>
    <row r="1400" spans="28:28" x14ac:dyDescent="0.15">
      <c r="AB1400" s="21"/>
    </row>
    <row r="1401" spans="28:28" x14ac:dyDescent="0.15">
      <c r="AB1401" s="21"/>
    </row>
    <row r="1402" spans="28:28" x14ac:dyDescent="0.15">
      <c r="AB1402" s="21"/>
    </row>
    <row r="1403" spans="28:28" x14ac:dyDescent="0.15">
      <c r="AB1403" s="21"/>
    </row>
    <row r="1404" spans="28:28" x14ac:dyDescent="0.15">
      <c r="AB1404" s="21"/>
    </row>
    <row r="1405" spans="28:28" x14ac:dyDescent="0.15">
      <c r="AB1405" s="21"/>
    </row>
    <row r="1406" spans="28:28" x14ac:dyDescent="0.15">
      <c r="AB1406" s="21"/>
    </row>
    <row r="1407" spans="28:28" x14ac:dyDescent="0.15">
      <c r="AB1407" s="21"/>
    </row>
    <row r="1408" spans="28:28" x14ac:dyDescent="0.15">
      <c r="AB1408" s="21"/>
    </row>
    <row r="1409" spans="28:28" x14ac:dyDescent="0.15">
      <c r="AB1409" s="21"/>
    </row>
    <row r="1410" spans="28:28" x14ac:dyDescent="0.15">
      <c r="AB1410" s="21"/>
    </row>
    <row r="1411" spans="28:28" x14ac:dyDescent="0.15">
      <c r="AB1411" s="21"/>
    </row>
    <row r="1412" spans="28:28" x14ac:dyDescent="0.15">
      <c r="AB1412" s="21"/>
    </row>
    <row r="1413" spans="28:28" x14ac:dyDescent="0.15">
      <c r="AB1413" s="21"/>
    </row>
    <row r="1414" spans="28:28" x14ac:dyDescent="0.15">
      <c r="AB1414" s="21"/>
    </row>
    <row r="1415" spans="28:28" x14ac:dyDescent="0.15">
      <c r="AB1415" s="21"/>
    </row>
    <row r="1416" spans="28:28" x14ac:dyDescent="0.15">
      <c r="AB1416" s="21"/>
    </row>
    <row r="1417" spans="28:28" x14ac:dyDescent="0.15">
      <c r="AB1417" s="21"/>
    </row>
    <row r="1418" spans="28:28" x14ac:dyDescent="0.15">
      <c r="AB1418" s="21"/>
    </row>
    <row r="1419" spans="28:28" x14ac:dyDescent="0.15">
      <c r="AB1419" s="21"/>
    </row>
    <row r="1420" spans="28:28" x14ac:dyDescent="0.15">
      <c r="AB1420" s="21"/>
    </row>
    <row r="1421" spans="28:28" x14ac:dyDescent="0.15">
      <c r="AB1421" s="21"/>
    </row>
    <row r="1422" spans="28:28" x14ac:dyDescent="0.15">
      <c r="AB1422" s="21"/>
    </row>
    <row r="1423" spans="28:28" x14ac:dyDescent="0.15">
      <c r="AB1423" s="21"/>
    </row>
    <row r="1424" spans="28:28" x14ac:dyDescent="0.15">
      <c r="AB1424" s="21"/>
    </row>
    <row r="1425" spans="28:28" x14ac:dyDescent="0.15">
      <c r="AB1425" s="21"/>
    </row>
    <row r="1426" spans="28:28" x14ac:dyDescent="0.15">
      <c r="AB1426" s="21"/>
    </row>
    <row r="1427" spans="28:28" x14ac:dyDescent="0.15">
      <c r="AB1427" s="21"/>
    </row>
    <row r="1428" spans="28:28" x14ac:dyDescent="0.15">
      <c r="AB1428" s="21"/>
    </row>
    <row r="1429" spans="28:28" x14ac:dyDescent="0.15">
      <c r="AB1429" s="21"/>
    </row>
    <row r="1430" spans="28:28" x14ac:dyDescent="0.15">
      <c r="AB1430" s="21"/>
    </row>
    <row r="1431" spans="28:28" x14ac:dyDescent="0.15">
      <c r="AB1431" s="21"/>
    </row>
    <row r="1432" spans="28:28" x14ac:dyDescent="0.15">
      <c r="AB1432" s="21"/>
    </row>
    <row r="1433" spans="28:28" x14ac:dyDescent="0.15">
      <c r="AB1433" s="21"/>
    </row>
    <row r="1434" spans="28:28" x14ac:dyDescent="0.15">
      <c r="AB1434" s="21"/>
    </row>
    <row r="1435" spans="28:28" x14ac:dyDescent="0.15">
      <c r="AB1435" s="21"/>
    </row>
    <row r="1436" spans="28:28" x14ac:dyDescent="0.15">
      <c r="AB1436" s="21"/>
    </row>
    <row r="1437" spans="28:28" x14ac:dyDescent="0.15">
      <c r="AB1437" s="21"/>
    </row>
    <row r="1438" spans="28:28" x14ac:dyDescent="0.15">
      <c r="AB1438" s="21"/>
    </row>
    <row r="1439" spans="28:28" x14ac:dyDescent="0.15">
      <c r="AB1439" s="21"/>
    </row>
    <row r="1440" spans="28:28" x14ac:dyDescent="0.15">
      <c r="AB1440" s="21"/>
    </row>
    <row r="1441" spans="28:28" x14ac:dyDescent="0.15">
      <c r="AB1441" s="21"/>
    </row>
    <row r="1442" spans="28:28" x14ac:dyDescent="0.15">
      <c r="AB1442" s="21"/>
    </row>
    <row r="1443" spans="28:28" x14ac:dyDescent="0.15">
      <c r="AB1443" s="21"/>
    </row>
    <row r="1444" spans="28:28" x14ac:dyDescent="0.15">
      <c r="AB1444" s="21"/>
    </row>
    <row r="1445" spans="28:28" x14ac:dyDescent="0.15">
      <c r="AB1445" s="21"/>
    </row>
    <row r="1446" spans="28:28" x14ac:dyDescent="0.15">
      <c r="AB1446" s="21"/>
    </row>
    <row r="1447" spans="28:28" x14ac:dyDescent="0.15">
      <c r="AB1447" s="21"/>
    </row>
    <row r="1448" spans="28:28" x14ac:dyDescent="0.15">
      <c r="AB1448" s="21"/>
    </row>
    <row r="1449" spans="28:28" x14ac:dyDescent="0.15">
      <c r="AB1449" s="21"/>
    </row>
    <row r="1450" spans="28:28" x14ac:dyDescent="0.15">
      <c r="AB1450" s="21"/>
    </row>
    <row r="1451" spans="28:28" x14ac:dyDescent="0.15">
      <c r="AB1451" s="21"/>
    </row>
    <row r="1452" spans="28:28" x14ac:dyDescent="0.15">
      <c r="AB1452" s="21"/>
    </row>
    <row r="1453" spans="28:28" x14ac:dyDescent="0.15">
      <c r="AB1453" s="21"/>
    </row>
    <row r="1454" spans="28:28" x14ac:dyDescent="0.15">
      <c r="AB1454" s="21"/>
    </row>
    <row r="1455" spans="28:28" x14ac:dyDescent="0.15">
      <c r="AB1455" s="21"/>
    </row>
    <row r="1456" spans="28:28" x14ac:dyDescent="0.15">
      <c r="AB1456" s="21"/>
    </row>
    <row r="1457" spans="28:28" x14ac:dyDescent="0.15">
      <c r="AB1457" s="21"/>
    </row>
    <row r="1458" spans="28:28" x14ac:dyDescent="0.15">
      <c r="AB1458" s="21"/>
    </row>
    <row r="1459" spans="28:28" x14ac:dyDescent="0.15">
      <c r="AB1459" s="21"/>
    </row>
    <row r="1460" spans="28:28" x14ac:dyDescent="0.15">
      <c r="AB1460" s="21"/>
    </row>
    <row r="1461" spans="28:28" x14ac:dyDescent="0.15">
      <c r="AB1461" s="21"/>
    </row>
    <row r="1462" spans="28:28" x14ac:dyDescent="0.15">
      <c r="AB1462" s="21"/>
    </row>
    <row r="1463" spans="28:28" x14ac:dyDescent="0.15">
      <c r="AB1463" s="21"/>
    </row>
    <row r="1464" spans="28:28" x14ac:dyDescent="0.15">
      <c r="AB1464" s="21"/>
    </row>
    <row r="1465" spans="28:28" x14ac:dyDescent="0.15">
      <c r="AB1465" s="21"/>
    </row>
    <row r="1466" spans="28:28" x14ac:dyDescent="0.15">
      <c r="AB1466" s="21"/>
    </row>
    <row r="1467" spans="28:28" x14ac:dyDescent="0.15">
      <c r="AB1467" s="21"/>
    </row>
    <row r="1468" spans="28:28" x14ac:dyDescent="0.15">
      <c r="AB1468" s="21"/>
    </row>
    <row r="1469" spans="28:28" x14ac:dyDescent="0.15">
      <c r="AB1469" s="21"/>
    </row>
    <row r="1470" spans="28:28" x14ac:dyDescent="0.15">
      <c r="AB1470" s="21"/>
    </row>
    <row r="1471" spans="28:28" x14ac:dyDescent="0.15">
      <c r="AB1471" s="21"/>
    </row>
    <row r="1472" spans="28:28" x14ac:dyDescent="0.15">
      <c r="AB1472" s="21"/>
    </row>
    <row r="1473" spans="28:28" x14ac:dyDescent="0.15">
      <c r="AB1473" s="21"/>
    </row>
    <row r="1474" spans="28:28" x14ac:dyDescent="0.15">
      <c r="AB1474" s="21"/>
    </row>
    <row r="1475" spans="28:28" x14ac:dyDescent="0.15">
      <c r="AB1475" s="21"/>
    </row>
    <row r="1476" spans="28:28" x14ac:dyDescent="0.15">
      <c r="AB1476" s="21"/>
    </row>
    <row r="1477" spans="28:28" x14ac:dyDescent="0.15">
      <c r="AB1477" s="21"/>
    </row>
    <row r="1478" spans="28:28" x14ac:dyDescent="0.15">
      <c r="AB1478" s="21"/>
    </row>
    <row r="1479" spans="28:28" x14ac:dyDescent="0.15">
      <c r="AB1479" s="21"/>
    </row>
    <row r="1480" spans="28:28" x14ac:dyDescent="0.15">
      <c r="AB1480" s="21"/>
    </row>
    <row r="1481" spans="28:28" x14ac:dyDescent="0.15">
      <c r="AB1481" s="21"/>
    </row>
    <row r="1482" spans="28:28" x14ac:dyDescent="0.15">
      <c r="AB1482" s="21"/>
    </row>
    <row r="1483" spans="28:28" x14ac:dyDescent="0.15">
      <c r="AB1483" s="21"/>
    </row>
    <row r="1484" spans="28:28" x14ac:dyDescent="0.15">
      <c r="AB1484" s="21"/>
    </row>
    <row r="1485" spans="28:28" x14ac:dyDescent="0.15">
      <c r="AB1485" s="21"/>
    </row>
    <row r="1486" spans="28:28" x14ac:dyDescent="0.15">
      <c r="AB1486" s="21"/>
    </row>
    <row r="1487" spans="28:28" x14ac:dyDescent="0.15">
      <c r="AB1487" s="21"/>
    </row>
    <row r="1488" spans="28:28" x14ac:dyDescent="0.15">
      <c r="AB1488" s="21"/>
    </row>
    <row r="1489" spans="28:28" x14ac:dyDescent="0.15">
      <c r="AB1489" s="21"/>
    </row>
    <row r="1490" spans="28:28" x14ac:dyDescent="0.15">
      <c r="AB1490" s="21"/>
    </row>
    <row r="1491" spans="28:28" x14ac:dyDescent="0.15">
      <c r="AB1491" s="21"/>
    </row>
    <row r="1492" spans="28:28" x14ac:dyDescent="0.15">
      <c r="AB1492" s="21"/>
    </row>
    <row r="1493" spans="28:28" x14ac:dyDescent="0.15">
      <c r="AB1493" s="21"/>
    </row>
    <row r="1494" spans="28:28" x14ac:dyDescent="0.15">
      <c r="AB1494" s="21"/>
    </row>
    <row r="1495" spans="28:28" x14ac:dyDescent="0.15">
      <c r="AB1495" s="21"/>
    </row>
    <row r="1496" spans="28:28" x14ac:dyDescent="0.15">
      <c r="AB1496" s="21"/>
    </row>
    <row r="1497" spans="28:28" x14ac:dyDescent="0.15">
      <c r="AB1497" s="21"/>
    </row>
    <row r="1498" spans="28:28" x14ac:dyDescent="0.15">
      <c r="AB1498" s="21"/>
    </row>
    <row r="1499" spans="28:28" x14ac:dyDescent="0.15">
      <c r="AB1499" s="21"/>
    </row>
    <row r="1500" spans="28:28" x14ac:dyDescent="0.15">
      <c r="AB1500" s="21"/>
    </row>
    <row r="1501" spans="28:28" x14ac:dyDescent="0.15">
      <c r="AB1501" s="21"/>
    </row>
    <row r="1502" spans="28:28" x14ac:dyDescent="0.15">
      <c r="AB1502" s="21"/>
    </row>
    <row r="1503" spans="28:28" x14ac:dyDescent="0.15">
      <c r="AB1503" s="21"/>
    </row>
    <row r="1504" spans="28:28" x14ac:dyDescent="0.15">
      <c r="AB1504" s="21"/>
    </row>
    <row r="1505" spans="28:28" x14ac:dyDescent="0.15">
      <c r="AB1505" s="21"/>
    </row>
    <row r="1506" spans="28:28" x14ac:dyDescent="0.15">
      <c r="AB1506" s="21"/>
    </row>
    <row r="1507" spans="28:28" x14ac:dyDescent="0.15">
      <c r="AB1507" s="21"/>
    </row>
    <row r="1508" spans="28:28" x14ac:dyDescent="0.15">
      <c r="AB1508" s="21"/>
    </row>
    <row r="1509" spans="28:28" x14ac:dyDescent="0.15">
      <c r="AB1509" s="21"/>
    </row>
    <row r="1510" spans="28:28" x14ac:dyDescent="0.15">
      <c r="AB1510" s="21"/>
    </row>
    <row r="1511" spans="28:28" x14ac:dyDescent="0.15">
      <c r="AB1511" s="21"/>
    </row>
    <row r="1512" spans="28:28" x14ac:dyDescent="0.15">
      <c r="AB1512" s="21"/>
    </row>
    <row r="1513" spans="28:28" x14ac:dyDescent="0.15">
      <c r="AB1513" s="21"/>
    </row>
    <row r="1514" spans="28:28" x14ac:dyDescent="0.15">
      <c r="AB1514" s="21"/>
    </row>
    <row r="1515" spans="28:28" x14ac:dyDescent="0.15">
      <c r="AB1515" s="21"/>
    </row>
    <row r="1516" spans="28:28" x14ac:dyDescent="0.15">
      <c r="AB1516" s="21"/>
    </row>
    <row r="1517" spans="28:28" x14ac:dyDescent="0.15">
      <c r="AB1517" s="21"/>
    </row>
    <row r="1518" spans="28:28" x14ac:dyDescent="0.15">
      <c r="AB1518" s="21"/>
    </row>
    <row r="1519" spans="28:28" x14ac:dyDescent="0.15">
      <c r="AB1519" s="21"/>
    </row>
    <row r="1520" spans="28:28" x14ac:dyDescent="0.15">
      <c r="AB1520" s="21"/>
    </row>
    <row r="1521" spans="28:28" x14ac:dyDescent="0.15">
      <c r="AB1521" s="21"/>
    </row>
    <row r="1522" spans="28:28" x14ac:dyDescent="0.15">
      <c r="AB1522" s="21"/>
    </row>
    <row r="1523" spans="28:28" x14ac:dyDescent="0.15">
      <c r="AB1523" s="21"/>
    </row>
    <row r="1524" spans="28:28" x14ac:dyDescent="0.15">
      <c r="AB1524" s="21"/>
    </row>
    <row r="1525" spans="28:28" x14ac:dyDescent="0.15">
      <c r="AB1525" s="21"/>
    </row>
    <row r="1526" spans="28:28" x14ac:dyDescent="0.15">
      <c r="AB1526" s="21"/>
    </row>
    <row r="1527" spans="28:28" x14ac:dyDescent="0.15">
      <c r="AB1527" s="21"/>
    </row>
    <row r="1528" spans="28:28" x14ac:dyDescent="0.15">
      <c r="AB1528" s="21"/>
    </row>
    <row r="1529" spans="28:28" x14ac:dyDescent="0.15">
      <c r="AB1529" s="21"/>
    </row>
    <row r="1530" spans="28:28" x14ac:dyDescent="0.15">
      <c r="AB1530" s="21"/>
    </row>
    <row r="1531" spans="28:28" x14ac:dyDescent="0.15">
      <c r="AB1531" s="21"/>
    </row>
    <row r="1532" spans="28:28" x14ac:dyDescent="0.15">
      <c r="AB1532" s="21"/>
    </row>
    <row r="1533" spans="28:28" x14ac:dyDescent="0.15">
      <c r="AB1533" s="21"/>
    </row>
    <row r="1534" spans="28:28" x14ac:dyDescent="0.15">
      <c r="AB1534" s="21"/>
    </row>
    <row r="1535" spans="28:28" x14ac:dyDescent="0.15">
      <c r="AB1535" s="21"/>
    </row>
    <row r="1536" spans="28:28" x14ac:dyDescent="0.15">
      <c r="AB1536" s="21"/>
    </row>
    <row r="1537" spans="28:28" x14ac:dyDescent="0.15">
      <c r="AB1537" s="21"/>
    </row>
    <row r="1538" spans="28:28" x14ac:dyDescent="0.15">
      <c r="AB1538" s="21"/>
    </row>
    <row r="1539" spans="28:28" x14ac:dyDescent="0.15">
      <c r="AB1539" s="21"/>
    </row>
    <row r="1540" spans="28:28" x14ac:dyDescent="0.15">
      <c r="AB1540" s="21"/>
    </row>
    <row r="1541" spans="28:28" x14ac:dyDescent="0.15">
      <c r="AB1541" s="21"/>
    </row>
    <row r="1542" spans="28:28" x14ac:dyDescent="0.15">
      <c r="AB1542" s="21"/>
    </row>
    <row r="1543" spans="28:28" x14ac:dyDescent="0.15">
      <c r="AB1543" s="21"/>
    </row>
    <row r="1544" spans="28:28" x14ac:dyDescent="0.15">
      <c r="AB1544" s="21"/>
    </row>
    <row r="1545" spans="28:28" x14ac:dyDescent="0.15">
      <c r="AB1545" s="21"/>
    </row>
    <row r="1546" spans="28:28" x14ac:dyDescent="0.15">
      <c r="AB1546" s="21"/>
    </row>
    <row r="1547" spans="28:28" x14ac:dyDescent="0.15">
      <c r="AB1547" s="21"/>
    </row>
    <row r="1548" spans="28:28" x14ac:dyDescent="0.15">
      <c r="AB1548" s="21"/>
    </row>
    <row r="1549" spans="28:28" x14ac:dyDescent="0.15">
      <c r="AB1549" s="21"/>
    </row>
    <row r="1550" spans="28:28" x14ac:dyDescent="0.15">
      <c r="AB1550" s="21"/>
    </row>
    <row r="1551" spans="28:28" x14ac:dyDescent="0.15">
      <c r="AB1551" s="21"/>
    </row>
    <row r="1552" spans="28:28" x14ac:dyDescent="0.15">
      <c r="AB1552" s="21"/>
    </row>
    <row r="1553" spans="28:28" x14ac:dyDescent="0.15">
      <c r="AB1553" s="21"/>
    </row>
    <row r="1554" spans="28:28" x14ac:dyDescent="0.15">
      <c r="AB1554" s="21"/>
    </row>
    <row r="1555" spans="28:28" x14ac:dyDescent="0.15">
      <c r="AB1555" s="21"/>
    </row>
    <row r="1556" spans="28:28" x14ac:dyDescent="0.15">
      <c r="AB1556" s="21"/>
    </row>
    <row r="1557" spans="28:28" x14ac:dyDescent="0.15">
      <c r="AB1557" s="21"/>
    </row>
    <row r="1558" spans="28:28" x14ac:dyDescent="0.15">
      <c r="AB1558" s="21"/>
    </row>
    <row r="1559" spans="28:28" x14ac:dyDescent="0.15">
      <c r="AB1559" s="21"/>
    </row>
    <row r="1560" spans="28:28" x14ac:dyDescent="0.15">
      <c r="AB1560" s="21"/>
    </row>
    <row r="1561" spans="28:28" x14ac:dyDescent="0.15">
      <c r="AB1561" s="21"/>
    </row>
    <row r="1562" spans="28:28" x14ac:dyDescent="0.15">
      <c r="AB1562" s="21"/>
    </row>
    <row r="1563" spans="28:28" x14ac:dyDescent="0.15">
      <c r="AB1563" s="21"/>
    </row>
    <row r="1564" spans="28:28" x14ac:dyDescent="0.15">
      <c r="AB1564" s="21"/>
    </row>
    <row r="1565" spans="28:28" x14ac:dyDescent="0.15">
      <c r="AB1565" s="21"/>
    </row>
    <row r="1566" spans="28:28" x14ac:dyDescent="0.15">
      <c r="AB1566" s="21"/>
    </row>
    <row r="1567" spans="28:28" x14ac:dyDescent="0.15">
      <c r="AB1567" s="21"/>
    </row>
    <row r="1568" spans="28:28" x14ac:dyDescent="0.15">
      <c r="AB1568" s="21"/>
    </row>
    <row r="1569" spans="28:28" x14ac:dyDescent="0.15">
      <c r="AB1569" s="21"/>
    </row>
    <row r="1570" spans="28:28" x14ac:dyDescent="0.15">
      <c r="AB1570" s="21"/>
    </row>
    <row r="1571" spans="28:28" x14ac:dyDescent="0.15">
      <c r="AB1571" s="21"/>
    </row>
    <row r="1572" spans="28:28" x14ac:dyDescent="0.15">
      <c r="AB1572" s="21"/>
    </row>
    <row r="1573" spans="28:28" x14ac:dyDescent="0.15">
      <c r="AB1573" s="21"/>
    </row>
    <row r="1574" spans="28:28" x14ac:dyDescent="0.15">
      <c r="AB1574" s="21"/>
    </row>
    <row r="1575" spans="28:28" x14ac:dyDescent="0.15">
      <c r="AB1575" s="21"/>
    </row>
    <row r="1576" spans="28:28" x14ac:dyDescent="0.15">
      <c r="AB1576" s="21"/>
    </row>
    <row r="1577" spans="28:28" x14ac:dyDescent="0.15">
      <c r="AB1577" s="21"/>
    </row>
    <row r="1578" spans="28:28" x14ac:dyDescent="0.15">
      <c r="AB1578" s="21"/>
    </row>
    <row r="1579" spans="28:28" x14ac:dyDescent="0.15">
      <c r="AB1579" s="21"/>
    </row>
    <row r="1580" spans="28:28" x14ac:dyDescent="0.15">
      <c r="AB1580" s="21"/>
    </row>
    <row r="1581" spans="28:28" x14ac:dyDescent="0.15">
      <c r="AB1581" s="21"/>
    </row>
    <row r="1582" spans="28:28" x14ac:dyDescent="0.15">
      <c r="AB1582" s="21"/>
    </row>
    <row r="1583" spans="28:28" x14ac:dyDescent="0.15">
      <c r="AB1583" s="21"/>
    </row>
    <row r="1584" spans="28:28" x14ac:dyDescent="0.15">
      <c r="AB1584" s="21"/>
    </row>
    <row r="1585" spans="28:28" x14ac:dyDescent="0.15">
      <c r="AB1585" s="21"/>
    </row>
    <row r="1586" spans="28:28" x14ac:dyDescent="0.15">
      <c r="AB1586" s="21"/>
    </row>
    <row r="1587" spans="28:28" x14ac:dyDescent="0.15">
      <c r="AB1587" s="21"/>
    </row>
    <row r="1588" spans="28:28" x14ac:dyDescent="0.15">
      <c r="AB1588" s="21"/>
    </row>
    <row r="1589" spans="28:28" x14ac:dyDescent="0.15">
      <c r="AB1589" s="21"/>
    </row>
    <row r="1590" spans="28:28" x14ac:dyDescent="0.15">
      <c r="AB1590" s="21"/>
    </row>
    <row r="1591" spans="28:28" x14ac:dyDescent="0.15">
      <c r="AB1591" s="21"/>
    </row>
    <row r="1592" spans="28:28" x14ac:dyDescent="0.15">
      <c r="AB1592" s="21"/>
    </row>
    <row r="1593" spans="28:28" x14ac:dyDescent="0.15">
      <c r="AB1593" s="21"/>
    </row>
    <row r="1594" spans="28:28" x14ac:dyDescent="0.15">
      <c r="AB1594" s="21"/>
    </row>
    <row r="1595" spans="28:28" x14ac:dyDescent="0.15">
      <c r="AB1595" s="21"/>
    </row>
    <row r="1596" spans="28:28" x14ac:dyDescent="0.15">
      <c r="AB1596" s="21"/>
    </row>
    <row r="1597" spans="28:28" x14ac:dyDescent="0.15">
      <c r="AB1597" s="21"/>
    </row>
    <row r="1598" spans="28:28" x14ac:dyDescent="0.15">
      <c r="AB1598" s="21"/>
    </row>
    <row r="1599" spans="28:28" x14ac:dyDescent="0.15">
      <c r="AB1599" s="21"/>
    </row>
    <row r="1600" spans="28:28" x14ac:dyDescent="0.15">
      <c r="AB1600" s="21"/>
    </row>
    <row r="1601" spans="28:28" x14ac:dyDescent="0.15">
      <c r="AB1601" s="21"/>
    </row>
    <row r="1602" spans="28:28" x14ac:dyDescent="0.15">
      <c r="AB1602" s="21"/>
    </row>
    <row r="1603" spans="28:28" x14ac:dyDescent="0.15">
      <c r="AB1603" s="21"/>
    </row>
    <row r="1604" spans="28:28" x14ac:dyDescent="0.15">
      <c r="AB1604" s="21"/>
    </row>
    <row r="1605" spans="28:28" x14ac:dyDescent="0.15">
      <c r="AB1605" s="21"/>
    </row>
    <row r="1606" spans="28:28" x14ac:dyDescent="0.15">
      <c r="AB1606" s="21"/>
    </row>
    <row r="1607" spans="28:28" x14ac:dyDescent="0.15">
      <c r="AB1607" s="21"/>
    </row>
    <row r="1608" spans="28:28" x14ac:dyDescent="0.15">
      <c r="AB1608" s="21"/>
    </row>
    <row r="1609" spans="28:28" x14ac:dyDescent="0.15">
      <c r="AB1609" s="21"/>
    </row>
    <row r="1610" spans="28:28" x14ac:dyDescent="0.15">
      <c r="AB1610" s="21"/>
    </row>
    <row r="1611" spans="28:28" x14ac:dyDescent="0.15">
      <c r="AB1611" s="21"/>
    </row>
    <row r="1612" spans="28:28" x14ac:dyDescent="0.15">
      <c r="AB1612" s="21"/>
    </row>
    <row r="1613" spans="28:28" x14ac:dyDescent="0.15">
      <c r="AB1613" s="21"/>
    </row>
    <row r="1614" spans="28:28" x14ac:dyDescent="0.15">
      <c r="AB1614" s="21"/>
    </row>
    <row r="1615" spans="28:28" x14ac:dyDescent="0.15">
      <c r="AB1615" s="21"/>
    </row>
    <row r="1616" spans="28:28" x14ac:dyDescent="0.15">
      <c r="AB1616" s="21"/>
    </row>
    <row r="1617" spans="28:28" x14ac:dyDescent="0.15">
      <c r="AB1617" s="21"/>
    </row>
    <row r="1618" spans="28:28" x14ac:dyDescent="0.15">
      <c r="AB1618" s="21"/>
    </row>
    <row r="1619" spans="28:28" x14ac:dyDescent="0.15">
      <c r="AB1619" s="21"/>
    </row>
    <row r="1620" spans="28:28" x14ac:dyDescent="0.15">
      <c r="AB1620" s="21"/>
    </row>
    <row r="1621" spans="28:28" x14ac:dyDescent="0.15">
      <c r="AB1621" s="21"/>
    </row>
    <row r="1622" spans="28:28" x14ac:dyDescent="0.15">
      <c r="AB1622" s="21"/>
    </row>
    <row r="1623" spans="28:28" x14ac:dyDescent="0.15">
      <c r="AB1623" s="21"/>
    </row>
    <row r="1624" spans="28:28" x14ac:dyDescent="0.15">
      <c r="AB1624" s="21"/>
    </row>
    <row r="1625" spans="28:28" x14ac:dyDescent="0.15">
      <c r="AB1625" s="21"/>
    </row>
    <row r="1626" spans="28:28" x14ac:dyDescent="0.15">
      <c r="AB1626" s="21"/>
    </row>
    <row r="1627" spans="28:28" x14ac:dyDescent="0.15">
      <c r="AB1627" s="21"/>
    </row>
    <row r="1628" spans="28:28" x14ac:dyDescent="0.15">
      <c r="AB1628" s="21"/>
    </row>
    <row r="1629" spans="28:28" x14ac:dyDescent="0.15">
      <c r="AB1629" s="21"/>
    </row>
    <row r="1630" spans="28:28" x14ac:dyDescent="0.15">
      <c r="AB1630" s="21"/>
    </row>
    <row r="1631" spans="28:28" x14ac:dyDescent="0.15">
      <c r="AB1631" s="21"/>
    </row>
    <row r="1632" spans="28:28" x14ac:dyDescent="0.15">
      <c r="AB1632" s="21"/>
    </row>
    <row r="1633" spans="28:28" x14ac:dyDescent="0.15">
      <c r="AB1633" s="21"/>
    </row>
    <row r="1634" spans="28:28" x14ac:dyDescent="0.15">
      <c r="AB1634" s="21"/>
    </row>
    <row r="1635" spans="28:28" x14ac:dyDescent="0.15">
      <c r="AB1635" s="21"/>
    </row>
    <row r="1636" spans="28:28" x14ac:dyDescent="0.15">
      <c r="AB1636" s="21"/>
    </row>
    <row r="1637" spans="28:28" x14ac:dyDescent="0.15">
      <c r="AB1637" s="21"/>
    </row>
    <row r="1638" spans="28:28" x14ac:dyDescent="0.15">
      <c r="AB1638" s="21"/>
    </row>
    <row r="1639" spans="28:28" x14ac:dyDescent="0.15">
      <c r="AB1639" s="21"/>
    </row>
    <row r="1640" spans="28:28" x14ac:dyDescent="0.15">
      <c r="AB1640" s="21"/>
    </row>
    <row r="1641" spans="28:28" x14ac:dyDescent="0.15">
      <c r="AB1641" s="21"/>
    </row>
    <row r="1642" spans="28:28" x14ac:dyDescent="0.15">
      <c r="AB1642" s="21"/>
    </row>
    <row r="1643" spans="28:28" x14ac:dyDescent="0.15">
      <c r="AB1643" s="21"/>
    </row>
    <row r="1644" spans="28:28" x14ac:dyDescent="0.15">
      <c r="AB1644" s="21"/>
    </row>
    <row r="1645" spans="28:28" x14ac:dyDescent="0.15">
      <c r="AB1645" s="21"/>
    </row>
    <row r="1646" spans="28:28" x14ac:dyDescent="0.15">
      <c r="AB1646" s="21"/>
    </row>
    <row r="1647" spans="28:28" x14ac:dyDescent="0.15">
      <c r="AB1647" s="21"/>
    </row>
    <row r="1648" spans="28:28" x14ac:dyDescent="0.15">
      <c r="AB1648" s="21"/>
    </row>
    <row r="1649" spans="28:28" x14ac:dyDescent="0.15">
      <c r="AB1649" s="21"/>
    </row>
    <row r="1650" spans="28:28" x14ac:dyDescent="0.15">
      <c r="AB1650" s="21"/>
    </row>
    <row r="1651" spans="28:28" x14ac:dyDescent="0.15">
      <c r="AB1651" s="21"/>
    </row>
    <row r="1652" spans="28:28" x14ac:dyDescent="0.15">
      <c r="AB1652" s="21"/>
    </row>
    <row r="1653" spans="28:28" x14ac:dyDescent="0.15">
      <c r="AB1653" s="21"/>
    </row>
    <row r="1654" spans="28:28" x14ac:dyDescent="0.15">
      <c r="AB1654" s="21"/>
    </row>
    <row r="1655" spans="28:28" x14ac:dyDescent="0.15">
      <c r="AB1655" s="21"/>
    </row>
    <row r="1656" spans="28:28" x14ac:dyDescent="0.15">
      <c r="AB1656" s="21"/>
    </row>
    <row r="1657" spans="28:28" x14ac:dyDescent="0.15">
      <c r="AB1657" s="21"/>
    </row>
    <row r="1658" spans="28:28" x14ac:dyDescent="0.15">
      <c r="AB1658" s="21"/>
    </row>
    <row r="1659" spans="28:28" x14ac:dyDescent="0.15">
      <c r="AB1659" s="21"/>
    </row>
    <row r="1660" spans="28:28" x14ac:dyDescent="0.15">
      <c r="AB1660" s="21"/>
    </row>
    <row r="1661" spans="28:28" x14ac:dyDescent="0.15">
      <c r="AB1661" s="21"/>
    </row>
    <row r="1662" spans="28:28" x14ac:dyDescent="0.15">
      <c r="AB1662" s="21"/>
    </row>
    <row r="1663" spans="28:28" x14ac:dyDescent="0.15">
      <c r="AB1663" s="21"/>
    </row>
    <row r="1664" spans="28:28" x14ac:dyDescent="0.15">
      <c r="AB1664" s="21"/>
    </row>
    <row r="1665" spans="28:28" x14ac:dyDescent="0.15">
      <c r="AB1665" s="21"/>
    </row>
    <row r="1666" spans="28:28" x14ac:dyDescent="0.15">
      <c r="AB1666" s="21"/>
    </row>
    <row r="1667" spans="28:28" x14ac:dyDescent="0.15">
      <c r="AB1667" s="21"/>
    </row>
    <row r="1668" spans="28:28" x14ac:dyDescent="0.15">
      <c r="AB1668" s="21"/>
    </row>
    <row r="1669" spans="28:28" x14ac:dyDescent="0.15">
      <c r="AB1669" s="21"/>
    </row>
    <row r="1670" spans="28:28" x14ac:dyDescent="0.15">
      <c r="AB1670" s="21"/>
    </row>
    <row r="1671" spans="28:28" x14ac:dyDescent="0.15">
      <c r="AB1671" s="21"/>
    </row>
    <row r="1672" spans="28:28" x14ac:dyDescent="0.15">
      <c r="AB1672" s="21"/>
    </row>
    <row r="1673" spans="28:28" x14ac:dyDescent="0.15">
      <c r="AB1673" s="21"/>
    </row>
    <row r="1674" spans="28:28" x14ac:dyDescent="0.15">
      <c r="AB1674" s="21"/>
    </row>
    <row r="1675" spans="28:28" x14ac:dyDescent="0.15">
      <c r="AB1675" s="21"/>
    </row>
    <row r="1676" spans="28:28" x14ac:dyDescent="0.15">
      <c r="AB1676" s="21"/>
    </row>
    <row r="1677" spans="28:28" x14ac:dyDescent="0.15">
      <c r="AB1677" s="21"/>
    </row>
    <row r="1678" spans="28:28" x14ac:dyDescent="0.15">
      <c r="AB1678" s="21"/>
    </row>
    <row r="1679" spans="28:28" x14ac:dyDescent="0.15">
      <c r="AB1679" s="21"/>
    </row>
    <row r="1680" spans="28:28" x14ac:dyDescent="0.15">
      <c r="AB1680" s="21"/>
    </row>
    <row r="1681" spans="28:28" x14ac:dyDescent="0.15">
      <c r="AB1681" s="21"/>
    </row>
    <row r="1682" spans="28:28" x14ac:dyDescent="0.15">
      <c r="AB1682" s="21"/>
    </row>
    <row r="1683" spans="28:28" x14ac:dyDescent="0.15">
      <c r="AB1683" s="21"/>
    </row>
    <row r="1684" spans="28:28" x14ac:dyDescent="0.15">
      <c r="AB1684" s="21"/>
    </row>
    <row r="1685" spans="28:28" x14ac:dyDescent="0.15">
      <c r="AB1685" s="21"/>
    </row>
    <row r="1686" spans="28:28" x14ac:dyDescent="0.15">
      <c r="AB1686" s="21"/>
    </row>
    <row r="1687" spans="28:28" x14ac:dyDescent="0.15">
      <c r="AB1687" s="21"/>
    </row>
    <row r="1688" spans="28:28" x14ac:dyDescent="0.15">
      <c r="AB1688" s="21"/>
    </row>
    <row r="1689" spans="28:28" x14ac:dyDescent="0.15">
      <c r="AB1689" s="21"/>
    </row>
    <row r="1690" spans="28:28" x14ac:dyDescent="0.15">
      <c r="AB1690" s="21"/>
    </row>
    <row r="1691" spans="28:28" x14ac:dyDescent="0.15">
      <c r="AB1691" s="21"/>
    </row>
    <row r="1692" spans="28:28" x14ac:dyDescent="0.15">
      <c r="AB1692" s="21"/>
    </row>
    <row r="1693" spans="28:28" x14ac:dyDescent="0.15">
      <c r="AB1693" s="21"/>
    </row>
    <row r="1694" spans="28:28" x14ac:dyDescent="0.15">
      <c r="AB1694" s="21"/>
    </row>
    <row r="1695" spans="28:28" x14ac:dyDescent="0.15">
      <c r="AB1695" s="21"/>
    </row>
    <row r="1696" spans="28:28" x14ac:dyDescent="0.15">
      <c r="AB1696" s="21"/>
    </row>
    <row r="1697" spans="28:28" x14ac:dyDescent="0.15">
      <c r="AB1697" s="21"/>
    </row>
    <row r="1698" spans="28:28" x14ac:dyDescent="0.15">
      <c r="AB1698" s="21"/>
    </row>
    <row r="1699" spans="28:28" x14ac:dyDescent="0.15">
      <c r="AB1699" s="21"/>
    </row>
    <row r="1700" spans="28:28" x14ac:dyDescent="0.15">
      <c r="AB1700" s="21"/>
    </row>
    <row r="1701" spans="28:28" x14ac:dyDescent="0.15">
      <c r="AB1701" s="21"/>
    </row>
    <row r="1702" spans="28:28" x14ac:dyDescent="0.15">
      <c r="AB1702" s="21"/>
    </row>
    <row r="1703" spans="28:28" x14ac:dyDescent="0.15">
      <c r="AB1703" s="21"/>
    </row>
    <row r="1704" spans="28:28" x14ac:dyDescent="0.15">
      <c r="AB1704" s="21"/>
    </row>
    <row r="1705" spans="28:28" x14ac:dyDescent="0.15">
      <c r="AB1705" s="21"/>
    </row>
    <row r="1706" spans="28:28" x14ac:dyDescent="0.15">
      <c r="AB1706" s="21"/>
    </row>
    <row r="1707" spans="28:28" x14ac:dyDescent="0.15">
      <c r="AB1707" s="21"/>
    </row>
    <row r="1708" spans="28:28" x14ac:dyDescent="0.15">
      <c r="AB1708" s="21"/>
    </row>
    <row r="1709" spans="28:28" x14ac:dyDescent="0.15">
      <c r="AB1709" s="21"/>
    </row>
    <row r="1710" spans="28:28" x14ac:dyDescent="0.15">
      <c r="AB1710" s="21"/>
    </row>
    <row r="1711" spans="28:28" x14ac:dyDescent="0.15">
      <c r="AB1711" s="21"/>
    </row>
    <row r="1712" spans="28:28" x14ac:dyDescent="0.15">
      <c r="AB1712" s="21"/>
    </row>
    <row r="1713" spans="28:28" x14ac:dyDescent="0.15">
      <c r="AB1713" s="21"/>
    </row>
    <row r="1714" spans="28:28" x14ac:dyDescent="0.15">
      <c r="AB1714" s="21"/>
    </row>
    <row r="1715" spans="28:28" x14ac:dyDescent="0.15">
      <c r="AB1715" s="21"/>
    </row>
    <row r="1716" spans="28:28" x14ac:dyDescent="0.15">
      <c r="AB1716" s="21"/>
    </row>
    <row r="1717" spans="28:28" x14ac:dyDescent="0.15">
      <c r="AB1717" s="21"/>
    </row>
  </sheetData>
  <phoneticPr fontId="3"/>
  <printOptions horizontalCentered="1"/>
  <pageMargins left="0.59055118110236227" right="0.59055118110236227" top="0.59055118110236227" bottom="0.59055118110236227" header="0.31496062992125984" footer="0.31496062992125984"/>
  <pageSetup paperSize="9" scale="85" firstPageNumber="195" orientation="landscape" useFirstPageNumber="1" r:id="rId1"/>
  <headerFooter alignWithMargins="0">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B946B-0326-4603-90C1-F7B87174CD12}">
  <sheetPr>
    <pageSetUpPr fitToPage="1"/>
  </sheetPr>
  <dimension ref="A1:W53"/>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8" width="9.125" customWidth="1"/>
    <col min="22" max="22" width="9" customWidth="1"/>
  </cols>
  <sheetData>
    <row r="1" spans="1:23" ht="15" customHeight="1" x14ac:dyDescent="0.15">
      <c r="A1" s="1153" t="s">
        <v>343</v>
      </c>
      <c r="B1" s="1156"/>
      <c r="C1" s="1156"/>
      <c r="D1" s="1156"/>
      <c r="E1" s="1156"/>
      <c r="F1" s="1156"/>
      <c r="G1" s="1156"/>
      <c r="H1" s="1156"/>
      <c r="I1" s="1156"/>
      <c r="J1" s="1156"/>
      <c r="K1" s="1156"/>
      <c r="L1" s="1156"/>
      <c r="M1" s="1156"/>
      <c r="N1" s="1156"/>
      <c r="O1" s="1156"/>
      <c r="P1" s="1156"/>
      <c r="Q1" s="1156"/>
      <c r="R1" s="1156"/>
    </row>
    <row r="2" spans="1:23" ht="15" customHeight="1" thickBot="1" x14ac:dyDescent="0.2">
      <c r="A2" s="131"/>
      <c r="B2" s="97"/>
      <c r="O2" s="95"/>
      <c r="P2" s="95"/>
      <c r="Q2" s="95"/>
      <c r="U2" s="95"/>
      <c r="V2" s="95"/>
      <c r="W2" s="95" t="s">
        <v>246</v>
      </c>
    </row>
    <row r="3" spans="1:23" ht="15" customHeight="1" thickBot="1" x14ac:dyDescent="0.2">
      <c r="A3" s="94" t="s">
        <v>342</v>
      </c>
      <c r="B3" s="138"/>
      <c r="C3" s="92" t="s">
        <v>244</v>
      </c>
      <c r="D3" s="91" t="s">
        <v>5</v>
      </c>
      <c r="E3" s="91" t="s">
        <v>6</v>
      </c>
      <c r="F3" s="91" t="s">
        <v>7</v>
      </c>
      <c r="G3" s="91" t="s">
        <v>8</v>
      </c>
      <c r="H3" s="91" t="s">
        <v>9</v>
      </c>
      <c r="I3" s="91" t="s">
        <v>10</v>
      </c>
      <c r="J3" s="91" t="s">
        <v>11</v>
      </c>
      <c r="K3" s="91" t="s">
        <v>12</v>
      </c>
      <c r="L3" s="91" t="s">
        <v>13</v>
      </c>
      <c r="M3" s="91" t="s">
        <v>14</v>
      </c>
      <c r="N3" s="91" t="s">
        <v>15</v>
      </c>
      <c r="O3" s="91" t="s">
        <v>243</v>
      </c>
      <c r="P3" s="91" t="s">
        <v>274</v>
      </c>
      <c r="Q3" s="91" t="s">
        <v>242</v>
      </c>
      <c r="R3" s="127" t="s">
        <v>241</v>
      </c>
      <c r="S3" s="126" t="s">
        <v>240</v>
      </c>
      <c r="T3" s="126" t="s">
        <v>239</v>
      </c>
      <c r="U3" s="126" t="s">
        <v>238</v>
      </c>
      <c r="V3" s="126" t="s">
        <v>23</v>
      </c>
      <c r="W3" s="125" t="s">
        <v>24</v>
      </c>
    </row>
    <row r="4" spans="1:23" ht="13.5" customHeight="1" thickTop="1" thickBot="1" x14ac:dyDescent="0.2">
      <c r="A4" s="1157" t="s">
        <v>341</v>
      </c>
      <c r="B4" s="1158"/>
      <c r="C4" s="1159"/>
      <c r="D4" s="86">
        <v>564</v>
      </c>
      <c r="E4" s="86">
        <v>686</v>
      </c>
      <c r="F4" s="86">
        <v>676</v>
      </c>
      <c r="G4" s="86">
        <v>488</v>
      </c>
      <c r="H4" s="86">
        <v>414</v>
      </c>
      <c r="I4" s="86">
        <v>487</v>
      </c>
      <c r="J4" s="86">
        <v>506</v>
      </c>
      <c r="K4" s="86">
        <v>375</v>
      </c>
      <c r="L4" s="86">
        <v>525</v>
      </c>
      <c r="M4" s="86">
        <v>634</v>
      </c>
      <c r="N4" s="86">
        <v>790</v>
      </c>
      <c r="O4" s="86">
        <v>872</v>
      </c>
      <c r="P4" s="86">
        <v>880</v>
      </c>
      <c r="Q4" s="86">
        <v>761</v>
      </c>
      <c r="R4" s="124">
        <v>331</v>
      </c>
      <c r="S4" s="85">
        <v>307</v>
      </c>
      <c r="T4" s="85">
        <v>427</v>
      </c>
      <c r="U4" s="85">
        <v>459</v>
      </c>
      <c r="V4" s="85">
        <v>418</v>
      </c>
      <c r="W4" s="84">
        <v>475</v>
      </c>
    </row>
    <row r="5" spans="1:23" ht="13.5" customHeight="1" thickTop="1" x14ac:dyDescent="0.15">
      <c r="A5" s="123" t="s">
        <v>272</v>
      </c>
      <c r="B5" s="82" t="s">
        <v>120</v>
      </c>
      <c r="C5" s="137"/>
      <c r="D5" s="80">
        <v>58</v>
      </c>
      <c r="E5" s="80">
        <v>47</v>
      </c>
      <c r="F5" s="80">
        <v>42</v>
      </c>
      <c r="G5" s="80">
        <v>33</v>
      </c>
      <c r="H5" s="80">
        <v>26</v>
      </c>
      <c r="I5" s="80">
        <v>24</v>
      </c>
      <c r="J5" s="80">
        <v>31</v>
      </c>
      <c r="K5" s="80">
        <v>19</v>
      </c>
      <c r="L5" s="80">
        <v>28</v>
      </c>
      <c r="M5" s="80">
        <v>26</v>
      </c>
      <c r="N5" s="80">
        <v>40</v>
      </c>
      <c r="O5" s="80">
        <v>39</v>
      </c>
      <c r="P5" s="80">
        <v>39</v>
      </c>
      <c r="Q5" s="80">
        <v>27</v>
      </c>
      <c r="R5" s="121">
        <v>21</v>
      </c>
      <c r="S5" s="120">
        <v>9</v>
      </c>
      <c r="T5" s="120">
        <v>12</v>
      </c>
      <c r="U5" s="120">
        <v>23</v>
      </c>
      <c r="V5" s="120">
        <v>22</v>
      </c>
      <c r="W5" s="119">
        <v>23</v>
      </c>
    </row>
    <row r="6" spans="1:23" ht="13.5" customHeight="1" x14ac:dyDescent="0.15">
      <c r="A6" s="109" t="s">
        <v>270</v>
      </c>
      <c r="B6" s="59" t="s">
        <v>121</v>
      </c>
      <c r="C6" s="134"/>
      <c r="D6" s="57">
        <v>3</v>
      </c>
      <c r="E6" s="57">
        <v>12</v>
      </c>
      <c r="F6" s="57">
        <v>6</v>
      </c>
      <c r="G6" s="57">
        <v>10</v>
      </c>
      <c r="H6" s="57">
        <v>3</v>
      </c>
      <c r="I6" s="57">
        <v>7</v>
      </c>
      <c r="J6" s="57">
        <v>1</v>
      </c>
      <c r="K6" s="57">
        <v>3</v>
      </c>
      <c r="L6" s="57">
        <v>4</v>
      </c>
      <c r="M6" s="57">
        <v>7</v>
      </c>
      <c r="N6" s="57">
        <v>8</v>
      </c>
      <c r="O6" s="57">
        <v>7</v>
      </c>
      <c r="P6" s="57">
        <v>3</v>
      </c>
      <c r="Q6" s="57">
        <v>6</v>
      </c>
      <c r="R6" s="107">
        <v>3</v>
      </c>
      <c r="S6" s="56">
        <v>2</v>
      </c>
      <c r="T6" s="56">
        <v>1</v>
      </c>
      <c r="U6" s="56">
        <v>2</v>
      </c>
      <c r="V6" s="56">
        <v>5</v>
      </c>
      <c r="W6" s="55">
        <v>2</v>
      </c>
    </row>
    <row r="7" spans="1:23" ht="13.5" customHeight="1" x14ac:dyDescent="0.15">
      <c r="A7" s="109" t="s">
        <v>268</v>
      </c>
      <c r="B7" s="59" t="s">
        <v>122</v>
      </c>
      <c r="C7" s="134"/>
      <c r="D7" s="57">
        <v>16</v>
      </c>
      <c r="E7" s="57">
        <v>13</v>
      </c>
      <c r="F7" s="57">
        <v>17</v>
      </c>
      <c r="G7" s="57">
        <v>8</v>
      </c>
      <c r="H7" s="57">
        <v>7</v>
      </c>
      <c r="I7" s="57">
        <v>9</v>
      </c>
      <c r="J7" s="57">
        <v>6</v>
      </c>
      <c r="K7" s="57">
        <v>4</v>
      </c>
      <c r="L7" s="57">
        <v>4</v>
      </c>
      <c r="M7" s="57">
        <v>6</v>
      </c>
      <c r="N7" s="57">
        <v>14</v>
      </c>
      <c r="O7" s="57">
        <v>8</v>
      </c>
      <c r="P7" s="57">
        <v>10</v>
      </c>
      <c r="Q7" s="57">
        <v>9</v>
      </c>
      <c r="R7" s="107">
        <v>2</v>
      </c>
      <c r="S7" s="56">
        <v>7</v>
      </c>
      <c r="T7" s="56">
        <v>12</v>
      </c>
      <c r="U7" s="56">
        <v>6</v>
      </c>
      <c r="V7" s="56">
        <v>5</v>
      </c>
      <c r="W7" s="55">
        <v>9</v>
      </c>
    </row>
    <row r="8" spans="1:23" ht="13.5" customHeight="1" x14ac:dyDescent="0.15">
      <c r="A8" s="109" t="s">
        <v>266</v>
      </c>
      <c r="B8" s="59" t="s">
        <v>123</v>
      </c>
      <c r="C8" s="134"/>
      <c r="D8" s="57">
        <v>14</v>
      </c>
      <c r="E8" s="57">
        <v>25</v>
      </c>
      <c r="F8" s="57">
        <v>11</v>
      </c>
      <c r="G8" s="57">
        <v>16</v>
      </c>
      <c r="H8" s="57">
        <v>26</v>
      </c>
      <c r="I8" s="57">
        <v>22</v>
      </c>
      <c r="J8" s="57">
        <v>17</v>
      </c>
      <c r="K8" s="57">
        <v>14</v>
      </c>
      <c r="L8" s="57">
        <v>12</v>
      </c>
      <c r="M8" s="57">
        <v>13</v>
      </c>
      <c r="N8" s="57">
        <v>16</v>
      </c>
      <c r="O8" s="57">
        <v>10</v>
      </c>
      <c r="P8" s="57">
        <v>9</v>
      </c>
      <c r="Q8" s="57">
        <v>14</v>
      </c>
      <c r="R8" s="107">
        <v>14</v>
      </c>
      <c r="S8" s="56">
        <v>13</v>
      </c>
      <c r="T8" s="56">
        <v>18</v>
      </c>
      <c r="U8" s="56">
        <v>9</v>
      </c>
      <c r="V8" s="56">
        <v>4</v>
      </c>
      <c r="W8" s="55">
        <v>23</v>
      </c>
    </row>
    <row r="9" spans="1:23" ht="13.5" customHeight="1" x14ac:dyDescent="0.15">
      <c r="A9" s="109" t="s">
        <v>265</v>
      </c>
      <c r="B9" s="59" t="s">
        <v>124</v>
      </c>
      <c r="C9" s="134"/>
      <c r="D9" s="57">
        <v>8</v>
      </c>
      <c r="E9" s="57">
        <v>5</v>
      </c>
      <c r="F9" s="57">
        <v>12</v>
      </c>
      <c r="G9" s="57">
        <v>5</v>
      </c>
      <c r="H9" s="57">
        <v>7</v>
      </c>
      <c r="I9" s="57">
        <v>8</v>
      </c>
      <c r="J9" s="57">
        <v>7</v>
      </c>
      <c r="K9" s="57">
        <v>4</v>
      </c>
      <c r="L9" s="57">
        <v>9</v>
      </c>
      <c r="M9" s="57">
        <v>3</v>
      </c>
      <c r="N9" s="57">
        <v>7</v>
      </c>
      <c r="O9" s="57">
        <v>7</v>
      </c>
      <c r="P9" s="57">
        <v>16</v>
      </c>
      <c r="Q9" s="57">
        <v>4</v>
      </c>
      <c r="R9" s="107">
        <v>3</v>
      </c>
      <c r="S9" s="56">
        <v>3</v>
      </c>
      <c r="T9" s="56">
        <v>4</v>
      </c>
      <c r="U9" s="56">
        <v>3</v>
      </c>
      <c r="V9" s="56">
        <v>5</v>
      </c>
      <c r="W9" s="55">
        <v>1</v>
      </c>
    </row>
    <row r="10" spans="1:23" ht="13.5" customHeight="1" x14ac:dyDescent="0.15">
      <c r="A10" s="109" t="s">
        <v>264</v>
      </c>
      <c r="B10" s="59" t="s">
        <v>125</v>
      </c>
      <c r="C10" s="134"/>
      <c r="D10" s="57">
        <v>9</v>
      </c>
      <c r="E10" s="57">
        <v>46</v>
      </c>
      <c r="F10" s="57">
        <v>41</v>
      </c>
      <c r="G10" s="57">
        <v>29</v>
      </c>
      <c r="H10" s="57">
        <v>16</v>
      </c>
      <c r="I10" s="57">
        <v>21</v>
      </c>
      <c r="J10" s="57">
        <v>24</v>
      </c>
      <c r="K10" s="57">
        <v>9</v>
      </c>
      <c r="L10" s="57">
        <v>13</v>
      </c>
      <c r="M10" s="57">
        <v>12</v>
      </c>
      <c r="N10" s="57">
        <v>13</v>
      </c>
      <c r="O10" s="57">
        <v>20</v>
      </c>
      <c r="P10" s="57">
        <v>25</v>
      </c>
      <c r="Q10" s="57">
        <v>17</v>
      </c>
      <c r="R10" s="107">
        <v>7</v>
      </c>
      <c r="S10" s="56">
        <v>9</v>
      </c>
      <c r="T10" s="56">
        <v>8</v>
      </c>
      <c r="U10" s="56">
        <v>6</v>
      </c>
      <c r="V10" s="56">
        <v>9</v>
      </c>
      <c r="W10" s="55">
        <v>6</v>
      </c>
    </row>
    <row r="11" spans="1:23" ht="13.5" customHeight="1" x14ac:dyDescent="0.15">
      <c r="A11" s="109" t="s">
        <v>262</v>
      </c>
      <c r="B11" s="59" t="s">
        <v>126</v>
      </c>
      <c r="C11" s="134"/>
      <c r="D11" s="57">
        <v>33</v>
      </c>
      <c r="E11" s="57">
        <v>42</v>
      </c>
      <c r="F11" s="57">
        <v>34</v>
      </c>
      <c r="G11" s="57">
        <v>20</v>
      </c>
      <c r="H11" s="57">
        <v>10</v>
      </c>
      <c r="I11" s="57">
        <v>16</v>
      </c>
      <c r="J11" s="57">
        <v>21</v>
      </c>
      <c r="K11" s="57">
        <v>9</v>
      </c>
      <c r="L11" s="57">
        <v>18</v>
      </c>
      <c r="M11" s="57">
        <v>20</v>
      </c>
      <c r="N11" s="57">
        <v>17</v>
      </c>
      <c r="O11" s="57">
        <v>15</v>
      </c>
      <c r="P11" s="57">
        <v>23</v>
      </c>
      <c r="Q11" s="57">
        <v>25</v>
      </c>
      <c r="R11" s="107">
        <v>5</v>
      </c>
      <c r="S11" s="56">
        <v>9</v>
      </c>
      <c r="T11" s="56">
        <v>8</v>
      </c>
      <c r="U11" s="56">
        <v>20</v>
      </c>
      <c r="V11" s="56">
        <v>24</v>
      </c>
      <c r="W11" s="55">
        <v>16</v>
      </c>
    </row>
    <row r="12" spans="1:23" ht="13.5" customHeight="1" x14ac:dyDescent="0.15">
      <c r="A12" s="109" t="s">
        <v>260</v>
      </c>
      <c r="B12" s="59" t="s">
        <v>127</v>
      </c>
      <c r="C12" s="134"/>
      <c r="D12" s="57">
        <v>20</v>
      </c>
      <c r="E12" s="57">
        <v>17</v>
      </c>
      <c r="F12" s="57">
        <v>16</v>
      </c>
      <c r="G12" s="57">
        <v>10</v>
      </c>
      <c r="H12" s="57">
        <v>14</v>
      </c>
      <c r="I12" s="57">
        <v>28</v>
      </c>
      <c r="J12" s="57">
        <v>36</v>
      </c>
      <c r="K12" s="57">
        <v>20</v>
      </c>
      <c r="L12" s="57">
        <v>18</v>
      </c>
      <c r="M12" s="57">
        <v>32</v>
      </c>
      <c r="N12" s="57">
        <v>29</v>
      </c>
      <c r="O12" s="57">
        <v>45</v>
      </c>
      <c r="P12" s="57">
        <v>43</v>
      </c>
      <c r="Q12" s="57">
        <v>45</v>
      </c>
      <c r="R12" s="107">
        <v>25</v>
      </c>
      <c r="S12" s="56">
        <v>19</v>
      </c>
      <c r="T12" s="56">
        <v>12</v>
      </c>
      <c r="U12" s="56">
        <v>27</v>
      </c>
      <c r="V12" s="56">
        <v>30</v>
      </c>
      <c r="W12" s="55">
        <v>32</v>
      </c>
    </row>
    <row r="13" spans="1:23" ht="13.5" customHeight="1" x14ac:dyDescent="0.15">
      <c r="A13" s="109" t="s">
        <v>259</v>
      </c>
      <c r="B13" s="59" t="s">
        <v>128</v>
      </c>
      <c r="C13" s="134"/>
      <c r="D13" s="57">
        <v>18</v>
      </c>
      <c r="E13" s="57">
        <v>17</v>
      </c>
      <c r="F13" s="57">
        <v>14</v>
      </c>
      <c r="G13" s="57">
        <v>13</v>
      </c>
      <c r="H13" s="57">
        <v>18</v>
      </c>
      <c r="I13" s="57">
        <v>8</v>
      </c>
      <c r="J13" s="57">
        <v>16</v>
      </c>
      <c r="K13" s="57">
        <v>16</v>
      </c>
      <c r="L13" s="57">
        <v>27</v>
      </c>
      <c r="M13" s="57">
        <v>35</v>
      </c>
      <c r="N13" s="57">
        <v>36</v>
      </c>
      <c r="O13" s="57">
        <v>41</v>
      </c>
      <c r="P13" s="57">
        <v>52</v>
      </c>
      <c r="Q13" s="57">
        <v>24</v>
      </c>
      <c r="R13" s="107">
        <v>15</v>
      </c>
      <c r="S13" s="56">
        <v>12</v>
      </c>
      <c r="T13" s="56">
        <v>13</v>
      </c>
      <c r="U13" s="56">
        <v>24</v>
      </c>
      <c r="V13" s="56">
        <v>20</v>
      </c>
      <c r="W13" s="55">
        <v>24</v>
      </c>
    </row>
    <row r="14" spans="1:23" ht="13.5" customHeight="1" x14ac:dyDescent="0.15">
      <c r="A14" s="118" t="s">
        <v>258</v>
      </c>
      <c r="B14" s="53" t="s">
        <v>129</v>
      </c>
      <c r="C14" s="136"/>
      <c r="D14" s="51">
        <v>16</v>
      </c>
      <c r="E14" s="51">
        <v>7</v>
      </c>
      <c r="F14" s="51">
        <v>15</v>
      </c>
      <c r="G14" s="51">
        <v>9</v>
      </c>
      <c r="H14" s="51">
        <v>6</v>
      </c>
      <c r="I14" s="51">
        <v>20</v>
      </c>
      <c r="J14" s="51">
        <v>18</v>
      </c>
      <c r="K14" s="51">
        <v>11</v>
      </c>
      <c r="L14" s="51">
        <v>26</v>
      </c>
      <c r="M14" s="51">
        <v>22</v>
      </c>
      <c r="N14" s="51">
        <v>25</v>
      </c>
      <c r="O14" s="51">
        <v>50</v>
      </c>
      <c r="P14" s="51">
        <v>39</v>
      </c>
      <c r="Q14" s="51">
        <v>29</v>
      </c>
      <c r="R14" s="116">
        <v>12</v>
      </c>
      <c r="S14" s="50">
        <v>13</v>
      </c>
      <c r="T14" s="50">
        <v>15</v>
      </c>
      <c r="U14" s="50">
        <v>33</v>
      </c>
      <c r="V14" s="50">
        <v>21</v>
      </c>
      <c r="W14" s="49">
        <v>24</v>
      </c>
    </row>
    <row r="15" spans="1:23" ht="13.5" customHeight="1" x14ac:dyDescent="0.15">
      <c r="A15" s="115" t="s">
        <v>256</v>
      </c>
      <c r="B15" s="114" t="s">
        <v>130</v>
      </c>
      <c r="C15" s="135"/>
      <c r="D15" s="67">
        <v>30</v>
      </c>
      <c r="E15" s="67">
        <v>28</v>
      </c>
      <c r="F15" s="67">
        <v>25</v>
      </c>
      <c r="G15" s="67">
        <v>13</v>
      </c>
      <c r="H15" s="67">
        <v>9</v>
      </c>
      <c r="I15" s="67">
        <v>15</v>
      </c>
      <c r="J15" s="67">
        <v>17</v>
      </c>
      <c r="K15" s="67">
        <v>13</v>
      </c>
      <c r="L15" s="67">
        <v>10</v>
      </c>
      <c r="M15" s="67">
        <v>29</v>
      </c>
      <c r="N15" s="67">
        <v>42</v>
      </c>
      <c r="O15" s="67">
        <v>32</v>
      </c>
      <c r="P15" s="67">
        <v>35</v>
      </c>
      <c r="Q15" s="67">
        <v>23</v>
      </c>
      <c r="R15" s="112">
        <v>8</v>
      </c>
      <c r="S15" s="111">
        <v>9</v>
      </c>
      <c r="T15" s="111">
        <v>16</v>
      </c>
      <c r="U15" s="111">
        <v>13</v>
      </c>
      <c r="V15" s="111">
        <v>18</v>
      </c>
      <c r="W15" s="110">
        <v>21</v>
      </c>
    </row>
    <row r="16" spans="1:23" ht="13.5" customHeight="1" x14ac:dyDescent="0.15">
      <c r="A16" s="109" t="s">
        <v>254</v>
      </c>
      <c r="B16" s="59" t="s">
        <v>131</v>
      </c>
      <c r="C16" s="134"/>
      <c r="D16" s="57">
        <v>1</v>
      </c>
      <c r="E16" s="57">
        <v>7</v>
      </c>
      <c r="F16" s="57">
        <v>6</v>
      </c>
      <c r="G16" s="57">
        <v>6</v>
      </c>
      <c r="H16" s="57">
        <v>6</v>
      </c>
      <c r="I16" s="57">
        <v>13</v>
      </c>
      <c r="J16" s="57">
        <v>13</v>
      </c>
      <c r="K16" s="57">
        <v>18</v>
      </c>
      <c r="L16" s="57">
        <v>25</v>
      </c>
      <c r="M16" s="57">
        <v>13</v>
      </c>
      <c r="N16" s="57">
        <v>23</v>
      </c>
      <c r="O16" s="57">
        <v>33</v>
      </c>
      <c r="P16" s="57">
        <v>43</v>
      </c>
      <c r="Q16" s="57">
        <v>39</v>
      </c>
      <c r="R16" s="107">
        <v>7</v>
      </c>
      <c r="S16" s="56">
        <v>14</v>
      </c>
      <c r="T16" s="56">
        <v>13</v>
      </c>
      <c r="U16" s="56">
        <v>19</v>
      </c>
      <c r="V16" s="56">
        <v>17</v>
      </c>
      <c r="W16" s="55">
        <v>15</v>
      </c>
    </row>
    <row r="17" spans="1:23" ht="13.5" customHeight="1" x14ac:dyDescent="0.15">
      <c r="A17" s="109" t="s">
        <v>252</v>
      </c>
      <c r="B17" s="59" t="s">
        <v>132</v>
      </c>
      <c r="C17" s="134"/>
      <c r="D17" s="57">
        <v>2</v>
      </c>
      <c r="E17" s="57">
        <v>1</v>
      </c>
      <c r="F17" s="57">
        <v>3</v>
      </c>
      <c r="G17" s="57">
        <v>0</v>
      </c>
      <c r="H17" s="57">
        <v>0</v>
      </c>
      <c r="I17" s="57">
        <v>0</v>
      </c>
      <c r="J17" s="57">
        <v>1</v>
      </c>
      <c r="K17" s="57">
        <v>0</v>
      </c>
      <c r="L17" s="57">
        <v>2</v>
      </c>
      <c r="M17" s="57">
        <v>0</v>
      </c>
      <c r="N17" s="57">
        <v>0</v>
      </c>
      <c r="O17" s="57">
        <v>2</v>
      </c>
      <c r="P17" s="57">
        <v>0</v>
      </c>
      <c r="Q17" s="57">
        <v>0</v>
      </c>
      <c r="R17" s="107"/>
      <c r="S17" s="56">
        <v>1</v>
      </c>
      <c r="T17" s="56">
        <v>2</v>
      </c>
      <c r="U17" s="56">
        <v>1</v>
      </c>
      <c r="V17" s="56">
        <v>0</v>
      </c>
      <c r="W17" s="55">
        <v>0</v>
      </c>
    </row>
    <row r="18" spans="1:23" ht="13.5" customHeight="1" x14ac:dyDescent="0.15">
      <c r="A18" s="109" t="s">
        <v>250</v>
      </c>
      <c r="B18" s="59" t="s">
        <v>133</v>
      </c>
      <c r="C18" s="134"/>
      <c r="D18" s="57">
        <v>3</v>
      </c>
      <c r="E18" s="57">
        <v>8</v>
      </c>
      <c r="F18" s="57">
        <v>22</v>
      </c>
      <c r="G18" s="57">
        <v>20</v>
      </c>
      <c r="H18" s="57">
        <v>11</v>
      </c>
      <c r="I18" s="57">
        <v>12</v>
      </c>
      <c r="J18" s="57">
        <v>17</v>
      </c>
      <c r="K18" s="57">
        <v>14</v>
      </c>
      <c r="L18" s="57">
        <v>12</v>
      </c>
      <c r="M18" s="57">
        <v>14</v>
      </c>
      <c r="N18" s="57">
        <v>20</v>
      </c>
      <c r="O18" s="57">
        <v>18</v>
      </c>
      <c r="P18" s="57">
        <v>9</v>
      </c>
      <c r="Q18" s="57">
        <v>27</v>
      </c>
      <c r="R18" s="107">
        <v>9</v>
      </c>
      <c r="S18" s="56">
        <v>9</v>
      </c>
      <c r="T18" s="56">
        <v>6</v>
      </c>
      <c r="U18" s="56">
        <v>13</v>
      </c>
      <c r="V18" s="56">
        <v>4</v>
      </c>
      <c r="W18" s="55">
        <v>11</v>
      </c>
    </row>
    <row r="19" spans="1:23" ht="13.5" customHeight="1" x14ac:dyDescent="0.15">
      <c r="A19" s="109" t="s">
        <v>315</v>
      </c>
      <c r="B19" s="59" t="s">
        <v>134</v>
      </c>
      <c r="C19" s="134"/>
      <c r="D19" s="57">
        <v>25</v>
      </c>
      <c r="E19" s="57">
        <v>38</v>
      </c>
      <c r="F19" s="57">
        <v>33</v>
      </c>
      <c r="G19" s="57">
        <v>33</v>
      </c>
      <c r="H19" s="57">
        <v>21</v>
      </c>
      <c r="I19" s="57">
        <v>15</v>
      </c>
      <c r="J19" s="57">
        <v>14</v>
      </c>
      <c r="K19" s="57">
        <v>18</v>
      </c>
      <c r="L19" s="57">
        <v>20</v>
      </c>
      <c r="M19" s="57">
        <v>25</v>
      </c>
      <c r="N19" s="57">
        <v>29</v>
      </c>
      <c r="O19" s="57">
        <v>41</v>
      </c>
      <c r="P19" s="57">
        <v>39</v>
      </c>
      <c r="Q19" s="57">
        <v>30</v>
      </c>
      <c r="R19" s="107">
        <v>10</v>
      </c>
      <c r="S19" s="56">
        <v>20</v>
      </c>
      <c r="T19" s="56">
        <v>22</v>
      </c>
      <c r="U19" s="56">
        <v>13</v>
      </c>
      <c r="V19" s="56">
        <v>22</v>
      </c>
      <c r="W19" s="55">
        <v>23</v>
      </c>
    </row>
    <row r="20" spans="1:23" ht="13.5" customHeight="1" x14ac:dyDescent="0.15">
      <c r="A20" s="109" t="s">
        <v>314</v>
      </c>
      <c r="B20" s="59" t="s">
        <v>135</v>
      </c>
      <c r="C20" s="134"/>
      <c r="D20" s="57">
        <v>20</v>
      </c>
      <c r="E20" s="57">
        <v>16</v>
      </c>
      <c r="F20" s="57">
        <v>10</v>
      </c>
      <c r="G20" s="57">
        <v>13</v>
      </c>
      <c r="H20" s="57">
        <v>6</v>
      </c>
      <c r="I20" s="57">
        <v>7</v>
      </c>
      <c r="J20" s="57">
        <v>6</v>
      </c>
      <c r="K20" s="57">
        <v>8</v>
      </c>
      <c r="L20" s="57">
        <v>5</v>
      </c>
      <c r="M20" s="57">
        <v>9</v>
      </c>
      <c r="N20" s="57">
        <v>10</v>
      </c>
      <c r="O20" s="57">
        <v>19</v>
      </c>
      <c r="P20" s="57">
        <v>18</v>
      </c>
      <c r="Q20" s="57">
        <v>13</v>
      </c>
      <c r="R20" s="107">
        <v>5</v>
      </c>
      <c r="S20" s="56">
        <v>0</v>
      </c>
      <c r="T20" s="56">
        <v>4</v>
      </c>
      <c r="U20" s="56">
        <v>5</v>
      </c>
      <c r="V20" s="56">
        <v>3</v>
      </c>
      <c r="W20" s="55">
        <v>7</v>
      </c>
    </row>
    <row r="21" spans="1:23" ht="13.5" customHeight="1" x14ac:dyDescent="0.15">
      <c r="A21" s="109" t="s">
        <v>313</v>
      </c>
      <c r="B21" s="59" t="s">
        <v>136</v>
      </c>
      <c r="C21" s="134"/>
      <c r="D21" s="57">
        <v>8</v>
      </c>
      <c r="E21" s="57">
        <v>10</v>
      </c>
      <c r="F21" s="57">
        <v>29</v>
      </c>
      <c r="G21" s="57">
        <v>8</v>
      </c>
      <c r="H21" s="57">
        <v>11</v>
      </c>
      <c r="I21" s="57">
        <v>11</v>
      </c>
      <c r="J21" s="57">
        <v>3</v>
      </c>
      <c r="K21" s="57">
        <v>2</v>
      </c>
      <c r="L21" s="57">
        <v>3</v>
      </c>
      <c r="M21" s="57">
        <v>11</v>
      </c>
      <c r="N21" s="57">
        <v>17</v>
      </c>
      <c r="O21" s="57">
        <v>25</v>
      </c>
      <c r="P21" s="57">
        <v>22</v>
      </c>
      <c r="Q21" s="57">
        <v>25</v>
      </c>
      <c r="R21" s="107">
        <v>10</v>
      </c>
      <c r="S21" s="56">
        <v>4</v>
      </c>
      <c r="T21" s="56">
        <v>8</v>
      </c>
      <c r="U21" s="56">
        <v>6</v>
      </c>
      <c r="V21" s="56">
        <v>11</v>
      </c>
      <c r="W21" s="55">
        <v>8</v>
      </c>
    </row>
    <row r="22" spans="1:23" ht="13.5" customHeight="1" x14ac:dyDescent="0.15">
      <c r="A22" s="109" t="s">
        <v>311</v>
      </c>
      <c r="B22" s="59" t="s">
        <v>137</v>
      </c>
      <c r="C22" s="134"/>
      <c r="D22" s="57">
        <v>21</v>
      </c>
      <c r="E22" s="57">
        <v>10</v>
      </c>
      <c r="F22" s="57">
        <v>10</v>
      </c>
      <c r="G22" s="57">
        <v>1</v>
      </c>
      <c r="H22" s="57">
        <v>2</v>
      </c>
      <c r="I22" s="57">
        <v>5</v>
      </c>
      <c r="J22" s="57">
        <v>2</v>
      </c>
      <c r="K22" s="57">
        <v>2</v>
      </c>
      <c r="L22" s="57">
        <v>5</v>
      </c>
      <c r="M22" s="57">
        <v>3</v>
      </c>
      <c r="N22" s="57">
        <v>10</v>
      </c>
      <c r="O22" s="57">
        <v>8</v>
      </c>
      <c r="P22" s="57">
        <v>4</v>
      </c>
      <c r="Q22" s="57">
        <v>5</v>
      </c>
      <c r="R22" s="107">
        <v>5</v>
      </c>
      <c r="S22" s="56">
        <v>2</v>
      </c>
      <c r="T22" s="56">
        <v>7</v>
      </c>
      <c r="U22" s="56">
        <v>5</v>
      </c>
      <c r="V22" s="56">
        <v>2</v>
      </c>
      <c r="W22" s="55">
        <v>7</v>
      </c>
    </row>
    <row r="23" spans="1:23" ht="13.5" customHeight="1" x14ac:dyDescent="0.15">
      <c r="A23" s="109" t="s">
        <v>309</v>
      </c>
      <c r="B23" s="59" t="s">
        <v>138</v>
      </c>
      <c r="C23" s="134"/>
      <c r="D23" s="57">
        <v>2</v>
      </c>
      <c r="E23" s="57">
        <v>3</v>
      </c>
      <c r="F23" s="57">
        <v>6</v>
      </c>
      <c r="G23" s="57">
        <v>3</v>
      </c>
      <c r="H23" s="57">
        <v>4</v>
      </c>
      <c r="I23" s="57">
        <v>8</v>
      </c>
      <c r="J23" s="57">
        <v>2</v>
      </c>
      <c r="K23" s="57">
        <v>2</v>
      </c>
      <c r="L23" s="57">
        <v>4</v>
      </c>
      <c r="M23" s="57">
        <v>4</v>
      </c>
      <c r="N23" s="57">
        <v>9</v>
      </c>
      <c r="O23" s="57">
        <v>2</v>
      </c>
      <c r="P23" s="57">
        <v>12</v>
      </c>
      <c r="Q23" s="57">
        <v>12</v>
      </c>
      <c r="R23" s="107">
        <v>4</v>
      </c>
      <c r="S23" s="56">
        <v>4</v>
      </c>
      <c r="T23" s="56">
        <v>7</v>
      </c>
      <c r="U23" s="56">
        <v>1</v>
      </c>
      <c r="V23" s="56">
        <v>5</v>
      </c>
      <c r="W23" s="55">
        <v>3</v>
      </c>
    </row>
    <row r="24" spans="1:23" ht="13.5" customHeight="1" x14ac:dyDescent="0.15">
      <c r="A24" s="118" t="s">
        <v>307</v>
      </c>
      <c r="B24" s="53" t="s">
        <v>139</v>
      </c>
      <c r="C24" s="136"/>
      <c r="D24" s="51">
        <v>13</v>
      </c>
      <c r="E24" s="51">
        <v>28</v>
      </c>
      <c r="F24" s="51">
        <v>20</v>
      </c>
      <c r="G24" s="51">
        <v>21</v>
      </c>
      <c r="H24" s="51">
        <v>15</v>
      </c>
      <c r="I24" s="51">
        <v>25</v>
      </c>
      <c r="J24" s="51">
        <v>27</v>
      </c>
      <c r="K24" s="51">
        <v>9</v>
      </c>
      <c r="L24" s="51">
        <v>10</v>
      </c>
      <c r="M24" s="51">
        <v>19</v>
      </c>
      <c r="N24" s="51">
        <v>12</v>
      </c>
      <c r="O24" s="51">
        <v>32</v>
      </c>
      <c r="P24" s="51">
        <v>27</v>
      </c>
      <c r="Q24" s="51">
        <v>19</v>
      </c>
      <c r="R24" s="116">
        <v>13</v>
      </c>
      <c r="S24" s="50">
        <v>15</v>
      </c>
      <c r="T24" s="50">
        <v>13</v>
      </c>
      <c r="U24" s="50">
        <v>18</v>
      </c>
      <c r="V24" s="50">
        <v>7</v>
      </c>
      <c r="W24" s="49">
        <v>14</v>
      </c>
    </row>
    <row r="25" spans="1:23" ht="13.5" customHeight="1" x14ac:dyDescent="0.15">
      <c r="A25" s="115" t="s">
        <v>306</v>
      </c>
      <c r="B25" s="114" t="s">
        <v>140</v>
      </c>
      <c r="C25" s="135"/>
      <c r="D25" s="67">
        <v>9</v>
      </c>
      <c r="E25" s="67">
        <v>11</v>
      </c>
      <c r="F25" s="67">
        <v>7</v>
      </c>
      <c r="G25" s="67">
        <v>6</v>
      </c>
      <c r="H25" s="67">
        <v>14</v>
      </c>
      <c r="I25" s="67">
        <v>10</v>
      </c>
      <c r="J25" s="67">
        <v>7</v>
      </c>
      <c r="K25" s="67">
        <v>5</v>
      </c>
      <c r="L25" s="67">
        <v>4</v>
      </c>
      <c r="M25" s="67">
        <v>6</v>
      </c>
      <c r="N25" s="67">
        <v>22</v>
      </c>
      <c r="O25" s="67">
        <v>26</v>
      </c>
      <c r="P25" s="67">
        <v>28</v>
      </c>
      <c r="Q25" s="67">
        <v>11</v>
      </c>
      <c r="R25" s="112">
        <v>8</v>
      </c>
      <c r="S25" s="111">
        <v>10</v>
      </c>
      <c r="T25" s="111">
        <v>17</v>
      </c>
      <c r="U25" s="111">
        <v>10</v>
      </c>
      <c r="V25" s="111">
        <v>13</v>
      </c>
      <c r="W25" s="110">
        <v>17</v>
      </c>
    </row>
    <row r="26" spans="1:23" ht="13.5" customHeight="1" x14ac:dyDescent="0.15">
      <c r="A26" s="109" t="s">
        <v>304</v>
      </c>
      <c r="B26" s="59" t="s">
        <v>141</v>
      </c>
      <c r="C26" s="134"/>
      <c r="D26" s="57">
        <v>10</v>
      </c>
      <c r="E26" s="57">
        <v>2</v>
      </c>
      <c r="F26" s="57">
        <v>5</v>
      </c>
      <c r="G26" s="57">
        <v>13</v>
      </c>
      <c r="H26" s="57">
        <v>5</v>
      </c>
      <c r="I26" s="57">
        <v>22</v>
      </c>
      <c r="J26" s="57">
        <v>20</v>
      </c>
      <c r="K26" s="57">
        <v>18</v>
      </c>
      <c r="L26" s="57">
        <v>22</v>
      </c>
      <c r="M26" s="57">
        <v>40</v>
      </c>
      <c r="N26" s="57">
        <v>33</v>
      </c>
      <c r="O26" s="57">
        <v>29</v>
      </c>
      <c r="P26" s="57">
        <v>31</v>
      </c>
      <c r="Q26" s="57">
        <v>41</v>
      </c>
      <c r="R26" s="107">
        <v>12</v>
      </c>
      <c r="S26" s="56">
        <v>6</v>
      </c>
      <c r="T26" s="56">
        <v>18</v>
      </c>
      <c r="U26" s="56">
        <v>22</v>
      </c>
      <c r="V26" s="56">
        <v>15</v>
      </c>
      <c r="W26" s="55">
        <v>15</v>
      </c>
    </row>
    <row r="27" spans="1:23" ht="13.5" customHeight="1" x14ac:dyDescent="0.15">
      <c r="A27" s="109" t="s">
        <v>303</v>
      </c>
      <c r="B27" s="59" t="s">
        <v>142</v>
      </c>
      <c r="C27" s="134"/>
      <c r="D27" s="57">
        <v>25</v>
      </c>
      <c r="E27" s="57">
        <v>35</v>
      </c>
      <c r="F27" s="57">
        <v>23</v>
      </c>
      <c r="G27" s="57">
        <v>13</v>
      </c>
      <c r="H27" s="57">
        <v>8</v>
      </c>
      <c r="I27" s="57">
        <v>10</v>
      </c>
      <c r="J27" s="57">
        <v>14</v>
      </c>
      <c r="K27" s="57">
        <v>14</v>
      </c>
      <c r="L27" s="57">
        <v>33</v>
      </c>
      <c r="M27" s="57">
        <v>33</v>
      </c>
      <c r="N27" s="57">
        <v>33</v>
      </c>
      <c r="O27" s="57">
        <v>16</v>
      </c>
      <c r="P27" s="57">
        <v>29</v>
      </c>
      <c r="Q27" s="57">
        <v>28</v>
      </c>
      <c r="R27" s="107">
        <v>12</v>
      </c>
      <c r="S27" s="56">
        <v>14</v>
      </c>
      <c r="T27" s="56">
        <v>20</v>
      </c>
      <c r="U27" s="56">
        <v>20</v>
      </c>
      <c r="V27" s="56">
        <v>15</v>
      </c>
      <c r="W27" s="55">
        <v>11</v>
      </c>
    </row>
    <row r="28" spans="1:23" ht="13.5" customHeight="1" x14ac:dyDescent="0.15">
      <c r="A28" s="109" t="s">
        <v>301</v>
      </c>
      <c r="B28" s="59" t="s">
        <v>143</v>
      </c>
      <c r="C28" s="134"/>
      <c r="D28" s="57">
        <v>22</v>
      </c>
      <c r="E28" s="57">
        <v>28</v>
      </c>
      <c r="F28" s="57">
        <v>14</v>
      </c>
      <c r="G28" s="57">
        <v>11</v>
      </c>
      <c r="H28" s="57">
        <v>16</v>
      </c>
      <c r="I28" s="57">
        <v>18</v>
      </c>
      <c r="J28" s="57">
        <v>17</v>
      </c>
      <c r="K28" s="57">
        <v>6</v>
      </c>
      <c r="L28" s="57">
        <v>20</v>
      </c>
      <c r="M28" s="57">
        <v>28</v>
      </c>
      <c r="N28" s="57">
        <v>22</v>
      </c>
      <c r="O28" s="57">
        <v>21</v>
      </c>
      <c r="P28" s="57">
        <v>18</v>
      </c>
      <c r="Q28" s="57">
        <v>11</v>
      </c>
      <c r="R28" s="107">
        <v>14</v>
      </c>
      <c r="S28" s="56">
        <v>6</v>
      </c>
      <c r="T28" s="56">
        <v>13</v>
      </c>
      <c r="U28" s="56">
        <v>13</v>
      </c>
      <c r="V28" s="56">
        <v>7</v>
      </c>
      <c r="W28" s="55">
        <v>6</v>
      </c>
    </row>
    <row r="29" spans="1:23" ht="13.5" customHeight="1" x14ac:dyDescent="0.15">
      <c r="A29" s="109" t="s">
        <v>300</v>
      </c>
      <c r="B29" s="59" t="s">
        <v>144</v>
      </c>
      <c r="C29" s="134"/>
      <c r="D29" s="57">
        <v>6</v>
      </c>
      <c r="E29" s="57">
        <v>9</v>
      </c>
      <c r="F29" s="57">
        <v>19</v>
      </c>
      <c r="G29" s="57">
        <v>8</v>
      </c>
      <c r="H29" s="57">
        <v>9</v>
      </c>
      <c r="I29" s="57">
        <v>9</v>
      </c>
      <c r="J29" s="57">
        <v>6</v>
      </c>
      <c r="K29" s="57">
        <v>2</v>
      </c>
      <c r="L29" s="57">
        <v>17</v>
      </c>
      <c r="M29" s="57">
        <v>20</v>
      </c>
      <c r="N29" s="57">
        <v>20</v>
      </c>
      <c r="O29" s="57">
        <v>28</v>
      </c>
      <c r="P29" s="57">
        <v>20</v>
      </c>
      <c r="Q29" s="57">
        <v>20</v>
      </c>
      <c r="R29" s="107">
        <v>8</v>
      </c>
      <c r="S29" s="56">
        <v>8</v>
      </c>
      <c r="T29" s="56">
        <v>9</v>
      </c>
      <c r="U29" s="56">
        <v>14</v>
      </c>
      <c r="V29" s="56">
        <v>9</v>
      </c>
      <c r="W29" s="55">
        <v>12</v>
      </c>
    </row>
    <row r="30" spans="1:23" ht="13.5" customHeight="1" x14ac:dyDescent="0.15">
      <c r="A30" s="109" t="s">
        <v>299</v>
      </c>
      <c r="B30" s="59" t="s">
        <v>145</v>
      </c>
      <c r="C30" s="134"/>
      <c r="D30" s="57">
        <v>7</v>
      </c>
      <c r="E30" s="57">
        <v>8</v>
      </c>
      <c r="F30" s="57">
        <v>7</v>
      </c>
      <c r="G30" s="57">
        <v>5</v>
      </c>
      <c r="H30" s="57">
        <v>2</v>
      </c>
      <c r="I30" s="57">
        <v>3</v>
      </c>
      <c r="J30" s="57">
        <v>8</v>
      </c>
      <c r="K30" s="57">
        <v>5</v>
      </c>
      <c r="L30" s="57">
        <v>17</v>
      </c>
      <c r="M30" s="57">
        <v>11</v>
      </c>
      <c r="N30" s="57">
        <v>18</v>
      </c>
      <c r="O30" s="57">
        <v>10</v>
      </c>
      <c r="P30" s="57">
        <v>15</v>
      </c>
      <c r="Q30" s="57">
        <v>10</v>
      </c>
      <c r="R30" s="107">
        <v>2</v>
      </c>
      <c r="S30" s="56">
        <v>2</v>
      </c>
      <c r="T30" s="56">
        <v>11</v>
      </c>
      <c r="U30" s="56">
        <v>8</v>
      </c>
      <c r="V30" s="56">
        <v>4</v>
      </c>
      <c r="W30" s="55">
        <v>7</v>
      </c>
    </row>
    <row r="31" spans="1:23" ht="13.5" customHeight="1" x14ac:dyDescent="0.15">
      <c r="A31" s="109" t="s">
        <v>298</v>
      </c>
      <c r="B31" s="59" t="s">
        <v>146</v>
      </c>
      <c r="C31" s="134"/>
      <c r="D31" s="57">
        <v>1</v>
      </c>
      <c r="E31" s="57">
        <v>2</v>
      </c>
      <c r="F31" s="57">
        <v>3</v>
      </c>
      <c r="G31" s="57">
        <v>2</v>
      </c>
      <c r="H31" s="57">
        <v>9</v>
      </c>
      <c r="I31" s="57">
        <v>16</v>
      </c>
      <c r="J31" s="57">
        <v>9</v>
      </c>
      <c r="K31" s="57">
        <v>12</v>
      </c>
      <c r="L31" s="57">
        <v>23</v>
      </c>
      <c r="M31" s="57">
        <v>39</v>
      </c>
      <c r="N31" s="57">
        <v>35</v>
      </c>
      <c r="O31" s="57">
        <v>25</v>
      </c>
      <c r="P31" s="57">
        <v>14</v>
      </c>
      <c r="Q31" s="57">
        <v>24</v>
      </c>
      <c r="R31" s="107">
        <v>12</v>
      </c>
      <c r="S31" s="56">
        <v>6</v>
      </c>
      <c r="T31" s="56">
        <v>3</v>
      </c>
      <c r="U31" s="56">
        <v>7</v>
      </c>
      <c r="V31" s="56">
        <v>3</v>
      </c>
      <c r="W31" s="55">
        <v>6</v>
      </c>
    </row>
    <row r="32" spans="1:23" ht="13.5" customHeight="1" x14ac:dyDescent="0.15">
      <c r="A32" s="109" t="s">
        <v>297</v>
      </c>
      <c r="B32" s="59" t="s">
        <v>147</v>
      </c>
      <c r="C32" s="134"/>
      <c r="D32" s="57">
        <v>18</v>
      </c>
      <c r="E32" s="57">
        <v>26</v>
      </c>
      <c r="F32" s="57">
        <v>42</v>
      </c>
      <c r="G32" s="57">
        <v>22</v>
      </c>
      <c r="H32" s="57">
        <v>10</v>
      </c>
      <c r="I32" s="57">
        <v>15</v>
      </c>
      <c r="J32" s="57">
        <v>16</v>
      </c>
      <c r="K32" s="57">
        <v>20</v>
      </c>
      <c r="L32" s="57">
        <v>20</v>
      </c>
      <c r="M32" s="57">
        <v>26</v>
      </c>
      <c r="N32" s="57">
        <v>45</v>
      </c>
      <c r="O32" s="57">
        <v>75</v>
      </c>
      <c r="P32" s="57">
        <v>57</v>
      </c>
      <c r="Q32" s="57">
        <v>62</v>
      </c>
      <c r="R32" s="107">
        <v>23</v>
      </c>
      <c r="S32" s="56">
        <v>19</v>
      </c>
      <c r="T32" s="56">
        <v>34</v>
      </c>
      <c r="U32" s="56">
        <v>28</v>
      </c>
      <c r="V32" s="56">
        <v>18</v>
      </c>
      <c r="W32" s="55">
        <v>24</v>
      </c>
    </row>
    <row r="33" spans="1:23" ht="13.5" customHeight="1" x14ac:dyDescent="0.15">
      <c r="A33" s="109" t="s">
        <v>296</v>
      </c>
      <c r="B33" s="59" t="s">
        <v>148</v>
      </c>
      <c r="C33" s="134"/>
      <c r="D33" s="57">
        <v>3</v>
      </c>
      <c r="E33" s="57">
        <v>1</v>
      </c>
      <c r="F33" s="57">
        <v>2</v>
      </c>
      <c r="G33" s="57">
        <v>1</v>
      </c>
      <c r="H33" s="57">
        <v>1</v>
      </c>
      <c r="I33" s="57">
        <v>3</v>
      </c>
      <c r="J33" s="57">
        <v>2</v>
      </c>
      <c r="K33" s="57">
        <v>0</v>
      </c>
      <c r="L33" s="57">
        <v>5</v>
      </c>
      <c r="M33" s="57">
        <v>2</v>
      </c>
      <c r="N33" s="57">
        <v>1</v>
      </c>
      <c r="O33" s="57">
        <v>4</v>
      </c>
      <c r="P33" s="57">
        <v>6</v>
      </c>
      <c r="Q33" s="57">
        <v>10</v>
      </c>
      <c r="R33" s="107">
        <v>6</v>
      </c>
      <c r="S33" s="56">
        <v>7</v>
      </c>
      <c r="T33" s="56">
        <v>9</v>
      </c>
      <c r="U33" s="56">
        <v>7</v>
      </c>
      <c r="V33" s="56">
        <v>1</v>
      </c>
      <c r="W33" s="55">
        <v>5</v>
      </c>
    </row>
    <row r="34" spans="1:23" ht="13.5" customHeight="1" x14ac:dyDescent="0.15">
      <c r="A34" s="118" t="s">
        <v>295</v>
      </c>
      <c r="B34" s="53" t="s">
        <v>149</v>
      </c>
      <c r="C34" s="136"/>
      <c r="D34" s="51">
        <v>1</v>
      </c>
      <c r="E34" s="51">
        <v>13</v>
      </c>
      <c r="F34" s="51">
        <v>1</v>
      </c>
      <c r="G34" s="51">
        <v>2</v>
      </c>
      <c r="H34" s="51">
        <v>1</v>
      </c>
      <c r="I34" s="51">
        <v>3</v>
      </c>
      <c r="J34" s="51">
        <v>2</v>
      </c>
      <c r="K34" s="51">
        <v>3</v>
      </c>
      <c r="L34" s="51">
        <v>1</v>
      </c>
      <c r="M34" s="51">
        <v>2</v>
      </c>
      <c r="N34" s="51">
        <v>5</v>
      </c>
      <c r="O34" s="51">
        <v>2</v>
      </c>
      <c r="P34" s="51">
        <v>6</v>
      </c>
      <c r="Q34" s="51">
        <v>8</v>
      </c>
      <c r="R34" s="116">
        <v>4</v>
      </c>
      <c r="S34" s="50">
        <v>4</v>
      </c>
      <c r="T34" s="50">
        <v>5</v>
      </c>
      <c r="U34" s="50">
        <v>8</v>
      </c>
      <c r="V34" s="50">
        <v>6</v>
      </c>
      <c r="W34" s="49">
        <v>2</v>
      </c>
    </row>
    <row r="35" spans="1:23" ht="13.5" customHeight="1" x14ac:dyDescent="0.15">
      <c r="A35" s="115" t="s">
        <v>294</v>
      </c>
      <c r="B35" s="114" t="s">
        <v>150</v>
      </c>
      <c r="C35" s="135"/>
      <c r="D35" s="67">
        <v>0</v>
      </c>
      <c r="E35" s="67">
        <v>2</v>
      </c>
      <c r="F35" s="67">
        <v>5</v>
      </c>
      <c r="G35" s="67">
        <v>5</v>
      </c>
      <c r="H35" s="67">
        <v>5</v>
      </c>
      <c r="I35" s="67">
        <v>5</v>
      </c>
      <c r="J35" s="67">
        <v>3</v>
      </c>
      <c r="K35" s="67">
        <v>2</v>
      </c>
      <c r="L35" s="67">
        <v>2</v>
      </c>
      <c r="M35" s="67">
        <v>2</v>
      </c>
      <c r="N35" s="67">
        <v>7</v>
      </c>
      <c r="O35" s="67">
        <v>2</v>
      </c>
      <c r="P35" s="67">
        <v>3</v>
      </c>
      <c r="Q35" s="67">
        <v>2</v>
      </c>
      <c r="R35" s="112">
        <v>1</v>
      </c>
      <c r="S35" s="111">
        <v>2</v>
      </c>
      <c r="T35" s="111">
        <v>5</v>
      </c>
      <c r="U35" s="111">
        <v>5</v>
      </c>
      <c r="V35" s="111">
        <v>8</v>
      </c>
      <c r="W35" s="110">
        <v>6</v>
      </c>
    </row>
    <row r="36" spans="1:23" ht="13.5" customHeight="1" x14ac:dyDescent="0.15">
      <c r="A36" s="109" t="s">
        <v>340</v>
      </c>
      <c r="B36" s="59" t="s">
        <v>151</v>
      </c>
      <c r="C36" s="134"/>
      <c r="D36" s="57">
        <v>11</v>
      </c>
      <c r="E36" s="57">
        <v>8</v>
      </c>
      <c r="F36" s="57">
        <v>15</v>
      </c>
      <c r="G36" s="57">
        <v>1</v>
      </c>
      <c r="H36" s="57">
        <v>2</v>
      </c>
      <c r="I36" s="57">
        <v>4</v>
      </c>
      <c r="J36" s="57">
        <v>4</v>
      </c>
      <c r="K36" s="57">
        <v>5</v>
      </c>
      <c r="L36" s="57">
        <v>2</v>
      </c>
      <c r="M36" s="57">
        <v>2</v>
      </c>
      <c r="N36" s="57">
        <v>8</v>
      </c>
      <c r="O36" s="57">
        <v>6</v>
      </c>
      <c r="P36" s="57">
        <v>3</v>
      </c>
      <c r="Q36" s="57">
        <v>3</v>
      </c>
      <c r="R36" s="107">
        <v>4</v>
      </c>
      <c r="S36" s="56">
        <v>4</v>
      </c>
      <c r="T36" s="56">
        <v>5</v>
      </c>
      <c r="U36" s="56">
        <v>3</v>
      </c>
      <c r="V36" s="56">
        <v>5</v>
      </c>
      <c r="W36" s="55">
        <v>3</v>
      </c>
    </row>
    <row r="37" spans="1:23" ht="13.5" customHeight="1" x14ac:dyDescent="0.15">
      <c r="A37" s="109" t="s">
        <v>291</v>
      </c>
      <c r="B37" s="59" t="s">
        <v>152</v>
      </c>
      <c r="C37" s="134"/>
      <c r="D37" s="57">
        <v>17</v>
      </c>
      <c r="E37" s="57">
        <v>11</v>
      </c>
      <c r="F37" s="57">
        <v>13</v>
      </c>
      <c r="G37" s="57">
        <v>12</v>
      </c>
      <c r="H37" s="57">
        <v>10</v>
      </c>
      <c r="I37" s="57">
        <v>7</v>
      </c>
      <c r="J37" s="57">
        <v>8</v>
      </c>
      <c r="K37" s="57">
        <v>9</v>
      </c>
      <c r="L37" s="57">
        <v>8</v>
      </c>
      <c r="M37" s="57">
        <v>8</v>
      </c>
      <c r="N37" s="57">
        <v>21</v>
      </c>
      <c r="O37" s="57">
        <v>20</v>
      </c>
      <c r="P37" s="57">
        <v>17</v>
      </c>
      <c r="Q37" s="57">
        <v>13</v>
      </c>
      <c r="R37" s="107">
        <v>4</v>
      </c>
      <c r="S37" s="56">
        <v>2</v>
      </c>
      <c r="T37" s="56">
        <v>8</v>
      </c>
      <c r="U37" s="56">
        <v>2</v>
      </c>
      <c r="V37" s="56">
        <v>2</v>
      </c>
      <c r="W37" s="55">
        <v>10</v>
      </c>
    </row>
    <row r="38" spans="1:23" ht="13.5" customHeight="1" x14ac:dyDescent="0.15">
      <c r="A38" s="109" t="s">
        <v>290</v>
      </c>
      <c r="B38" s="59" t="s">
        <v>153</v>
      </c>
      <c r="C38" s="134"/>
      <c r="D38" s="57">
        <v>14</v>
      </c>
      <c r="E38" s="57">
        <v>19</v>
      </c>
      <c r="F38" s="57">
        <v>18</v>
      </c>
      <c r="G38" s="57">
        <v>9</v>
      </c>
      <c r="H38" s="57">
        <v>16</v>
      </c>
      <c r="I38" s="57">
        <v>13</v>
      </c>
      <c r="J38" s="57">
        <v>18</v>
      </c>
      <c r="K38" s="57">
        <v>15</v>
      </c>
      <c r="L38" s="57">
        <v>9</v>
      </c>
      <c r="M38" s="57">
        <v>16</v>
      </c>
      <c r="N38" s="57">
        <v>23</v>
      </c>
      <c r="O38" s="57">
        <v>31</v>
      </c>
      <c r="P38" s="57">
        <v>29</v>
      </c>
      <c r="Q38" s="57">
        <v>12</v>
      </c>
      <c r="R38" s="107">
        <v>5</v>
      </c>
      <c r="S38" s="56">
        <v>4</v>
      </c>
      <c r="T38" s="56">
        <v>9</v>
      </c>
      <c r="U38" s="56">
        <v>6</v>
      </c>
      <c r="V38" s="56">
        <v>12</v>
      </c>
      <c r="W38" s="55">
        <v>21</v>
      </c>
    </row>
    <row r="39" spans="1:23" ht="13.5" customHeight="1" x14ac:dyDescent="0.15">
      <c r="A39" s="109" t="s">
        <v>289</v>
      </c>
      <c r="B39" s="59" t="s">
        <v>154</v>
      </c>
      <c r="C39" s="134"/>
      <c r="D39" s="57">
        <v>6</v>
      </c>
      <c r="E39" s="57">
        <v>11</v>
      </c>
      <c r="F39" s="57">
        <v>11</v>
      </c>
      <c r="G39" s="57">
        <v>5</v>
      </c>
      <c r="H39" s="57">
        <v>4</v>
      </c>
      <c r="I39" s="57">
        <v>4</v>
      </c>
      <c r="J39" s="57">
        <v>3</v>
      </c>
      <c r="K39" s="57">
        <v>4</v>
      </c>
      <c r="L39" s="57">
        <v>2</v>
      </c>
      <c r="M39" s="57">
        <v>2</v>
      </c>
      <c r="N39" s="57">
        <v>4</v>
      </c>
      <c r="O39" s="57">
        <v>7</v>
      </c>
      <c r="P39" s="57">
        <v>10</v>
      </c>
      <c r="Q39" s="57">
        <v>8</v>
      </c>
      <c r="R39" s="107">
        <v>3</v>
      </c>
      <c r="S39" s="56">
        <v>5</v>
      </c>
      <c r="T39" s="56">
        <v>5</v>
      </c>
      <c r="U39" s="56">
        <v>8</v>
      </c>
      <c r="V39" s="56">
        <v>10</v>
      </c>
      <c r="W39" s="55">
        <v>10</v>
      </c>
    </row>
    <row r="40" spans="1:23" ht="13.5" customHeight="1" x14ac:dyDescent="0.15">
      <c r="A40" s="109" t="s">
        <v>288</v>
      </c>
      <c r="B40" s="59" t="s">
        <v>155</v>
      </c>
      <c r="C40" s="134"/>
      <c r="D40" s="57">
        <v>12</v>
      </c>
      <c r="E40" s="57">
        <v>8</v>
      </c>
      <c r="F40" s="57">
        <v>11</v>
      </c>
      <c r="G40" s="57">
        <v>1</v>
      </c>
      <c r="H40" s="57">
        <v>4</v>
      </c>
      <c r="I40" s="57">
        <v>1</v>
      </c>
      <c r="J40" s="57">
        <v>1</v>
      </c>
      <c r="K40" s="57">
        <v>2</v>
      </c>
      <c r="L40" s="57">
        <v>4</v>
      </c>
      <c r="M40" s="57">
        <v>5</v>
      </c>
      <c r="N40" s="57">
        <v>3</v>
      </c>
      <c r="O40" s="57">
        <v>4</v>
      </c>
      <c r="P40" s="57">
        <v>3</v>
      </c>
      <c r="Q40" s="57">
        <v>2</v>
      </c>
      <c r="R40" s="107"/>
      <c r="S40" s="56">
        <v>2</v>
      </c>
      <c r="T40" s="56">
        <v>6</v>
      </c>
      <c r="U40" s="56">
        <v>3</v>
      </c>
      <c r="V40" s="56">
        <v>3</v>
      </c>
      <c r="W40" s="55">
        <v>2</v>
      </c>
    </row>
    <row r="41" spans="1:23" ht="13.5" customHeight="1" x14ac:dyDescent="0.15">
      <c r="A41" s="109" t="s">
        <v>287</v>
      </c>
      <c r="B41" s="59" t="s">
        <v>156</v>
      </c>
      <c r="C41" s="134"/>
      <c r="D41" s="57">
        <v>3</v>
      </c>
      <c r="E41" s="57">
        <v>24</v>
      </c>
      <c r="F41" s="57">
        <v>6</v>
      </c>
      <c r="G41" s="57">
        <v>8</v>
      </c>
      <c r="H41" s="57">
        <v>5</v>
      </c>
      <c r="I41" s="57">
        <v>8</v>
      </c>
      <c r="J41" s="57">
        <v>8</v>
      </c>
      <c r="K41" s="57">
        <v>2</v>
      </c>
      <c r="L41" s="57">
        <v>13</v>
      </c>
      <c r="M41" s="57">
        <v>15</v>
      </c>
      <c r="N41" s="57">
        <v>6</v>
      </c>
      <c r="O41" s="57">
        <v>8</v>
      </c>
      <c r="P41" s="57">
        <v>6</v>
      </c>
      <c r="Q41" s="57">
        <v>11</v>
      </c>
      <c r="R41" s="107">
        <v>4</v>
      </c>
      <c r="S41" s="56">
        <v>1</v>
      </c>
      <c r="T41" s="56">
        <v>4</v>
      </c>
      <c r="U41" s="56"/>
      <c r="V41" s="56">
        <v>9</v>
      </c>
      <c r="W41" s="55">
        <v>1</v>
      </c>
    </row>
    <row r="42" spans="1:23" ht="13.5" customHeight="1" x14ac:dyDescent="0.15">
      <c r="A42" s="109" t="s">
        <v>286</v>
      </c>
      <c r="B42" s="59" t="s">
        <v>157</v>
      </c>
      <c r="C42" s="134"/>
      <c r="D42" s="57">
        <v>8</v>
      </c>
      <c r="E42" s="57">
        <v>9</v>
      </c>
      <c r="F42" s="57">
        <v>3</v>
      </c>
      <c r="G42" s="57">
        <v>2</v>
      </c>
      <c r="H42" s="57">
        <v>3</v>
      </c>
      <c r="I42" s="57">
        <v>4</v>
      </c>
      <c r="J42" s="57">
        <v>4</v>
      </c>
      <c r="K42" s="57">
        <v>8</v>
      </c>
      <c r="L42" s="57">
        <v>3</v>
      </c>
      <c r="M42" s="57">
        <v>9</v>
      </c>
      <c r="N42" s="57">
        <v>9</v>
      </c>
      <c r="O42" s="57">
        <v>3</v>
      </c>
      <c r="P42" s="57">
        <v>8</v>
      </c>
      <c r="Q42" s="57">
        <v>11</v>
      </c>
      <c r="R42" s="107">
        <v>6</v>
      </c>
      <c r="S42" s="56">
        <v>0</v>
      </c>
      <c r="T42" s="56">
        <v>3</v>
      </c>
      <c r="U42" s="56">
        <v>2</v>
      </c>
      <c r="V42" s="56">
        <v>3</v>
      </c>
      <c r="W42" s="55">
        <v>5</v>
      </c>
    </row>
    <row r="43" spans="1:23" ht="13.5" customHeight="1" x14ac:dyDescent="0.15">
      <c r="A43" s="109" t="s">
        <v>285</v>
      </c>
      <c r="B43" s="59" t="s">
        <v>158</v>
      </c>
      <c r="C43" s="134"/>
      <c r="D43" s="57">
        <v>2</v>
      </c>
      <c r="E43" s="57">
        <v>4</v>
      </c>
      <c r="F43" s="57">
        <v>3</v>
      </c>
      <c r="G43" s="57">
        <v>3</v>
      </c>
      <c r="H43" s="57">
        <v>2</v>
      </c>
      <c r="I43" s="57">
        <v>1</v>
      </c>
      <c r="J43" s="57">
        <v>3</v>
      </c>
      <c r="K43" s="57">
        <v>3</v>
      </c>
      <c r="L43" s="57">
        <v>2</v>
      </c>
      <c r="M43" s="57">
        <v>1</v>
      </c>
      <c r="N43" s="57">
        <v>5</v>
      </c>
      <c r="O43" s="57">
        <v>3</v>
      </c>
      <c r="P43" s="57">
        <v>5</v>
      </c>
      <c r="Q43" s="57">
        <v>3</v>
      </c>
      <c r="R43" s="107"/>
      <c r="S43" s="56">
        <v>1</v>
      </c>
      <c r="T43" s="56">
        <v>5</v>
      </c>
      <c r="U43" s="56">
        <v>1</v>
      </c>
      <c r="V43" s="56">
        <v>2</v>
      </c>
      <c r="W43" s="55">
        <v>5</v>
      </c>
    </row>
    <row r="44" spans="1:23" ht="13.5" customHeight="1" x14ac:dyDescent="0.15">
      <c r="A44" s="118" t="s">
        <v>284</v>
      </c>
      <c r="B44" s="53" t="s">
        <v>159</v>
      </c>
      <c r="C44" s="136"/>
      <c r="D44" s="51">
        <v>24</v>
      </c>
      <c r="E44" s="51">
        <v>20</v>
      </c>
      <c r="F44" s="51">
        <v>21</v>
      </c>
      <c r="G44" s="51">
        <v>18</v>
      </c>
      <c r="H44" s="51">
        <v>29</v>
      </c>
      <c r="I44" s="51">
        <v>12</v>
      </c>
      <c r="J44" s="51">
        <v>27</v>
      </c>
      <c r="K44" s="51">
        <v>19</v>
      </c>
      <c r="L44" s="51">
        <v>30</v>
      </c>
      <c r="M44" s="51">
        <v>20</v>
      </c>
      <c r="N44" s="51">
        <v>30</v>
      </c>
      <c r="O44" s="51">
        <v>34</v>
      </c>
      <c r="P44" s="51">
        <v>34</v>
      </c>
      <c r="Q44" s="51">
        <v>31</v>
      </c>
      <c r="R44" s="116">
        <v>9</v>
      </c>
      <c r="S44" s="50">
        <v>9</v>
      </c>
      <c r="T44" s="50">
        <v>14</v>
      </c>
      <c r="U44" s="50">
        <v>18</v>
      </c>
      <c r="V44" s="50">
        <v>20</v>
      </c>
      <c r="W44" s="49">
        <v>15</v>
      </c>
    </row>
    <row r="45" spans="1:23" ht="13.5" customHeight="1" x14ac:dyDescent="0.15">
      <c r="A45" s="165" t="s">
        <v>283</v>
      </c>
      <c r="B45" s="75" t="s">
        <v>160</v>
      </c>
      <c r="C45" s="164"/>
      <c r="D45" s="66">
        <v>14</v>
      </c>
      <c r="E45" s="66">
        <v>11</v>
      </c>
      <c r="F45" s="66">
        <v>9</v>
      </c>
      <c r="G45" s="66">
        <v>12</v>
      </c>
      <c r="H45" s="66">
        <v>10</v>
      </c>
      <c r="I45" s="66">
        <v>7</v>
      </c>
      <c r="J45" s="66">
        <v>3</v>
      </c>
      <c r="K45" s="66">
        <v>6</v>
      </c>
      <c r="L45" s="66">
        <v>5</v>
      </c>
      <c r="M45" s="66">
        <v>8</v>
      </c>
      <c r="N45" s="66">
        <v>6</v>
      </c>
      <c r="O45" s="66">
        <v>13</v>
      </c>
      <c r="P45" s="66">
        <v>11</v>
      </c>
      <c r="Q45" s="66">
        <v>9</v>
      </c>
      <c r="R45" s="163">
        <v>2</v>
      </c>
      <c r="S45" s="65">
        <v>0</v>
      </c>
      <c r="T45" s="65">
        <v>5</v>
      </c>
      <c r="U45" s="65">
        <v>5</v>
      </c>
      <c r="V45" s="65">
        <v>5</v>
      </c>
      <c r="W45" s="64">
        <v>5</v>
      </c>
    </row>
    <row r="46" spans="1:23" ht="13.5" customHeight="1" x14ac:dyDescent="0.15">
      <c r="A46" s="109" t="s">
        <v>282</v>
      </c>
      <c r="B46" s="59" t="s">
        <v>161</v>
      </c>
      <c r="C46" s="134"/>
      <c r="D46" s="57">
        <v>3</v>
      </c>
      <c r="E46" s="57">
        <v>3</v>
      </c>
      <c r="F46" s="57">
        <v>3</v>
      </c>
      <c r="G46" s="57">
        <v>5</v>
      </c>
      <c r="H46" s="57">
        <v>1</v>
      </c>
      <c r="I46" s="57">
        <v>7</v>
      </c>
      <c r="J46" s="57">
        <v>6</v>
      </c>
      <c r="K46" s="57">
        <v>3</v>
      </c>
      <c r="L46" s="57">
        <v>4</v>
      </c>
      <c r="M46" s="57">
        <v>6</v>
      </c>
      <c r="N46" s="57">
        <v>14</v>
      </c>
      <c r="O46" s="57">
        <v>8</v>
      </c>
      <c r="P46" s="57">
        <v>11</v>
      </c>
      <c r="Q46" s="57">
        <v>10</v>
      </c>
      <c r="R46" s="107">
        <v>3</v>
      </c>
      <c r="S46" s="56">
        <v>2</v>
      </c>
      <c r="T46" s="56">
        <v>2</v>
      </c>
      <c r="U46" s="56">
        <v>7</v>
      </c>
      <c r="V46" s="56">
        <v>2</v>
      </c>
      <c r="W46" s="55">
        <v>3</v>
      </c>
    </row>
    <row r="47" spans="1:23" ht="13.5" customHeight="1" x14ac:dyDescent="0.15">
      <c r="A47" s="109" t="s">
        <v>281</v>
      </c>
      <c r="B47" s="59" t="s">
        <v>162</v>
      </c>
      <c r="C47" s="134"/>
      <c r="D47" s="57">
        <v>7</v>
      </c>
      <c r="E47" s="57">
        <v>9</v>
      </c>
      <c r="F47" s="57">
        <v>25</v>
      </c>
      <c r="G47" s="57">
        <v>34</v>
      </c>
      <c r="H47" s="57">
        <v>7</v>
      </c>
      <c r="I47" s="57">
        <v>10</v>
      </c>
      <c r="J47" s="57">
        <v>26</v>
      </c>
      <c r="K47" s="57">
        <v>5</v>
      </c>
      <c r="L47" s="57">
        <v>8</v>
      </c>
      <c r="M47" s="57">
        <v>5</v>
      </c>
      <c r="N47" s="57">
        <v>13</v>
      </c>
      <c r="O47" s="57">
        <v>16</v>
      </c>
      <c r="P47" s="57">
        <v>10</v>
      </c>
      <c r="Q47" s="57">
        <v>10</v>
      </c>
      <c r="R47" s="107">
        <v>3</v>
      </c>
      <c r="S47" s="56">
        <v>2</v>
      </c>
      <c r="T47" s="56">
        <v>6</v>
      </c>
      <c r="U47" s="56">
        <v>4</v>
      </c>
      <c r="V47" s="56">
        <v>1</v>
      </c>
      <c r="W47" s="55">
        <v>4</v>
      </c>
    </row>
    <row r="48" spans="1:23" ht="13.5" customHeight="1" x14ac:dyDescent="0.15">
      <c r="A48" s="109" t="s">
        <v>280</v>
      </c>
      <c r="B48" s="59" t="s">
        <v>163</v>
      </c>
      <c r="C48" s="134"/>
      <c r="D48" s="57">
        <v>1</v>
      </c>
      <c r="E48" s="57">
        <v>6</v>
      </c>
      <c r="F48" s="57">
        <v>10</v>
      </c>
      <c r="G48" s="57">
        <v>5</v>
      </c>
      <c r="H48" s="57">
        <v>3</v>
      </c>
      <c r="I48" s="57">
        <v>0</v>
      </c>
      <c r="J48" s="57">
        <v>2</v>
      </c>
      <c r="K48" s="57">
        <v>2</v>
      </c>
      <c r="L48" s="57">
        <v>1</v>
      </c>
      <c r="M48" s="57">
        <v>2</v>
      </c>
      <c r="N48" s="57">
        <v>3</v>
      </c>
      <c r="O48" s="57">
        <v>11</v>
      </c>
      <c r="P48" s="57">
        <v>12</v>
      </c>
      <c r="Q48" s="57">
        <v>7</v>
      </c>
      <c r="R48" s="107">
        <v>2</v>
      </c>
      <c r="S48" s="56">
        <v>1</v>
      </c>
      <c r="T48" s="56">
        <v>1</v>
      </c>
      <c r="U48" s="56">
        <v>3</v>
      </c>
      <c r="V48" s="56">
        <v>3</v>
      </c>
      <c r="W48" s="55">
        <v>2</v>
      </c>
    </row>
    <row r="49" spans="1:23" ht="13.5" customHeight="1" x14ac:dyDescent="0.15">
      <c r="A49" s="109" t="s">
        <v>279</v>
      </c>
      <c r="B49" s="59" t="s">
        <v>164</v>
      </c>
      <c r="C49" s="134"/>
      <c r="D49" s="57">
        <v>9</v>
      </c>
      <c r="E49" s="57">
        <v>11</v>
      </c>
      <c r="F49" s="57">
        <v>7</v>
      </c>
      <c r="G49" s="57">
        <v>4</v>
      </c>
      <c r="H49" s="57">
        <v>6</v>
      </c>
      <c r="I49" s="57">
        <v>10</v>
      </c>
      <c r="J49" s="57">
        <v>4</v>
      </c>
      <c r="K49" s="57">
        <v>3</v>
      </c>
      <c r="L49" s="57">
        <v>4</v>
      </c>
      <c r="M49" s="57">
        <v>10</v>
      </c>
      <c r="N49" s="57">
        <v>10</v>
      </c>
      <c r="O49" s="57">
        <v>6</v>
      </c>
      <c r="P49" s="57">
        <v>3</v>
      </c>
      <c r="Q49" s="57">
        <v>6</v>
      </c>
      <c r="R49" s="107">
        <v>3</v>
      </c>
      <c r="S49" s="56">
        <v>12</v>
      </c>
      <c r="T49" s="56">
        <v>4</v>
      </c>
      <c r="U49" s="56">
        <v>2</v>
      </c>
      <c r="V49" s="56">
        <v>4</v>
      </c>
      <c r="W49" s="55">
        <v>1</v>
      </c>
    </row>
    <row r="50" spans="1:23" ht="13.5" customHeight="1" x14ac:dyDescent="0.15">
      <c r="A50" s="109" t="s">
        <v>278</v>
      </c>
      <c r="B50" s="59" t="s">
        <v>165</v>
      </c>
      <c r="C50" s="134"/>
      <c r="D50" s="57">
        <v>7</v>
      </c>
      <c r="E50" s="57">
        <v>7</v>
      </c>
      <c r="F50" s="57">
        <v>15</v>
      </c>
      <c r="G50" s="57">
        <v>9</v>
      </c>
      <c r="H50" s="57">
        <v>9</v>
      </c>
      <c r="I50" s="57">
        <v>8</v>
      </c>
      <c r="J50" s="57">
        <v>4</v>
      </c>
      <c r="K50" s="57">
        <v>6</v>
      </c>
      <c r="L50" s="57">
        <v>10</v>
      </c>
      <c r="M50" s="57">
        <v>7</v>
      </c>
      <c r="N50" s="57">
        <v>12</v>
      </c>
      <c r="O50" s="57">
        <v>9</v>
      </c>
      <c r="P50" s="57">
        <v>11</v>
      </c>
      <c r="Q50" s="57">
        <v>1</v>
      </c>
      <c r="R50" s="107">
        <v>3</v>
      </c>
      <c r="S50" s="56">
        <v>3</v>
      </c>
      <c r="T50" s="56">
        <v>5</v>
      </c>
      <c r="U50" s="56">
        <v>6</v>
      </c>
      <c r="V50" s="56">
        <v>2</v>
      </c>
      <c r="W50" s="55">
        <v>6</v>
      </c>
    </row>
    <row r="51" spans="1:23" ht="13.5" customHeight="1" thickBot="1" x14ac:dyDescent="0.2">
      <c r="A51" s="106" t="s">
        <v>277</v>
      </c>
      <c r="B51" s="105" t="s">
        <v>167</v>
      </c>
      <c r="C51" s="133"/>
      <c r="D51" s="103">
        <v>4</v>
      </c>
      <c r="E51" s="103">
        <v>8</v>
      </c>
      <c r="F51" s="103">
        <v>6</v>
      </c>
      <c r="G51" s="103">
        <v>1</v>
      </c>
      <c r="H51" s="103">
        <v>5</v>
      </c>
      <c r="I51" s="103">
        <v>3</v>
      </c>
      <c r="J51" s="103">
        <v>2</v>
      </c>
      <c r="K51" s="103">
        <v>1</v>
      </c>
      <c r="L51" s="103">
        <v>1</v>
      </c>
      <c r="M51" s="103">
        <v>6</v>
      </c>
      <c r="N51" s="103">
        <v>5</v>
      </c>
      <c r="O51" s="103">
        <v>1</v>
      </c>
      <c r="P51" s="103">
        <v>12</v>
      </c>
      <c r="Q51" s="103">
        <v>4</v>
      </c>
      <c r="R51" s="102"/>
      <c r="S51" s="101">
        <v>1</v>
      </c>
      <c r="T51" s="101">
        <v>0</v>
      </c>
      <c r="U51" s="101"/>
      <c r="V51" s="101">
        <v>2</v>
      </c>
      <c r="W51" s="100">
        <v>2</v>
      </c>
    </row>
    <row r="52" spans="1:23" ht="13.5" customHeight="1" x14ac:dyDescent="0.15">
      <c r="A52" s="35" t="s">
        <v>337</v>
      </c>
      <c r="B52" s="130"/>
    </row>
    <row r="53" spans="1:23" x14ac:dyDescent="0.15">
      <c r="A53" s="35" t="s">
        <v>336</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1" firstPageNumber="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98884-26D5-49A7-91A5-345BB77827D2}">
  <sheetPr>
    <pageSetUpPr fitToPage="1"/>
  </sheetPr>
  <dimension ref="A1:W53"/>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8" width="9.125" customWidth="1"/>
  </cols>
  <sheetData>
    <row r="1" spans="1:23" ht="15" customHeight="1" x14ac:dyDescent="0.15">
      <c r="A1" s="1153" t="s">
        <v>347</v>
      </c>
      <c r="B1" s="1153"/>
      <c r="C1" s="1153"/>
      <c r="D1" s="1153"/>
      <c r="E1" s="1153"/>
      <c r="F1" s="1153"/>
      <c r="G1" s="1153"/>
      <c r="H1" s="1153"/>
      <c r="I1" s="1153"/>
      <c r="J1" s="1153"/>
      <c r="K1" s="1153"/>
      <c r="L1" s="1153"/>
      <c r="M1" s="1153"/>
      <c r="N1" s="1153"/>
      <c r="O1" s="1153"/>
      <c r="P1" s="1153"/>
      <c r="Q1" s="1153"/>
      <c r="R1" s="1153"/>
    </row>
    <row r="2" spans="1:23" ht="15" customHeight="1" thickBot="1" x14ac:dyDescent="0.2">
      <c r="B2" s="97"/>
      <c r="P2" s="210"/>
      <c r="Q2" s="210"/>
      <c r="U2" s="210"/>
      <c r="V2" s="210"/>
      <c r="W2" s="210" t="s">
        <v>320</v>
      </c>
    </row>
    <row r="3" spans="1:23" ht="15" customHeight="1" thickBot="1" x14ac:dyDescent="0.2">
      <c r="A3" s="209" t="s">
        <v>342</v>
      </c>
      <c r="B3" s="208"/>
      <c r="C3" s="207" t="s">
        <v>244</v>
      </c>
      <c r="D3" s="206" t="s">
        <v>5</v>
      </c>
      <c r="E3" s="206" t="s">
        <v>6</v>
      </c>
      <c r="F3" s="206" t="s">
        <v>7</v>
      </c>
      <c r="G3" s="206" t="s">
        <v>8</v>
      </c>
      <c r="H3" s="206" t="s">
        <v>9</v>
      </c>
      <c r="I3" s="206" t="s">
        <v>10</v>
      </c>
      <c r="J3" s="206" t="s">
        <v>11</v>
      </c>
      <c r="K3" s="206" t="s">
        <v>12</v>
      </c>
      <c r="L3" s="206" t="s">
        <v>13</v>
      </c>
      <c r="M3" s="206" t="s">
        <v>14</v>
      </c>
      <c r="N3" s="206" t="s">
        <v>15</v>
      </c>
      <c r="O3" s="206" t="s">
        <v>346</v>
      </c>
      <c r="P3" s="206" t="s">
        <v>345</v>
      </c>
      <c r="Q3" s="206" t="s">
        <v>242</v>
      </c>
      <c r="R3" s="127" t="s">
        <v>344</v>
      </c>
      <c r="S3" s="126" t="s">
        <v>20</v>
      </c>
      <c r="T3" s="126" t="s">
        <v>239</v>
      </c>
      <c r="U3" s="126" t="s">
        <v>238</v>
      </c>
      <c r="V3" s="126" t="s">
        <v>23</v>
      </c>
      <c r="W3" s="125" t="s">
        <v>24</v>
      </c>
    </row>
    <row r="4" spans="1:23" ht="13.5" customHeight="1" thickTop="1" thickBot="1" x14ac:dyDescent="0.2">
      <c r="A4" s="1162" t="s">
        <v>341</v>
      </c>
      <c r="B4" s="1163"/>
      <c r="C4" s="1164"/>
      <c r="D4" s="86">
        <v>8875.6450000000004</v>
      </c>
      <c r="E4" s="86">
        <v>9253.9189999999999</v>
      </c>
      <c r="F4" s="86">
        <v>8609.6009999999987</v>
      </c>
      <c r="G4" s="86">
        <v>6852.369999999999</v>
      </c>
      <c r="H4" s="86">
        <v>4965.4250000000002</v>
      </c>
      <c r="I4" s="86">
        <v>7421.2020000000002</v>
      </c>
      <c r="J4" s="86">
        <v>7202.28</v>
      </c>
      <c r="K4" s="86">
        <v>4661.0059999999994</v>
      </c>
      <c r="L4" s="86">
        <v>7572.8409999999985</v>
      </c>
      <c r="M4" s="86">
        <v>8608.27</v>
      </c>
      <c r="N4" s="86">
        <v>11366.069200000005</v>
      </c>
      <c r="O4" s="86">
        <v>13391.272999999999</v>
      </c>
      <c r="P4" s="86">
        <v>13265.246000000005</v>
      </c>
      <c r="Q4" s="86">
        <v>12734.833999999997</v>
      </c>
      <c r="R4" s="124">
        <v>6932.9590000000035</v>
      </c>
      <c r="S4" s="85">
        <v>5581.8030000000008</v>
      </c>
      <c r="T4" s="85">
        <v>6071.4883199999986</v>
      </c>
      <c r="U4" s="85">
        <v>13785.704999999998</v>
      </c>
      <c r="V4" s="85">
        <v>15704.715</v>
      </c>
      <c r="W4" s="84">
        <v>8843.1994099999993</v>
      </c>
    </row>
    <row r="5" spans="1:23" ht="13.5" customHeight="1" thickTop="1" x14ac:dyDescent="0.15">
      <c r="A5" s="205" t="s">
        <v>272</v>
      </c>
      <c r="B5" s="204" t="s">
        <v>120</v>
      </c>
      <c r="C5" s="203"/>
      <c r="D5" s="202">
        <v>637.85199999999998</v>
      </c>
      <c r="E5" s="202">
        <v>440</v>
      </c>
      <c r="F5" s="202">
        <v>287</v>
      </c>
      <c r="G5" s="202">
        <v>281</v>
      </c>
      <c r="H5" s="202">
        <v>194</v>
      </c>
      <c r="I5" s="202">
        <v>258.13200000000001</v>
      </c>
      <c r="J5" s="202">
        <v>454.18700000000001</v>
      </c>
      <c r="K5" s="202">
        <v>251.863</v>
      </c>
      <c r="L5" s="202">
        <v>208.43800000000002</v>
      </c>
      <c r="M5" s="202">
        <v>185.845</v>
      </c>
      <c r="N5" s="202">
        <v>366.37920000000008</v>
      </c>
      <c r="O5" s="202">
        <v>510.21899999999999</v>
      </c>
      <c r="P5" s="202">
        <v>774.21</v>
      </c>
      <c r="Q5" s="202">
        <v>343.88499999999999</v>
      </c>
      <c r="R5" s="201">
        <v>296.52600000000001</v>
      </c>
      <c r="S5" s="200">
        <v>84.97</v>
      </c>
      <c r="T5" s="200">
        <v>110.742</v>
      </c>
      <c r="U5" s="200">
        <v>3078.4120000000003</v>
      </c>
      <c r="V5" s="200">
        <v>2002.444</v>
      </c>
      <c r="W5" s="199">
        <v>1034.0609999999999</v>
      </c>
    </row>
    <row r="6" spans="1:23" ht="13.5" customHeight="1" x14ac:dyDescent="0.15">
      <c r="A6" s="179" t="s">
        <v>270</v>
      </c>
      <c r="B6" s="73" t="s">
        <v>121</v>
      </c>
      <c r="C6" s="178"/>
      <c r="D6" s="177">
        <v>61</v>
      </c>
      <c r="E6" s="177">
        <v>158</v>
      </c>
      <c r="F6" s="177">
        <v>30</v>
      </c>
      <c r="G6" s="177">
        <v>57</v>
      </c>
      <c r="H6" s="177">
        <v>36</v>
      </c>
      <c r="I6" s="177">
        <v>65.629000000000005</v>
      </c>
      <c r="J6" s="177">
        <v>26.407</v>
      </c>
      <c r="K6" s="177">
        <v>9.9589999999999996</v>
      </c>
      <c r="L6" s="177">
        <v>22.706</v>
      </c>
      <c r="M6" s="177">
        <v>157.20099999999999</v>
      </c>
      <c r="N6" s="177">
        <v>62.105999999999995</v>
      </c>
      <c r="O6" s="177">
        <v>54.360999999999997</v>
      </c>
      <c r="P6" s="177">
        <v>29.379000000000001</v>
      </c>
      <c r="Q6" s="177">
        <v>162.304</v>
      </c>
      <c r="R6" s="176">
        <v>107.34699999999999</v>
      </c>
      <c r="S6" s="175">
        <v>17.28</v>
      </c>
      <c r="T6" s="175">
        <v>27.661000000000001</v>
      </c>
      <c r="U6" s="175">
        <v>23.798999999999999</v>
      </c>
      <c r="V6" s="175">
        <v>3927.6840000000002</v>
      </c>
      <c r="W6" s="174">
        <v>11.782</v>
      </c>
    </row>
    <row r="7" spans="1:23" ht="13.5" customHeight="1" x14ac:dyDescent="0.15">
      <c r="A7" s="179" t="s">
        <v>268</v>
      </c>
      <c r="B7" s="73" t="s">
        <v>122</v>
      </c>
      <c r="C7" s="178"/>
      <c r="D7" s="177">
        <v>291</v>
      </c>
      <c r="E7" s="177">
        <v>159</v>
      </c>
      <c r="F7" s="177">
        <v>195</v>
      </c>
      <c r="G7" s="177">
        <v>84</v>
      </c>
      <c r="H7" s="177">
        <v>257</v>
      </c>
      <c r="I7" s="177">
        <v>242.66</v>
      </c>
      <c r="J7" s="177">
        <v>51.573999999999998</v>
      </c>
      <c r="K7" s="177">
        <v>114.187</v>
      </c>
      <c r="L7" s="177">
        <v>40.887999999999998</v>
      </c>
      <c r="M7" s="177">
        <v>68.198999999999998</v>
      </c>
      <c r="N7" s="177">
        <v>77.69</v>
      </c>
      <c r="O7" s="177">
        <v>53.008000000000003</v>
      </c>
      <c r="P7" s="177">
        <v>49.392000000000003</v>
      </c>
      <c r="Q7" s="177">
        <v>62.874000000000002</v>
      </c>
      <c r="R7" s="176">
        <v>55.682000000000002</v>
      </c>
      <c r="S7" s="175">
        <v>99.983000000000004</v>
      </c>
      <c r="T7" s="175">
        <v>139.88300000000001</v>
      </c>
      <c r="U7" s="175">
        <v>47.331000000000003</v>
      </c>
      <c r="V7" s="175">
        <v>148.261</v>
      </c>
      <c r="W7" s="174">
        <v>132.86099999999999</v>
      </c>
    </row>
    <row r="8" spans="1:23" ht="13.5" customHeight="1" x14ac:dyDescent="0.15">
      <c r="A8" s="179" t="s">
        <v>266</v>
      </c>
      <c r="B8" s="73" t="s">
        <v>123</v>
      </c>
      <c r="C8" s="178"/>
      <c r="D8" s="177">
        <v>179</v>
      </c>
      <c r="E8" s="177">
        <v>337</v>
      </c>
      <c r="F8" s="177">
        <v>249</v>
      </c>
      <c r="G8" s="177">
        <v>179</v>
      </c>
      <c r="H8" s="177">
        <v>214</v>
      </c>
      <c r="I8" s="177">
        <v>655.06600000000003</v>
      </c>
      <c r="J8" s="177">
        <v>397.95</v>
      </c>
      <c r="K8" s="177">
        <v>176.58199999999999</v>
      </c>
      <c r="L8" s="177">
        <v>178.62200000000001</v>
      </c>
      <c r="M8" s="177">
        <v>188.334</v>
      </c>
      <c r="N8" s="177">
        <v>541.83699999999999</v>
      </c>
      <c r="O8" s="177">
        <v>92.307000000000002</v>
      </c>
      <c r="P8" s="177">
        <v>56.969000000000001</v>
      </c>
      <c r="Q8" s="177">
        <v>1238.5170000000001</v>
      </c>
      <c r="R8" s="176">
        <v>518.00599999999997</v>
      </c>
      <c r="S8" s="175">
        <v>617.69500000000005</v>
      </c>
      <c r="T8" s="175">
        <v>244.88200000000001</v>
      </c>
      <c r="U8" s="175">
        <v>115.312</v>
      </c>
      <c r="V8" s="175">
        <v>43.387</v>
      </c>
      <c r="W8" s="174">
        <v>255.21</v>
      </c>
    </row>
    <row r="9" spans="1:23" ht="13.5" customHeight="1" x14ac:dyDescent="0.15">
      <c r="A9" s="179" t="s">
        <v>265</v>
      </c>
      <c r="B9" s="73" t="s">
        <v>124</v>
      </c>
      <c r="C9" s="178"/>
      <c r="D9" s="177">
        <v>47</v>
      </c>
      <c r="E9" s="177">
        <v>30</v>
      </c>
      <c r="F9" s="177">
        <v>184</v>
      </c>
      <c r="G9" s="177">
        <v>61</v>
      </c>
      <c r="H9" s="177">
        <v>33</v>
      </c>
      <c r="I9" s="177">
        <v>60.024000000000001</v>
      </c>
      <c r="J9" s="177">
        <v>222</v>
      </c>
      <c r="K9" s="177">
        <v>43.280999999999999</v>
      </c>
      <c r="L9" s="177">
        <v>94.173000000000002</v>
      </c>
      <c r="M9" s="177">
        <v>44.42</v>
      </c>
      <c r="N9" s="177">
        <v>34.048000000000002</v>
      </c>
      <c r="O9" s="177">
        <v>91.171000000000006</v>
      </c>
      <c r="P9" s="177">
        <v>345.49900000000002</v>
      </c>
      <c r="Q9" s="177">
        <v>48.978999999999999</v>
      </c>
      <c r="R9" s="176">
        <v>43.914999999999999</v>
      </c>
      <c r="S9" s="175">
        <v>28.085999999999999</v>
      </c>
      <c r="T9" s="175">
        <v>149.79499999999999</v>
      </c>
      <c r="U9" s="175">
        <v>32.747</v>
      </c>
      <c r="V9" s="175">
        <v>81.873999999999995</v>
      </c>
      <c r="W9" s="174">
        <v>22.885999999999999</v>
      </c>
    </row>
    <row r="10" spans="1:23" ht="13.5" customHeight="1" x14ac:dyDescent="0.15">
      <c r="A10" s="179" t="s">
        <v>264</v>
      </c>
      <c r="B10" s="73" t="s">
        <v>125</v>
      </c>
      <c r="C10" s="178"/>
      <c r="D10" s="177">
        <v>59</v>
      </c>
      <c r="E10" s="177">
        <v>515</v>
      </c>
      <c r="F10" s="177">
        <v>252</v>
      </c>
      <c r="G10" s="177">
        <v>426.46300000000002</v>
      </c>
      <c r="H10" s="177">
        <v>344</v>
      </c>
      <c r="I10" s="177">
        <v>131.04400000000001</v>
      </c>
      <c r="J10" s="177">
        <v>154.77000000000001</v>
      </c>
      <c r="K10" s="177">
        <v>47.6</v>
      </c>
      <c r="L10" s="177">
        <v>117.98</v>
      </c>
      <c r="M10" s="177">
        <v>65.405999999999992</v>
      </c>
      <c r="N10" s="177">
        <v>231.68700000000001</v>
      </c>
      <c r="O10" s="177">
        <v>173.30600000000001</v>
      </c>
      <c r="P10" s="177">
        <v>137.834</v>
      </c>
      <c r="Q10" s="177">
        <v>126.491</v>
      </c>
      <c r="R10" s="176">
        <v>154.887</v>
      </c>
      <c r="S10" s="175">
        <v>91.983999999999995</v>
      </c>
      <c r="T10" s="175">
        <v>96.620999999999995</v>
      </c>
      <c r="U10" s="175">
        <v>53.353999999999999</v>
      </c>
      <c r="V10" s="175">
        <v>128.387</v>
      </c>
      <c r="W10" s="174">
        <v>364.40800000000002</v>
      </c>
    </row>
    <row r="11" spans="1:23" ht="13.5" customHeight="1" x14ac:dyDescent="0.15">
      <c r="A11" s="179" t="s">
        <v>262</v>
      </c>
      <c r="B11" s="73" t="s">
        <v>126</v>
      </c>
      <c r="C11" s="178"/>
      <c r="D11" s="177">
        <v>886</v>
      </c>
      <c r="E11" s="177">
        <v>783</v>
      </c>
      <c r="F11" s="177">
        <v>332</v>
      </c>
      <c r="G11" s="177">
        <v>307</v>
      </c>
      <c r="H11" s="177">
        <v>128</v>
      </c>
      <c r="I11" s="177">
        <v>303.60700000000003</v>
      </c>
      <c r="J11" s="177">
        <v>411.65100000000001</v>
      </c>
      <c r="K11" s="177">
        <v>301.226</v>
      </c>
      <c r="L11" s="177">
        <v>378.57100000000003</v>
      </c>
      <c r="M11" s="177">
        <v>349.54900000000004</v>
      </c>
      <c r="N11" s="177">
        <v>673.27400000000011</v>
      </c>
      <c r="O11" s="177">
        <v>341.53500000000003</v>
      </c>
      <c r="P11" s="177">
        <v>302.149</v>
      </c>
      <c r="Q11" s="177">
        <v>1147.066</v>
      </c>
      <c r="R11" s="176">
        <v>60.951999999999998</v>
      </c>
      <c r="S11" s="175">
        <v>285.55399999999997</v>
      </c>
      <c r="T11" s="175">
        <v>47.33</v>
      </c>
      <c r="U11" s="175">
        <v>268.31900000000002</v>
      </c>
      <c r="V11" s="175">
        <v>317.11399999999998</v>
      </c>
      <c r="W11" s="174">
        <v>453.10500000000002</v>
      </c>
    </row>
    <row r="12" spans="1:23" ht="13.5" customHeight="1" x14ac:dyDescent="0.15">
      <c r="A12" s="179" t="s">
        <v>260</v>
      </c>
      <c r="B12" s="73" t="s">
        <v>127</v>
      </c>
      <c r="C12" s="178"/>
      <c r="D12" s="177">
        <v>162</v>
      </c>
      <c r="E12" s="177">
        <v>636</v>
      </c>
      <c r="F12" s="177">
        <v>516</v>
      </c>
      <c r="G12" s="177">
        <v>118</v>
      </c>
      <c r="H12" s="177">
        <v>395</v>
      </c>
      <c r="I12" s="177">
        <v>772.75099999999998</v>
      </c>
      <c r="J12" s="177">
        <v>1393.25</v>
      </c>
      <c r="K12" s="177">
        <v>240.71</v>
      </c>
      <c r="L12" s="177">
        <v>433.55</v>
      </c>
      <c r="M12" s="177">
        <v>530.00099999999998</v>
      </c>
      <c r="N12" s="177">
        <v>811.88600000000008</v>
      </c>
      <c r="O12" s="177">
        <v>1306.6089999999999</v>
      </c>
      <c r="P12" s="177">
        <v>804.65499999999997</v>
      </c>
      <c r="Q12" s="177">
        <v>804.02800000000002</v>
      </c>
      <c r="R12" s="176">
        <v>467.22800000000001</v>
      </c>
      <c r="S12" s="175">
        <v>1692.875</v>
      </c>
      <c r="T12" s="175">
        <v>345.39731999999998</v>
      </c>
      <c r="U12" s="175">
        <v>788.78600000000006</v>
      </c>
      <c r="V12" s="175">
        <v>685.06399999999996</v>
      </c>
      <c r="W12" s="174">
        <v>761.64499999999998</v>
      </c>
    </row>
    <row r="13" spans="1:23" ht="13.5" customHeight="1" x14ac:dyDescent="0.15">
      <c r="A13" s="179" t="s">
        <v>259</v>
      </c>
      <c r="B13" s="73" t="s">
        <v>128</v>
      </c>
      <c r="C13" s="178"/>
      <c r="D13" s="177">
        <v>342</v>
      </c>
      <c r="E13" s="177">
        <v>402</v>
      </c>
      <c r="F13" s="177">
        <v>260</v>
      </c>
      <c r="G13" s="177">
        <v>217</v>
      </c>
      <c r="H13" s="177">
        <v>254</v>
      </c>
      <c r="I13" s="177">
        <v>79.924999999999997</v>
      </c>
      <c r="J13" s="177">
        <v>236.613</v>
      </c>
      <c r="K13" s="177">
        <v>220.215</v>
      </c>
      <c r="L13" s="177">
        <v>452.91200000000003</v>
      </c>
      <c r="M13" s="177">
        <v>449.90900000000005</v>
      </c>
      <c r="N13" s="177">
        <v>513.99200000000008</v>
      </c>
      <c r="O13" s="177">
        <v>576.52200000000005</v>
      </c>
      <c r="P13" s="177">
        <v>581.65700000000004</v>
      </c>
      <c r="Q13" s="177">
        <v>587.32600000000002</v>
      </c>
      <c r="R13" s="176">
        <v>526.91399999999999</v>
      </c>
      <c r="S13" s="175">
        <v>140.959</v>
      </c>
      <c r="T13" s="175">
        <v>143.68</v>
      </c>
      <c r="U13" s="175">
        <v>292.46500000000003</v>
      </c>
      <c r="V13" s="175">
        <v>698.46299999999997</v>
      </c>
      <c r="W13" s="174">
        <v>648.47799999999995</v>
      </c>
    </row>
    <row r="14" spans="1:23" ht="13.5" customHeight="1" x14ac:dyDescent="0.15">
      <c r="A14" s="191" t="s">
        <v>258</v>
      </c>
      <c r="B14" s="149" t="s">
        <v>129</v>
      </c>
      <c r="C14" s="190"/>
      <c r="D14" s="189">
        <v>667.37699999999995</v>
      </c>
      <c r="E14" s="189">
        <v>324</v>
      </c>
      <c r="F14" s="189">
        <v>240</v>
      </c>
      <c r="G14" s="189">
        <v>222</v>
      </c>
      <c r="H14" s="189">
        <v>168.42500000000001</v>
      </c>
      <c r="I14" s="189">
        <v>794.10300000000007</v>
      </c>
      <c r="J14" s="189">
        <v>337.447</v>
      </c>
      <c r="K14" s="189">
        <v>200.25399999999999</v>
      </c>
      <c r="L14" s="189">
        <v>788.13800000000003</v>
      </c>
      <c r="M14" s="189">
        <v>227.55700000000002</v>
      </c>
      <c r="N14" s="189">
        <v>337.76200000000006</v>
      </c>
      <c r="O14" s="189">
        <v>939.27</v>
      </c>
      <c r="P14" s="189">
        <v>757.22900000000004</v>
      </c>
      <c r="Q14" s="189">
        <v>382.07900000000001</v>
      </c>
      <c r="R14" s="188">
        <v>194.22200000000001</v>
      </c>
      <c r="S14" s="187">
        <v>175.988</v>
      </c>
      <c r="T14" s="187">
        <v>167.75</v>
      </c>
      <c r="U14" s="187">
        <v>967.952</v>
      </c>
      <c r="V14" s="187">
        <v>349.21600000000001</v>
      </c>
      <c r="W14" s="161">
        <v>503.92200000000003</v>
      </c>
    </row>
    <row r="15" spans="1:23" ht="13.5" customHeight="1" x14ac:dyDescent="0.15">
      <c r="A15" s="198" t="s">
        <v>256</v>
      </c>
      <c r="B15" s="197" t="s">
        <v>130</v>
      </c>
      <c r="C15" s="196"/>
      <c r="D15" s="195">
        <v>181</v>
      </c>
      <c r="E15" s="195">
        <v>185</v>
      </c>
      <c r="F15" s="195">
        <v>214</v>
      </c>
      <c r="G15" s="195">
        <v>95</v>
      </c>
      <c r="H15" s="195">
        <v>54</v>
      </c>
      <c r="I15" s="195">
        <v>256.55799999999999</v>
      </c>
      <c r="J15" s="195">
        <v>198.24</v>
      </c>
      <c r="K15" s="195">
        <v>94.454000000000008</v>
      </c>
      <c r="L15" s="195">
        <v>130.64600000000002</v>
      </c>
      <c r="M15" s="195">
        <v>297.2</v>
      </c>
      <c r="N15" s="195">
        <v>420.09900000000005</v>
      </c>
      <c r="O15" s="195">
        <v>382.91199999999998</v>
      </c>
      <c r="P15" s="195">
        <v>356.63200000000001</v>
      </c>
      <c r="Q15" s="195">
        <v>358.91399999999999</v>
      </c>
      <c r="R15" s="194">
        <v>63.337000000000003</v>
      </c>
      <c r="S15" s="193">
        <v>40.551000000000002</v>
      </c>
      <c r="T15" s="193">
        <v>249.42500000000001</v>
      </c>
      <c r="U15" s="193">
        <v>307.46199999999999</v>
      </c>
      <c r="V15" s="193">
        <v>225.619</v>
      </c>
      <c r="W15" s="192">
        <v>223.58600000000001</v>
      </c>
    </row>
    <row r="16" spans="1:23" ht="13.5" customHeight="1" x14ac:dyDescent="0.15">
      <c r="A16" s="179" t="s">
        <v>254</v>
      </c>
      <c r="B16" s="73" t="s">
        <v>131</v>
      </c>
      <c r="C16" s="178"/>
      <c r="D16" s="177">
        <v>3</v>
      </c>
      <c r="E16" s="177">
        <v>117</v>
      </c>
      <c r="F16" s="177">
        <v>87</v>
      </c>
      <c r="G16" s="177">
        <v>310</v>
      </c>
      <c r="H16" s="177">
        <v>59</v>
      </c>
      <c r="I16" s="177">
        <v>209.41400000000002</v>
      </c>
      <c r="J16" s="177">
        <v>100.744</v>
      </c>
      <c r="K16" s="177">
        <v>211.66900000000001</v>
      </c>
      <c r="L16" s="177">
        <v>234.35400000000001</v>
      </c>
      <c r="M16" s="177">
        <v>134.60399999999998</v>
      </c>
      <c r="N16" s="177">
        <v>325.37400000000002</v>
      </c>
      <c r="O16" s="177">
        <v>387.30700000000002</v>
      </c>
      <c r="P16" s="177">
        <v>924.76</v>
      </c>
      <c r="Q16" s="177">
        <v>656.09199999999998</v>
      </c>
      <c r="R16" s="176">
        <v>88.694999999999993</v>
      </c>
      <c r="S16" s="175">
        <v>98.796000000000006</v>
      </c>
      <c r="T16" s="175">
        <v>164.49799999999999</v>
      </c>
      <c r="U16" s="175">
        <v>372.35799999999995</v>
      </c>
      <c r="V16" s="175">
        <v>437.01</v>
      </c>
      <c r="W16" s="174">
        <v>236.465</v>
      </c>
    </row>
    <row r="17" spans="1:23" ht="13.5" customHeight="1" x14ac:dyDescent="0.15">
      <c r="A17" s="179" t="s">
        <v>252</v>
      </c>
      <c r="B17" s="73" t="s">
        <v>132</v>
      </c>
      <c r="C17" s="178"/>
      <c r="D17" s="177">
        <v>3</v>
      </c>
      <c r="E17" s="177">
        <v>4</v>
      </c>
      <c r="F17" s="177">
        <v>11</v>
      </c>
      <c r="G17" s="177">
        <v>0</v>
      </c>
      <c r="H17" s="177">
        <v>0</v>
      </c>
      <c r="I17" s="177">
        <v>0</v>
      </c>
      <c r="J17" s="177">
        <v>14.654</v>
      </c>
      <c r="K17" s="177">
        <v>0</v>
      </c>
      <c r="L17" s="177">
        <v>10.675000000000001</v>
      </c>
      <c r="M17" s="177">
        <v>0</v>
      </c>
      <c r="N17" s="177">
        <v>0</v>
      </c>
      <c r="O17" s="177">
        <v>4.3890000000000002</v>
      </c>
      <c r="P17" s="177">
        <v>0</v>
      </c>
      <c r="Q17" s="177">
        <v>0</v>
      </c>
      <c r="R17" s="176">
        <v>0</v>
      </c>
      <c r="S17" s="175">
        <v>3.1070000000000002</v>
      </c>
      <c r="T17" s="175">
        <v>4.9569999999999999</v>
      </c>
      <c r="U17" s="175">
        <v>3.306</v>
      </c>
      <c r="V17" s="175">
        <v>0</v>
      </c>
      <c r="W17" s="174">
        <v>0</v>
      </c>
    </row>
    <row r="18" spans="1:23" ht="13.5" customHeight="1" x14ac:dyDescent="0.15">
      <c r="A18" s="179" t="s">
        <v>250</v>
      </c>
      <c r="B18" s="73" t="s">
        <v>133</v>
      </c>
      <c r="C18" s="178"/>
      <c r="D18" s="177">
        <v>22</v>
      </c>
      <c r="E18" s="177">
        <v>47</v>
      </c>
      <c r="F18" s="177">
        <v>107</v>
      </c>
      <c r="G18" s="177">
        <v>112</v>
      </c>
      <c r="H18" s="177">
        <v>45</v>
      </c>
      <c r="I18" s="177">
        <v>76.951000000000008</v>
      </c>
      <c r="J18" s="177">
        <v>53.185999999999993</v>
      </c>
      <c r="K18" s="177">
        <v>77.478000000000009</v>
      </c>
      <c r="L18" s="177">
        <v>92.454999999999998</v>
      </c>
      <c r="M18" s="177">
        <v>93.141999999999982</v>
      </c>
      <c r="N18" s="177">
        <v>112.04399999999998</v>
      </c>
      <c r="O18" s="177">
        <v>86.831000000000003</v>
      </c>
      <c r="P18" s="177">
        <v>56.43</v>
      </c>
      <c r="Q18" s="177">
        <v>199.79900000000001</v>
      </c>
      <c r="R18" s="176">
        <v>118.482</v>
      </c>
      <c r="S18" s="175">
        <v>37.759</v>
      </c>
      <c r="T18" s="175">
        <v>42.866</v>
      </c>
      <c r="U18" s="175">
        <v>132.107</v>
      </c>
      <c r="V18" s="175">
        <v>21.222000000000001</v>
      </c>
      <c r="W18" s="174">
        <v>67.379000000000005</v>
      </c>
    </row>
    <row r="19" spans="1:23" ht="13.5" customHeight="1" x14ac:dyDescent="0.15">
      <c r="A19" s="179" t="s">
        <v>315</v>
      </c>
      <c r="B19" s="73" t="s">
        <v>134</v>
      </c>
      <c r="C19" s="178"/>
      <c r="D19" s="177">
        <v>298</v>
      </c>
      <c r="E19" s="177">
        <v>417</v>
      </c>
      <c r="F19" s="177">
        <v>232.49700000000001</v>
      </c>
      <c r="G19" s="177">
        <v>317.59300000000002</v>
      </c>
      <c r="H19" s="177">
        <v>144</v>
      </c>
      <c r="I19" s="177">
        <v>69.944999999999993</v>
      </c>
      <c r="J19" s="177">
        <v>112.53699999999999</v>
      </c>
      <c r="K19" s="177">
        <v>150.38200000000001</v>
      </c>
      <c r="L19" s="177">
        <v>133.61500000000001</v>
      </c>
      <c r="M19" s="177">
        <v>298.28400000000005</v>
      </c>
      <c r="N19" s="177">
        <v>242.32300000000001</v>
      </c>
      <c r="O19" s="177">
        <v>299.75400000000002</v>
      </c>
      <c r="P19" s="177">
        <v>479.375</v>
      </c>
      <c r="Q19" s="177">
        <v>245.655</v>
      </c>
      <c r="R19" s="176">
        <v>299.10500000000002</v>
      </c>
      <c r="S19" s="175">
        <v>177.17099999999999</v>
      </c>
      <c r="T19" s="175">
        <v>207.38</v>
      </c>
      <c r="U19" s="175">
        <v>97.158000000000001</v>
      </c>
      <c r="V19" s="175">
        <v>722.40499999999997</v>
      </c>
      <c r="W19" s="174">
        <v>428.84199999999998</v>
      </c>
    </row>
    <row r="20" spans="1:23" ht="13.5" customHeight="1" x14ac:dyDescent="0.15">
      <c r="A20" s="179" t="s">
        <v>314</v>
      </c>
      <c r="B20" s="73" t="s">
        <v>135</v>
      </c>
      <c r="C20" s="178"/>
      <c r="D20" s="177">
        <v>220</v>
      </c>
      <c r="E20" s="177">
        <v>139</v>
      </c>
      <c r="F20" s="177">
        <v>188</v>
      </c>
      <c r="G20" s="177">
        <v>126</v>
      </c>
      <c r="H20" s="177">
        <v>62</v>
      </c>
      <c r="I20" s="177">
        <v>95.801000000000002</v>
      </c>
      <c r="J20" s="177">
        <v>31.583000000000002</v>
      </c>
      <c r="K20" s="177">
        <v>94.375</v>
      </c>
      <c r="L20" s="177">
        <v>65.486000000000004</v>
      </c>
      <c r="M20" s="177">
        <v>57.621000000000002</v>
      </c>
      <c r="N20" s="177">
        <v>150.386</v>
      </c>
      <c r="O20" s="177">
        <v>292.84199999999998</v>
      </c>
      <c r="P20" s="177">
        <v>244.14400000000001</v>
      </c>
      <c r="Q20" s="177">
        <v>138.774</v>
      </c>
      <c r="R20" s="176">
        <v>48.819000000000003</v>
      </c>
      <c r="S20" s="175">
        <v>0</v>
      </c>
      <c r="T20" s="175">
        <v>49.048000000000002</v>
      </c>
      <c r="U20" s="175">
        <v>111.273</v>
      </c>
      <c r="V20" s="175">
        <v>49.097999999999999</v>
      </c>
      <c r="W20" s="174">
        <v>77.924999999999997</v>
      </c>
    </row>
    <row r="21" spans="1:23" ht="13.5" customHeight="1" x14ac:dyDescent="0.15">
      <c r="A21" s="179" t="s">
        <v>313</v>
      </c>
      <c r="B21" s="73" t="s">
        <v>136</v>
      </c>
      <c r="C21" s="178"/>
      <c r="D21" s="177">
        <v>75</v>
      </c>
      <c r="E21" s="177">
        <v>73</v>
      </c>
      <c r="F21" s="177">
        <v>150</v>
      </c>
      <c r="G21" s="177">
        <v>95</v>
      </c>
      <c r="H21" s="177">
        <v>80</v>
      </c>
      <c r="I21" s="177">
        <v>37.413000000000004</v>
      </c>
      <c r="J21" s="177">
        <v>13.458</v>
      </c>
      <c r="K21" s="177">
        <v>12.439</v>
      </c>
      <c r="L21" s="177">
        <v>18.317</v>
      </c>
      <c r="M21" s="177">
        <v>143.46</v>
      </c>
      <c r="N21" s="177">
        <v>167.54499999999999</v>
      </c>
      <c r="O21" s="177">
        <v>190.523</v>
      </c>
      <c r="P21" s="177">
        <v>131.03700000000001</v>
      </c>
      <c r="Q21" s="177">
        <v>356.18700000000001</v>
      </c>
      <c r="R21" s="176">
        <v>224.36600000000001</v>
      </c>
      <c r="S21" s="175">
        <v>115.02500000000001</v>
      </c>
      <c r="T21" s="175">
        <v>218.05600000000001</v>
      </c>
      <c r="U21" s="175">
        <v>88.678000000000011</v>
      </c>
      <c r="V21" s="175">
        <v>66.918999999999997</v>
      </c>
      <c r="W21" s="174">
        <v>135.44</v>
      </c>
    </row>
    <row r="22" spans="1:23" ht="13.5" customHeight="1" x14ac:dyDescent="0.15">
      <c r="A22" s="179" t="s">
        <v>311</v>
      </c>
      <c r="B22" s="73" t="s">
        <v>137</v>
      </c>
      <c r="C22" s="178"/>
      <c r="D22" s="177">
        <v>249</v>
      </c>
      <c r="E22" s="177">
        <v>140</v>
      </c>
      <c r="F22" s="177">
        <v>131</v>
      </c>
      <c r="G22" s="177">
        <v>15</v>
      </c>
      <c r="H22" s="177">
        <v>54</v>
      </c>
      <c r="I22" s="177">
        <v>100.17400000000001</v>
      </c>
      <c r="J22" s="177">
        <v>12.207000000000001</v>
      </c>
      <c r="K22" s="177">
        <v>29.312000000000001</v>
      </c>
      <c r="L22" s="177">
        <v>38.816000000000003</v>
      </c>
      <c r="M22" s="177">
        <v>47.643999999999998</v>
      </c>
      <c r="N22" s="177">
        <v>108.84399999999999</v>
      </c>
      <c r="O22" s="177">
        <v>179.90299999999999</v>
      </c>
      <c r="P22" s="177">
        <v>164.21199999999999</v>
      </c>
      <c r="Q22" s="177">
        <v>20.207000000000001</v>
      </c>
      <c r="R22" s="176">
        <v>76.91</v>
      </c>
      <c r="S22" s="175">
        <v>19.545000000000002</v>
      </c>
      <c r="T22" s="175">
        <v>167.273</v>
      </c>
      <c r="U22" s="175">
        <v>22.625</v>
      </c>
      <c r="V22" s="175">
        <v>74.608999999999995</v>
      </c>
      <c r="W22" s="174">
        <v>120.51</v>
      </c>
    </row>
    <row r="23" spans="1:23" ht="13.5" customHeight="1" x14ac:dyDescent="0.15">
      <c r="A23" s="179" t="s">
        <v>309</v>
      </c>
      <c r="B23" s="73" t="s">
        <v>138</v>
      </c>
      <c r="C23" s="178"/>
      <c r="D23" s="177">
        <v>21</v>
      </c>
      <c r="E23" s="177">
        <v>53</v>
      </c>
      <c r="F23" s="177">
        <v>32</v>
      </c>
      <c r="G23" s="177">
        <v>66</v>
      </c>
      <c r="H23" s="177">
        <v>16</v>
      </c>
      <c r="I23" s="177">
        <v>52.052</v>
      </c>
      <c r="J23" s="177">
        <v>38.417999999999999</v>
      </c>
      <c r="K23" s="177">
        <v>13.602</v>
      </c>
      <c r="L23" s="177">
        <v>38.743000000000002</v>
      </c>
      <c r="M23" s="177">
        <v>15.113</v>
      </c>
      <c r="N23" s="177">
        <v>129.08699999999999</v>
      </c>
      <c r="O23" s="177">
        <v>25.696999999999999</v>
      </c>
      <c r="P23" s="177">
        <v>130.46799999999999</v>
      </c>
      <c r="Q23" s="177">
        <v>115.04300000000001</v>
      </c>
      <c r="R23" s="176">
        <v>26.823</v>
      </c>
      <c r="S23" s="175">
        <v>19.370999999999999</v>
      </c>
      <c r="T23" s="175">
        <v>99.516000000000005</v>
      </c>
      <c r="U23" s="175">
        <v>1.6719999999999999</v>
      </c>
      <c r="V23" s="175">
        <v>39.365000000000002</v>
      </c>
      <c r="W23" s="174">
        <v>60.61</v>
      </c>
    </row>
    <row r="24" spans="1:23" ht="13.5" customHeight="1" x14ac:dyDescent="0.15">
      <c r="A24" s="191" t="s">
        <v>307</v>
      </c>
      <c r="B24" s="149" t="s">
        <v>139</v>
      </c>
      <c r="C24" s="190"/>
      <c r="D24" s="189">
        <v>122</v>
      </c>
      <c r="E24" s="189">
        <v>222</v>
      </c>
      <c r="F24" s="189">
        <v>255</v>
      </c>
      <c r="G24" s="189">
        <v>216</v>
      </c>
      <c r="H24" s="189">
        <v>105</v>
      </c>
      <c r="I24" s="189">
        <v>258.72500000000002</v>
      </c>
      <c r="J24" s="189">
        <v>152.089</v>
      </c>
      <c r="K24" s="189">
        <v>73.031000000000006</v>
      </c>
      <c r="L24" s="189">
        <v>98.579000000000008</v>
      </c>
      <c r="M24" s="189">
        <v>436.34100000000001</v>
      </c>
      <c r="N24" s="189">
        <v>152.38</v>
      </c>
      <c r="O24" s="189">
        <v>412.02600000000001</v>
      </c>
      <c r="P24" s="189">
        <v>366.24900000000002</v>
      </c>
      <c r="Q24" s="189">
        <v>309.048</v>
      </c>
      <c r="R24" s="188">
        <v>149.69900000000001</v>
      </c>
      <c r="S24" s="187">
        <v>211.22200000000001</v>
      </c>
      <c r="T24" s="187">
        <v>159.08600000000001</v>
      </c>
      <c r="U24" s="187">
        <v>329.81799999999998</v>
      </c>
      <c r="V24" s="187">
        <v>96.114999999999995</v>
      </c>
      <c r="W24" s="161">
        <v>124.535</v>
      </c>
    </row>
    <row r="25" spans="1:23" ht="13.5" customHeight="1" x14ac:dyDescent="0.15">
      <c r="A25" s="198" t="s">
        <v>306</v>
      </c>
      <c r="B25" s="197" t="s">
        <v>140</v>
      </c>
      <c r="C25" s="196"/>
      <c r="D25" s="195">
        <v>78</v>
      </c>
      <c r="E25" s="195">
        <v>136</v>
      </c>
      <c r="F25" s="195">
        <v>66</v>
      </c>
      <c r="G25" s="195">
        <v>78</v>
      </c>
      <c r="H25" s="195">
        <v>130</v>
      </c>
      <c r="I25" s="195">
        <v>119.14100000000001</v>
      </c>
      <c r="J25" s="195">
        <v>132.666</v>
      </c>
      <c r="K25" s="195">
        <v>98.469000000000008</v>
      </c>
      <c r="L25" s="195">
        <v>61.13</v>
      </c>
      <c r="M25" s="195">
        <v>105.56699999999999</v>
      </c>
      <c r="N25" s="195">
        <v>379.31200000000001</v>
      </c>
      <c r="O25" s="195">
        <v>616.06100000000004</v>
      </c>
      <c r="P25" s="195">
        <v>375.23</v>
      </c>
      <c r="Q25" s="195">
        <v>288.233</v>
      </c>
      <c r="R25" s="194">
        <v>165.31899999999999</v>
      </c>
      <c r="S25" s="193">
        <v>90.793000000000006</v>
      </c>
      <c r="T25" s="193">
        <v>285.67399999999998</v>
      </c>
      <c r="U25" s="193">
        <v>143.38800000000001</v>
      </c>
      <c r="V25" s="193">
        <v>257.91000000000003</v>
      </c>
      <c r="W25" s="192">
        <v>284.81200000000001</v>
      </c>
    </row>
    <row r="26" spans="1:23" ht="13.5" customHeight="1" x14ac:dyDescent="0.15">
      <c r="A26" s="179" t="s">
        <v>304</v>
      </c>
      <c r="B26" s="73" t="s">
        <v>141</v>
      </c>
      <c r="C26" s="178"/>
      <c r="D26" s="177">
        <v>64</v>
      </c>
      <c r="E26" s="177">
        <v>15</v>
      </c>
      <c r="F26" s="177">
        <v>88</v>
      </c>
      <c r="G26" s="177">
        <v>328</v>
      </c>
      <c r="H26" s="177">
        <v>245</v>
      </c>
      <c r="I26" s="177">
        <v>229.934</v>
      </c>
      <c r="J26" s="177">
        <v>282.37900000000002</v>
      </c>
      <c r="K26" s="177">
        <v>139.57</v>
      </c>
      <c r="L26" s="177">
        <v>338.59699999999998</v>
      </c>
      <c r="M26" s="177">
        <v>639.89400000000001</v>
      </c>
      <c r="N26" s="177">
        <v>426.35700000000003</v>
      </c>
      <c r="O26" s="177">
        <v>303.72500000000002</v>
      </c>
      <c r="P26" s="177">
        <v>560.32899999999995</v>
      </c>
      <c r="Q26" s="177">
        <v>872.47300000000007</v>
      </c>
      <c r="R26" s="176">
        <v>547.14499999999998</v>
      </c>
      <c r="S26" s="175">
        <v>73.590999999999994</v>
      </c>
      <c r="T26" s="175">
        <v>331.91</v>
      </c>
      <c r="U26" s="175">
        <v>489.88300000000004</v>
      </c>
      <c r="V26" s="175">
        <v>150.57</v>
      </c>
      <c r="W26" s="174">
        <v>195.52461</v>
      </c>
    </row>
    <row r="27" spans="1:23" ht="13.5" customHeight="1" x14ac:dyDescent="0.15">
      <c r="A27" s="179" t="s">
        <v>303</v>
      </c>
      <c r="B27" s="73" t="s">
        <v>142</v>
      </c>
      <c r="C27" s="178"/>
      <c r="D27" s="177">
        <v>274</v>
      </c>
      <c r="E27" s="177">
        <v>417</v>
      </c>
      <c r="F27" s="177">
        <v>392</v>
      </c>
      <c r="G27" s="177">
        <v>72</v>
      </c>
      <c r="H27" s="177">
        <v>79</v>
      </c>
      <c r="I27" s="177">
        <v>52.392000000000003</v>
      </c>
      <c r="J27" s="177">
        <v>208.41</v>
      </c>
      <c r="K27" s="177">
        <v>373.488</v>
      </c>
      <c r="L27" s="177">
        <v>333.68299999999999</v>
      </c>
      <c r="M27" s="177">
        <v>755.12899999999991</v>
      </c>
      <c r="N27" s="177">
        <v>1457.2509999999997</v>
      </c>
      <c r="O27" s="177">
        <v>177.57499999999999</v>
      </c>
      <c r="P27" s="177">
        <v>438.78300000000002</v>
      </c>
      <c r="Q27" s="177">
        <v>396.65499999999997</v>
      </c>
      <c r="R27" s="176">
        <v>137.37700000000001</v>
      </c>
      <c r="S27" s="175">
        <v>196.62299999999999</v>
      </c>
      <c r="T27" s="175">
        <v>404.54300000000001</v>
      </c>
      <c r="U27" s="175">
        <v>1041.665</v>
      </c>
      <c r="V27" s="175">
        <v>1334.8530000000001</v>
      </c>
      <c r="W27" s="174">
        <v>161.589</v>
      </c>
    </row>
    <row r="28" spans="1:23" ht="13.5" customHeight="1" x14ac:dyDescent="0.15">
      <c r="A28" s="179" t="s">
        <v>301</v>
      </c>
      <c r="B28" s="73" t="s">
        <v>143</v>
      </c>
      <c r="C28" s="178"/>
      <c r="D28" s="177">
        <v>342</v>
      </c>
      <c r="E28" s="177">
        <v>435</v>
      </c>
      <c r="F28" s="177">
        <v>312</v>
      </c>
      <c r="G28" s="177">
        <v>274</v>
      </c>
      <c r="H28" s="177">
        <v>123</v>
      </c>
      <c r="I28" s="177">
        <v>442.05799999999999</v>
      </c>
      <c r="J28" s="177">
        <v>515.39499999999998</v>
      </c>
      <c r="K28" s="177">
        <v>79.088999999999999</v>
      </c>
      <c r="L28" s="177">
        <v>799.85300000000007</v>
      </c>
      <c r="M28" s="177">
        <v>480.79599999999982</v>
      </c>
      <c r="N28" s="177">
        <v>411.64100000000002</v>
      </c>
      <c r="O28" s="177">
        <v>303.64400000000001</v>
      </c>
      <c r="P28" s="177">
        <v>358.755</v>
      </c>
      <c r="Q28" s="177">
        <v>173.49700000000001</v>
      </c>
      <c r="R28" s="176">
        <v>525.27800000000002</v>
      </c>
      <c r="S28" s="175">
        <v>189.03200000000001</v>
      </c>
      <c r="T28" s="175">
        <v>288.30399999999997</v>
      </c>
      <c r="U28" s="175">
        <v>243.90100000000001</v>
      </c>
      <c r="V28" s="175">
        <v>199.00200000000001</v>
      </c>
      <c r="W28" s="174">
        <v>114.873</v>
      </c>
    </row>
    <row r="29" spans="1:23" ht="13.5" customHeight="1" x14ac:dyDescent="0.15">
      <c r="A29" s="179" t="s">
        <v>300</v>
      </c>
      <c r="B29" s="73" t="s">
        <v>144</v>
      </c>
      <c r="C29" s="178"/>
      <c r="D29" s="177">
        <v>132.416</v>
      </c>
      <c r="E29" s="177">
        <v>292.91899999999998</v>
      </c>
      <c r="F29" s="177">
        <v>456</v>
      </c>
      <c r="G29" s="177">
        <v>272</v>
      </c>
      <c r="H29" s="177">
        <v>206</v>
      </c>
      <c r="I29" s="177">
        <v>246.934</v>
      </c>
      <c r="J29" s="177">
        <v>41.317999999999998</v>
      </c>
      <c r="K29" s="177">
        <v>70.698000000000008</v>
      </c>
      <c r="L29" s="177">
        <v>282.82299999999998</v>
      </c>
      <c r="M29" s="177">
        <v>341.762</v>
      </c>
      <c r="N29" s="177">
        <v>293.91500000000002</v>
      </c>
      <c r="O29" s="177">
        <v>458.13099999999997</v>
      </c>
      <c r="P29" s="177">
        <v>401.25400000000002</v>
      </c>
      <c r="Q29" s="177">
        <v>324.77</v>
      </c>
      <c r="R29" s="176">
        <v>178.238</v>
      </c>
      <c r="S29" s="175">
        <v>123.643</v>
      </c>
      <c r="T29" s="175">
        <v>117.744</v>
      </c>
      <c r="U29" s="175">
        <v>297.75400000000002</v>
      </c>
      <c r="V29" s="175">
        <v>97.462000000000003</v>
      </c>
      <c r="W29" s="174">
        <v>172.53</v>
      </c>
    </row>
    <row r="30" spans="1:23" ht="13.5" customHeight="1" x14ac:dyDescent="0.15">
      <c r="A30" s="179" t="s">
        <v>299</v>
      </c>
      <c r="B30" s="73" t="s">
        <v>145</v>
      </c>
      <c r="C30" s="178"/>
      <c r="D30" s="177">
        <v>85</v>
      </c>
      <c r="E30" s="177">
        <v>230</v>
      </c>
      <c r="F30" s="177">
        <v>101</v>
      </c>
      <c r="G30" s="177">
        <v>88</v>
      </c>
      <c r="H30" s="177">
        <v>7</v>
      </c>
      <c r="I30" s="177">
        <v>10.593999999999999</v>
      </c>
      <c r="J30" s="177">
        <v>35.189</v>
      </c>
      <c r="K30" s="177">
        <v>21.494</v>
      </c>
      <c r="L30" s="177">
        <v>78.275999999999996</v>
      </c>
      <c r="M30" s="177">
        <v>86.204000000000008</v>
      </c>
      <c r="N30" s="177">
        <v>120.35899999999999</v>
      </c>
      <c r="O30" s="177">
        <v>84.988</v>
      </c>
      <c r="P30" s="177">
        <v>260.49299999999999</v>
      </c>
      <c r="Q30" s="177">
        <v>96.304000000000002</v>
      </c>
      <c r="R30" s="176">
        <v>11.573</v>
      </c>
      <c r="S30" s="175">
        <v>15.217000000000001</v>
      </c>
      <c r="T30" s="175">
        <v>135.88800000000001</v>
      </c>
      <c r="U30" s="175">
        <v>59.900000000000006</v>
      </c>
      <c r="V30" s="175">
        <v>149.15199999999999</v>
      </c>
      <c r="W30" s="174">
        <v>32.214799999999997</v>
      </c>
    </row>
    <row r="31" spans="1:23" ht="13.5" customHeight="1" x14ac:dyDescent="0.15">
      <c r="A31" s="179" t="s">
        <v>298</v>
      </c>
      <c r="B31" s="73" t="s">
        <v>146</v>
      </c>
      <c r="C31" s="178"/>
      <c r="D31" s="177">
        <v>1</v>
      </c>
      <c r="E31" s="177">
        <v>15</v>
      </c>
      <c r="F31" s="177">
        <v>18</v>
      </c>
      <c r="G31" s="177">
        <v>6</v>
      </c>
      <c r="H31" s="177">
        <v>41</v>
      </c>
      <c r="I31" s="177">
        <v>68.510999999999996</v>
      </c>
      <c r="J31" s="177">
        <v>34.895000000000003</v>
      </c>
      <c r="K31" s="177">
        <v>61.512</v>
      </c>
      <c r="L31" s="177">
        <v>137.84100000000001</v>
      </c>
      <c r="M31" s="177">
        <v>394.90699999999993</v>
      </c>
      <c r="N31" s="177">
        <v>362.995</v>
      </c>
      <c r="O31" s="177">
        <v>99.188999999999993</v>
      </c>
      <c r="P31" s="177">
        <v>67.05</v>
      </c>
      <c r="Q31" s="177">
        <v>226.32900000000001</v>
      </c>
      <c r="R31" s="176">
        <v>87.93</v>
      </c>
      <c r="S31" s="175">
        <v>44.313000000000002</v>
      </c>
      <c r="T31" s="175">
        <v>6.0129999999999999</v>
      </c>
      <c r="U31" s="175">
        <v>31.768000000000001</v>
      </c>
      <c r="V31" s="175">
        <v>21.411000000000001</v>
      </c>
      <c r="W31" s="174">
        <v>79.113</v>
      </c>
    </row>
    <row r="32" spans="1:23" ht="13.5" customHeight="1" x14ac:dyDescent="0.15">
      <c r="A32" s="179" t="s">
        <v>297</v>
      </c>
      <c r="B32" s="73" t="s">
        <v>147</v>
      </c>
      <c r="C32" s="178"/>
      <c r="D32" s="177">
        <v>613</v>
      </c>
      <c r="E32" s="177">
        <v>157</v>
      </c>
      <c r="F32" s="177">
        <v>273</v>
      </c>
      <c r="G32" s="177">
        <v>228.76599999999999</v>
      </c>
      <c r="H32" s="177">
        <v>113</v>
      </c>
      <c r="I32" s="177">
        <v>217.762</v>
      </c>
      <c r="J32" s="177">
        <v>227.61600000000001</v>
      </c>
      <c r="K32" s="177">
        <v>88.433000000000007</v>
      </c>
      <c r="L32" s="177">
        <v>273.971</v>
      </c>
      <c r="M32" s="177">
        <v>365.39100000000008</v>
      </c>
      <c r="N32" s="177">
        <v>385.68299999999999</v>
      </c>
      <c r="O32" s="177">
        <v>668</v>
      </c>
      <c r="P32" s="177">
        <v>625.96799999999996</v>
      </c>
      <c r="Q32" s="177">
        <v>653.07799999999997</v>
      </c>
      <c r="R32" s="176">
        <v>252.304</v>
      </c>
      <c r="S32" s="175">
        <v>197.197</v>
      </c>
      <c r="T32" s="175">
        <v>427.33300000000003</v>
      </c>
      <c r="U32" s="175">
        <v>398.31700000000001</v>
      </c>
      <c r="V32" s="175">
        <v>305.72199999999998</v>
      </c>
      <c r="W32" s="174">
        <v>329.423</v>
      </c>
    </row>
    <row r="33" spans="1:23" ht="13.5" customHeight="1" x14ac:dyDescent="0.15">
      <c r="A33" s="179" t="s">
        <v>296</v>
      </c>
      <c r="B33" s="73" t="s">
        <v>148</v>
      </c>
      <c r="C33" s="178"/>
      <c r="D33" s="177">
        <v>11</v>
      </c>
      <c r="E33" s="177">
        <v>1</v>
      </c>
      <c r="F33" s="177">
        <v>18</v>
      </c>
      <c r="G33" s="177">
        <v>217</v>
      </c>
      <c r="H33" s="177">
        <v>2</v>
      </c>
      <c r="I33" s="177">
        <v>31.898</v>
      </c>
      <c r="J33" s="177">
        <v>13.144</v>
      </c>
      <c r="K33" s="177">
        <v>0</v>
      </c>
      <c r="L33" s="177">
        <v>64.156000000000006</v>
      </c>
      <c r="M33" s="177">
        <v>25.216000000000001</v>
      </c>
      <c r="N33" s="177">
        <v>3.3079999999999998</v>
      </c>
      <c r="O33" s="177">
        <v>49.642000000000003</v>
      </c>
      <c r="P33" s="177">
        <v>45.904000000000003</v>
      </c>
      <c r="Q33" s="177">
        <v>34.932000000000002</v>
      </c>
      <c r="R33" s="176">
        <v>51.301000000000002</v>
      </c>
      <c r="S33" s="175">
        <v>37.875</v>
      </c>
      <c r="T33" s="175">
        <v>244.001</v>
      </c>
      <c r="U33" s="175">
        <v>206.554</v>
      </c>
      <c r="V33" s="175">
        <v>1.919</v>
      </c>
      <c r="W33" s="174">
        <v>27.064</v>
      </c>
    </row>
    <row r="34" spans="1:23" ht="13.5" customHeight="1" x14ac:dyDescent="0.15">
      <c r="A34" s="191" t="s">
        <v>295</v>
      </c>
      <c r="B34" s="149" t="s">
        <v>149</v>
      </c>
      <c r="C34" s="190"/>
      <c r="D34" s="189">
        <v>79</v>
      </c>
      <c r="E34" s="189">
        <v>67</v>
      </c>
      <c r="F34" s="189">
        <v>25</v>
      </c>
      <c r="G34" s="189">
        <v>35</v>
      </c>
      <c r="H34" s="189">
        <v>2</v>
      </c>
      <c r="I34" s="189">
        <v>9.827</v>
      </c>
      <c r="J34" s="189">
        <v>28.22</v>
      </c>
      <c r="K34" s="189">
        <v>116.628</v>
      </c>
      <c r="L34" s="189">
        <v>1.0580000000000001</v>
      </c>
      <c r="M34" s="189">
        <v>17.426000000000002</v>
      </c>
      <c r="N34" s="189">
        <v>29.734999999999999</v>
      </c>
      <c r="O34" s="189">
        <v>18.887</v>
      </c>
      <c r="P34" s="189">
        <v>59.75</v>
      </c>
      <c r="Q34" s="189">
        <v>114.502</v>
      </c>
      <c r="R34" s="188">
        <v>62.526000000000003</v>
      </c>
      <c r="S34" s="187">
        <v>148.23699999999999</v>
      </c>
      <c r="T34" s="187">
        <v>52.295999999999999</v>
      </c>
      <c r="U34" s="187">
        <v>116.72200000000001</v>
      </c>
      <c r="V34" s="187">
        <v>109.116</v>
      </c>
      <c r="W34" s="161">
        <v>21.492000000000001</v>
      </c>
    </row>
    <row r="35" spans="1:23" ht="13.5" customHeight="1" x14ac:dyDescent="0.15">
      <c r="A35" s="198" t="s">
        <v>294</v>
      </c>
      <c r="B35" s="197" t="s">
        <v>150</v>
      </c>
      <c r="C35" s="196"/>
      <c r="D35" s="195">
        <v>0</v>
      </c>
      <c r="E35" s="195">
        <v>4</v>
      </c>
      <c r="F35" s="195">
        <v>65</v>
      </c>
      <c r="G35" s="195">
        <v>34</v>
      </c>
      <c r="H35" s="195">
        <v>85</v>
      </c>
      <c r="I35" s="195">
        <v>25.648</v>
      </c>
      <c r="J35" s="195">
        <v>31.336000000000002</v>
      </c>
      <c r="K35" s="195">
        <v>59.048999999999999</v>
      </c>
      <c r="L35" s="195">
        <v>20.765000000000001</v>
      </c>
      <c r="M35" s="195">
        <v>10.779</v>
      </c>
      <c r="N35" s="195">
        <v>82.578999999999994</v>
      </c>
      <c r="O35" s="195">
        <v>67.222999999999999</v>
      </c>
      <c r="P35" s="195">
        <v>47.320999999999998</v>
      </c>
      <c r="Q35" s="195">
        <v>20.488</v>
      </c>
      <c r="R35" s="194">
        <v>4.5</v>
      </c>
      <c r="S35" s="193">
        <v>11.897</v>
      </c>
      <c r="T35" s="193">
        <v>51.093000000000004</v>
      </c>
      <c r="U35" s="193">
        <v>22.957000000000001</v>
      </c>
      <c r="V35" s="193">
        <v>39.997</v>
      </c>
      <c r="W35" s="192">
        <v>54.155999999999999</v>
      </c>
    </row>
    <row r="36" spans="1:23" ht="13.5" customHeight="1" x14ac:dyDescent="0.15">
      <c r="A36" s="179" t="s">
        <v>340</v>
      </c>
      <c r="B36" s="73" t="s">
        <v>151</v>
      </c>
      <c r="C36" s="178"/>
      <c r="D36" s="177">
        <v>59</v>
      </c>
      <c r="E36" s="177">
        <v>59</v>
      </c>
      <c r="F36" s="177">
        <v>100</v>
      </c>
      <c r="G36" s="177">
        <v>9</v>
      </c>
      <c r="H36" s="177">
        <v>19</v>
      </c>
      <c r="I36" s="177">
        <v>65.052999999999997</v>
      </c>
      <c r="J36" s="177">
        <v>36.344000000000001</v>
      </c>
      <c r="K36" s="177">
        <v>45.302</v>
      </c>
      <c r="L36" s="177">
        <v>11.611000000000001</v>
      </c>
      <c r="M36" s="177">
        <v>30.102</v>
      </c>
      <c r="N36" s="177">
        <v>73.692999999999998</v>
      </c>
      <c r="O36" s="177">
        <v>32.143000000000001</v>
      </c>
      <c r="P36" s="177">
        <v>65.745000000000005</v>
      </c>
      <c r="Q36" s="177">
        <v>57.085000000000001</v>
      </c>
      <c r="R36" s="176">
        <v>45.89</v>
      </c>
      <c r="S36" s="175">
        <v>27.698</v>
      </c>
      <c r="T36" s="175">
        <v>20.809000000000001</v>
      </c>
      <c r="U36" s="175">
        <v>12.783999999999999</v>
      </c>
      <c r="V36" s="175">
        <v>55.615000000000002</v>
      </c>
      <c r="W36" s="174">
        <v>44.347999999999999</v>
      </c>
    </row>
    <row r="37" spans="1:23" ht="13.5" customHeight="1" x14ac:dyDescent="0.15">
      <c r="A37" s="179" t="s">
        <v>291</v>
      </c>
      <c r="B37" s="73" t="s">
        <v>152</v>
      </c>
      <c r="C37" s="178"/>
      <c r="D37" s="177">
        <v>131</v>
      </c>
      <c r="E37" s="177">
        <v>209</v>
      </c>
      <c r="F37" s="177">
        <v>356</v>
      </c>
      <c r="G37" s="177">
        <v>240</v>
      </c>
      <c r="H37" s="177">
        <v>95</v>
      </c>
      <c r="I37" s="177">
        <v>139.791</v>
      </c>
      <c r="J37" s="177">
        <v>71.475999999999999</v>
      </c>
      <c r="K37" s="177">
        <v>217.59200000000001</v>
      </c>
      <c r="L37" s="177">
        <v>79.373000000000005</v>
      </c>
      <c r="M37" s="177">
        <v>70.731999999999999</v>
      </c>
      <c r="N37" s="177">
        <v>341.39799999999997</v>
      </c>
      <c r="O37" s="177">
        <v>388.68400000000003</v>
      </c>
      <c r="P37" s="177">
        <v>255.33</v>
      </c>
      <c r="Q37" s="177">
        <v>196.01</v>
      </c>
      <c r="R37" s="176">
        <v>102.268</v>
      </c>
      <c r="S37" s="175">
        <v>9.0660000000000007</v>
      </c>
      <c r="T37" s="175">
        <v>111.678</v>
      </c>
      <c r="U37" s="175">
        <v>46.524999999999999</v>
      </c>
      <c r="V37" s="175">
        <v>50.326000000000001</v>
      </c>
      <c r="W37" s="174">
        <v>147.262</v>
      </c>
    </row>
    <row r="38" spans="1:23" ht="13.5" customHeight="1" x14ac:dyDescent="0.15">
      <c r="A38" s="179" t="s">
        <v>290</v>
      </c>
      <c r="B38" s="73" t="s">
        <v>153</v>
      </c>
      <c r="C38" s="178"/>
      <c r="D38" s="177">
        <v>104</v>
      </c>
      <c r="E38" s="177">
        <v>144</v>
      </c>
      <c r="F38" s="177">
        <v>199</v>
      </c>
      <c r="G38" s="177">
        <v>114</v>
      </c>
      <c r="H38" s="177">
        <v>117</v>
      </c>
      <c r="I38" s="177">
        <v>79.722000000000008</v>
      </c>
      <c r="J38" s="177">
        <v>221.57300000000001</v>
      </c>
      <c r="K38" s="177">
        <v>112.977</v>
      </c>
      <c r="L38" s="177">
        <v>298.31799999999998</v>
      </c>
      <c r="M38" s="177">
        <v>153.779</v>
      </c>
      <c r="N38" s="177">
        <v>201.58800000000002</v>
      </c>
      <c r="O38" s="177">
        <v>456.23500000000001</v>
      </c>
      <c r="P38" s="177">
        <v>302.36500000000001</v>
      </c>
      <c r="Q38" s="177">
        <v>154.02100000000002</v>
      </c>
      <c r="R38" s="176">
        <v>134.947</v>
      </c>
      <c r="S38" s="175">
        <v>32.692</v>
      </c>
      <c r="T38" s="175">
        <v>98.816000000000003</v>
      </c>
      <c r="U38" s="175">
        <v>47.626999999999995</v>
      </c>
      <c r="V38" s="175">
        <v>363.911</v>
      </c>
      <c r="W38" s="174">
        <v>278.666</v>
      </c>
    </row>
    <row r="39" spans="1:23" ht="13.5" customHeight="1" x14ac:dyDescent="0.15">
      <c r="A39" s="179" t="s">
        <v>289</v>
      </c>
      <c r="B39" s="73" t="s">
        <v>154</v>
      </c>
      <c r="C39" s="178"/>
      <c r="D39" s="177">
        <v>14</v>
      </c>
      <c r="E39" s="177">
        <v>204</v>
      </c>
      <c r="F39" s="177">
        <v>179</v>
      </c>
      <c r="G39" s="177">
        <v>46</v>
      </c>
      <c r="H39" s="177">
        <v>57</v>
      </c>
      <c r="I39" s="177">
        <v>96.942000000000007</v>
      </c>
      <c r="J39" s="177">
        <v>25.958000000000002</v>
      </c>
      <c r="K39" s="177">
        <v>32.707999999999998</v>
      </c>
      <c r="L39" s="177">
        <v>37.197000000000003</v>
      </c>
      <c r="M39" s="177">
        <v>27.231000000000002</v>
      </c>
      <c r="N39" s="177">
        <v>31.62</v>
      </c>
      <c r="O39" s="177">
        <v>107.17700000000001</v>
      </c>
      <c r="P39" s="177">
        <v>101.976</v>
      </c>
      <c r="Q39" s="177">
        <v>88.564000000000007</v>
      </c>
      <c r="R39" s="176">
        <v>19.722999999999999</v>
      </c>
      <c r="S39" s="175">
        <v>146.203</v>
      </c>
      <c r="T39" s="175">
        <v>100.306</v>
      </c>
      <c r="U39" s="175">
        <v>293.33300000000003</v>
      </c>
      <c r="V39" s="175">
        <v>179.22200000000001</v>
      </c>
      <c r="W39" s="174">
        <v>132.65100000000001</v>
      </c>
    </row>
    <row r="40" spans="1:23" ht="13.5" customHeight="1" x14ac:dyDescent="0.15">
      <c r="A40" s="179" t="s">
        <v>288</v>
      </c>
      <c r="B40" s="73" t="s">
        <v>155</v>
      </c>
      <c r="C40" s="178"/>
      <c r="D40" s="177">
        <v>749</v>
      </c>
      <c r="E40" s="177">
        <v>82</v>
      </c>
      <c r="F40" s="177">
        <v>575</v>
      </c>
      <c r="G40" s="177">
        <v>11</v>
      </c>
      <c r="H40" s="177">
        <v>35</v>
      </c>
      <c r="I40" s="177">
        <v>1.752</v>
      </c>
      <c r="J40" s="177">
        <v>3.2970000000000002</v>
      </c>
      <c r="K40" s="177">
        <v>22.798999999999999</v>
      </c>
      <c r="L40" s="177">
        <v>49.048999999999999</v>
      </c>
      <c r="M40" s="177">
        <v>60.564999999999998</v>
      </c>
      <c r="N40" s="177">
        <v>6.1360000000000001</v>
      </c>
      <c r="O40" s="177">
        <v>88.46</v>
      </c>
      <c r="P40" s="177">
        <v>24.507999999999999</v>
      </c>
      <c r="Q40" s="177">
        <v>58.478000000000002</v>
      </c>
      <c r="R40" s="176">
        <v>0</v>
      </c>
      <c r="S40" s="175">
        <v>3.613</v>
      </c>
      <c r="T40" s="175">
        <v>67.394000000000005</v>
      </c>
      <c r="U40" s="175">
        <v>172.24799999999999</v>
      </c>
      <c r="V40" s="175">
        <v>13.807</v>
      </c>
      <c r="W40" s="174">
        <v>41.978999999999999</v>
      </c>
    </row>
    <row r="41" spans="1:23" ht="13.5" customHeight="1" x14ac:dyDescent="0.15">
      <c r="A41" s="179" t="s">
        <v>287</v>
      </c>
      <c r="B41" s="73" t="s">
        <v>156</v>
      </c>
      <c r="C41" s="178"/>
      <c r="D41" s="177">
        <v>22</v>
      </c>
      <c r="E41" s="177">
        <v>368</v>
      </c>
      <c r="F41" s="177">
        <v>34</v>
      </c>
      <c r="G41" s="177">
        <v>81</v>
      </c>
      <c r="H41" s="177">
        <v>68</v>
      </c>
      <c r="I41" s="177">
        <v>120.98400000000001</v>
      </c>
      <c r="J41" s="177">
        <v>113.664</v>
      </c>
      <c r="K41" s="177">
        <v>3.9860000000000002</v>
      </c>
      <c r="L41" s="177">
        <v>163.69900000000001</v>
      </c>
      <c r="M41" s="177">
        <v>234.286</v>
      </c>
      <c r="N41" s="177">
        <v>167.68200000000002</v>
      </c>
      <c r="O41" s="177">
        <v>82.138999999999996</v>
      </c>
      <c r="P41" s="177">
        <v>40.808999999999997</v>
      </c>
      <c r="Q41" s="177">
        <v>228.35599999999999</v>
      </c>
      <c r="R41" s="176">
        <v>36.444000000000003</v>
      </c>
      <c r="S41" s="175">
        <v>16.75</v>
      </c>
      <c r="T41" s="175">
        <v>38.78</v>
      </c>
      <c r="U41" s="175">
        <v>0</v>
      </c>
      <c r="V41" s="175">
        <v>193.416</v>
      </c>
      <c r="W41" s="174">
        <v>151.95400000000001</v>
      </c>
    </row>
    <row r="42" spans="1:23" ht="13.5" customHeight="1" x14ac:dyDescent="0.15">
      <c r="A42" s="179" t="s">
        <v>286</v>
      </c>
      <c r="B42" s="73" t="s">
        <v>157</v>
      </c>
      <c r="C42" s="178"/>
      <c r="D42" s="177">
        <v>586</v>
      </c>
      <c r="E42" s="177">
        <v>217</v>
      </c>
      <c r="F42" s="177">
        <v>25</v>
      </c>
      <c r="G42" s="177">
        <v>12</v>
      </c>
      <c r="H42" s="177">
        <v>11</v>
      </c>
      <c r="I42" s="177">
        <v>30.288</v>
      </c>
      <c r="J42" s="177">
        <v>37.377000000000002</v>
      </c>
      <c r="K42" s="177">
        <v>42.847000000000001</v>
      </c>
      <c r="L42" s="177">
        <v>5.0570000000000004</v>
      </c>
      <c r="M42" s="177">
        <v>27.537000000000003</v>
      </c>
      <c r="N42" s="177">
        <v>40.268000000000001</v>
      </c>
      <c r="O42" s="177">
        <v>1123.5039999999999</v>
      </c>
      <c r="P42" s="177">
        <v>99.948999999999998</v>
      </c>
      <c r="Q42" s="177">
        <v>154.22</v>
      </c>
      <c r="R42" s="176">
        <v>103.08199999999999</v>
      </c>
      <c r="S42" s="175">
        <v>0</v>
      </c>
      <c r="T42" s="175">
        <v>14.164999999999999</v>
      </c>
      <c r="U42" s="175">
        <v>16.993000000000002</v>
      </c>
      <c r="V42" s="175">
        <v>391.28399999999999</v>
      </c>
      <c r="W42" s="174">
        <v>23.533999999999999</v>
      </c>
    </row>
    <row r="43" spans="1:23" ht="13.5" customHeight="1" x14ac:dyDescent="0.15">
      <c r="A43" s="179" t="s">
        <v>285</v>
      </c>
      <c r="B43" s="73" t="s">
        <v>158</v>
      </c>
      <c r="C43" s="178"/>
      <c r="D43" s="177">
        <v>12</v>
      </c>
      <c r="E43" s="177">
        <v>24</v>
      </c>
      <c r="F43" s="177">
        <v>26</v>
      </c>
      <c r="G43" s="177">
        <v>46</v>
      </c>
      <c r="H43" s="177">
        <v>4</v>
      </c>
      <c r="I43" s="177">
        <v>6.4329999999999998</v>
      </c>
      <c r="J43" s="177">
        <v>50.837000000000003</v>
      </c>
      <c r="K43" s="177">
        <v>23.224</v>
      </c>
      <c r="L43" s="177">
        <v>3.9550000000000001</v>
      </c>
      <c r="M43" s="177">
        <v>2.4900000000000002</v>
      </c>
      <c r="N43" s="177">
        <v>34.546999999999997</v>
      </c>
      <c r="O43" s="177">
        <v>14.837</v>
      </c>
      <c r="P43" s="177">
        <v>140.30799999999999</v>
      </c>
      <c r="Q43" s="177">
        <v>14.16</v>
      </c>
      <c r="R43" s="176">
        <v>0</v>
      </c>
      <c r="S43" s="175">
        <v>44.231999999999999</v>
      </c>
      <c r="T43" s="175">
        <v>26.890999999999998</v>
      </c>
      <c r="U43" s="175">
        <v>17.257999999999999</v>
      </c>
      <c r="V43" s="175">
        <v>19.431999999999999</v>
      </c>
      <c r="W43" s="174">
        <v>46.923000000000002</v>
      </c>
    </row>
    <row r="44" spans="1:23" ht="13.5" customHeight="1" x14ac:dyDescent="0.15">
      <c r="A44" s="191" t="s">
        <v>284</v>
      </c>
      <c r="B44" s="149" t="s">
        <v>159</v>
      </c>
      <c r="C44" s="190"/>
      <c r="D44" s="189">
        <v>386</v>
      </c>
      <c r="E44" s="189">
        <v>235</v>
      </c>
      <c r="F44" s="189">
        <v>249</v>
      </c>
      <c r="G44" s="189">
        <v>166.548</v>
      </c>
      <c r="H44" s="189">
        <v>328</v>
      </c>
      <c r="I44" s="189">
        <v>217.517</v>
      </c>
      <c r="J44" s="189">
        <v>295.142</v>
      </c>
      <c r="K44" s="189">
        <v>254.733</v>
      </c>
      <c r="L44" s="189">
        <v>397.25299999999999</v>
      </c>
      <c r="M44" s="189">
        <v>469.93699999999995</v>
      </c>
      <c r="N44" s="189">
        <v>310.68</v>
      </c>
      <c r="O44" s="189">
        <v>406.39600000000002</v>
      </c>
      <c r="P44" s="189">
        <v>1102.6980000000001</v>
      </c>
      <c r="Q44" s="189">
        <v>690.41899999999998</v>
      </c>
      <c r="R44" s="188">
        <v>165.393</v>
      </c>
      <c r="S44" s="187">
        <v>60.052</v>
      </c>
      <c r="T44" s="187">
        <v>158.08699999999999</v>
      </c>
      <c r="U44" s="187">
        <v>255.78700000000001</v>
      </c>
      <c r="V44" s="187">
        <v>909.45600000000002</v>
      </c>
      <c r="W44" s="161">
        <v>301.58600000000001</v>
      </c>
    </row>
    <row r="45" spans="1:23" ht="13.5" customHeight="1" x14ac:dyDescent="0.15">
      <c r="A45" s="186" t="s">
        <v>283</v>
      </c>
      <c r="B45" s="185" t="s">
        <v>160</v>
      </c>
      <c r="C45" s="184"/>
      <c r="D45" s="183">
        <v>176</v>
      </c>
      <c r="E45" s="183">
        <v>149</v>
      </c>
      <c r="F45" s="183">
        <v>141</v>
      </c>
      <c r="G45" s="183">
        <v>81</v>
      </c>
      <c r="H45" s="183">
        <v>77</v>
      </c>
      <c r="I45" s="183">
        <v>92.778999999999996</v>
      </c>
      <c r="J45" s="183">
        <v>14.527000000000001</v>
      </c>
      <c r="K45" s="183">
        <v>315.68599999999998</v>
      </c>
      <c r="L45" s="183">
        <v>116.797</v>
      </c>
      <c r="M45" s="183">
        <v>166.245</v>
      </c>
      <c r="N45" s="183">
        <v>150.06699999999998</v>
      </c>
      <c r="O45" s="183">
        <v>763.97699999999998</v>
      </c>
      <c r="P45" s="183">
        <v>217.40299999999999</v>
      </c>
      <c r="Q45" s="183">
        <v>51.127000000000002</v>
      </c>
      <c r="R45" s="182">
        <v>22.099</v>
      </c>
      <c r="S45" s="181">
        <v>0</v>
      </c>
      <c r="T45" s="181">
        <v>106.05200000000001</v>
      </c>
      <c r="U45" s="181">
        <v>51.750999999999998</v>
      </c>
      <c r="V45" s="181">
        <v>23.917000000000002</v>
      </c>
      <c r="W45" s="180">
        <v>210.74700000000001</v>
      </c>
    </row>
    <row r="46" spans="1:23" ht="13.5" customHeight="1" x14ac:dyDescent="0.15">
      <c r="A46" s="179" t="s">
        <v>282</v>
      </c>
      <c r="B46" s="73" t="s">
        <v>161</v>
      </c>
      <c r="C46" s="178"/>
      <c r="D46" s="177">
        <v>8</v>
      </c>
      <c r="E46" s="177">
        <v>104</v>
      </c>
      <c r="F46" s="177">
        <v>28</v>
      </c>
      <c r="G46" s="177">
        <v>113</v>
      </c>
      <c r="H46" s="177">
        <v>4</v>
      </c>
      <c r="I46" s="177">
        <v>121.392</v>
      </c>
      <c r="J46" s="177">
        <v>51.374000000000002</v>
      </c>
      <c r="K46" s="177">
        <v>22.876999999999999</v>
      </c>
      <c r="L46" s="177">
        <v>27.85</v>
      </c>
      <c r="M46" s="177">
        <v>12.513</v>
      </c>
      <c r="N46" s="177">
        <v>108.97199999999999</v>
      </c>
      <c r="O46" s="177">
        <v>123.98399999999999</v>
      </c>
      <c r="P46" s="177">
        <v>72.399000000000001</v>
      </c>
      <c r="Q46" s="177">
        <v>105.47800000000001</v>
      </c>
      <c r="R46" s="176">
        <v>215.30699999999999</v>
      </c>
      <c r="S46" s="175">
        <v>4.032</v>
      </c>
      <c r="T46" s="175">
        <v>4.984</v>
      </c>
      <c r="U46" s="175">
        <v>56.067</v>
      </c>
      <c r="V46" s="175">
        <v>40.43</v>
      </c>
      <c r="W46" s="174">
        <v>16.521999999999998</v>
      </c>
    </row>
    <row r="47" spans="1:23" ht="13.5" customHeight="1" x14ac:dyDescent="0.15">
      <c r="A47" s="179" t="s">
        <v>281</v>
      </c>
      <c r="B47" s="73" t="s">
        <v>162</v>
      </c>
      <c r="C47" s="178"/>
      <c r="D47" s="177">
        <v>231</v>
      </c>
      <c r="E47" s="177">
        <v>108</v>
      </c>
      <c r="F47" s="177">
        <v>388.10399999999998</v>
      </c>
      <c r="G47" s="177">
        <v>335</v>
      </c>
      <c r="H47" s="177">
        <v>77</v>
      </c>
      <c r="I47" s="177">
        <v>313.77499999999998</v>
      </c>
      <c r="J47" s="177">
        <v>227.80600000000001</v>
      </c>
      <c r="K47" s="177">
        <v>18.501000000000001</v>
      </c>
      <c r="L47" s="177">
        <v>85.948999999999998</v>
      </c>
      <c r="M47" s="177">
        <v>25.457000000000001</v>
      </c>
      <c r="N47" s="177">
        <v>177.51300000000001</v>
      </c>
      <c r="O47" s="177">
        <v>193.39699999999999</v>
      </c>
      <c r="P47" s="177">
        <v>191.12799999999999</v>
      </c>
      <c r="Q47" s="177">
        <v>130.911</v>
      </c>
      <c r="R47" s="176">
        <v>82.584000000000003</v>
      </c>
      <c r="S47" s="175">
        <v>4.5999999999999996</v>
      </c>
      <c r="T47" s="175">
        <v>81.003</v>
      </c>
      <c r="U47" s="175">
        <v>68.888999999999996</v>
      </c>
      <c r="V47" s="175">
        <v>1.653</v>
      </c>
      <c r="W47" s="174">
        <v>94.067999999999998</v>
      </c>
    </row>
    <row r="48" spans="1:23" ht="13.5" customHeight="1" x14ac:dyDescent="0.15">
      <c r="A48" s="179" t="s">
        <v>280</v>
      </c>
      <c r="B48" s="73" t="s">
        <v>163</v>
      </c>
      <c r="C48" s="178"/>
      <c r="D48" s="177">
        <v>12</v>
      </c>
      <c r="E48" s="177">
        <v>46</v>
      </c>
      <c r="F48" s="177">
        <v>358</v>
      </c>
      <c r="G48" s="177">
        <v>508</v>
      </c>
      <c r="H48" s="177">
        <v>146</v>
      </c>
      <c r="I48" s="177">
        <v>0</v>
      </c>
      <c r="J48" s="177">
        <v>21.652999999999999</v>
      </c>
      <c r="K48" s="177">
        <v>19.341999999999999</v>
      </c>
      <c r="L48" s="177">
        <v>8.25</v>
      </c>
      <c r="M48" s="177">
        <v>17.172000000000001</v>
      </c>
      <c r="N48" s="177">
        <v>35.14</v>
      </c>
      <c r="O48" s="177">
        <v>209.77</v>
      </c>
      <c r="P48" s="177">
        <v>140.70099999999999</v>
      </c>
      <c r="Q48" s="177">
        <v>188.60499999999999</v>
      </c>
      <c r="R48" s="176">
        <v>18.997</v>
      </c>
      <c r="S48" s="175">
        <v>1.0429999999999999</v>
      </c>
      <c r="T48" s="175">
        <v>7.242</v>
      </c>
      <c r="U48" s="175">
        <v>1419.3109999999999</v>
      </c>
      <c r="V48" s="175">
        <v>314.15800000000002</v>
      </c>
      <c r="W48" s="174">
        <v>77.7</v>
      </c>
    </row>
    <row r="49" spans="1:23" ht="13.5" customHeight="1" x14ac:dyDescent="0.15">
      <c r="A49" s="179" t="s">
        <v>279</v>
      </c>
      <c r="B49" s="73" t="s">
        <v>164</v>
      </c>
      <c r="C49" s="178"/>
      <c r="D49" s="177">
        <v>118</v>
      </c>
      <c r="E49" s="177">
        <v>94</v>
      </c>
      <c r="F49" s="177">
        <v>53</v>
      </c>
      <c r="G49" s="177">
        <v>82</v>
      </c>
      <c r="H49" s="177">
        <v>155</v>
      </c>
      <c r="I49" s="177">
        <v>105.557</v>
      </c>
      <c r="J49" s="177">
        <v>19.191000000000003</v>
      </c>
      <c r="K49" s="177">
        <v>15.074999999999999</v>
      </c>
      <c r="L49" s="177">
        <v>227.84</v>
      </c>
      <c r="M49" s="177">
        <v>77.591999999999999</v>
      </c>
      <c r="N49" s="177">
        <v>159.44200000000004</v>
      </c>
      <c r="O49" s="177">
        <v>74.3</v>
      </c>
      <c r="P49" s="177">
        <v>322.77</v>
      </c>
      <c r="Q49" s="177">
        <v>84.317999999999998</v>
      </c>
      <c r="R49" s="176">
        <v>424.44299999999998</v>
      </c>
      <c r="S49" s="175">
        <v>98.756</v>
      </c>
      <c r="T49" s="175">
        <v>27.494</v>
      </c>
      <c r="U49" s="175">
        <v>66.394999999999996</v>
      </c>
      <c r="V49" s="175">
        <v>342.94600000000003</v>
      </c>
      <c r="W49" s="174">
        <v>13</v>
      </c>
    </row>
    <row r="50" spans="1:23" ht="13.5" customHeight="1" x14ac:dyDescent="0.15">
      <c r="A50" s="179" t="s">
        <v>278</v>
      </c>
      <c r="B50" s="73" t="s">
        <v>165</v>
      </c>
      <c r="C50" s="178"/>
      <c r="D50" s="177">
        <v>36</v>
      </c>
      <c r="E50" s="177">
        <v>219</v>
      </c>
      <c r="F50" s="177">
        <v>117</v>
      </c>
      <c r="G50" s="177">
        <v>69</v>
      </c>
      <c r="H50" s="177">
        <v>78</v>
      </c>
      <c r="I50" s="177">
        <v>44.594999999999999</v>
      </c>
      <c r="J50" s="177">
        <v>45.491</v>
      </c>
      <c r="K50" s="177">
        <v>40.808</v>
      </c>
      <c r="L50" s="177">
        <v>85.704999999999998</v>
      </c>
      <c r="M50" s="177">
        <v>119.389</v>
      </c>
      <c r="N50" s="177">
        <v>85.031999999999996</v>
      </c>
      <c r="O50" s="177">
        <v>73.613</v>
      </c>
      <c r="P50" s="177">
        <v>179.143</v>
      </c>
      <c r="Q50" s="177">
        <v>10.958</v>
      </c>
      <c r="R50" s="176">
        <v>16.376000000000001</v>
      </c>
      <c r="S50" s="175">
        <v>42.594999999999999</v>
      </c>
      <c r="T50" s="175">
        <v>27.141999999999999</v>
      </c>
      <c r="U50" s="175">
        <v>1072.9940000000001</v>
      </c>
      <c r="V50" s="175">
        <v>13.614000000000001</v>
      </c>
      <c r="W50" s="174">
        <v>108.821</v>
      </c>
    </row>
    <row r="51" spans="1:23" ht="13.5" customHeight="1" thickBot="1" x14ac:dyDescent="0.2">
      <c r="A51" s="173" t="s">
        <v>277</v>
      </c>
      <c r="B51" s="172" t="s">
        <v>167</v>
      </c>
      <c r="C51" s="171"/>
      <c r="D51" s="170">
        <v>26</v>
      </c>
      <c r="E51" s="170">
        <v>41</v>
      </c>
      <c r="F51" s="170">
        <v>15</v>
      </c>
      <c r="G51" s="170">
        <v>1</v>
      </c>
      <c r="H51" s="170">
        <v>19</v>
      </c>
      <c r="I51" s="170">
        <v>9.9489999999999998</v>
      </c>
      <c r="J51" s="170">
        <v>3.0369999999999999</v>
      </c>
      <c r="K51" s="170">
        <v>1.5</v>
      </c>
      <c r="L51" s="170">
        <v>5.1210000000000004</v>
      </c>
      <c r="M51" s="170">
        <v>100.342</v>
      </c>
      <c r="N51" s="170">
        <v>30.413000000000004</v>
      </c>
      <c r="O51" s="170">
        <v>5.0999999999999996</v>
      </c>
      <c r="P51" s="170">
        <v>74.897000000000006</v>
      </c>
      <c r="Q51" s="170">
        <v>17.594999999999999</v>
      </c>
      <c r="R51" s="169">
        <v>0</v>
      </c>
      <c r="S51" s="168">
        <v>4.1319999999999997</v>
      </c>
      <c r="T51" s="168">
        <v>0</v>
      </c>
      <c r="U51" s="168">
        <v>0</v>
      </c>
      <c r="V51" s="168">
        <v>10.157999999999999</v>
      </c>
      <c r="W51" s="167">
        <v>16.997</v>
      </c>
    </row>
    <row r="52" spans="1:23" ht="13.5" customHeight="1" x14ac:dyDescent="0.15">
      <c r="A52" s="35" t="s">
        <v>337</v>
      </c>
      <c r="B52" s="166"/>
    </row>
    <row r="53" spans="1:23" x14ac:dyDescent="0.15">
      <c r="A53" s="35" t="s">
        <v>336</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DFDA2-089F-46E3-AB4C-83B351544CDF}">
  <sheetPr>
    <pageSetUpPr fitToPage="1"/>
  </sheetPr>
  <dimension ref="A1:W35"/>
  <sheetViews>
    <sheetView zoomScale="55" zoomScaleNormal="55" workbookViewId="0">
      <selection activeCell="N12" sqref="N12"/>
    </sheetView>
  </sheetViews>
  <sheetFormatPr defaultRowHeight="13.5" x14ac:dyDescent="0.15"/>
  <cols>
    <col min="1" max="1" width="3.625" customWidth="1"/>
    <col min="2" max="2" width="21.625" customWidth="1"/>
    <col min="3" max="3" width="0.875" customWidth="1"/>
    <col min="4" max="18" width="8.625" customWidth="1"/>
  </cols>
  <sheetData>
    <row r="1" spans="1:23" x14ac:dyDescent="0.15">
      <c r="A1" s="1153" t="s">
        <v>352</v>
      </c>
      <c r="B1" s="1153"/>
      <c r="C1" s="1153"/>
      <c r="D1" s="1153"/>
      <c r="E1" s="1153"/>
      <c r="F1" s="1153"/>
      <c r="G1" s="1153"/>
      <c r="H1" s="1153"/>
      <c r="I1" s="1153"/>
      <c r="J1" s="1153"/>
      <c r="K1" s="1153"/>
      <c r="L1" s="1153"/>
      <c r="M1" s="1153"/>
      <c r="N1" s="1153"/>
      <c r="O1" s="1153"/>
      <c r="P1" s="1153"/>
      <c r="Q1" s="1153"/>
      <c r="R1" s="1153"/>
    </row>
    <row r="2" spans="1:23" ht="14.25" thickBot="1" x14ac:dyDescent="0.2">
      <c r="B2" s="97"/>
      <c r="C2" s="96"/>
      <c r="O2" s="162"/>
      <c r="P2" s="162"/>
      <c r="Q2" s="162"/>
      <c r="U2" s="162"/>
      <c r="V2" s="162"/>
      <c r="W2" s="162" t="s">
        <v>351</v>
      </c>
    </row>
    <row r="3" spans="1:23" ht="14.25" thickBot="1" x14ac:dyDescent="0.2">
      <c r="A3" s="94" t="s">
        <v>245</v>
      </c>
      <c r="B3" s="93"/>
      <c r="C3" s="92" t="s">
        <v>244</v>
      </c>
      <c r="D3" s="91" t="s">
        <v>5</v>
      </c>
      <c r="E3" s="91" t="s">
        <v>6</v>
      </c>
      <c r="F3" s="91" t="s">
        <v>7</v>
      </c>
      <c r="G3" s="91" t="s">
        <v>8</v>
      </c>
      <c r="H3" s="91" t="s">
        <v>9</v>
      </c>
      <c r="I3" s="91" t="s">
        <v>10</v>
      </c>
      <c r="J3" s="91" t="s">
        <v>11</v>
      </c>
      <c r="K3" s="91" t="s">
        <v>12</v>
      </c>
      <c r="L3" s="91" t="s">
        <v>13</v>
      </c>
      <c r="M3" s="91" t="s">
        <v>14</v>
      </c>
      <c r="N3" s="91" t="s">
        <v>15</v>
      </c>
      <c r="O3" s="91" t="s">
        <v>243</v>
      </c>
      <c r="P3" s="91" t="s">
        <v>274</v>
      </c>
      <c r="Q3" s="91" t="s">
        <v>332</v>
      </c>
      <c r="R3" s="127" t="s">
        <v>241</v>
      </c>
      <c r="S3" s="126" t="s">
        <v>240</v>
      </c>
      <c r="T3" s="126" t="s">
        <v>239</v>
      </c>
      <c r="U3" s="126" t="s">
        <v>238</v>
      </c>
      <c r="V3" s="126" t="s">
        <v>23</v>
      </c>
      <c r="W3" s="125" t="s">
        <v>24</v>
      </c>
    </row>
    <row r="4" spans="1:23" ht="15" thickTop="1" thickBot="1" x14ac:dyDescent="0.2">
      <c r="A4" s="1165" t="s">
        <v>350</v>
      </c>
      <c r="B4" s="1166"/>
      <c r="C4" s="1167"/>
      <c r="D4" s="236">
        <v>43.351268255188316</v>
      </c>
      <c r="E4" s="236">
        <v>44.372574385511001</v>
      </c>
      <c r="F4" s="236">
        <v>44.679444811632521</v>
      </c>
      <c r="G4" s="236">
        <v>42.178046672428692</v>
      </c>
      <c r="H4" s="236">
        <v>42.724458204334361</v>
      </c>
      <c r="I4" s="236">
        <v>43.250444049733574</v>
      </c>
      <c r="J4" s="236">
        <v>45.057880676758685</v>
      </c>
      <c r="K4" s="236">
        <v>44.431279620853083</v>
      </c>
      <c r="L4" s="236">
        <v>49.904942965779469</v>
      </c>
      <c r="M4" s="236">
        <v>48.694316436251924</v>
      </c>
      <c r="N4" s="236">
        <v>51.165803108808291</v>
      </c>
      <c r="O4" s="236">
        <v>48.9</v>
      </c>
      <c r="P4" s="236">
        <v>49.134561697375766</v>
      </c>
      <c r="Q4" s="236">
        <v>46.687116564417181</v>
      </c>
      <c r="R4" s="235">
        <v>38.177</v>
      </c>
      <c r="S4" s="234">
        <v>39.05852417302799</v>
      </c>
      <c r="T4" s="234">
        <v>49.136939010356734</v>
      </c>
      <c r="U4" s="234">
        <v>37.4</v>
      </c>
      <c r="V4" s="234">
        <v>22.317138280832889</v>
      </c>
      <c r="W4" s="233">
        <v>19.222986645082962</v>
      </c>
    </row>
    <row r="5" spans="1:23" ht="14.25" thickTop="1" x14ac:dyDescent="0.15">
      <c r="A5" s="83">
        <v>9</v>
      </c>
      <c r="B5" s="82" t="s">
        <v>236</v>
      </c>
      <c r="C5" s="81"/>
      <c r="D5" s="232">
        <v>34.513274336283182</v>
      </c>
      <c r="E5" s="232">
        <v>43.720930232558139</v>
      </c>
      <c r="F5" s="232">
        <v>45.535714285714285</v>
      </c>
      <c r="G5" s="232">
        <v>41.040462427745666</v>
      </c>
      <c r="H5" s="232">
        <v>36.25</v>
      </c>
      <c r="I5" s="232">
        <v>41.279069767441861</v>
      </c>
      <c r="J5" s="232">
        <v>36.094674556213022</v>
      </c>
      <c r="K5" s="232">
        <v>40.993788819875775</v>
      </c>
      <c r="L5" s="232">
        <v>44.444444444444443</v>
      </c>
      <c r="M5" s="232">
        <v>47.802197802197803</v>
      </c>
      <c r="N5" s="232">
        <v>48.223350253807105</v>
      </c>
      <c r="O5" s="232">
        <v>47.7</v>
      </c>
      <c r="P5" s="232">
        <v>41.666666666666671</v>
      </c>
      <c r="Q5" s="232">
        <v>38.181818181818187</v>
      </c>
      <c r="R5" s="231">
        <v>30.666666666666664</v>
      </c>
      <c r="S5" s="230">
        <v>30.994152046783626</v>
      </c>
      <c r="T5" s="230">
        <v>41.29032258064516</v>
      </c>
      <c r="U5" s="230">
        <v>39.428571428571431</v>
      </c>
      <c r="V5" s="230">
        <v>38.323353293413177</v>
      </c>
      <c r="W5" s="229">
        <v>40.449438202247187</v>
      </c>
    </row>
    <row r="6" spans="1:23" x14ac:dyDescent="0.15">
      <c r="A6" s="60">
        <v>10</v>
      </c>
      <c r="B6" s="77" t="s">
        <v>235</v>
      </c>
      <c r="C6" s="58"/>
      <c r="D6" s="219">
        <v>25.714285714285712</v>
      </c>
      <c r="E6" s="219">
        <v>10.714285714285714</v>
      </c>
      <c r="F6" s="219">
        <v>24.390243902439025</v>
      </c>
      <c r="G6" s="219">
        <v>25</v>
      </c>
      <c r="H6" s="219">
        <v>31.111111111111111</v>
      </c>
      <c r="I6" s="219">
        <v>23.076923076923077</v>
      </c>
      <c r="J6" s="219">
        <v>34.285714285714285</v>
      </c>
      <c r="K6" s="219">
        <v>26.530612244897959</v>
      </c>
      <c r="L6" s="219">
        <v>47.826086956521742</v>
      </c>
      <c r="M6" s="219">
        <v>29.166666666666668</v>
      </c>
      <c r="N6" s="219">
        <v>42.553191489361701</v>
      </c>
      <c r="O6" s="219">
        <v>40.9</v>
      </c>
      <c r="P6" s="219">
        <v>40</v>
      </c>
      <c r="Q6" s="219">
        <v>22.58064516129032</v>
      </c>
      <c r="R6" s="218">
        <v>8</v>
      </c>
      <c r="S6" s="217">
        <v>23.076923076923077</v>
      </c>
      <c r="T6" s="217">
        <v>47.826086956521742</v>
      </c>
      <c r="U6" s="217">
        <v>25.714285714285712</v>
      </c>
      <c r="V6" s="217">
        <v>13.333333333333334</v>
      </c>
      <c r="W6" s="216">
        <v>33.333333333333329</v>
      </c>
    </row>
    <row r="7" spans="1:23" x14ac:dyDescent="0.15">
      <c r="A7" s="60">
        <v>11</v>
      </c>
      <c r="B7" s="79" t="s">
        <v>234</v>
      </c>
      <c r="C7" s="58"/>
      <c r="D7" s="220">
        <v>27.450980392156865</v>
      </c>
      <c r="E7" s="220">
        <v>31.481481481481481</v>
      </c>
      <c r="F7" s="220">
        <v>34</v>
      </c>
      <c r="G7" s="220">
        <v>15.384615384615385</v>
      </c>
      <c r="H7" s="220">
        <v>15.789473684210526</v>
      </c>
      <c r="I7" s="220">
        <v>15</v>
      </c>
      <c r="J7" s="220">
        <v>21.739130434782609</v>
      </c>
      <c r="K7" s="220">
        <v>33.333333333333329</v>
      </c>
      <c r="L7" s="220">
        <v>42.105263157894733</v>
      </c>
      <c r="M7" s="220">
        <v>33.333333333333329</v>
      </c>
      <c r="N7" s="220">
        <v>47.826086956521742</v>
      </c>
      <c r="O7" s="220">
        <v>51.612903225806448</v>
      </c>
      <c r="P7" s="220">
        <v>34.782608695652172</v>
      </c>
      <c r="Q7" s="219">
        <v>25</v>
      </c>
      <c r="R7" s="218">
        <v>33.333333333333329</v>
      </c>
      <c r="S7" s="217">
        <v>35.714285714285715</v>
      </c>
      <c r="T7" s="217">
        <v>38.461538461538467</v>
      </c>
      <c r="U7" s="217">
        <v>14.285714285714285</v>
      </c>
      <c r="V7" s="217">
        <v>23.52941176470588</v>
      </c>
      <c r="W7" s="216">
        <v>11.76470588235294</v>
      </c>
    </row>
    <row r="8" spans="1:23" x14ac:dyDescent="0.15">
      <c r="A8" s="60">
        <v>12</v>
      </c>
      <c r="B8" s="77" t="s">
        <v>233</v>
      </c>
      <c r="C8" s="58"/>
      <c r="D8" s="219">
        <v>40.54054054054054</v>
      </c>
      <c r="E8" s="219">
        <v>39.325842696629216</v>
      </c>
      <c r="F8" s="219">
        <v>31.111111111111111</v>
      </c>
      <c r="G8" s="219">
        <v>26.530612244897959</v>
      </c>
      <c r="H8" s="219">
        <v>45.652173913043477</v>
      </c>
      <c r="I8" s="219">
        <v>47.368421052631575</v>
      </c>
      <c r="J8" s="219">
        <v>41.463414634146339</v>
      </c>
      <c r="K8" s="219">
        <v>45</v>
      </c>
      <c r="L8" s="219">
        <v>41.935483870967744</v>
      </c>
      <c r="M8" s="219">
        <v>48.936170212765958</v>
      </c>
      <c r="N8" s="219">
        <v>53.061224489795919</v>
      </c>
      <c r="O8" s="219">
        <v>52.2</v>
      </c>
      <c r="P8" s="219">
        <v>51.351351351351347</v>
      </c>
      <c r="Q8" s="219">
        <v>40.74074074074074</v>
      </c>
      <c r="R8" s="218">
        <v>35.714285714285715</v>
      </c>
      <c r="S8" s="217">
        <v>33.333333333333329</v>
      </c>
      <c r="T8" s="217">
        <v>56.521739130434781</v>
      </c>
      <c r="U8" s="217">
        <v>51.612903225806448</v>
      </c>
      <c r="V8" s="217">
        <v>35.135135135135137</v>
      </c>
      <c r="W8" s="216">
        <v>47.058823529411761</v>
      </c>
    </row>
    <row r="9" spans="1:23" x14ac:dyDescent="0.15">
      <c r="A9" s="60">
        <v>13</v>
      </c>
      <c r="B9" s="77" t="s">
        <v>232</v>
      </c>
      <c r="C9" s="58"/>
      <c r="D9" s="219">
        <v>37.837837837837839</v>
      </c>
      <c r="E9" s="219">
        <v>52.173913043478258</v>
      </c>
      <c r="F9" s="219">
        <v>36.111111111111107</v>
      </c>
      <c r="G9" s="219">
        <v>26.315789473684209</v>
      </c>
      <c r="H9" s="219">
        <v>42.857142857142854</v>
      </c>
      <c r="I9" s="219">
        <v>12.5</v>
      </c>
      <c r="J9" s="219">
        <v>45.454545454545453</v>
      </c>
      <c r="K9" s="219">
        <v>63.636363636363633</v>
      </c>
      <c r="L9" s="219">
        <v>37.5</v>
      </c>
      <c r="M9" s="219">
        <v>35.714285714285715</v>
      </c>
      <c r="N9" s="219">
        <v>70</v>
      </c>
      <c r="O9" s="219">
        <v>15.8</v>
      </c>
      <c r="P9" s="219">
        <v>26.315789473684209</v>
      </c>
      <c r="Q9" s="219">
        <v>64.285714285714292</v>
      </c>
      <c r="R9" s="218">
        <v>0</v>
      </c>
      <c r="S9" s="217">
        <v>50</v>
      </c>
      <c r="T9" s="217">
        <v>20</v>
      </c>
      <c r="U9" s="217">
        <v>33.333333333333329</v>
      </c>
      <c r="V9" s="217">
        <v>28.571428571428569</v>
      </c>
      <c r="W9" s="216">
        <v>71.428571428571431</v>
      </c>
    </row>
    <row r="10" spans="1:23" x14ac:dyDescent="0.15">
      <c r="A10" s="60">
        <v>14</v>
      </c>
      <c r="B10" s="77" t="s">
        <v>231</v>
      </c>
      <c r="C10" s="58"/>
      <c r="D10" s="219">
        <v>33.333333333333329</v>
      </c>
      <c r="E10" s="219">
        <v>57.142857142857139</v>
      </c>
      <c r="F10" s="219">
        <v>48.837209302325576</v>
      </c>
      <c r="G10" s="219">
        <v>63.157894736842103</v>
      </c>
      <c r="H10" s="219">
        <v>38.461538461538467</v>
      </c>
      <c r="I10" s="219">
        <v>33.333333333333329</v>
      </c>
      <c r="J10" s="219">
        <v>56.25</v>
      </c>
      <c r="K10" s="219">
        <v>55</v>
      </c>
      <c r="L10" s="219">
        <v>42.857142857142854</v>
      </c>
      <c r="M10" s="219">
        <v>45.454545454545453</v>
      </c>
      <c r="N10" s="219">
        <v>51.724137931034484</v>
      </c>
      <c r="O10" s="219">
        <v>51.5</v>
      </c>
      <c r="P10" s="219">
        <v>42.857142857142854</v>
      </c>
      <c r="Q10" s="219">
        <v>36.666666666666664</v>
      </c>
      <c r="R10" s="218">
        <v>20.833333333333336</v>
      </c>
      <c r="S10" s="217">
        <v>43.478260869565219</v>
      </c>
      <c r="T10" s="217">
        <v>51.851851851851848</v>
      </c>
      <c r="U10" s="217">
        <v>43.75</v>
      </c>
      <c r="V10" s="217">
        <v>58.620689655172406</v>
      </c>
      <c r="W10" s="216">
        <v>29.032258064516132</v>
      </c>
    </row>
    <row r="11" spans="1:23" x14ac:dyDescent="0.15">
      <c r="A11" s="60">
        <v>15</v>
      </c>
      <c r="B11" s="77" t="s">
        <v>230</v>
      </c>
      <c r="C11" s="58"/>
      <c r="D11" s="219">
        <v>55.555555555555557</v>
      </c>
      <c r="E11" s="219">
        <v>58.82352941176471</v>
      </c>
      <c r="F11" s="219">
        <v>70.270270270270274</v>
      </c>
      <c r="G11" s="219">
        <v>63.333333333333329</v>
      </c>
      <c r="H11" s="219">
        <v>63.333333333333329</v>
      </c>
      <c r="I11" s="219">
        <v>40</v>
      </c>
      <c r="J11" s="219">
        <v>62.857142857142854</v>
      </c>
      <c r="K11" s="219">
        <v>57.692307692307686</v>
      </c>
      <c r="L11" s="219">
        <v>59.259259259259252</v>
      </c>
      <c r="M11" s="219">
        <v>78.260869565217391</v>
      </c>
      <c r="N11" s="219">
        <v>56.756756756756758</v>
      </c>
      <c r="O11" s="219">
        <v>54.8</v>
      </c>
      <c r="P11" s="219">
        <v>61.111111111111114</v>
      </c>
      <c r="Q11" s="219">
        <v>42.105263157894733</v>
      </c>
      <c r="R11" s="218">
        <v>47.058823529411761</v>
      </c>
      <c r="S11" s="217">
        <v>57.142857142857139</v>
      </c>
      <c r="T11" s="217">
        <v>42.857142857142854</v>
      </c>
      <c r="U11" s="217">
        <v>25</v>
      </c>
      <c r="V11" s="217">
        <v>30</v>
      </c>
      <c r="W11" s="216">
        <v>56.25</v>
      </c>
    </row>
    <row r="12" spans="1:23" x14ac:dyDescent="0.15">
      <c r="A12" s="60">
        <v>16</v>
      </c>
      <c r="B12" s="77" t="s">
        <v>229</v>
      </c>
      <c r="C12" s="76"/>
      <c r="D12" s="220">
        <v>59.016393442622949</v>
      </c>
      <c r="E12" s="219">
        <v>65.277777777777786</v>
      </c>
      <c r="F12" s="219">
        <v>66.666666666666657</v>
      </c>
      <c r="G12" s="219">
        <v>54.54545454545454</v>
      </c>
      <c r="H12" s="219">
        <v>53.703703703703709</v>
      </c>
      <c r="I12" s="219">
        <v>55</v>
      </c>
      <c r="J12" s="219">
        <v>53.333333333333336</v>
      </c>
      <c r="K12" s="219">
        <v>65.957446808510639</v>
      </c>
      <c r="L12" s="219">
        <v>65.671641791044777</v>
      </c>
      <c r="M12" s="220">
        <v>51.470588235294116</v>
      </c>
      <c r="N12" s="219">
        <v>62.68656716417911</v>
      </c>
      <c r="O12" s="220">
        <v>47.674418604651166</v>
      </c>
      <c r="P12" s="219">
        <v>64.102564102564102</v>
      </c>
      <c r="Q12" s="219">
        <v>61.261261261261254</v>
      </c>
      <c r="R12" s="218">
        <v>46.969696969696969</v>
      </c>
      <c r="S12" s="217">
        <v>55.102040816326522</v>
      </c>
      <c r="T12" s="217">
        <v>51.785714285714292</v>
      </c>
      <c r="U12" s="217">
        <v>50.769230769230766</v>
      </c>
      <c r="V12" s="217">
        <v>53.333333333333336</v>
      </c>
      <c r="W12" s="216">
        <v>52.173913043478258</v>
      </c>
    </row>
    <row r="13" spans="1:23" x14ac:dyDescent="0.15">
      <c r="A13" s="60">
        <v>17</v>
      </c>
      <c r="B13" s="77" t="s">
        <v>228</v>
      </c>
      <c r="C13" s="58"/>
      <c r="D13" s="219">
        <v>50</v>
      </c>
      <c r="E13" s="219">
        <v>33.333333333333329</v>
      </c>
      <c r="F13" s="219">
        <v>10</v>
      </c>
      <c r="G13" s="219">
        <v>54.54545454545454</v>
      </c>
      <c r="H13" s="219">
        <v>37.5</v>
      </c>
      <c r="I13" s="219">
        <v>30.76923076923077</v>
      </c>
      <c r="J13" s="219">
        <v>62.5</v>
      </c>
      <c r="K13" s="219">
        <v>30</v>
      </c>
      <c r="L13" s="219">
        <v>60</v>
      </c>
      <c r="M13" s="219">
        <v>66.666666666666657</v>
      </c>
      <c r="N13" s="219">
        <v>61.53846153846154</v>
      </c>
      <c r="O13" s="219">
        <v>63.6</v>
      </c>
      <c r="P13" s="219">
        <v>53.846153846153847</v>
      </c>
      <c r="Q13" s="219">
        <v>50</v>
      </c>
      <c r="R13" s="218">
        <v>42.857142857142854</v>
      </c>
      <c r="S13" s="217">
        <v>100</v>
      </c>
      <c r="T13" s="217">
        <v>50</v>
      </c>
      <c r="U13" s="217">
        <v>33.333333333333329</v>
      </c>
      <c r="V13" s="217">
        <v>0</v>
      </c>
      <c r="W13" s="216">
        <v>0</v>
      </c>
    </row>
    <row r="14" spans="1:23" x14ac:dyDescent="0.15">
      <c r="A14" s="54">
        <v>18</v>
      </c>
      <c r="B14" s="53" t="s">
        <v>227</v>
      </c>
      <c r="C14" s="52"/>
      <c r="D14" s="227">
        <v>45.454545454545453</v>
      </c>
      <c r="E14" s="227">
        <v>42.857142857142854</v>
      </c>
      <c r="F14" s="227">
        <v>43.902439024390247</v>
      </c>
      <c r="G14" s="227">
        <v>44.444444444444443</v>
      </c>
      <c r="H14" s="227">
        <v>47.222222222222221</v>
      </c>
      <c r="I14" s="227">
        <v>51.428571428571423</v>
      </c>
      <c r="J14" s="227">
        <v>55.952380952380956</v>
      </c>
      <c r="K14" s="227">
        <v>37.5</v>
      </c>
      <c r="L14" s="227">
        <v>53.658536585365859</v>
      </c>
      <c r="M14" s="227">
        <v>46.987951807228917</v>
      </c>
      <c r="N14" s="227">
        <v>60.747663551401864</v>
      </c>
      <c r="O14" s="227">
        <v>57.7</v>
      </c>
      <c r="P14" s="227">
        <v>57.553956834532372</v>
      </c>
      <c r="Q14" s="227">
        <v>48.623853211009177</v>
      </c>
      <c r="R14" s="226">
        <v>35.416666666666671</v>
      </c>
      <c r="S14" s="225">
        <v>44.444444444444443</v>
      </c>
      <c r="T14" s="225">
        <v>59.322033898305079</v>
      </c>
      <c r="U14" s="225">
        <v>45.614035087719294</v>
      </c>
      <c r="V14" s="225">
        <v>34.615384615384613</v>
      </c>
      <c r="W14" s="228">
        <v>35.087719298245609</v>
      </c>
    </row>
    <row r="15" spans="1:23" x14ac:dyDescent="0.15">
      <c r="A15" s="70">
        <v>19</v>
      </c>
      <c r="B15" s="114" t="s">
        <v>226</v>
      </c>
      <c r="C15" s="68"/>
      <c r="D15" s="224">
        <v>35.294117647058826</v>
      </c>
      <c r="E15" s="224">
        <v>46.153846153846153</v>
      </c>
      <c r="F15" s="224">
        <v>41.666666666666671</v>
      </c>
      <c r="G15" s="224">
        <v>62.5</v>
      </c>
      <c r="H15" s="224">
        <v>46.666666666666664</v>
      </c>
      <c r="I15" s="224">
        <v>33.333333333333329</v>
      </c>
      <c r="J15" s="224">
        <v>31.25</v>
      </c>
      <c r="K15" s="224">
        <v>63.636363636363633</v>
      </c>
      <c r="L15" s="224">
        <v>76.470588235294116</v>
      </c>
      <c r="M15" s="224">
        <v>53.333333333333336</v>
      </c>
      <c r="N15" s="224">
        <v>50</v>
      </c>
      <c r="O15" s="224">
        <v>40.9</v>
      </c>
      <c r="P15" s="224">
        <v>30.76923076923077</v>
      </c>
      <c r="Q15" s="224">
        <v>66.666666666666657</v>
      </c>
      <c r="R15" s="223">
        <v>46.666666666666664</v>
      </c>
      <c r="S15" s="222">
        <v>38.461538461538467</v>
      </c>
      <c r="T15" s="222">
        <v>60</v>
      </c>
      <c r="U15" s="222">
        <v>35.714285714285715</v>
      </c>
      <c r="V15" s="222">
        <v>37.5</v>
      </c>
      <c r="W15" s="221">
        <v>44.444444444444443</v>
      </c>
    </row>
    <row r="16" spans="1:23" x14ac:dyDescent="0.15">
      <c r="A16" s="60">
        <v>20</v>
      </c>
      <c r="B16" s="77" t="s">
        <v>224</v>
      </c>
      <c r="C16" s="58"/>
      <c r="D16" s="219">
        <v>100</v>
      </c>
      <c r="E16" s="219">
        <v>40</v>
      </c>
      <c r="F16" s="219">
        <v>50</v>
      </c>
      <c r="G16" s="219">
        <v>33.333333333333329</v>
      </c>
      <c r="H16" s="219">
        <v>0</v>
      </c>
      <c r="I16" s="219">
        <v>0</v>
      </c>
      <c r="J16" s="219">
        <v>0</v>
      </c>
      <c r="K16" s="219">
        <v>0</v>
      </c>
      <c r="L16" s="219">
        <v>0</v>
      </c>
      <c r="M16" s="219">
        <v>100</v>
      </c>
      <c r="N16" s="219">
        <v>0</v>
      </c>
      <c r="O16" s="219">
        <v>50</v>
      </c>
      <c r="P16" s="219">
        <v>25</v>
      </c>
      <c r="Q16" s="219">
        <v>100</v>
      </c>
      <c r="R16" s="218">
        <v>0</v>
      </c>
      <c r="S16" s="217">
        <v>0</v>
      </c>
      <c r="T16" s="217">
        <v>0</v>
      </c>
      <c r="U16" s="217">
        <v>50</v>
      </c>
      <c r="V16" s="217">
        <v>0</v>
      </c>
      <c r="W16" s="216">
        <v>33.333333333333329</v>
      </c>
    </row>
    <row r="17" spans="1:23" x14ac:dyDescent="0.15">
      <c r="A17" s="60">
        <v>21</v>
      </c>
      <c r="B17" s="77" t="s">
        <v>223</v>
      </c>
      <c r="C17" s="58"/>
      <c r="D17" s="219">
        <v>36.274509803921568</v>
      </c>
      <c r="E17" s="219">
        <v>27</v>
      </c>
      <c r="F17" s="219">
        <v>31.914893617021278</v>
      </c>
      <c r="G17" s="219">
        <v>31.372549019607842</v>
      </c>
      <c r="H17" s="219">
        <v>31.666666666666664</v>
      </c>
      <c r="I17" s="219">
        <v>45.454545454545453</v>
      </c>
      <c r="J17" s="219">
        <v>52</v>
      </c>
      <c r="K17" s="219">
        <v>37.777777777777779</v>
      </c>
      <c r="L17" s="219">
        <v>41.860465116279073</v>
      </c>
      <c r="M17" s="219">
        <v>52</v>
      </c>
      <c r="N17" s="219">
        <v>47.727272727272727</v>
      </c>
      <c r="O17" s="219">
        <v>40.5</v>
      </c>
      <c r="P17" s="219">
        <v>55.102040816326522</v>
      </c>
      <c r="Q17" s="219">
        <v>54.166666666666664</v>
      </c>
      <c r="R17" s="218">
        <v>35.294117647058826</v>
      </c>
      <c r="S17" s="217">
        <v>40</v>
      </c>
      <c r="T17" s="217">
        <v>48</v>
      </c>
      <c r="U17" s="217">
        <v>40</v>
      </c>
      <c r="V17" s="217">
        <v>50</v>
      </c>
      <c r="W17" s="216">
        <v>40.625</v>
      </c>
    </row>
    <row r="18" spans="1:23" x14ac:dyDescent="0.15">
      <c r="A18" s="60">
        <v>22</v>
      </c>
      <c r="B18" s="77" t="s">
        <v>222</v>
      </c>
      <c r="C18" s="76"/>
      <c r="D18" s="219">
        <v>70</v>
      </c>
      <c r="E18" s="219">
        <v>54.385964912280706</v>
      </c>
      <c r="F18" s="219">
        <v>42.105263157894733</v>
      </c>
      <c r="G18" s="219">
        <v>55.882352941176471</v>
      </c>
      <c r="H18" s="219">
        <v>59.090909090909093</v>
      </c>
      <c r="I18" s="219">
        <v>42.857142857142854</v>
      </c>
      <c r="J18" s="219">
        <v>44.444444444444443</v>
      </c>
      <c r="K18" s="219">
        <v>55.882352941176471</v>
      </c>
      <c r="L18" s="219">
        <v>33.333333333333329</v>
      </c>
      <c r="M18" s="219">
        <v>62.162162162162161</v>
      </c>
      <c r="N18" s="219">
        <v>60.714285714285708</v>
      </c>
      <c r="O18" s="219">
        <v>49.4</v>
      </c>
      <c r="P18" s="219">
        <v>53.246753246753244</v>
      </c>
      <c r="Q18" s="219">
        <v>46.938775510204081</v>
      </c>
      <c r="R18" s="218">
        <v>56.410256410256409</v>
      </c>
      <c r="S18" s="217">
        <v>45.161290322580641</v>
      </c>
      <c r="T18" s="217">
        <v>53.333333333333336</v>
      </c>
      <c r="U18" s="217">
        <v>37.837837837837839</v>
      </c>
      <c r="V18" s="217">
        <v>38.461538461538467</v>
      </c>
      <c r="W18" s="216">
        <v>36.363636363636367</v>
      </c>
    </row>
    <row r="19" spans="1:23" x14ac:dyDescent="0.15">
      <c r="A19" s="60">
        <v>23</v>
      </c>
      <c r="B19" s="59" t="s">
        <v>221</v>
      </c>
      <c r="C19" s="58"/>
      <c r="D19" s="219">
        <v>36.84210526315789</v>
      </c>
      <c r="E19" s="219">
        <v>29.166666666666668</v>
      </c>
      <c r="F19" s="219">
        <v>45.833333333333329</v>
      </c>
      <c r="G19" s="219">
        <v>45.454545454545453</v>
      </c>
      <c r="H19" s="219">
        <v>60</v>
      </c>
      <c r="I19" s="219">
        <v>42.105263157894733</v>
      </c>
      <c r="J19" s="219">
        <v>59.090909090909093</v>
      </c>
      <c r="K19" s="219">
        <v>25</v>
      </c>
      <c r="L19" s="219">
        <v>50</v>
      </c>
      <c r="M19" s="219">
        <v>50</v>
      </c>
      <c r="N19" s="219">
        <v>51.515151515151516</v>
      </c>
      <c r="O19" s="219">
        <v>61.5</v>
      </c>
      <c r="P19" s="219">
        <v>46</v>
      </c>
      <c r="Q19" s="219">
        <v>47.5</v>
      </c>
      <c r="R19" s="218">
        <v>50</v>
      </c>
      <c r="S19" s="217">
        <v>44.827586206896555</v>
      </c>
      <c r="T19" s="217">
        <v>42.857142857142854</v>
      </c>
      <c r="U19" s="217">
        <v>50</v>
      </c>
      <c r="V19" s="217">
        <v>50</v>
      </c>
      <c r="W19" s="216">
        <v>25</v>
      </c>
    </row>
    <row r="20" spans="1:23" x14ac:dyDescent="0.15">
      <c r="A20" s="60">
        <v>24</v>
      </c>
      <c r="B20" s="59" t="s">
        <v>220</v>
      </c>
      <c r="C20" s="58"/>
      <c r="D20" s="219">
        <v>51.923076923076927</v>
      </c>
      <c r="E20" s="219">
        <v>52.155172413793103</v>
      </c>
      <c r="F20" s="219">
        <v>46.666666666666664</v>
      </c>
      <c r="G20" s="219">
        <v>39.855072463768117</v>
      </c>
      <c r="H20" s="219">
        <v>45.679012345679013</v>
      </c>
      <c r="I20" s="219">
        <v>41.739130434782609</v>
      </c>
      <c r="J20" s="219">
        <v>50</v>
      </c>
      <c r="K20" s="219">
        <v>41.935483870967744</v>
      </c>
      <c r="L20" s="219">
        <v>60.465116279069761</v>
      </c>
      <c r="M20" s="219">
        <v>43.39622641509434</v>
      </c>
      <c r="N20" s="219">
        <v>52.459016393442624</v>
      </c>
      <c r="O20" s="219">
        <v>52.2</v>
      </c>
      <c r="P20" s="219">
        <v>55.109489051094897</v>
      </c>
      <c r="Q20" s="219">
        <v>52.284263959390863</v>
      </c>
      <c r="R20" s="218">
        <v>43.478260869565219</v>
      </c>
      <c r="S20" s="217">
        <v>48.611111111111107</v>
      </c>
      <c r="T20" s="217">
        <v>53</v>
      </c>
      <c r="U20" s="217">
        <v>47.65625</v>
      </c>
      <c r="V20" s="217">
        <v>54.761904761904766</v>
      </c>
      <c r="W20" s="216">
        <v>44.186046511627907</v>
      </c>
    </row>
    <row r="21" spans="1:23" x14ac:dyDescent="0.15">
      <c r="A21" s="60">
        <v>25</v>
      </c>
      <c r="B21" s="59" t="s">
        <v>219</v>
      </c>
      <c r="C21" s="58"/>
      <c r="D21" s="219">
        <v>0</v>
      </c>
      <c r="E21" s="219">
        <v>0</v>
      </c>
      <c r="F21" s="219">
        <v>0</v>
      </c>
      <c r="G21" s="219">
        <v>0</v>
      </c>
      <c r="H21" s="219">
        <v>0</v>
      </c>
      <c r="I21" s="219">
        <v>0</v>
      </c>
      <c r="J21" s="219">
        <v>0</v>
      </c>
      <c r="K21" s="219">
        <v>0</v>
      </c>
      <c r="L21" s="219">
        <v>0</v>
      </c>
      <c r="M21" s="219">
        <v>0</v>
      </c>
      <c r="N21" s="219">
        <v>0</v>
      </c>
      <c r="O21" s="219">
        <v>0</v>
      </c>
      <c r="P21" s="219">
        <v>0</v>
      </c>
      <c r="Q21" s="219">
        <v>53.061224489795919</v>
      </c>
      <c r="R21" s="218">
        <v>47.619047619047613</v>
      </c>
      <c r="S21" s="217">
        <v>52.380952380952387</v>
      </c>
      <c r="T21" s="217">
        <v>42.857142857142854</v>
      </c>
      <c r="U21" s="217">
        <v>47.222222222222221</v>
      </c>
      <c r="V21" s="217">
        <v>33.333333333333329</v>
      </c>
      <c r="W21" s="216">
        <v>51.515151515151516</v>
      </c>
    </row>
    <row r="22" spans="1:23" x14ac:dyDescent="0.15">
      <c r="A22" s="60">
        <v>26</v>
      </c>
      <c r="B22" s="59" t="s">
        <v>218</v>
      </c>
      <c r="C22" s="58"/>
      <c r="D22" s="219">
        <v>0</v>
      </c>
      <c r="E22" s="219">
        <v>0</v>
      </c>
      <c r="F22" s="219">
        <v>0</v>
      </c>
      <c r="G22" s="219">
        <v>0</v>
      </c>
      <c r="H22" s="219">
        <v>0</v>
      </c>
      <c r="I22" s="219">
        <v>0</v>
      </c>
      <c r="J22" s="219">
        <v>0</v>
      </c>
      <c r="K22" s="219">
        <v>0</v>
      </c>
      <c r="L22" s="219">
        <v>0</v>
      </c>
      <c r="M22" s="219">
        <v>0</v>
      </c>
      <c r="N22" s="219">
        <v>0</v>
      </c>
      <c r="O22" s="219">
        <v>0</v>
      </c>
      <c r="P22" s="219">
        <v>0</v>
      </c>
      <c r="Q22" s="219">
        <v>48.066298342541437</v>
      </c>
      <c r="R22" s="218">
        <v>40.243902439024396</v>
      </c>
      <c r="S22" s="217">
        <v>27.659574468085108</v>
      </c>
      <c r="T22" s="217">
        <v>37.704918032786885</v>
      </c>
      <c r="U22" s="217">
        <v>36.764705882352942</v>
      </c>
      <c r="V22" s="217">
        <v>32.786885245901637</v>
      </c>
      <c r="W22" s="216">
        <v>36.84210526315789</v>
      </c>
    </row>
    <row r="23" spans="1:23" x14ac:dyDescent="0.15">
      <c r="A23" s="60">
        <v>27</v>
      </c>
      <c r="B23" s="59" t="s">
        <v>217</v>
      </c>
      <c r="C23" s="58"/>
      <c r="D23" s="219">
        <v>0</v>
      </c>
      <c r="E23" s="219">
        <v>0</v>
      </c>
      <c r="F23" s="219">
        <v>0</v>
      </c>
      <c r="G23" s="219">
        <v>0</v>
      </c>
      <c r="H23" s="219">
        <v>0</v>
      </c>
      <c r="I23" s="219">
        <v>0</v>
      </c>
      <c r="J23" s="219">
        <v>0</v>
      </c>
      <c r="K23" s="219">
        <v>0</v>
      </c>
      <c r="L23" s="219">
        <v>0</v>
      </c>
      <c r="M23" s="219">
        <v>0</v>
      </c>
      <c r="N23" s="219">
        <v>0</v>
      </c>
      <c r="O23" s="219">
        <v>0</v>
      </c>
      <c r="P23" s="219">
        <v>0</v>
      </c>
      <c r="Q23" s="219">
        <v>38.095238095238095</v>
      </c>
      <c r="R23" s="218">
        <v>30</v>
      </c>
      <c r="S23" s="217">
        <v>15</v>
      </c>
      <c r="T23" s="217">
        <v>57.142857142857139</v>
      </c>
      <c r="U23" s="217">
        <v>41.935483870967744</v>
      </c>
      <c r="V23" s="217">
        <v>59.090909090909093</v>
      </c>
      <c r="W23" s="216">
        <v>41.666666666666671</v>
      </c>
    </row>
    <row r="24" spans="1:23" x14ac:dyDescent="0.15">
      <c r="A24" s="54"/>
      <c r="B24" s="149" t="s">
        <v>216</v>
      </c>
      <c r="C24" s="52"/>
      <c r="D24" s="227">
        <v>53.448275862068961</v>
      </c>
      <c r="E24" s="227">
        <v>49.714285714285715</v>
      </c>
      <c r="F24" s="227">
        <v>44.86486486486487</v>
      </c>
      <c r="G24" s="227">
        <v>42.541436464088399</v>
      </c>
      <c r="H24" s="227">
        <v>52.173913043478258</v>
      </c>
      <c r="I24" s="227">
        <v>46.491228070175438</v>
      </c>
      <c r="J24" s="227">
        <v>52.985074626865668</v>
      </c>
      <c r="K24" s="227">
        <v>48.75</v>
      </c>
      <c r="L24" s="227">
        <v>52</v>
      </c>
      <c r="M24" s="227">
        <v>50</v>
      </c>
      <c r="N24" s="227">
        <v>48.412698412698411</v>
      </c>
      <c r="O24" s="227">
        <v>49.1</v>
      </c>
      <c r="P24" s="227">
        <v>47.635135135135137</v>
      </c>
      <c r="Q24" s="227">
        <v>0</v>
      </c>
      <c r="R24" s="226">
        <v>0</v>
      </c>
      <c r="S24" s="225">
        <v>0</v>
      </c>
      <c r="T24" s="225">
        <v>0</v>
      </c>
      <c r="U24" s="225">
        <v>0</v>
      </c>
      <c r="V24" s="225">
        <v>0</v>
      </c>
      <c r="W24" s="216">
        <v>0</v>
      </c>
    </row>
    <row r="25" spans="1:23" x14ac:dyDescent="0.15">
      <c r="A25" s="70">
        <v>28</v>
      </c>
      <c r="B25" s="69" t="s">
        <v>215</v>
      </c>
      <c r="C25" s="68"/>
      <c r="D25" s="224">
        <v>30.232558139534881</v>
      </c>
      <c r="E25" s="224">
        <v>40.816326530612244</v>
      </c>
      <c r="F25" s="224">
        <v>42.307692307692307</v>
      </c>
      <c r="G25" s="224">
        <v>41.071428571428569</v>
      </c>
      <c r="H25" s="224">
        <v>48</v>
      </c>
      <c r="I25" s="224">
        <v>56.60377358490566</v>
      </c>
      <c r="J25" s="224">
        <v>33.87096774193548</v>
      </c>
      <c r="K25" s="224">
        <v>38.461538461538467</v>
      </c>
      <c r="L25" s="224">
        <v>47.368421052631575</v>
      </c>
      <c r="M25" s="224">
        <v>56.09756097560976</v>
      </c>
      <c r="N25" s="224">
        <v>46.808510638297875</v>
      </c>
      <c r="O25" s="224">
        <v>45.9</v>
      </c>
      <c r="P25" s="224">
        <v>51.388888888888886</v>
      </c>
      <c r="Q25" s="224">
        <v>49.275362318840585</v>
      </c>
      <c r="R25" s="223">
        <v>34.615384615384613</v>
      </c>
      <c r="S25" s="222">
        <v>31.818181818181817</v>
      </c>
      <c r="T25" s="222">
        <v>51.612903225806448</v>
      </c>
      <c r="U25" s="222">
        <v>55.26315789473685</v>
      </c>
      <c r="V25" s="222">
        <v>36.363636363636367</v>
      </c>
      <c r="W25" s="221">
        <v>33.333333333333329</v>
      </c>
    </row>
    <row r="26" spans="1:23" x14ac:dyDescent="0.15">
      <c r="A26" s="60">
        <v>29</v>
      </c>
      <c r="B26" s="59" t="s">
        <v>214</v>
      </c>
      <c r="C26" s="58"/>
      <c r="D26" s="219">
        <v>42.5</v>
      </c>
      <c r="E26" s="219">
        <v>36.170212765957451</v>
      </c>
      <c r="F26" s="219">
        <v>54.838709677419352</v>
      </c>
      <c r="G26" s="219">
        <v>45.652173913043477</v>
      </c>
      <c r="H26" s="219">
        <v>42.857142857142854</v>
      </c>
      <c r="I26" s="219">
        <v>42.222222222222221</v>
      </c>
      <c r="J26" s="219">
        <v>34.615384615384613</v>
      </c>
      <c r="K26" s="219">
        <v>38.70967741935484</v>
      </c>
      <c r="L26" s="219">
        <v>38.888888888888893</v>
      </c>
      <c r="M26" s="219">
        <v>55.102040816326522</v>
      </c>
      <c r="N26" s="219">
        <v>53.030303030303031</v>
      </c>
      <c r="O26" s="219">
        <v>39.700000000000003</v>
      </c>
      <c r="P26" s="219">
        <v>44.067796610169488</v>
      </c>
      <c r="Q26" s="219">
        <v>35</v>
      </c>
      <c r="R26" s="218">
        <v>54.838709677419352</v>
      </c>
      <c r="S26" s="217">
        <v>42.857142857142854</v>
      </c>
      <c r="T26" s="217">
        <v>65.714285714285708</v>
      </c>
      <c r="U26" s="217">
        <v>42.307692307692307</v>
      </c>
      <c r="V26" s="217">
        <v>52</v>
      </c>
      <c r="W26" s="216">
        <v>39.534883720930232</v>
      </c>
    </row>
    <row r="27" spans="1:23" x14ac:dyDescent="0.15">
      <c r="A27" s="60">
        <v>30</v>
      </c>
      <c r="B27" s="59" t="s">
        <v>213</v>
      </c>
      <c r="C27" s="58"/>
      <c r="D27" s="219">
        <v>52.941176470588239</v>
      </c>
      <c r="E27" s="219">
        <v>28.571428571428569</v>
      </c>
      <c r="F27" s="219">
        <v>60</v>
      </c>
      <c r="G27" s="219">
        <v>36.363636363636367</v>
      </c>
      <c r="H27" s="219">
        <v>50</v>
      </c>
      <c r="I27" s="219">
        <v>48</v>
      </c>
      <c r="J27" s="219">
        <v>47.368421052631575</v>
      </c>
      <c r="K27" s="219">
        <v>71.428571428571431</v>
      </c>
      <c r="L27" s="219">
        <v>46.666666666666664</v>
      </c>
      <c r="M27" s="219">
        <v>37.037037037037038</v>
      </c>
      <c r="N27" s="219">
        <v>46.666666666666664</v>
      </c>
      <c r="O27" s="219">
        <v>63.6</v>
      </c>
      <c r="P27" s="219">
        <v>18.181818181818183</v>
      </c>
      <c r="Q27" s="219">
        <v>54.54545454545454</v>
      </c>
      <c r="R27" s="218">
        <v>66.666666666666657</v>
      </c>
      <c r="S27" s="217">
        <v>100</v>
      </c>
      <c r="T27" s="217">
        <v>16.666666666666664</v>
      </c>
      <c r="U27" s="217">
        <v>66.666666666666657</v>
      </c>
      <c r="V27" s="217">
        <v>0</v>
      </c>
      <c r="W27" s="216">
        <v>60</v>
      </c>
    </row>
    <row r="28" spans="1:23" x14ac:dyDescent="0.15">
      <c r="A28" s="60">
        <v>31</v>
      </c>
      <c r="B28" s="59" t="s">
        <v>212</v>
      </c>
      <c r="C28" s="58"/>
      <c r="D28" s="219">
        <v>60.344827586206897</v>
      </c>
      <c r="E28" s="219">
        <v>44.444444444444443</v>
      </c>
      <c r="F28" s="219">
        <v>55.128205128205131</v>
      </c>
      <c r="G28" s="219">
        <v>50</v>
      </c>
      <c r="H28" s="219">
        <v>33.333333333333329</v>
      </c>
      <c r="I28" s="219">
        <v>45.283018867924532</v>
      </c>
      <c r="J28" s="219">
        <v>41.935483870967744</v>
      </c>
      <c r="K28" s="219">
        <v>56.862745098039213</v>
      </c>
      <c r="L28" s="219">
        <v>48.421052631578945</v>
      </c>
      <c r="M28" s="219">
        <v>55.833333333333336</v>
      </c>
      <c r="N28" s="219">
        <v>45.625</v>
      </c>
      <c r="O28" s="219">
        <v>41.8</v>
      </c>
      <c r="P28" s="219">
        <v>47.087378640776699</v>
      </c>
      <c r="Q28" s="219">
        <v>47.596153846153847</v>
      </c>
      <c r="R28" s="218">
        <v>35.135134999999998</v>
      </c>
      <c r="S28" s="217">
        <v>40</v>
      </c>
      <c r="T28" s="217">
        <v>54.6875</v>
      </c>
      <c r="U28" s="217">
        <v>58.22784810126582</v>
      </c>
      <c r="V28" s="217">
        <v>42.105263157894733</v>
      </c>
      <c r="W28" s="216">
        <v>51.041666666666664</v>
      </c>
    </row>
    <row r="29" spans="1:23" x14ac:dyDescent="0.15">
      <c r="A29" s="60"/>
      <c r="B29" s="59" t="s">
        <v>211</v>
      </c>
      <c r="C29" s="58"/>
      <c r="D29" s="220">
        <v>36.363636363636367</v>
      </c>
      <c r="E29" s="220">
        <v>52.941176470588239</v>
      </c>
      <c r="F29" s="220">
        <v>66.666666666666657</v>
      </c>
      <c r="G29" s="220">
        <v>22.222222222222221</v>
      </c>
      <c r="H29" s="219">
        <v>28.571428571428569</v>
      </c>
      <c r="I29" s="220">
        <v>15.789473684210526</v>
      </c>
      <c r="J29" s="219">
        <v>45</v>
      </c>
      <c r="K29" s="219">
        <v>37.5</v>
      </c>
      <c r="L29" s="220">
        <v>52.631578947368418</v>
      </c>
      <c r="M29" s="219">
        <v>42.424242424242422</v>
      </c>
      <c r="N29" s="220">
        <v>46.666666666666664</v>
      </c>
      <c r="O29" s="219">
        <v>52</v>
      </c>
      <c r="P29" s="219">
        <v>37.142857142857146</v>
      </c>
      <c r="Q29" s="219">
        <v>0</v>
      </c>
      <c r="R29" s="218">
        <v>0</v>
      </c>
      <c r="S29" s="217">
        <v>0</v>
      </c>
      <c r="T29" s="217">
        <v>0</v>
      </c>
      <c r="U29" s="217">
        <v>0</v>
      </c>
      <c r="V29" s="217">
        <v>0</v>
      </c>
      <c r="W29" s="216">
        <v>0</v>
      </c>
    </row>
    <row r="30" spans="1:23" x14ac:dyDescent="0.15">
      <c r="A30" s="60">
        <v>32</v>
      </c>
      <c r="B30" s="59" t="s">
        <v>210</v>
      </c>
      <c r="C30" s="58"/>
      <c r="D30" s="220">
        <v>37.5</v>
      </c>
      <c r="E30" s="220">
        <v>45.714285714285715</v>
      </c>
      <c r="F30" s="220">
        <v>46.875</v>
      </c>
      <c r="G30" s="220">
        <v>71.428571428571431</v>
      </c>
      <c r="H30" s="219">
        <v>42.105263157894733</v>
      </c>
      <c r="I30" s="220">
        <v>35</v>
      </c>
      <c r="J30" s="219">
        <v>38.095238095238095</v>
      </c>
      <c r="K30" s="219">
        <v>31.818181818181817</v>
      </c>
      <c r="L30" s="220">
        <v>69.230769230769226</v>
      </c>
      <c r="M30" s="219">
        <v>29.166666666666668</v>
      </c>
      <c r="N30" s="220">
        <v>51.515151515151516</v>
      </c>
      <c r="O30" s="220">
        <v>52</v>
      </c>
      <c r="P30" s="219">
        <v>57.142857142857139</v>
      </c>
      <c r="Q30" s="219">
        <v>28.571428571428569</v>
      </c>
      <c r="R30" s="218">
        <v>42.105263157894733</v>
      </c>
      <c r="S30" s="217">
        <v>53.333333333333336</v>
      </c>
      <c r="T30" s="217">
        <v>60</v>
      </c>
      <c r="U30" s="217">
        <v>66.666666666666657</v>
      </c>
      <c r="V30" s="217">
        <v>46.666666666666664</v>
      </c>
      <c r="W30" s="216">
        <v>33.333333333333329</v>
      </c>
    </row>
    <row r="31" spans="1:23" x14ac:dyDescent="0.15">
      <c r="A31" s="60"/>
      <c r="B31" s="59" t="s">
        <v>209</v>
      </c>
      <c r="C31" s="58"/>
      <c r="D31" s="219"/>
      <c r="E31" s="219"/>
      <c r="F31" s="219"/>
      <c r="G31" s="219"/>
      <c r="H31" s="219"/>
      <c r="I31" s="219"/>
      <c r="J31" s="219"/>
      <c r="K31" s="219"/>
      <c r="L31" s="219"/>
      <c r="M31" s="219"/>
      <c r="N31" s="220">
        <v>100</v>
      </c>
      <c r="O31" s="220">
        <v>100</v>
      </c>
      <c r="P31" s="219"/>
      <c r="Q31" s="219">
        <v>0</v>
      </c>
      <c r="R31" s="218">
        <v>0</v>
      </c>
      <c r="S31" s="217">
        <v>0</v>
      </c>
      <c r="T31" s="217">
        <v>0</v>
      </c>
      <c r="U31" s="217">
        <v>0</v>
      </c>
      <c r="V31" s="217">
        <v>0</v>
      </c>
      <c r="W31" s="216">
        <v>0</v>
      </c>
    </row>
    <row r="32" spans="1:23" x14ac:dyDescent="0.15">
      <c r="A32" s="60">
        <v>33</v>
      </c>
      <c r="B32" s="59" t="s">
        <v>207</v>
      </c>
      <c r="C32" s="58"/>
      <c r="D32" s="219">
        <v>33.333333333333329</v>
      </c>
      <c r="E32" s="219">
        <v>0</v>
      </c>
      <c r="F32" s="219">
        <v>16.666666666666664</v>
      </c>
      <c r="G32" s="219">
        <v>11.111111111111111</v>
      </c>
      <c r="H32" s="219">
        <v>9.0909090909090917</v>
      </c>
      <c r="I32" s="219">
        <v>0</v>
      </c>
      <c r="J32" s="219">
        <v>7.6923076923076925</v>
      </c>
      <c r="K32" s="219">
        <v>27.27272727272727</v>
      </c>
      <c r="L32" s="219">
        <v>25</v>
      </c>
      <c r="M32" s="219">
        <v>16.666666666666664</v>
      </c>
      <c r="N32" s="219">
        <v>23.076923076923077</v>
      </c>
      <c r="O32" s="219">
        <v>33.299999999999997</v>
      </c>
      <c r="P32" s="219">
        <v>18.181818181818183</v>
      </c>
      <c r="Q32" s="219">
        <v>18.181818181818183</v>
      </c>
      <c r="R32" s="218">
        <v>9.0909090909090917</v>
      </c>
      <c r="S32" s="217">
        <v>11.111111111111111</v>
      </c>
      <c r="T32" s="217">
        <v>30.76923076923077</v>
      </c>
      <c r="U32" s="217">
        <v>16.262975778546711</v>
      </c>
      <c r="V32" s="217">
        <v>7.6775431861804213</v>
      </c>
      <c r="W32" s="216">
        <v>3.6935704514363885</v>
      </c>
    </row>
    <row r="33" spans="1:23" x14ac:dyDescent="0.15">
      <c r="A33" s="60">
        <v>34</v>
      </c>
      <c r="B33" s="59" t="s">
        <v>206</v>
      </c>
      <c r="C33" s="58"/>
      <c r="D33" s="219">
        <v>62.5</v>
      </c>
      <c r="E33" s="219">
        <v>63.636363636363633</v>
      </c>
      <c r="F33" s="219">
        <v>40</v>
      </c>
      <c r="G33" s="219">
        <v>0</v>
      </c>
      <c r="H33" s="219">
        <v>66.666666666666657</v>
      </c>
      <c r="I33" s="219">
        <v>60</v>
      </c>
      <c r="J33" s="219">
        <v>50</v>
      </c>
      <c r="K33" s="219">
        <v>66.666666666666657</v>
      </c>
      <c r="L33" s="219">
        <v>50</v>
      </c>
      <c r="M33" s="219">
        <v>50</v>
      </c>
      <c r="N33" s="219">
        <v>60</v>
      </c>
      <c r="O33" s="219">
        <v>44.4</v>
      </c>
      <c r="P33" s="219">
        <v>66.666666666666657</v>
      </c>
      <c r="Q33" s="219">
        <v>33.333333333333329</v>
      </c>
      <c r="R33" s="218">
        <v>30</v>
      </c>
      <c r="S33" s="217">
        <v>33.333333333333329</v>
      </c>
      <c r="T33" s="217">
        <v>62.5</v>
      </c>
      <c r="U33" s="217">
        <v>50</v>
      </c>
      <c r="V33" s="217">
        <v>50</v>
      </c>
      <c r="W33" s="216">
        <v>75</v>
      </c>
    </row>
    <row r="34" spans="1:23" ht="14.25" thickBot="1" x14ac:dyDescent="0.2">
      <c r="A34" s="141">
        <v>35</v>
      </c>
      <c r="B34" s="105" t="s">
        <v>205</v>
      </c>
      <c r="C34" s="160"/>
      <c r="D34" s="215">
        <v>0</v>
      </c>
      <c r="E34" s="215">
        <v>0</v>
      </c>
      <c r="F34" s="215">
        <v>0</v>
      </c>
      <c r="G34" s="215">
        <v>0</v>
      </c>
      <c r="H34" s="215">
        <v>0</v>
      </c>
      <c r="I34" s="215">
        <v>0</v>
      </c>
      <c r="J34" s="215">
        <v>0</v>
      </c>
      <c r="K34" s="215">
        <v>0</v>
      </c>
      <c r="L34" s="215">
        <v>0</v>
      </c>
      <c r="M34" s="215">
        <v>0</v>
      </c>
      <c r="N34" s="215">
        <v>0</v>
      </c>
      <c r="O34" s="215">
        <v>0</v>
      </c>
      <c r="P34" s="215">
        <v>0</v>
      </c>
      <c r="Q34" s="215">
        <v>0</v>
      </c>
      <c r="R34" s="214">
        <v>0</v>
      </c>
      <c r="S34" s="213">
        <v>0</v>
      </c>
      <c r="T34" s="213">
        <v>0</v>
      </c>
      <c r="U34" s="213">
        <v>0</v>
      </c>
      <c r="V34" s="213">
        <v>0</v>
      </c>
      <c r="W34" s="212">
        <v>0</v>
      </c>
    </row>
    <row r="35" spans="1:23" x14ac:dyDescent="0.15">
      <c r="A35" s="37" t="s">
        <v>349</v>
      </c>
      <c r="B35" s="40"/>
      <c r="C35" s="38"/>
      <c r="D35" s="39" t="s">
        <v>348</v>
      </c>
      <c r="Q35" s="211"/>
      <c r="R35" s="211"/>
    </row>
  </sheetData>
  <mergeCells count="2">
    <mergeCell ref="A1:R1"/>
    <mergeCell ref="A4:C4"/>
  </mergeCells>
  <phoneticPr fontId="4"/>
  <pageMargins left="0.7" right="0.7" top="0.75" bottom="0.75" header="0.3" footer="0.3"/>
  <pageSetup paperSize="9" scale="6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AB3FA-EA92-4F8C-936C-B34DA8F719E8}">
  <sheetPr>
    <pageSetUpPr fitToPage="1"/>
  </sheetPr>
  <dimension ref="A1:W35"/>
  <sheetViews>
    <sheetView zoomScale="55" zoomScaleNormal="55" workbookViewId="0">
      <selection activeCell="N12" sqref="N12"/>
    </sheetView>
  </sheetViews>
  <sheetFormatPr defaultRowHeight="13.5" x14ac:dyDescent="0.15"/>
  <cols>
    <col min="1" max="1" width="3.625" customWidth="1"/>
    <col min="2" max="2" width="21.625" customWidth="1"/>
    <col min="3" max="3" width="0.875" customWidth="1"/>
    <col min="4" max="18" width="8.625" customWidth="1"/>
    <col min="19" max="21" width="9" customWidth="1"/>
  </cols>
  <sheetData>
    <row r="1" spans="1:23" x14ac:dyDescent="0.15">
      <c r="A1" s="1153" t="s">
        <v>354</v>
      </c>
      <c r="B1" s="1153"/>
      <c r="C1" s="1153"/>
      <c r="D1" s="1153"/>
      <c r="E1" s="1153"/>
      <c r="F1" s="1153"/>
      <c r="G1" s="1153"/>
      <c r="H1" s="1153"/>
      <c r="I1" s="1153"/>
      <c r="J1" s="1153"/>
      <c r="K1" s="1153"/>
      <c r="L1" s="1153"/>
      <c r="M1" s="1153"/>
      <c r="N1" s="1153"/>
      <c r="O1" s="1153"/>
      <c r="P1" s="1153"/>
      <c r="Q1" s="1153"/>
      <c r="R1" s="1153"/>
    </row>
    <row r="2" spans="1:23" ht="14.25" thickBot="1" x14ac:dyDescent="0.2">
      <c r="B2" s="97"/>
      <c r="C2" s="96"/>
      <c r="P2" s="162"/>
      <c r="Q2" s="162"/>
      <c r="U2" s="162"/>
      <c r="V2" s="162"/>
      <c r="W2" s="162" t="s">
        <v>351</v>
      </c>
    </row>
    <row r="3" spans="1:23" ht="14.25" thickBot="1" x14ac:dyDescent="0.2">
      <c r="A3" s="94" t="s">
        <v>245</v>
      </c>
      <c r="B3" s="93"/>
      <c r="C3" s="92" t="s">
        <v>244</v>
      </c>
      <c r="D3" s="91" t="s">
        <v>5</v>
      </c>
      <c r="E3" s="91" t="s">
        <v>6</v>
      </c>
      <c r="F3" s="91" t="s">
        <v>7</v>
      </c>
      <c r="G3" s="91" t="s">
        <v>8</v>
      </c>
      <c r="H3" s="91" t="s">
        <v>9</v>
      </c>
      <c r="I3" s="91" t="s">
        <v>10</v>
      </c>
      <c r="J3" s="91" t="s">
        <v>11</v>
      </c>
      <c r="K3" s="91" t="s">
        <v>12</v>
      </c>
      <c r="L3" s="91" t="s">
        <v>13</v>
      </c>
      <c r="M3" s="91" t="s">
        <v>14</v>
      </c>
      <c r="N3" s="91" t="s">
        <v>15</v>
      </c>
      <c r="O3" s="91" t="s">
        <v>16</v>
      </c>
      <c r="P3" s="91" t="s">
        <v>274</v>
      </c>
      <c r="Q3" s="91" t="s">
        <v>242</v>
      </c>
      <c r="R3" s="127" t="s">
        <v>241</v>
      </c>
      <c r="S3" s="126" t="s">
        <v>240</v>
      </c>
      <c r="T3" s="126" t="s">
        <v>239</v>
      </c>
      <c r="U3" s="126" t="s">
        <v>238</v>
      </c>
      <c r="V3" s="126" t="s">
        <v>23</v>
      </c>
      <c r="W3" s="125" t="s">
        <v>24</v>
      </c>
    </row>
    <row r="4" spans="1:23" ht="15" thickTop="1" thickBot="1" x14ac:dyDescent="0.2">
      <c r="A4" s="1165" t="s">
        <v>350</v>
      </c>
      <c r="B4" s="1166"/>
      <c r="C4" s="1167"/>
      <c r="D4" s="236">
        <v>56.603509837911481</v>
      </c>
      <c r="E4" s="236">
        <v>53.530746687413767</v>
      </c>
      <c r="F4" s="236">
        <v>57.913116839915837</v>
      </c>
      <c r="G4" s="236">
        <v>44.860278144702903</v>
      </c>
      <c r="H4" s="236">
        <v>44.365408363431094</v>
      </c>
      <c r="I4" s="236">
        <v>50.399117411263205</v>
      </c>
      <c r="J4" s="236">
        <v>52.243617270682499</v>
      </c>
      <c r="K4" s="236">
        <v>53.42732691425951</v>
      </c>
      <c r="L4" s="236">
        <v>56.922730006013232</v>
      </c>
      <c r="M4" s="236">
        <v>54.521863385847226</v>
      </c>
      <c r="N4" s="236">
        <v>49.465881405440108</v>
      </c>
      <c r="O4" s="236">
        <v>56.614342765947647</v>
      </c>
      <c r="P4" s="236">
        <v>48.401174479331239</v>
      </c>
      <c r="Q4" s="236">
        <v>58.416675084098635</v>
      </c>
      <c r="R4" s="235">
        <v>51.638599999999997</v>
      </c>
      <c r="S4" s="234">
        <v>52.049325703390046</v>
      </c>
      <c r="T4" s="234">
        <v>59.376110327575518</v>
      </c>
      <c r="U4" s="234">
        <v>43.930973168359323</v>
      </c>
      <c r="V4" s="234">
        <v>20.86504859452382</v>
      </c>
      <c r="W4" s="233">
        <v>12.462895055955883</v>
      </c>
    </row>
    <row r="5" spans="1:23" ht="14.25" thickTop="1" x14ac:dyDescent="0.15">
      <c r="A5" s="83">
        <v>9</v>
      </c>
      <c r="B5" s="82" t="s">
        <v>236</v>
      </c>
      <c r="C5" s="81"/>
      <c r="D5" s="232">
        <v>41.99801192842942</v>
      </c>
      <c r="E5" s="232">
        <v>59.420289855072461</v>
      </c>
      <c r="F5" s="232">
        <v>61.892315734448509</v>
      </c>
      <c r="G5" s="232">
        <v>51.80533751962323</v>
      </c>
      <c r="H5" s="232">
        <v>49.621785173978822</v>
      </c>
      <c r="I5" s="232">
        <v>49.436416241548201</v>
      </c>
      <c r="J5" s="232">
        <v>39.380542814827969</v>
      </c>
      <c r="K5" s="232">
        <v>38.126540673788</v>
      </c>
      <c r="L5" s="232">
        <v>52.791563275434243</v>
      </c>
      <c r="M5" s="232">
        <v>56.640835063552167</v>
      </c>
      <c r="N5" s="232">
        <v>44.009688974086451</v>
      </c>
      <c r="O5" s="232">
        <v>62.300936485638793</v>
      </c>
      <c r="P5" s="232">
        <v>60.075297623592604</v>
      </c>
      <c r="Q5" s="232">
        <v>43.364230750694787</v>
      </c>
      <c r="R5" s="231">
        <v>39.007062035231122</v>
      </c>
      <c r="S5" s="230">
        <v>35.216015646133059</v>
      </c>
      <c r="T5" s="230">
        <v>47.346833977109988</v>
      </c>
      <c r="U5" s="230">
        <v>53.310820417368653</v>
      </c>
      <c r="V5" s="230">
        <v>45.368607047702682</v>
      </c>
      <c r="W5" s="229">
        <v>48.385009710306903</v>
      </c>
    </row>
    <row r="6" spans="1:23" x14ac:dyDescent="0.15">
      <c r="A6" s="60">
        <v>10</v>
      </c>
      <c r="B6" s="77" t="s">
        <v>235</v>
      </c>
      <c r="C6" s="58"/>
      <c r="D6" s="219">
        <v>63.307984790874528</v>
      </c>
      <c r="E6" s="219">
        <v>15.072463768115943</v>
      </c>
      <c r="F6" s="219">
        <v>56.239870340356568</v>
      </c>
      <c r="G6" s="219">
        <v>43.988684582743986</v>
      </c>
      <c r="H6" s="219">
        <v>26.211671612265086</v>
      </c>
      <c r="I6" s="219">
        <v>21.627232088546975</v>
      </c>
      <c r="J6" s="219">
        <v>38.369372023837819</v>
      </c>
      <c r="K6" s="219">
        <v>32.751091703056765</v>
      </c>
      <c r="L6" s="219">
        <v>63.369397217928899</v>
      </c>
      <c r="M6" s="219">
        <v>45.413989059429589</v>
      </c>
      <c r="N6" s="219">
        <v>55.245405107730427</v>
      </c>
      <c r="O6" s="219">
        <v>59.447385670347394</v>
      </c>
      <c r="P6" s="219">
        <v>36.312969933504121</v>
      </c>
      <c r="Q6" s="219">
        <v>57.825405428210729</v>
      </c>
      <c r="R6" s="218">
        <v>3.9726306230134498</v>
      </c>
      <c r="S6" s="217">
        <v>12.649360521027081</v>
      </c>
      <c r="T6" s="217">
        <v>49.910983104698616</v>
      </c>
      <c r="U6" s="217">
        <v>38.148699126638839</v>
      </c>
      <c r="V6" s="217">
        <v>5.8431651749389744</v>
      </c>
      <c r="W6" s="216">
        <v>51.166803083210169</v>
      </c>
    </row>
    <row r="7" spans="1:23" x14ac:dyDescent="0.15">
      <c r="A7" s="60">
        <v>11</v>
      </c>
      <c r="B7" s="79" t="s">
        <v>234</v>
      </c>
      <c r="C7" s="58"/>
      <c r="D7" s="220">
        <v>61.611374407582943</v>
      </c>
      <c r="E7" s="220">
        <v>46.913580246913575</v>
      </c>
      <c r="F7" s="220">
        <v>36.677115987460816</v>
      </c>
      <c r="G7" s="220">
        <v>23.239436619718308</v>
      </c>
      <c r="H7" s="220">
        <v>25</v>
      </c>
      <c r="I7" s="220">
        <v>19.220336900132551</v>
      </c>
      <c r="J7" s="220">
        <v>33.88826445062741</v>
      </c>
      <c r="K7" s="220">
        <v>52.253144031525167</v>
      </c>
      <c r="L7" s="220">
        <v>36.241714197626024</v>
      </c>
      <c r="M7" s="220">
        <v>61.347311441997867</v>
      </c>
      <c r="N7" s="220">
        <v>29.112274402042111</v>
      </c>
      <c r="O7" s="220">
        <v>84.937996377316423</v>
      </c>
      <c r="P7" s="220">
        <v>68.543501021231307</v>
      </c>
      <c r="Q7" s="219">
        <v>32.903451566724989</v>
      </c>
      <c r="R7" s="218">
        <v>73.489594318058764</v>
      </c>
      <c r="S7" s="217">
        <v>72.964505183704389</v>
      </c>
      <c r="T7" s="217">
        <v>63.738274587834013</v>
      </c>
      <c r="U7" s="217">
        <v>7.6458585247883928</v>
      </c>
      <c r="V7" s="217">
        <v>39.403405093569724</v>
      </c>
      <c r="W7" s="216">
        <v>17.3470300128158</v>
      </c>
    </row>
    <row r="8" spans="1:23" x14ac:dyDescent="0.15">
      <c r="A8" s="60">
        <v>12</v>
      </c>
      <c r="B8" s="77" t="s">
        <v>233</v>
      </c>
      <c r="C8" s="58"/>
      <c r="D8" s="219">
        <v>44.274193548387096</v>
      </c>
      <c r="E8" s="219">
        <v>55.597014925373131</v>
      </c>
      <c r="F8" s="219">
        <v>38.335287221570923</v>
      </c>
      <c r="G8" s="219">
        <v>35.010060362173043</v>
      </c>
      <c r="H8" s="219">
        <v>46.404109589041099</v>
      </c>
      <c r="I8" s="219">
        <v>42.536614679411933</v>
      </c>
      <c r="J8" s="219">
        <v>36.817738039348193</v>
      </c>
      <c r="K8" s="219">
        <v>58.994197292069629</v>
      </c>
      <c r="L8" s="219">
        <v>45.659722222222221</v>
      </c>
      <c r="M8" s="219">
        <v>56.464581599266531</v>
      </c>
      <c r="N8" s="219">
        <v>64.212488866634459</v>
      </c>
      <c r="O8" s="219">
        <v>64.879770684573998</v>
      </c>
      <c r="P8" s="219">
        <v>47.785701355682995</v>
      </c>
      <c r="Q8" s="219">
        <v>48.769298396328089</v>
      </c>
      <c r="R8" s="218">
        <v>41.230287488980011</v>
      </c>
      <c r="S8" s="217">
        <v>30.960629764930115</v>
      </c>
      <c r="T8" s="217">
        <v>68.629999288747641</v>
      </c>
      <c r="U8" s="217">
        <v>64.308980762226881</v>
      </c>
      <c r="V8" s="217">
        <v>62.732146676138946</v>
      </c>
      <c r="W8" s="216">
        <v>47.068002047776659</v>
      </c>
    </row>
    <row r="9" spans="1:23" x14ac:dyDescent="0.15">
      <c r="A9" s="60">
        <v>13</v>
      </c>
      <c r="B9" s="77" t="s">
        <v>232</v>
      </c>
      <c r="C9" s="58"/>
      <c r="D9" s="219">
        <v>55.060728744939269</v>
      </c>
      <c r="E9" s="219">
        <v>57.028112449799195</v>
      </c>
      <c r="F9" s="219">
        <v>43.18181818181818</v>
      </c>
      <c r="G9" s="219">
        <v>4.6620046620046622</v>
      </c>
      <c r="H9" s="219">
        <v>16.778523489932887</v>
      </c>
      <c r="I9" s="219">
        <v>52.585845017210985</v>
      </c>
      <c r="J9" s="219">
        <v>59.990590891983445</v>
      </c>
      <c r="K9" s="219">
        <v>76.543209876543202</v>
      </c>
      <c r="L9" s="219">
        <v>17.600000000000001</v>
      </c>
      <c r="M9" s="219">
        <v>27.133944691728789</v>
      </c>
      <c r="N9" s="219">
        <v>49.178525669103742</v>
      </c>
      <c r="O9" s="219">
        <v>3.9496661232588228</v>
      </c>
      <c r="P9" s="219">
        <v>47.395390171497723</v>
      </c>
      <c r="Q9" s="219">
        <v>77.353926222200812</v>
      </c>
      <c r="R9" s="218">
        <v>0</v>
      </c>
      <c r="S9" s="217">
        <v>39.628547579298832</v>
      </c>
      <c r="T9" s="217">
        <v>1.7665286520176917</v>
      </c>
      <c r="U9" s="217">
        <v>24.068531008137672</v>
      </c>
      <c r="V9" s="217">
        <v>45.746287440221494</v>
      </c>
      <c r="W9" s="216">
        <v>37.100179176497718</v>
      </c>
    </row>
    <row r="10" spans="1:23" x14ac:dyDescent="0.15">
      <c r="A10" s="60">
        <v>14</v>
      </c>
      <c r="B10" s="77" t="s">
        <v>231</v>
      </c>
      <c r="C10" s="58"/>
      <c r="D10" s="219">
        <v>54.205607476635507</v>
      </c>
      <c r="E10" s="219">
        <v>83.804627249357324</v>
      </c>
      <c r="F10" s="219">
        <v>62.711864406779661</v>
      </c>
      <c r="G10" s="219">
        <v>36.363636363636367</v>
      </c>
      <c r="H10" s="219">
        <v>24.302788844621514</v>
      </c>
      <c r="I10" s="219">
        <v>46.271162394779154</v>
      </c>
      <c r="J10" s="219">
        <v>72.826671505633541</v>
      </c>
      <c r="K10" s="219">
        <v>51.960784313725497</v>
      </c>
      <c r="L10" s="219">
        <v>45.367412140575084</v>
      </c>
      <c r="M10" s="219">
        <v>36.015092682955775</v>
      </c>
      <c r="N10" s="219">
        <v>59.249127928694158</v>
      </c>
      <c r="O10" s="219">
        <v>58.105456152340793</v>
      </c>
      <c r="P10" s="219">
        <v>57.938753694271519</v>
      </c>
      <c r="Q10" s="219">
        <v>33.551547032814085</v>
      </c>
      <c r="R10" s="218">
        <v>12.31531400883763</v>
      </c>
      <c r="S10" s="217">
        <v>58.470244922744754</v>
      </c>
      <c r="T10" s="217">
        <v>71.60553928654349</v>
      </c>
      <c r="U10" s="217">
        <v>81.909876956044016</v>
      </c>
      <c r="V10" s="217">
        <v>85.599787894965019</v>
      </c>
      <c r="W10" s="216">
        <v>48.832812876026779</v>
      </c>
    </row>
    <row r="11" spans="1:23" x14ac:dyDescent="0.15">
      <c r="A11" s="60">
        <v>15</v>
      </c>
      <c r="B11" s="77" t="s">
        <v>230</v>
      </c>
      <c r="C11" s="58"/>
      <c r="D11" s="219">
        <v>93.567251461988292</v>
      </c>
      <c r="E11" s="219">
        <v>55.36105032822757</v>
      </c>
      <c r="F11" s="219">
        <v>89.090909090909093</v>
      </c>
      <c r="G11" s="219">
        <v>61.245674740484425</v>
      </c>
      <c r="H11" s="219">
        <v>63.924050632911388</v>
      </c>
      <c r="I11" s="219">
        <v>25.967054813973313</v>
      </c>
      <c r="J11" s="219">
        <v>72.717247243822456</v>
      </c>
      <c r="K11" s="219">
        <v>66.666666666666657</v>
      </c>
      <c r="L11" s="219">
        <v>62.318840579710141</v>
      </c>
      <c r="M11" s="219">
        <v>64.671165878849152</v>
      </c>
      <c r="N11" s="219">
        <v>53.451685119208371</v>
      </c>
      <c r="O11" s="219">
        <v>79.824974168166449</v>
      </c>
      <c r="P11" s="219">
        <v>54.672682326771394</v>
      </c>
      <c r="Q11" s="219">
        <v>47.562914749719084</v>
      </c>
      <c r="R11" s="218">
        <v>66.899907583787538</v>
      </c>
      <c r="S11" s="217">
        <v>79.906109965146882</v>
      </c>
      <c r="T11" s="217">
        <v>48.869249125922643</v>
      </c>
      <c r="U11" s="217">
        <v>40.42452511322923</v>
      </c>
      <c r="V11" s="217">
        <v>22.43161658849208</v>
      </c>
      <c r="W11" s="216">
        <v>75.351976856316298</v>
      </c>
    </row>
    <row r="12" spans="1:23" x14ac:dyDescent="0.15">
      <c r="A12" s="60">
        <v>16</v>
      </c>
      <c r="B12" s="77" t="s">
        <v>229</v>
      </c>
      <c r="C12" s="76"/>
      <c r="D12" s="220">
        <v>79.229711141678123</v>
      </c>
      <c r="E12" s="219">
        <v>67.186440677966104</v>
      </c>
      <c r="F12" s="220">
        <v>90.062111801242239</v>
      </c>
      <c r="G12" s="219">
        <v>72.681704260651628</v>
      </c>
      <c r="H12" s="219">
        <v>59.324894514767934</v>
      </c>
      <c r="I12" s="220">
        <v>67.716212818347472</v>
      </c>
      <c r="J12" s="220">
        <v>65.531548090000129</v>
      </c>
      <c r="K12" s="220">
        <v>91.638347891620853</v>
      </c>
      <c r="L12" s="219">
        <v>64.646464646464651</v>
      </c>
      <c r="M12" s="220">
        <v>60.840858315363356</v>
      </c>
      <c r="N12" s="219">
        <v>59.891605373662273</v>
      </c>
      <c r="O12" s="220">
        <v>53.156145223880699</v>
      </c>
      <c r="P12" s="219">
        <v>74.342021000943831</v>
      </c>
      <c r="Q12" s="219">
        <v>67.734787829228281</v>
      </c>
      <c r="R12" s="218">
        <v>53.102676068782863</v>
      </c>
      <c r="S12" s="217">
        <v>63.415673564237615</v>
      </c>
      <c r="T12" s="217">
        <v>77.140210688523439</v>
      </c>
      <c r="U12" s="217">
        <v>73.155148333325769</v>
      </c>
      <c r="V12" s="217">
        <v>56.482438299156271</v>
      </c>
      <c r="W12" s="216">
        <v>54.192070848468632</v>
      </c>
    </row>
    <row r="13" spans="1:23" x14ac:dyDescent="0.15">
      <c r="A13" s="60">
        <v>17</v>
      </c>
      <c r="B13" s="77" t="s">
        <v>228</v>
      </c>
      <c r="C13" s="58"/>
      <c r="D13" s="219">
        <v>34.693877551020407</v>
      </c>
      <c r="E13" s="219">
        <v>37.125748502994007</v>
      </c>
      <c r="F13" s="219">
        <v>3.7542662116040959</v>
      </c>
      <c r="G13" s="219">
        <v>62.886597938144327</v>
      </c>
      <c r="H13" s="219">
        <v>15.909090909090908</v>
      </c>
      <c r="I13" s="219">
        <v>12.738890892166809</v>
      </c>
      <c r="J13" s="219">
        <v>52.57332389222227</v>
      </c>
      <c r="K13" s="219">
        <v>24.705882352941178</v>
      </c>
      <c r="L13" s="219">
        <v>60.526315789473685</v>
      </c>
      <c r="M13" s="219">
        <v>79.404673314481329</v>
      </c>
      <c r="N13" s="219">
        <v>70.045102316679802</v>
      </c>
      <c r="O13" s="219">
        <v>81.38399490554022</v>
      </c>
      <c r="P13" s="219">
        <v>67.98036389978499</v>
      </c>
      <c r="Q13" s="219">
        <v>63.230537586437649</v>
      </c>
      <c r="R13" s="218">
        <v>44.605122460410406</v>
      </c>
      <c r="S13" s="217">
        <v>100</v>
      </c>
      <c r="T13" s="217">
        <v>70.044052863436121</v>
      </c>
      <c r="U13" s="217">
        <v>53.756474346248936</v>
      </c>
      <c r="V13" s="217">
        <v>0</v>
      </c>
      <c r="W13" s="216">
        <v>0</v>
      </c>
    </row>
    <row r="14" spans="1:23" x14ac:dyDescent="0.15">
      <c r="A14" s="54">
        <v>18</v>
      </c>
      <c r="B14" s="53" t="s">
        <v>227</v>
      </c>
      <c r="C14" s="52"/>
      <c r="D14" s="227">
        <v>68.352365415986952</v>
      </c>
      <c r="E14" s="227">
        <v>44.584139264990327</v>
      </c>
      <c r="F14" s="227">
        <v>57.522123893805308</v>
      </c>
      <c r="G14" s="227">
        <v>60.438413361169111</v>
      </c>
      <c r="H14" s="227">
        <v>58.935742971887549</v>
      </c>
      <c r="I14" s="227">
        <v>65.882380760954391</v>
      </c>
      <c r="J14" s="227">
        <v>73.102646403371381</v>
      </c>
      <c r="K14" s="227">
        <v>35.753176043557168</v>
      </c>
      <c r="L14" s="227">
        <v>68.598130841121502</v>
      </c>
      <c r="M14" s="227">
        <v>56.875228549193146</v>
      </c>
      <c r="N14" s="227">
        <v>65.730759308556287</v>
      </c>
      <c r="O14" s="227">
        <v>51.745897106281916</v>
      </c>
      <c r="P14" s="227">
        <v>64.024967514386489</v>
      </c>
      <c r="Q14" s="227">
        <v>60.500153813491394</v>
      </c>
      <c r="R14" s="226">
        <v>41.784483594906597</v>
      </c>
      <c r="S14" s="225">
        <v>44.653017565693418</v>
      </c>
      <c r="T14" s="225">
        <v>77.886112416484494</v>
      </c>
      <c r="U14" s="225">
        <v>48.136778087018456</v>
      </c>
      <c r="V14" s="225">
        <v>50.151236012637114</v>
      </c>
      <c r="W14" s="228">
        <v>55.656219739383573</v>
      </c>
    </row>
    <row r="15" spans="1:23" x14ac:dyDescent="0.15">
      <c r="A15" s="70">
        <v>19</v>
      </c>
      <c r="B15" s="114" t="s">
        <v>226</v>
      </c>
      <c r="C15" s="68"/>
      <c r="D15" s="224">
        <v>28.834355828220858</v>
      </c>
      <c r="E15" s="224">
        <v>81.437125748502993</v>
      </c>
      <c r="F15" s="224">
        <v>59.166666666666664</v>
      </c>
      <c r="G15" s="224">
        <v>65.145228215767631</v>
      </c>
      <c r="H15" s="224">
        <v>87.777777777777771</v>
      </c>
      <c r="I15" s="224">
        <v>14.948886710544743</v>
      </c>
      <c r="J15" s="224">
        <v>28.942215507974783</v>
      </c>
      <c r="K15" s="224">
        <v>56.578947368421048</v>
      </c>
      <c r="L15" s="224">
        <v>86.893203883495147</v>
      </c>
      <c r="M15" s="224">
        <v>41.027099639493919</v>
      </c>
      <c r="N15" s="224">
        <v>52.253928866832091</v>
      </c>
      <c r="O15" s="224">
        <v>57.736441074061858</v>
      </c>
      <c r="P15" s="224">
        <v>75.838597636308535</v>
      </c>
      <c r="Q15" s="224">
        <v>90.503198333379217</v>
      </c>
      <c r="R15" s="223">
        <v>65.945027338554752</v>
      </c>
      <c r="S15" s="222">
        <v>42.562943350984114</v>
      </c>
      <c r="T15" s="222">
        <v>74.31948782864481</v>
      </c>
      <c r="U15" s="222">
        <v>45.304472774274821</v>
      </c>
      <c r="V15" s="222">
        <v>65.436907157229086</v>
      </c>
      <c r="W15" s="221">
        <v>49.539760028231974</v>
      </c>
    </row>
    <row r="16" spans="1:23" x14ac:dyDescent="0.15">
      <c r="A16" s="60">
        <v>20</v>
      </c>
      <c r="B16" s="77" t="s">
        <v>224</v>
      </c>
      <c r="C16" s="58"/>
      <c r="D16" s="219">
        <v>100</v>
      </c>
      <c r="E16" s="219">
        <v>16</v>
      </c>
      <c r="F16" s="219">
        <v>78.571428571428569</v>
      </c>
      <c r="G16" s="219">
        <v>23.728813559322035</v>
      </c>
      <c r="H16" s="219">
        <v>0</v>
      </c>
      <c r="I16" s="219">
        <v>0</v>
      </c>
      <c r="J16" s="219">
        <v>0</v>
      </c>
      <c r="K16" s="219">
        <v>0</v>
      </c>
      <c r="L16" s="219">
        <v>0</v>
      </c>
      <c r="M16" s="219">
        <v>100</v>
      </c>
      <c r="N16" s="219">
        <v>0</v>
      </c>
      <c r="O16" s="219">
        <v>38.167539267015698</v>
      </c>
      <c r="P16" s="219">
        <v>13.059114407732075</v>
      </c>
      <c r="Q16" s="219">
        <v>100</v>
      </c>
      <c r="R16" s="218">
        <v>0</v>
      </c>
      <c r="S16" s="217">
        <v>0</v>
      </c>
      <c r="T16" s="217">
        <v>0</v>
      </c>
      <c r="U16" s="217">
        <v>75.38202538202539</v>
      </c>
      <c r="V16" s="217">
        <v>0</v>
      </c>
      <c r="W16" s="216">
        <v>42.989036353144833</v>
      </c>
    </row>
    <row r="17" spans="1:23" x14ac:dyDescent="0.15">
      <c r="A17" s="60">
        <v>21</v>
      </c>
      <c r="B17" s="77" t="s">
        <v>223</v>
      </c>
      <c r="C17" s="58"/>
      <c r="D17" s="219">
        <v>51.385927505330486</v>
      </c>
      <c r="E17" s="219">
        <v>41.17647058823529</v>
      </c>
      <c r="F17" s="219">
        <v>50.299401197604787</v>
      </c>
      <c r="G17" s="219">
        <v>45.475372279495993</v>
      </c>
      <c r="H17" s="219">
        <v>18.087557603686637</v>
      </c>
      <c r="I17" s="219">
        <v>43.909234868437395</v>
      </c>
      <c r="J17" s="219">
        <v>67.167987092439617</v>
      </c>
      <c r="K17" s="219">
        <v>53.904761904761898</v>
      </c>
      <c r="L17" s="219">
        <v>52.080123266563952</v>
      </c>
      <c r="M17" s="219">
        <v>51.004395748776808</v>
      </c>
      <c r="N17" s="219">
        <v>58.226377838434281</v>
      </c>
      <c r="O17" s="219">
        <v>54.572947983941788</v>
      </c>
      <c r="P17" s="219">
        <v>59.061536804039683</v>
      </c>
      <c r="Q17" s="219">
        <v>47.322898601628872</v>
      </c>
      <c r="R17" s="218">
        <v>73.634665547573803</v>
      </c>
      <c r="S17" s="217">
        <v>32.166747994095012</v>
      </c>
      <c r="T17" s="217">
        <v>65.8614006518861</v>
      </c>
      <c r="U17" s="217">
        <v>41.44072470792733</v>
      </c>
      <c r="V17" s="217">
        <v>23.217434025136257</v>
      </c>
      <c r="W17" s="216">
        <v>40.300261067989474</v>
      </c>
    </row>
    <row r="18" spans="1:23" x14ac:dyDescent="0.15">
      <c r="A18" s="60">
        <v>22</v>
      </c>
      <c r="B18" s="77" t="s">
        <v>222</v>
      </c>
      <c r="C18" s="76"/>
      <c r="D18" s="219">
        <v>41.842105263157897</v>
      </c>
      <c r="E18" s="219">
        <v>74.436090225563916</v>
      </c>
      <c r="F18" s="219">
        <v>61.449275362318843</v>
      </c>
      <c r="G18" s="219">
        <v>51.884057971014499</v>
      </c>
      <c r="H18" s="219">
        <v>69.306930693069305</v>
      </c>
      <c r="I18" s="219">
        <v>56.444056770066695</v>
      </c>
      <c r="J18" s="219">
        <v>55.107135130765961</v>
      </c>
      <c r="K18" s="219">
        <v>67.109634551495006</v>
      </c>
      <c r="L18" s="219">
        <v>54.693877551020407</v>
      </c>
      <c r="M18" s="219">
        <v>69.578544515624145</v>
      </c>
      <c r="N18" s="219">
        <v>78.403788553625972</v>
      </c>
      <c r="O18" s="219">
        <v>54.399627080534152</v>
      </c>
      <c r="P18" s="219">
        <v>76.710951084529384</v>
      </c>
      <c r="Q18" s="219">
        <v>56.855031246335052</v>
      </c>
      <c r="R18" s="218">
        <v>81.397432218715167</v>
      </c>
      <c r="S18" s="217">
        <v>72.618199583937454</v>
      </c>
      <c r="T18" s="217">
        <v>67.982011088729209</v>
      </c>
      <c r="U18" s="217">
        <v>64.462579869678009</v>
      </c>
      <c r="V18" s="217">
        <v>29.863118335987661</v>
      </c>
      <c r="W18" s="216">
        <v>34.693638804387703</v>
      </c>
    </row>
    <row r="19" spans="1:23" x14ac:dyDescent="0.15">
      <c r="A19" s="60">
        <v>23</v>
      </c>
      <c r="B19" s="59" t="s">
        <v>221</v>
      </c>
      <c r="C19" s="58"/>
      <c r="D19" s="219">
        <v>43.290043290043286</v>
      </c>
      <c r="E19" s="219">
        <v>51.785714285714292</v>
      </c>
      <c r="F19" s="219">
        <v>67.251461988304101</v>
      </c>
      <c r="G19" s="219">
        <v>55.70469798657718</v>
      </c>
      <c r="H19" s="219">
        <v>66.666666666666657</v>
      </c>
      <c r="I19" s="219">
        <v>58.186486537387069</v>
      </c>
      <c r="J19" s="219">
        <v>49.580348507450452</v>
      </c>
      <c r="K19" s="219">
        <v>17.647058823529413</v>
      </c>
      <c r="L19" s="219">
        <v>85.714285714285708</v>
      </c>
      <c r="M19" s="219">
        <v>54.760843599023055</v>
      </c>
      <c r="N19" s="219">
        <v>87.121824794389042</v>
      </c>
      <c r="O19" s="219">
        <v>65.093756399506958</v>
      </c>
      <c r="P19" s="219">
        <v>56.25526585081623</v>
      </c>
      <c r="Q19" s="219">
        <v>78.487356321839087</v>
      </c>
      <c r="R19" s="218">
        <v>53.254460939970627</v>
      </c>
      <c r="S19" s="217">
        <v>44.991184846977987</v>
      </c>
      <c r="T19" s="217">
        <v>67.563659968723258</v>
      </c>
      <c r="U19" s="217">
        <v>59.920582686148052</v>
      </c>
      <c r="V19" s="217">
        <v>70.478014041452525</v>
      </c>
      <c r="W19" s="216">
        <v>12.111710177828225</v>
      </c>
    </row>
    <row r="20" spans="1:23" x14ac:dyDescent="0.15">
      <c r="A20" s="60">
        <v>24</v>
      </c>
      <c r="B20" s="59" t="s">
        <v>220</v>
      </c>
      <c r="C20" s="58"/>
      <c r="D20" s="219">
        <v>61.136571952337306</v>
      </c>
      <c r="E20" s="219">
        <v>49.932295192958698</v>
      </c>
      <c r="F20" s="219">
        <v>53.580497714575927</v>
      </c>
      <c r="G20" s="219">
        <v>35.949027498323275</v>
      </c>
      <c r="H20" s="219">
        <v>27.355623100303951</v>
      </c>
      <c r="I20" s="219">
        <v>60.435774628495011</v>
      </c>
      <c r="J20" s="219">
        <v>55.265258809524489</v>
      </c>
      <c r="K20" s="219">
        <v>64.005412719891737</v>
      </c>
      <c r="L20" s="219">
        <v>65.236051502145926</v>
      </c>
      <c r="M20" s="219">
        <v>41.796143194591487</v>
      </c>
      <c r="N20" s="219">
        <v>56.277524862791886</v>
      </c>
      <c r="O20" s="219">
        <v>63.422205860883963</v>
      </c>
      <c r="P20" s="219">
        <v>59.241664681198671</v>
      </c>
      <c r="Q20" s="219">
        <v>63.691252003020416</v>
      </c>
      <c r="R20" s="218">
        <v>55.918799440593347</v>
      </c>
      <c r="S20" s="217">
        <v>67.288965909131022</v>
      </c>
      <c r="T20" s="217">
        <v>64.50938208284046</v>
      </c>
      <c r="U20" s="217">
        <v>71.272454862114614</v>
      </c>
      <c r="V20" s="217">
        <v>66.302792260170889</v>
      </c>
      <c r="W20" s="216">
        <v>54.704137966792679</v>
      </c>
    </row>
    <row r="21" spans="1:23" x14ac:dyDescent="0.15">
      <c r="A21" s="60">
        <v>25</v>
      </c>
      <c r="B21" s="59" t="s">
        <v>219</v>
      </c>
      <c r="C21" s="58"/>
      <c r="D21" s="219">
        <v>0</v>
      </c>
      <c r="E21" s="219">
        <v>0</v>
      </c>
      <c r="F21" s="219">
        <v>0</v>
      </c>
      <c r="G21" s="219">
        <v>0</v>
      </c>
      <c r="H21" s="219">
        <v>0</v>
      </c>
      <c r="I21" s="219">
        <v>0</v>
      </c>
      <c r="J21" s="219">
        <v>0</v>
      </c>
      <c r="K21" s="219">
        <v>0</v>
      </c>
      <c r="L21" s="219">
        <v>0</v>
      </c>
      <c r="M21" s="219">
        <v>0</v>
      </c>
      <c r="N21" s="219">
        <v>0</v>
      </c>
      <c r="O21" s="219">
        <v>0</v>
      </c>
      <c r="P21" s="219">
        <v>0</v>
      </c>
      <c r="Q21" s="219">
        <v>64.585917548340021</v>
      </c>
      <c r="R21" s="218">
        <v>61.837283755375985</v>
      </c>
      <c r="S21" s="217">
        <v>71.938176895306867</v>
      </c>
      <c r="T21" s="217">
        <v>66.111114617720006</v>
      </c>
      <c r="U21" s="217">
        <v>53.42289294844872</v>
      </c>
      <c r="V21" s="217">
        <v>31.040387722132472</v>
      </c>
      <c r="W21" s="216">
        <v>52.852889122184386</v>
      </c>
    </row>
    <row r="22" spans="1:23" x14ac:dyDescent="0.15">
      <c r="A22" s="60">
        <v>26</v>
      </c>
      <c r="B22" s="59" t="s">
        <v>218</v>
      </c>
      <c r="C22" s="58"/>
      <c r="D22" s="219">
        <v>0</v>
      </c>
      <c r="E22" s="219">
        <v>0</v>
      </c>
      <c r="F22" s="219">
        <v>0</v>
      </c>
      <c r="G22" s="219">
        <v>0</v>
      </c>
      <c r="H22" s="219">
        <v>0</v>
      </c>
      <c r="I22" s="219">
        <v>0</v>
      </c>
      <c r="J22" s="219">
        <v>0</v>
      </c>
      <c r="K22" s="219">
        <v>0</v>
      </c>
      <c r="L22" s="219">
        <v>0</v>
      </c>
      <c r="M22" s="219">
        <v>0</v>
      </c>
      <c r="N22" s="219">
        <v>0</v>
      </c>
      <c r="O22" s="219">
        <v>0</v>
      </c>
      <c r="P22" s="219">
        <v>0</v>
      </c>
      <c r="Q22" s="219">
        <v>59.312791164205578</v>
      </c>
      <c r="R22" s="218">
        <v>69.649958447567343</v>
      </c>
      <c r="S22" s="217">
        <v>31.351382785779968</v>
      </c>
      <c r="T22" s="217">
        <v>56.949660613995803</v>
      </c>
      <c r="U22" s="217">
        <v>43.421765514072533</v>
      </c>
      <c r="V22" s="217">
        <v>50.147819660014783</v>
      </c>
      <c r="W22" s="216">
        <v>49.29253652987807</v>
      </c>
    </row>
    <row r="23" spans="1:23" x14ac:dyDescent="0.15">
      <c r="A23" s="60">
        <v>27</v>
      </c>
      <c r="B23" s="59" t="s">
        <v>217</v>
      </c>
      <c r="C23" s="58"/>
      <c r="D23" s="219">
        <v>0</v>
      </c>
      <c r="E23" s="219">
        <v>0</v>
      </c>
      <c r="F23" s="219">
        <v>0</v>
      </c>
      <c r="G23" s="219">
        <v>0</v>
      </c>
      <c r="H23" s="219">
        <v>0</v>
      </c>
      <c r="I23" s="219">
        <v>0</v>
      </c>
      <c r="J23" s="219">
        <v>0</v>
      </c>
      <c r="K23" s="219">
        <v>0</v>
      </c>
      <c r="L23" s="219">
        <v>0</v>
      </c>
      <c r="M23" s="219">
        <v>0</v>
      </c>
      <c r="N23" s="219">
        <v>0</v>
      </c>
      <c r="O23" s="219">
        <v>0</v>
      </c>
      <c r="P23" s="219">
        <v>0</v>
      </c>
      <c r="Q23" s="219">
        <v>50.723987334171824</v>
      </c>
      <c r="R23" s="218">
        <v>39.344477507439173</v>
      </c>
      <c r="S23" s="217">
        <v>16.562979403988638</v>
      </c>
      <c r="T23" s="217">
        <v>71.06775111542018</v>
      </c>
      <c r="U23" s="217">
        <v>67.797924821618139</v>
      </c>
      <c r="V23" s="217">
        <v>53.548726013638529</v>
      </c>
      <c r="W23" s="216">
        <v>30.941458842242795</v>
      </c>
    </row>
    <row r="24" spans="1:23" x14ac:dyDescent="0.15">
      <c r="A24" s="54"/>
      <c r="B24" s="149" t="s">
        <v>216</v>
      </c>
      <c r="C24" s="52"/>
      <c r="D24" s="227">
        <v>61.839323467230443</v>
      </c>
      <c r="E24" s="227">
        <v>50.688073394495412</v>
      </c>
      <c r="F24" s="227">
        <v>57.872928176795583</v>
      </c>
      <c r="G24" s="227">
        <v>63.401720714758433</v>
      </c>
      <c r="H24" s="227">
        <v>60.952380952380956</v>
      </c>
      <c r="I24" s="227">
        <v>26.997831701702584</v>
      </c>
      <c r="J24" s="227">
        <v>65.443616048664452</v>
      </c>
      <c r="K24" s="227">
        <v>42.194744976816075</v>
      </c>
      <c r="L24" s="227">
        <v>66.052376333656653</v>
      </c>
      <c r="M24" s="227">
        <v>55.671428773298317</v>
      </c>
      <c r="N24" s="227">
        <v>50.931481952499901</v>
      </c>
      <c r="O24" s="227">
        <v>47.110713187495179</v>
      </c>
      <c r="P24" s="227">
        <v>35.909678925562346</v>
      </c>
      <c r="Q24" s="227">
        <v>0</v>
      </c>
      <c r="R24" s="226">
        <v>0</v>
      </c>
      <c r="S24" s="225">
        <v>0</v>
      </c>
      <c r="T24" s="225">
        <v>0</v>
      </c>
      <c r="U24" s="225">
        <v>0</v>
      </c>
      <c r="V24" s="225">
        <v>0</v>
      </c>
      <c r="W24" s="228">
        <v>0</v>
      </c>
    </row>
    <row r="25" spans="1:23" x14ac:dyDescent="0.15">
      <c r="A25" s="70">
        <v>28</v>
      </c>
      <c r="B25" s="69" t="s">
        <v>215</v>
      </c>
      <c r="C25" s="68"/>
      <c r="D25" s="224">
        <v>36.18690434168726</v>
      </c>
      <c r="E25" s="224">
        <v>60.15915406546609</v>
      </c>
      <c r="F25" s="224">
        <v>45.851076714851757</v>
      </c>
      <c r="G25" s="224">
        <v>45.277512692715611</v>
      </c>
      <c r="H25" s="224">
        <v>60.926375312785851</v>
      </c>
      <c r="I25" s="224">
        <v>73.10549287073448</v>
      </c>
      <c r="J25" s="224">
        <v>49.764913819452758</v>
      </c>
      <c r="K25" s="224">
        <v>53.305785123966942</v>
      </c>
      <c r="L25" s="224">
        <v>60</v>
      </c>
      <c r="M25" s="224">
        <v>69.608310424873537</v>
      </c>
      <c r="N25" s="224">
        <v>29.820434182364007</v>
      </c>
      <c r="O25" s="224">
        <v>46.116518210269284</v>
      </c>
      <c r="P25" s="224">
        <v>82.124486705345163</v>
      </c>
      <c r="Q25" s="224">
        <v>48.749807721356028</v>
      </c>
      <c r="R25" s="223">
        <v>66.921486097956034</v>
      </c>
      <c r="S25" s="222">
        <v>64.605311243756844</v>
      </c>
      <c r="T25" s="222">
        <v>63.247586236534481</v>
      </c>
      <c r="U25" s="222">
        <v>72.714658687553182</v>
      </c>
      <c r="V25" s="222">
        <v>20.720725000890809</v>
      </c>
      <c r="W25" s="221">
        <v>41.308826833105442</v>
      </c>
    </row>
    <row r="26" spans="1:23" x14ac:dyDescent="0.15">
      <c r="A26" s="60">
        <v>29</v>
      </c>
      <c r="B26" s="59" t="s">
        <v>214</v>
      </c>
      <c r="C26" s="58"/>
      <c r="D26" s="219">
        <v>57.257225767517106</v>
      </c>
      <c r="E26" s="219">
        <v>52.447645631408413</v>
      </c>
      <c r="F26" s="219">
        <v>72.931923939892485</v>
      </c>
      <c r="G26" s="219">
        <v>63.483001270708947</v>
      </c>
      <c r="H26" s="219">
        <v>47.957986768938547</v>
      </c>
      <c r="I26" s="219">
        <v>45.477820317629146</v>
      </c>
      <c r="J26" s="219">
        <v>18.394408544156683</v>
      </c>
      <c r="K26" s="219">
        <v>44.171779141104295</v>
      </c>
      <c r="L26" s="219">
        <v>50.226244343891402</v>
      </c>
      <c r="M26" s="219">
        <v>44.364117691776812</v>
      </c>
      <c r="N26" s="219">
        <v>33.430207558609631</v>
      </c>
      <c r="O26" s="219">
        <v>36.645453952440889</v>
      </c>
      <c r="P26" s="219">
        <v>53.609547207467735</v>
      </c>
      <c r="Q26" s="219">
        <v>37.4561658777397</v>
      </c>
      <c r="R26" s="218">
        <v>83.42347828493925</v>
      </c>
      <c r="S26" s="217">
        <v>42.459274654196768</v>
      </c>
      <c r="T26" s="217">
        <v>71.41152494765204</v>
      </c>
      <c r="U26" s="217">
        <v>35.857831802867153</v>
      </c>
      <c r="V26" s="217">
        <v>71.896309226306343</v>
      </c>
      <c r="W26" s="216">
        <v>76.801183366162235</v>
      </c>
    </row>
    <row r="27" spans="1:23" x14ac:dyDescent="0.15">
      <c r="A27" s="60">
        <v>30</v>
      </c>
      <c r="B27" s="59" t="s">
        <v>213</v>
      </c>
      <c r="C27" s="58"/>
      <c r="D27" s="219">
        <v>89.841055940299839</v>
      </c>
      <c r="E27" s="219">
        <v>64.229315637254018</v>
      </c>
      <c r="F27" s="219">
        <v>74.369042522027172</v>
      </c>
      <c r="G27" s="219">
        <v>23.25958136164045</v>
      </c>
      <c r="H27" s="219">
        <v>41.825225252850473</v>
      </c>
      <c r="I27" s="219">
        <v>70.795239862357462</v>
      </c>
      <c r="J27" s="219">
        <v>70.51175773093108</v>
      </c>
      <c r="K27" s="219">
        <v>71.034482758620683</v>
      </c>
      <c r="L27" s="219">
        <v>82.553956834532372</v>
      </c>
      <c r="M27" s="219">
        <v>17.85157542766499</v>
      </c>
      <c r="N27" s="219">
        <v>51.740053250276304</v>
      </c>
      <c r="O27" s="219">
        <v>47.061250637914377</v>
      </c>
      <c r="P27" s="219">
        <v>16.834281112724671</v>
      </c>
      <c r="Q27" s="219">
        <v>52.39405546192738</v>
      </c>
      <c r="R27" s="218">
        <v>95.482735851422177</v>
      </c>
      <c r="S27" s="217">
        <v>100</v>
      </c>
      <c r="T27" s="217">
        <v>6.8515665125834619</v>
      </c>
      <c r="U27" s="217">
        <v>77.918128654970758</v>
      </c>
      <c r="V27" s="217">
        <v>0</v>
      </c>
      <c r="W27" s="216">
        <v>90.207752196178035</v>
      </c>
    </row>
    <row r="28" spans="1:23" x14ac:dyDescent="0.15">
      <c r="A28" s="60">
        <v>31</v>
      </c>
      <c r="B28" s="59" t="s">
        <v>212</v>
      </c>
      <c r="C28" s="58"/>
      <c r="D28" s="219">
        <v>79.723991507431009</v>
      </c>
      <c r="E28" s="219">
        <v>62.535211267605639</v>
      </c>
      <c r="F28" s="219">
        <v>69.921104536489153</v>
      </c>
      <c r="G28" s="219">
        <v>15.464426877470355</v>
      </c>
      <c r="H28" s="219">
        <v>28.495339547270305</v>
      </c>
      <c r="I28" s="219">
        <v>67.743686716241214</v>
      </c>
      <c r="J28" s="219">
        <v>60.469074584094407</v>
      </c>
      <c r="K28" s="219">
        <v>77.12</v>
      </c>
      <c r="L28" s="219">
        <v>43.366186504927981</v>
      </c>
      <c r="M28" s="219">
        <v>74.460368494217448</v>
      </c>
      <c r="N28" s="219">
        <v>46.299378540358795</v>
      </c>
      <c r="O28" s="219">
        <v>68.287671483290097</v>
      </c>
      <c r="P28" s="219">
        <v>37.784807615987383</v>
      </c>
      <c r="Q28" s="219">
        <v>69.901525101132961</v>
      </c>
      <c r="R28" s="218">
        <v>74.974050000000005</v>
      </c>
      <c r="S28" s="217">
        <v>65.699737612554074</v>
      </c>
      <c r="T28" s="217">
        <v>64.789143579528258</v>
      </c>
      <c r="U28" s="217">
        <v>67.819142598963666</v>
      </c>
      <c r="V28" s="217">
        <v>53.66167175693122</v>
      </c>
      <c r="W28" s="216">
        <v>59.052760332501187</v>
      </c>
    </row>
    <row r="29" spans="1:23" x14ac:dyDescent="0.15">
      <c r="A29" s="60"/>
      <c r="B29" s="59" t="s">
        <v>211</v>
      </c>
      <c r="C29" s="58"/>
      <c r="D29" s="220">
        <v>59.565217391304351</v>
      </c>
      <c r="E29" s="220">
        <v>43.827160493827158</v>
      </c>
      <c r="F29" s="220">
        <v>42.140468227424748</v>
      </c>
      <c r="G29" s="220">
        <v>23.076923076923077</v>
      </c>
      <c r="H29" s="220">
        <v>31.25</v>
      </c>
      <c r="I29" s="220">
        <v>15.156640441714043</v>
      </c>
      <c r="J29" s="220">
        <v>60.987787222985268</v>
      </c>
      <c r="K29" s="220">
        <v>48.185152068835926</v>
      </c>
      <c r="L29" s="220">
        <v>62.230866158987567</v>
      </c>
      <c r="M29" s="220">
        <v>22.176810039415244</v>
      </c>
      <c r="N29" s="220">
        <v>66.947913588503354</v>
      </c>
      <c r="O29" s="220">
        <v>80.675085446462617</v>
      </c>
      <c r="P29" s="220">
        <v>77.071103933603098</v>
      </c>
      <c r="Q29" s="219">
        <v>0</v>
      </c>
      <c r="R29" s="218">
        <v>0</v>
      </c>
      <c r="S29" s="217">
        <v>0</v>
      </c>
      <c r="T29" s="217">
        <v>0</v>
      </c>
      <c r="U29" s="217">
        <v>0</v>
      </c>
      <c r="V29" s="217">
        <v>0</v>
      </c>
      <c r="W29" s="216">
        <v>0</v>
      </c>
    </row>
    <row r="30" spans="1:23" x14ac:dyDescent="0.15">
      <c r="A30" s="60">
        <v>32</v>
      </c>
      <c r="B30" s="59" t="s">
        <v>210</v>
      </c>
      <c r="C30" s="58"/>
      <c r="D30" s="220">
        <v>8.5427135678391952</v>
      </c>
      <c r="E30" s="220">
        <v>74.52574525745257</v>
      </c>
      <c r="F30" s="220">
        <v>41.843971631205676</v>
      </c>
      <c r="G30" s="220">
        <v>88.837209302325576</v>
      </c>
      <c r="H30" s="220">
        <v>70.802919708029194</v>
      </c>
      <c r="I30" s="220">
        <v>66.048671454685632</v>
      </c>
      <c r="J30" s="220">
        <v>13.75467821082434</v>
      </c>
      <c r="K30" s="220">
        <v>30.485601213234986</v>
      </c>
      <c r="L30" s="220">
        <v>78.813087307539604</v>
      </c>
      <c r="M30" s="220">
        <v>16.21784869381386</v>
      </c>
      <c r="N30" s="220">
        <v>61.003358184385533</v>
      </c>
      <c r="O30" s="220">
        <v>64.818543728419684</v>
      </c>
      <c r="P30" s="220">
        <v>70.499644128113886</v>
      </c>
      <c r="Q30" s="219">
        <v>28.246645340866607</v>
      </c>
      <c r="R30" s="218">
        <v>21.252341557393986</v>
      </c>
      <c r="S30" s="217">
        <v>73.648022025793352</v>
      </c>
      <c r="T30" s="217">
        <v>56.164155220696088</v>
      </c>
      <c r="U30" s="217">
        <v>88.200853522920596</v>
      </c>
      <c r="V30" s="217">
        <v>54.628711939680585</v>
      </c>
      <c r="W30" s="216">
        <v>47.280546821166347</v>
      </c>
    </row>
    <row r="31" spans="1:23" x14ac:dyDescent="0.15">
      <c r="A31" s="60"/>
      <c r="B31" s="59" t="s">
        <v>209</v>
      </c>
      <c r="C31" s="58"/>
      <c r="D31" s="219"/>
      <c r="E31" s="219"/>
      <c r="F31" s="219"/>
      <c r="G31" s="219"/>
      <c r="H31" s="219"/>
      <c r="I31" s="219"/>
      <c r="J31" s="219"/>
      <c r="K31" s="219"/>
      <c r="L31" s="219"/>
      <c r="M31" s="219"/>
      <c r="N31" s="220">
        <v>100</v>
      </c>
      <c r="O31" s="220">
        <v>100</v>
      </c>
      <c r="P31" s="219"/>
      <c r="Q31" s="219">
        <v>0</v>
      </c>
      <c r="R31" s="218">
        <v>0</v>
      </c>
      <c r="S31" s="217">
        <v>0</v>
      </c>
      <c r="T31" s="217">
        <v>0</v>
      </c>
      <c r="U31" s="217">
        <v>0</v>
      </c>
      <c r="V31" s="217">
        <v>0</v>
      </c>
      <c r="W31" s="216">
        <v>0</v>
      </c>
    </row>
    <row r="32" spans="1:23" x14ac:dyDescent="0.15">
      <c r="A32" s="60">
        <v>33</v>
      </c>
      <c r="B32" s="59" t="s">
        <v>207</v>
      </c>
      <c r="C32" s="58"/>
      <c r="D32" s="219">
        <v>47.866666666666667</v>
      </c>
      <c r="E32" s="219">
        <v>0</v>
      </c>
      <c r="F32" s="219">
        <v>25</v>
      </c>
      <c r="G32" s="219">
        <v>18.055555555555554</v>
      </c>
      <c r="H32" s="219">
        <v>21.052631578947366</v>
      </c>
      <c r="I32" s="219">
        <v>0</v>
      </c>
      <c r="J32" s="219">
        <v>15.18678657323704</v>
      </c>
      <c r="K32" s="219">
        <v>34.146341463414636</v>
      </c>
      <c r="L32" s="219">
        <v>26.378896882494008</v>
      </c>
      <c r="M32" s="219">
        <v>13.560632926355606</v>
      </c>
      <c r="N32" s="219">
        <v>2.991247180635487</v>
      </c>
      <c r="O32" s="219">
        <v>27.349202299299101</v>
      </c>
      <c r="P32" s="219">
        <v>0.37009715734934201</v>
      </c>
      <c r="Q32" s="219">
        <v>16.285613891247692</v>
      </c>
      <c r="R32" s="218">
        <v>4.6919423063587828</v>
      </c>
      <c r="S32" s="217">
        <v>8.0785465540671169</v>
      </c>
      <c r="T32" s="217">
        <v>19.734860585040845</v>
      </c>
      <c r="U32" s="217">
        <v>36.342878727558023</v>
      </c>
      <c r="V32" s="217">
        <v>16.250182865777102</v>
      </c>
      <c r="W32" s="216">
        <v>4.70940066888926</v>
      </c>
    </row>
    <row r="33" spans="1:23" x14ac:dyDescent="0.15">
      <c r="A33" s="60">
        <v>34</v>
      </c>
      <c r="B33" s="59" t="s">
        <v>206</v>
      </c>
      <c r="C33" s="58"/>
      <c r="D33" s="219">
        <v>82.758620689655174</v>
      </c>
      <c r="E33" s="219">
        <v>89.230769230769241</v>
      </c>
      <c r="F33" s="219">
        <v>37.931034482758619</v>
      </c>
      <c r="G33" s="219">
        <v>0</v>
      </c>
      <c r="H33" s="219">
        <v>82.608695652173907</v>
      </c>
      <c r="I33" s="219">
        <v>81.290990680013806</v>
      </c>
      <c r="J33" s="219">
        <v>92.38478096622903</v>
      </c>
      <c r="K33" s="219">
        <v>96.428571428571431</v>
      </c>
      <c r="L33" s="219">
        <v>67.567567567567565</v>
      </c>
      <c r="M33" s="219">
        <v>44.141597684904767</v>
      </c>
      <c r="N33" s="219">
        <v>59.40504149052763</v>
      </c>
      <c r="O33" s="219">
        <v>20.557309662814248</v>
      </c>
      <c r="P33" s="219">
        <v>82.879798161830962</v>
      </c>
      <c r="Q33" s="219">
        <v>15.428858567508019</v>
      </c>
      <c r="R33" s="218">
        <v>4.967614645468184</v>
      </c>
      <c r="S33" s="217">
        <v>9.4903951043270371</v>
      </c>
      <c r="T33" s="217">
        <v>6.064550361054228</v>
      </c>
      <c r="U33" s="217">
        <v>17.535459034756954</v>
      </c>
      <c r="V33" s="217">
        <v>77.336260519575561</v>
      </c>
      <c r="W33" s="216">
        <v>97.287917378040248</v>
      </c>
    </row>
    <row r="34" spans="1:23" ht="14.25" thickBot="1" x14ac:dyDescent="0.2">
      <c r="A34" s="141">
        <v>35</v>
      </c>
      <c r="B34" s="105" t="s">
        <v>205</v>
      </c>
      <c r="C34" s="160"/>
      <c r="D34" s="215">
        <v>0</v>
      </c>
      <c r="E34" s="215">
        <v>0</v>
      </c>
      <c r="F34" s="215">
        <v>0</v>
      </c>
      <c r="G34" s="215">
        <v>0</v>
      </c>
      <c r="H34" s="215">
        <v>0</v>
      </c>
      <c r="I34" s="215">
        <v>0</v>
      </c>
      <c r="J34" s="215">
        <v>0</v>
      </c>
      <c r="K34" s="215">
        <v>0</v>
      </c>
      <c r="L34" s="215">
        <v>0</v>
      </c>
      <c r="M34" s="215">
        <v>0</v>
      </c>
      <c r="N34" s="215">
        <v>0</v>
      </c>
      <c r="O34" s="215">
        <v>0</v>
      </c>
      <c r="P34" s="215">
        <v>0</v>
      </c>
      <c r="Q34" s="215">
        <v>0</v>
      </c>
      <c r="R34" s="214">
        <v>0</v>
      </c>
      <c r="S34" s="213">
        <v>0</v>
      </c>
      <c r="T34" s="213">
        <v>0</v>
      </c>
      <c r="U34" s="213">
        <v>0</v>
      </c>
      <c r="V34" s="213">
        <v>0</v>
      </c>
      <c r="W34" s="212">
        <v>0</v>
      </c>
    </row>
    <row r="35" spans="1:23" x14ac:dyDescent="0.15">
      <c r="A35" s="37" t="s">
        <v>349</v>
      </c>
      <c r="B35" s="40"/>
      <c r="C35" s="38"/>
      <c r="D35" s="39" t="s">
        <v>353</v>
      </c>
    </row>
  </sheetData>
  <mergeCells count="2">
    <mergeCell ref="A1:R1"/>
    <mergeCell ref="A4:C4"/>
  </mergeCells>
  <phoneticPr fontId="4"/>
  <pageMargins left="0.7" right="0.7" top="0.75" bottom="0.75" header="0.3" footer="0.3"/>
  <pageSetup paperSize="9" scale="6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97D4E-222B-4FC5-866C-48EF62ABF8FD}">
  <sheetPr>
    <pageSetUpPr fitToPage="1"/>
  </sheetPr>
  <dimension ref="A1:W19"/>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8" width="9.125" customWidth="1"/>
  </cols>
  <sheetData>
    <row r="1" spans="1:23" x14ac:dyDescent="0.15">
      <c r="A1" s="1153" t="s">
        <v>356</v>
      </c>
      <c r="B1" s="1156"/>
      <c r="C1" s="1156"/>
      <c r="D1" s="1156"/>
      <c r="E1" s="1156"/>
      <c r="F1" s="1156"/>
      <c r="G1" s="1156"/>
      <c r="H1" s="1156"/>
      <c r="I1" s="1156"/>
      <c r="J1" s="1156"/>
      <c r="K1" s="1156"/>
      <c r="L1" s="1156"/>
      <c r="M1" s="1156"/>
      <c r="N1" s="1156"/>
      <c r="O1" s="1156"/>
      <c r="P1" s="1156"/>
      <c r="Q1" s="1156"/>
      <c r="R1" s="1156"/>
    </row>
    <row r="2" spans="1:23" ht="14.25" thickBot="1" x14ac:dyDescent="0.2">
      <c r="A2" s="131"/>
      <c r="B2" s="130"/>
      <c r="O2" s="162"/>
      <c r="P2" s="162"/>
      <c r="Q2" s="95"/>
      <c r="U2" s="95"/>
      <c r="V2" s="95"/>
      <c r="W2" s="95" t="s">
        <v>351</v>
      </c>
    </row>
    <row r="3" spans="1:23" ht="14.25" thickBot="1" x14ac:dyDescent="0.2">
      <c r="A3" s="94" t="s">
        <v>276</v>
      </c>
      <c r="B3" s="129"/>
      <c r="C3" s="128" t="s">
        <v>275</v>
      </c>
      <c r="D3" s="91" t="s">
        <v>5</v>
      </c>
      <c r="E3" s="91" t="s">
        <v>6</v>
      </c>
      <c r="F3" s="91" t="s">
        <v>7</v>
      </c>
      <c r="G3" s="91" t="s">
        <v>8</v>
      </c>
      <c r="H3" s="91" t="s">
        <v>9</v>
      </c>
      <c r="I3" s="91" t="s">
        <v>10</v>
      </c>
      <c r="J3" s="91" t="s">
        <v>11</v>
      </c>
      <c r="K3" s="91" t="s">
        <v>12</v>
      </c>
      <c r="L3" s="91" t="s">
        <v>13</v>
      </c>
      <c r="M3" s="91" t="s">
        <v>14</v>
      </c>
      <c r="N3" s="91" t="s">
        <v>15</v>
      </c>
      <c r="O3" s="91" t="s">
        <v>243</v>
      </c>
      <c r="P3" s="91" t="s">
        <v>17</v>
      </c>
      <c r="Q3" s="91" t="s">
        <v>242</v>
      </c>
      <c r="R3" s="127" t="s">
        <v>241</v>
      </c>
      <c r="S3" s="126" t="s">
        <v>240</v>
      </c>
      <c r="T3" s="126" t="s">
        <v>239</v>
      </c>
      <c r="U3" s="126" t="s">
        <v>238</v>
      </c>
      <c r="V3" s="126" t="s">
        <v>23</v>
      </c>
      <c r="W3" s="125" t="s">
        <v>24</v>
      </c>
    </row>
    <row r="4" spans="1:23" ht="15" thickTop="1" thickBot="1" x14ac:dyDescent="0.2">
      <c r="A4" s="1165" t="s">
        <v>355</v>
      </c>
      <c r="B4" s="1158"/>
      <c r="C4" s="1159"/>
      <c r="D4" s="236">
        <v>43.351268255188316</v>
      </c>
      <c r="E4" s="236">
        <v>44.372574385511001</v>
      </c>
      <c r="F4" s="236">
        <v>44.679444811632521</v>
      </c>
      <c r="G4" s="236">
        <v>42.178046672428692</v>
      </c>
      <c r="H4" s="236">
        <v>42.724458204334361</v>
      </c>
      <c r="I4" s="236">
        <v>43.250444049733574</v>
      </c>
      <c r="J4" s="236">
        <v>45.057880676758685</v>
      </c>
      <c r="K4" s="236">
        <v>44.431279620853083</v>
      </c>
      <c r="L4" s="236">
        <v>49.904942965779469</v>
      </c>
      <c r="M4" s="236">
        <v>48.694316436251924</v>
      </c>
      <c r="N4" s="236">
        <v>51.165803108808291</v>
      </c>
      <c r="O4" s="236">
        <v>48.9</v>
      </c>
      <c r="P4" s="236">
        <v>49.134561697375766</v>
      </c>
      <c r="Q4" s="236">
        <v>46.687116564417181</v>
      </c>
      <c r="R4" s="235">
        <v>38.177622999999997</v>
      </c>
      <c r="S4" s="234">
        <v>39.05852417302799</v>
      </c>
      <c r="T4" s="234">
        <v>49.136939010356734</v>
      </c>
      <c r="U4" s="234">
        <v>37.408312958435211</v>
      </c>
      <c r="V4" s="234">
        <v>22.317138280832889</v>
      </c>
      <c r="W4" s="233">
        <v>19.222986645082962</v>
      </c>
    </row>
    <row r="5" spans="1:23" ht="14.25" thickTop="1" x14ac:dyDescent="0.15">
      <c r="A5" s="123" t="s">
        <v>272</v>
      </c>
      <c r="B5" s="82" t="s">
        <v>271</v>
      </c>
      <c r="C5" s="122"/>
      <c r="D5" s="232">
        <v>69.879518072289159</v>
      </c>
      <c r="E5" s="232">
        <v>59.493670886075947</v>
      </c>
      <c r="F5" s="232">
        <v>54.54545454545454</v>
      </c>
      <c r="G5" s="232">
        <v>56.896551724137936</v>
      </c>
      <c r="H5" s="232">
        <v>44.067796610169488</v>
      </c>
      <c r="I5" s="232">
        <v>36.363636363636367</v>
      </c>
      <c r="J5" s="232">
        <v>52.542372881355938</v>
      </c>
      <c r="K5" s="232">
        <v>54.285714285714285</v>
      </c>
      <c r="L5" s="232">
        <v>60.869565217391312</v>
      </c>
      <c r="M5" s="232">
        <v>50.980392156862742</v>
      </c>
      <c r="N5" s="232">
        <v>70.175438596491219</v>
      </c>
      <c r="O5" s="232">
        <v>62.9</v>
      </c>
      <c r="P5" s="232">
        <v>60</v>
      </c>
      <c r="Q5" s="232">
        <v>77.142857142857153</v>
      </c>
      <c r="R5" s="231">
        <v>60</v>
      </c>
      <c r="S5" s="230">
        <v>45</v>
      </c>
      <c r="T5" s="230">
        <v>44.444444444444443</v>
      </c>
      <c r="U5" s="230">
        <v>30.666666666666664</v>
      </c>
      <c r="V5" s="230">
        <v>20.183486238532112</v>
      </c>
      <c r="W5" s="229">
        <v>26.436781609195403</v>
      </c>
    </row>
    <row r="6" spans="1:23" x14ac:dyDescent="0.15">
      <c r="A6" s="109" t="s">
        <v>270</v>
      </c>
      <c r="B6" s="59" t="s">
        <v>269</v>
      </c>
      <c r="C6" s="108"/>
      <c r="D6" s="219">
        <v>29.032258064516132</v>
      </c>
      <c r="E6" s="219">
        <v>37.5</v>
      </c>
      <c r="F6" s="219">
        <v>43.209876543209873</v>
      </c>
      <c r="G6" s="219">
        <v>44.230769230769226</v>
      </c>
      <c r="H6" s="219">
        <v>50</v>
      </c>
      <c r="I6" s="219">
        <v>46.153846153846153</v>
      </c>
      <c r="J6" s="219">
        <v>33.333333333333329</v>
      </c>
      <c r="K6" s="219">
        <v>34.375</v>
      </c>
      <c r="L6" s="219">
        <v>39.534883720930232</v>
      </c>
      <c r="M6" s="219">
        <v>34.042553191489361</v>
      </c>
      <c r="N6" s="219">
        <v>52.72727272727272</v>
      </c>
      <c r="O6" s="219">
        <v>35.5</v>
      </c>
      <c r="P6" s="219">
        <v>46.774193548387096</v>
      </c>
      <c r="Q6" s="219">
        <v>50</v>
      </c>
      <c r="R6" s="218">
        <v>42.105263157894733</v>
      </c>
      <c r="S6" s="217">
        <v>52.173913043478258</v>
      </c>
      <c r="T6" s="217">
        <v>50</v>
      </c>
      <c r="U6" s="217">
        <v>27.500000000000004</v>
      </c>
      <c r="V6" s="217">
        <v>28.30188679245283</v>
      </c>
      <c r="W6" s="216">
        <v>27.27272727272727</v>
      </c>
    </row>
    <row r="7" spans="1:23" x14ac:dyDescent="0.15">
      <c r="A7" s="109" t="s">
        <v>268</v>
      </c>
      <c r="B7" s="59" t="s">
        <v>267</v>
      </c>
      <c r="C7" s="108"/>
      <c r="D7" s="219">
        <v>48.795180722891565</v>
      </c>
      <c r="E7" s="219">
        <v>57.854406130268202</v>
      </c>
      <c r="F7" s="219">
        <v>45.419847328244273</v>
      </c>
      <c r="G7" s="219">
        <v>45.794392523364486</v>
      </c>
      <c r="H7" s="219">
        <v>45.061728395061728</v>
      </c>
      <c r="I7" s="219">
        <v>42.285714285714285</v>
      </c>
      <c r="J7" s="219">
        <v>42.93785310734463</v>
      </c>
      <c r="K7" s="219">
        <v>43.859649122807014</v>
      </c>
      <c r="L7" s="219">
        <v>47.727272727272727</v>
      </c>
      <c r="M7" s="219">
        <v>46.357615894039732</v>
      </c>
      <c r="N7" s="219">
        <v>44.642857142857146</v>
      </c>
      <c r="O7" s="219">
        <v>38.6</v>
      </c>
      <c r="P7" s="219">
        <v>58.895705521472394</v>
      </c>
      <c r="Q7" s="219">
        <v>56.953642384105962</v>
      </c>
      <c r="R7" s="218">
        <v>42.352941176470587</v>
      </c>
      <c r="S7" s="217">
        <v>62.962962962962962</v>
      </c>
      <c r="T7" s="217">
        <v>60.869565217391312</v>
      </c>
      <c r="U7" s="217">
        <v>43.636363636363633</v>
      </c>
      <c r="V7" s="217">
        <v>37.341772151898731</v>
      </c>
      <c r="W7" s="216">
        <v>34.517766497461928</v>
      </c>
    </row>
    <row r="8" spans="1:23" x14ac:dyDescent="0.15">
      <c r="A8" s="109" t="s">
        <v>266</v>
      </c>
      <c r="B8" s="59" t="s">
        <v>49</v>
      </c>
      <c r="C8" s="108"/>
      <c r="D8" s="219">
        <v>37.297297297297298</v>
      </c>
      <c r="E8" s="219">
        <v>34.615384615384613</v>
      </c>
      <c r="F8" s="219">
        <v>34.466019417475728</v>
      </c>
      <c r="G8" s="219">
        <v>38.620689655172413</v>
      </c>
      <c r="H8" s="219">
        <v>43.846153846153847</v>
      </c>
      <c r="I8" s="219">
        <v>45.641025641025642</v>
      </c>
      <c r="J8" s="219">
        <v>53.225806451612897</v>
      </c>
      <c r="K8" s="219">
        <v>48.739495798319325</v>
      </c>
      <c r="L8" s="219">
        <v>53.797468354430379</v>
      </c>
      <c r="M8" s="219">
        <v>49.557522123893804</v>
      </c>
      <c r="N8" s="219">
        <v>46.638655462184872</v>
      </c>
      <c r="O8" s="219">
        <v>57</v>
      </c>
      <c r="P8" s="219">
        <v>53.230769230769226</v>
      </c>
      <c r="Q8" s="219">
        <v>47.252747252747248</v>
      </c>
      <c r="R8" s="218">
        <v>42.073169999999998</v>
      </c>
      <c r="S8" s="217">
        <v>40.127388535031848</v>
      </c>
      <c r="T8" s="217">
        <v>45.801526717557252</v>
      </c>
      <c r="U8" s="217">
        <v>45.575221238938049</v>
      </c>
      <c r="V8" s="217">
        <v>18.444444444444443</v>
      </c>
      <c r="W8" s="216">
        <v>15.179968701095461</v>
      </c>
    </row>
    <row r="9" spans="1:23" x14ac:dyDescent="0.15">
      <c r="A9" s="118" t="s">
        <v>265</v>
      </c>
      <c r="B9" s="53" t="s">
        <v>50</v>
      </c>
      <c r="C9" s="117"/>
      <c r="D9" s="227">
        <v>64.285714285714292</v>
      </c>
      <c r="E9" s="227">
        <v>60.273972602739725</v>
      </c>
      <c r="F9" s="227">
        <v>70</v>
      </c>
      <c r="G9" s="227">
        <v>65</v>
      </c>
      <c r="H9" s="227">
        <v>44.067796610169488</v>
      </c>
      <c r="I9" s="227">
        <v>51.282051282051277</v>
      </c>
      <c r="J9" s="227">
        <v>49.484536082474229</v>
      </c>
      <c r="K9" s="227">
        <v>57.692307692307686</v>
      </c>
      <c r="L9" s="227">
        <v>60.493827160493829</v>
      </c>
      <c r="M9" s="227">
        <v>57.142857142857139</v>
      </c>
      <c r="N9" s="227">
        <v>61.151079136690647</v>
      </c>
      <c r="O9" s="227">
        <v>51.2</v>
      </c>
      <c r="P9" s="227">
        <v>58</v>
      </c>
      <c r="Q9" s="227">
        <v>56.329113924050631</v>
      </c>
      <c r="R9" s="226">
        <v>34.782608695652172</v>
      </c>
      <c r="S9" s="225">
        <v>47.826086956521742</v>
      </c>
      <c r="T9" s="225">
        <v>52.857142857142861</v>
      </c>
      <c r="U9" s="225">
        <v>52.873563218390807</v>
      </c>
      <c r="V9" s="225">
        <v>42.857142857142854</v>
      </c>
      <c r="W9" s="228">
        <v>36.153846153846153</v>
      </c>
    </row>
    <row r="10" spans="1:23" x14ac:dyDescent="0.15">
      <c r="A10" s="115" t="s">
        <v>264</v>
      </c>
      <c r="B10" s="114" t="s">
        <v>263</v>
      </c>
      <c r="C10" s="113"/>
      <c r="D10" s="224">
        <v>40</v>
      </c>
      <c r="E10" s="224">
        <v>41.988950276243095</v>
      </c>
      <c r="F10" s="224">
        <v>34.027777777777779</v>
      </c>
      <c r="G10" s="224">
        <v>31.159420289855071</v>
      </c>
      <c r="H10" s="224">
        <v>35.537190082644628</v>
      </c>
      <c r="I10" s="224">
        <v>44.444444444444443</v>
      </c>
      <c r="J10" s="224">
        <v>37.662337662337663</v>
      </c>
      <c r="K10" s="224">
        <v>39.449541284403672</v>
      </c>
      <c r="L10" s="224">
        <v>50</v>
      </c>
      <c r="M10" s="224">
        <v>50.952380952380949</v>
      </c>
      <c r="N10" s="224">
        <v>44.354838709677416</v>
      </c>
      <c r="O10" s="224">
        <v>34.5</v>
      </c>
      <c r="P10" s="224">
        <v>34.640522875816991</v>
      </c>
      <c r="Q10" s="224">
        <v>29.641693811074919</v>
      </c>
      <c r="R10" s="223">
        <v>31.724137931034484</v>
      </c>
      <c r="S10" s="222">
        <v>29.032258064516132</v>
      </c>
      <c r="T10" s="222">
        <v>46.575342465753423</v>
      </c>
      <c r="U10" s="222">
        <v>34.391534391534393</v>
      </c>
      <c r="V10" s="222">
        <v>21.645021645021647</v>
      </c>
      <c r="W10" s="221">
        <v>14.714714714714713</v>
      </c>
    </row>
    <row r="11" spans="1:23" x14ac:dyDescent="0.15">
      <c r="A11" s="109" t="s">
        <v>262</v>
      </c>
      <c r="B11" s="59" t="s">
        <v>261</v>
      </c>
      <c r="C11" s="108"/>
      <c r="D11" s="219">
        <v>55.68181818181818</v>
      </c>
      <c r="E11" s="219">
        <v>37.5</v>
      </c>
      <c r="F11" s="219">
        <v>47.572815533980581</v>
      </c>
      <c r="G11" s="219">
        <v>36.065573770491802</v>
      </c>
      <c r="H11" s="219">
        <v>31.666666666666664</v>
      </c>
      <c r="I11" s="219">
        <v>38.333333333333336</v>
      </c>
      <c r="J11" s="219">
        <v>20.754716981132077</v>
      </c>
      <c r="K11" s="219">
        <v>30</v>
      </c>
      <c r="L11" s="219">
        <v>30.952380952380953</v>
      </c>
      <c r="M11" s="219">
        <v>44.230769230769226</v>
      </c>
      <c r="N11" s="219">
        <v>42.528735632183903</v>
      </c>
      <c r="O11" s="219">
        <v>54.2</v>
      </c>
      <c r="P11" s="219">
        <v>42.307692307692307</v>
      </c>
      <c r="Q11" s="219">
        <v>46.236559139784944</v>
      </c>
      <c r="R11" s="218">
        <v>44.444444444444443</v>
      </c>
      <c r="S11" s="217">
        <v>17.647058823529413</v>
      </c>
      <c r="T11" s="217">
        <v>47.5</v>
      </c>
      <c r="U11" s="217">
        <v>34.782608695652172</v>
      </c>
      <c r="V11" s="217">
        <v>33.333333333333336</v>
      </c>
      <c r="W11" s="216">
        <v>31.884057971014489</v>
      </c>
    </row>
    <row r="12" spans="1:23" x14ac:dyDescent="0.15">
      <c r="A12" s="109" t="s">
        <v>260</v>
      </c>
      <c r="B12" s="59" t="s">
        <v>53</v>
      </c>
      <c r="C12" s="108"/>
      <c r="D12" s="219">
        <v>48.484848484848484</v>
      </c>
      <c r="E12" s="219">
        <v>43.902439024390247</v>
      </c>
      <c r="F12" s="219">
        <v>60.869565217391312</v>
      </c>
      <c r="G12" s="219">
        <v>32.558139534883722</v>
      </c>
      <c r="H12" s="219">
        <v>30</v>
      </c>
      <c r="I12" s="219">
        <v>40.54054054054054</v>
      </c>
      <c r="J12" s="219">
        <v>45.714285714285715</v>
      </c>
      <c r="K12" s="219">
        <v>25.925925925925924</v>
      </c>
      <c r="L12" s="219">
        <v>54.166666666666664</v>
      </c>
      <c r="M12" s="219">
        <v>43.421052631578952</v>
      </c>
      <c r="N12" s="219">
        <v>49.367088607594937</v>
      </c>
      <c r="O12" s="219">
        <v>44.2</v>
      </c>
      <c r="P12" s="219">
        <v>38.31775700934579</v>
      </c>
      <c r="Q12" s="219">
        <v>41.237113402061851</v>
      </c>
      <c r="R12" s="218">
        <v>29.629629629629626</v>
      </c>
      <c r="S12" s="217">
        <v>27.868852459016392</v>
      </c>
      <c r="T12" s="217">
        <v>40.845070422535215</v>
      </c>
      <c r="U12" s="217">
        <v>39.189189189189186</v>
      </c>
      <c r="V12" s="217">
        <v>15.555555555555555</v>
      </c>
      <c r="W12" s="216">
        <v>19.047619047619047</v>
      </c>
    </row>
    <row r="13" spans="1:23" x14ac:dyDescent="0.15">
      <c r="A13" s="109" t="s">
        <v>259</v>
      </c>
      <c r="B13" s="59" t="s">
        <v>54</v>
      </c>
      <c r="C13" s="108"/>
      <c r="D13" s="219">
        <v>29.850746268656714</v>
      </c>
      <c r="E13" s="219">
        <v>41.414141414141412</v>
      </c>
      <c r="F13" s="219">
        <v>47.422680412371129</v>
      </c>
      <c r="G13" s="219">
        <v>35.61643835616438</v>
      </c>
      <c r="H13" s="219">
        <v>38.461538461538467</v>
      </c>
      <c r="I13" s="219">
        <v>44.736842105263158</v>
      </c>
      <c r="J13" s="219">
        <v>36.986301369863014</v>
      </c>
      <c r="K13" s="219">
        <v>44.871794871794876</v>
      </c>
      <c r="L13" s="219">
        <v>50.574712643678168</v>
      </c>
      <c r="M13" s="219">
        <v>56.779661016949156</v>
      </c>
      <c r="N13" s="219">
        <v>64.885496183206101</v>
      </c>
      <c r="O13" s="219">
        <v>63</v>
      </c>
      <c r="P13" s="219">
        <v>57.037037037037038</v>
      </c>
      <c r="Q13" s="219">
        <v>58.024691358024697</v>
      </c>
      <c r="R13" s="218">
        <v>43.333333333333336</v>
      </c>
      <c r="S13" s="217">
        <v>45.3125</v>
      </c>
      <c r="T13" s="217">
        <v>54.54545454545454</v>
      </c>
      <c r="U13" s="217">
        <v>40.186915887850468</v>
      </c>
      <c r="V13" s="217">
        <v>26.732673267326732</v>
      </c>
      <c r="W13" s="216">
        <v>35.955056179775283</v>
      </c>
    </row>
    <row r="14" spans="1:23" x14ac:dyDescent="0.15">
      <c r="A14" s="118" t="s">
        <v>258</v>
      </c>
      <c r="B14" s="53" t="s">
        <v>257</v>
      </c>
      <c r="C14" s="117"/>
      <c r="D14" s="227">
        <v>47.826086956521742</v>
      </c>
      <c r="E14" s="227">
        <v>52.631578947368418</v>
      </c>
      <c r="F14" s="227">
        <v>80</v>
      </c>
      <c r="G14" s="227">
        <v>50</v>
      </c>
      <c r="H14" s="227">
        <v>58.333333333333336</v>
      </c>
      <c r="I14" s="227">
        <v>64.285714285714292</v>
      </c>
      <c r="J14" s="227">
        <v>70</v>
      </c>
      <c r="K14" s="227">
        <v>77.777777777777786</v>
      </c>
      <c r="L14" s="227">
        <v>40</v>
      </c>
      <c r="M14" s="227">
        <v>50</v>
      </c>
      <c r="N14" s="227">
        <v>62.5</v>
      </c>
      <c r="O14" s="227">
        <v>66.7</v>
      </c>
      <c r="P14" s="227">
        <v>37.5</v>
      </c>
      <c r="Q14" s="227">
        <v>38.461538461538467</v>
      </c>
      <c r="R14" s="226">
        <v>100</v>
      </c>
      <c r="S14" s="225">
        <v>85.714285714285708</v>
      </c>
      <c r="T14" s="225">
        <v>55.555555555555557</v>
      </c>
      <c r="U14" s="225">
        <v>61.53846153846154</v>
      </c>
      <c r="V14" s="225">
        <v>56.521739130434781</v>
      </c>
      <c r="W14" s="228">
        <v>23.076923076923077</v>
      </c>
    </row>
    <row r="15" spans="1:23" x14ac:dyDescent="0.15">
      <c r="A15" s="115" t="s">
        <v>256</v>
      </c>
      <c r="B15" s="114" t="s">
        <v>255</v>
      </c>
      <c r="C15" s="113"/>
      <c r="D15" s="224">
        <v>57.8125</v>
      </c>
      <c r="E15" s="224">
        <v>53.246753246753244</v>
      </c>
      <c r="F15" s="224">
        <v>56</v>
      </c>
      <c r="G15" s="224">
        <v>48.148148148148145</v>
      </c>
      <c r="H15" s="224">
        <v>56.60377358490566</v>
      </c>
      <c r="I15" s="224">
        <v>46.153846153846153</v>
      </c>
      <c r="J15" s="224">
        <v>65.909090909090907</v>
      </c>
      <c r="K15" s="224">
        <v>62.222222222222221</v>
      </c>
      <c r="L15" s="224">
        <v>47.5</v>
      </c>
      <c r="M15" s="224">
        <v>59.090909090909093</v>
      </c>
      <c r="N15" s="224">
        <v>64</v>
      </c>
      <c r="O15" s="224">
        <v>64.400000000000006</v>
      </c>
      <c r="P15" s="224">
        <v>72.727272727272734</v>
      </c>
      <c r="Q15" s="224">
        <v>47.142857142857139</v>
      </c>
      <c r="R15" s="223">
        <v>48</v>
      </c>
      <c r="S15" s="222">
        <v>47.826086956521742</v>
      </c>
      <c r="T15" s="222">
        <v>68.75</v>
      </c>
      <c r="U15" s="222">
        <v>33.333333333333329</v>
      </c>
      <c r="V15" s="222">
        <v>28.571428571428573</v>
      </c>
      <c r="W15" s="221">
        <v>31.782945736434108</v>
      </c>
    </row>
    <row r="16" spans="1:23" x14ac:dyDescent="0.15">
      <c r="A16" s="109" t="s">
        <v>254</v>
      </c>
      <c r="B16" s="59" t="s">
        <v>253</v>
      </c>
      <c r="C16" s="108"/>
      <c r="D16" s="219">
        <v>39.0625</v>
      </c>
      <c r="E16" s="219">
        <v>45</v>
      </c>
      <c r="F16" s="219">
        <v>34.848484848484851</v>
      </c>
      <c r="G16" s="219">
        <v>30.434782608695656</v>
      </c>
      <c r="H16" s="219">
        <v>42.424242424242422</v>
      </c>
      <c r="I16" s="219">
        <v>45.161290322580641</v>
      </c>
      <c r="J16" s="219">
        <v>42.105263157894733</v>
      </c>
      <c r="K16" s="219">
        <v>40.54054054054054</v>
      </c>
      <c r="L16" s="219">
        <v>48.888888888888886</v>
      </c>
      <c r="M16" s="219">
        <v>60</v>
      </c>
      <c r="N16" s="219">
        <v>57.5</v>
      </c>
      <c r="O16" s="219">
        <v>34.6</v>
      </c>
      <c r="P16" s="219">
        <v>42.307692307692307</v>
      </c>
      <c r="Q16" s="219">
        <v>45.762711864406782</v>
      </c>
      <c r="R16" s="218">
        <v>23.255813953488371</v>
      </c>
      <c r="S16" s="217">
        <v>11.76470588235294</v>
      </c>
      <c r="T16" s="217">
        <v>46.153846153846153</v>
      </c>
      <c r="U16" s="217">
        <v>13.636363636363635</v>
      </c>
      <c r="V16" s="217">
        <v>17.708333333333332</v>
      </c>
      <c r="W16" s="216">
        <v>8.2278481012658222</v>
      </c>
    </row>
    <row r="17" spans="1:23" x14ac:dyDescent="0.15">
      <c r="A17" s="109" t="s">
        <v>252</v>
      </c>
      <c r="B17" s="59" t="s">
        <v>251</v>
      </c>
      <c r="C17" s="108"/>
      <c r="D17" s="219">
        <v>34.42622950819672</v>
      </c>
      <c r="E17" s="219">
        <v>35.087719298245609</v>
      </c>
      <c r="F17" s="219">
        <v>34.4</v>
      </c>
      <c r="G17" s="219">
        <v>37.037037037037038</v>
      </c>
      <c r="H17" s="219">
        <v>43.43434343434344</v>
      </c>
      <c r="I17" s="219">
        <v>29.213483146067414</v>
      </c>
      <c r="J17" s="219">
        <v>41.758241758241759</v>
      </c>
      <c r="K17" s="219">
        <v>35.294117647058826</v>
      </c>
      <c r="L17" s="219">
        <v>45.977011494252871</v>
      </c>
      <c r="M17" s="219">
        <v>38.297872340425535</v>
      </c>
      <c r="N17" s="219">
        <v>46.086956521739133</v>
      </c>
      <c r="O17" s="219">
        <v>54.5</v>
      </c>
      <c r="P17" s="219">
        <v>47.887323943661968</v>
      </c>
      <c r="Q17" s="219">
        <v>48.305084745762713</v>
      </c>
      <c r="R17" s="218">
        <v>29.629629629629626</v>
      </c>
      <c r="S17" s="217">
        <v>27.906976744186046</v>
      </c>
      <c r="T17" s="217">
        <v>36.666666666666664</v>
      </c>
      <c r="U17" s="217">
        <v>36.263736263736263</v>
      </c>
      <c r="V17" s="217">
        <v>14.285714285714286</v>
      </c>
      <c r="W17" s="216">
        <v>9.5057034220532319</v>
      </c>
    </row>
    <row r="18" spans="1:23" ht="14.25" thickBot="1" x14ac:dyDescent="0.2">
      <c r="A18" s="106" t="s">
        <v>250</v>
      </c>
      <c r="B18" s="105" t="s">
        <v>249</v>
      </c>
      <c r="C18" s="104"/>
      <c r="D18" s="215">
        <v>29.347826086956523</v>
      </c>
      <c r="E18" s="215">
        <v>29.66101694915254</v>
      </c>
      <c r="F18" s="215">
        <v>42.063492063492063</v>
      </c>
      <c r="G18" s="215">
        <v>51.612903225806448</v>
      </c>
      <c r="H18" s="215">
        <v>49.090909090909093</v>
      </c>
      <c r="I18" s="215">
        <v>46.969696969696969</v>
      </c>
      <c r="J18" s="215">
        <v>56.25</v>
      </c>
      <c r="K18" s="215">
        <v>41.666666666666671</v>
      </c>
      <c r="L18" s="215">
        <v>45.098039215686278</v>
      </c>
      <c r="M18" s="215">
        <v>36.363636363636367</v>
      </c>
      <c r="N18" s="215">
        <v>45.454545454545453</v>
      </c>
      <c r="O18" s="215">
        <v>42.1</v>
      </c>
      <c r="P18" s="215">
        <v>41.379310344827587</v>
      </c>
      <c r="Q18" s="215">
        <v>37.5</v>
      </c>
      <c r="R18" s="214">
        <v>25.714285714285712</v>
      </c>
      <c r="S18" s="213">
        <v>39.130434782608695</v>
      </c>
      <c r="T18" s="213">
        <v>46.875</v>
      </c>
      <c r="U18" s="213">
        <v>15.584415584415584</v>
      </c>
      <c r="V18" s="213">
        <v>6.9767441860465116</v>
      </c>
      <c r="W18" s="212">
        <v>7.7380952380952381</v>
      </c>
    </row>
    <row r="19" spans="1:23" x14ac:dyDescent="0.15">
      <c r="A19" s="99" t="s">
        <v>248</v>
      </c>
    </row>
  </sheetData>
  <mergeCells count="2">
    <mergeCell ref="A1:R1"/>
    <mergeCell ref="A4:C4"/>
  </mergeCells>
  <phoneticPr fontId="4"/>
  <pageMargins left="0.7" right="0.7" top="0.75" bottom="0.75" header="0.3" footer="0.3"/>
  <pageSetup paperSize="9" scale="7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EEC5B-6E8E-43F4-A792-F5D2C2EC49EE}">
  <sheetPr>
    <pageSetUpPr fitToPage="1"/>
  </sheetPr>
  <dimension ref="A1:W19"/>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7" width="9.125" customWidth="1"/>
  </cols>
  <sheetData>
    <row r="1" spans="1:23" x14ac:dyDescent="0.15">
      <c r="A1" s="1153" t="s">
        <v>357</v>
      </c>
      <c r="B1" s="1156"/>
      <c r="C1" s="1156"/>
      <c r="D1" s="1156"/>
      <c r="E1" s="1156"/>
      <c r="F1" s="1156"/>
      <c r="G1" s="1156"/>
      <c r="H1" s="1156"/>
      <c r="I1" s="1156"/>
      <c r="J1" s="1156"/>
      <c r="K1" s="1156"/>
      <c r="L1" s="1156"/>
      <c r="M1" s="1156"/>
      <c r="N1" s="1156"/>
      <c r="O1" s="1156"/>
      <c r="P1" s="1156"/>
      <c r="Q1" s="1156"/>
      <c r="R1" s="1156"/>
    </row>
    <row r="2" spans="1:23" ht="14.25" thickBot="1" x14ac:dyDescent="0.2">
      <c r="A2" s="131"/>
      <c r="B2" s="130"/>
      <c r="P2" s="162"/>
      <c r="Q2" s="95"/>
      <c r="U2" s="95"/>
      <c r="V2" s="95"/>
      <c r="W2" s="95" t="s">
        <v>351</v>
      </c>
    </row>
    <row r="3" spans="1:23" ht="14.25" thickBot="1" x14ac:dyDescent="0.2">
      <c r="A3" s="94" t="s">
        <v>276</v>
      </c>
      <c r="B3" s="129"/>
      <c r="C3" s="128" t="s">
        <v>275</v>
      </c>
      <c r="D3" s="91" t="s">
        <v>5</v>
      </c>
      <c r="E3" s="91" t="s">
        <v>6</v>
      </c>
      <c r="F3" s="91" t="s">
        <v>7</v>
      </c>
      <c r="G3" s="91" t="s">
        <v>8</v>
      </c>
      <c r="H3" s="91" t="s">
        <v>9</v>
      </c>
      <c r="I3" s="91" t="s">
        <v>10</v>
      </c>
      <c r="J3" s="91" t="s">
        <v>11</v>
      </c>
      <c r="K3" s="91" t="s">
        <v>12</v>
      </c>
      <c r="L3" s="91" t="s">
        <v>13</v>
      </c>
      <c r="M3" s="91" t="s">
        <v>14</v>
      </c>
      <c r="N3" s="91" t="s">
        <v>15</v>
      </c>
      <c r="O3" s="91" t="s">
        <v>16</v>
      </c>
      <c r="P3" s="91" t="s">
        <v>17</v>
      </c>
      <c r="Q3" s="91" t="s">
        <v>242</v>
      </c>
      <c r="R3" s="127" t="s">
        <v>241</v>
      </c>
      <c r="S3" s="126" t="s">
        <v>240</v>
      </c>
      <c r="T3" s="126" t="s">
        <v>239</v>
      </c>
      <c r="U3" s="126" t="s">
        <v>238</v>
      </c>
      <c r="V3" s="126" t="s">
        <v>23</v>
      </c>
      <c r="W3" s="125" t="s">
        <v>24</v>
      </c>
    </row>
    <row r="4" spans="1:23" ht="15" thickTop="1" thickBot="1" x14ac:dyDescent="0.2">
      <c r="A4" s="1165" t="s">
        <v>355</v>
      </c>
      <c r="B4" s="1158"/>
      <c r="C4" s="1159"/>
      <c r="D4" s="236">
        <v>56.605455040417738</v>
      </c>
      <c r="E4" s="236">
        <v>53.531746373818699</v>
      </c>
      <c r="F4" s="236">
        <v>57.890507695510742</v>
      </c>
      <c r="G4" s="236">
        <v>44.844963343464087</v>
      </c>
      <c r="H4" s="236">
        <v>44.36339510099517</v>
      </c>
      <c r="I4" s="236">
        <v>50.399117411263191</v>
      </c>
      <c r="J4" s="236">
        <v>52.243617270682499</v>
      </c>
      <c r="K4" s="236">
        <v>53.42732691425951</v>
      </c>
      <c r="L4" s="236">
        <v>56.922730006013232</v>
      </c>
      <c r="M4" s="236">
        <v>54.521863385847226</v>
      </c>
      <c r="N4" s="236">
        <v>49.465881405440108</v>
      </c>
      <c r="O4" s="236">
        <v>56.614342765947647</v>
      </c>
      <c r="P4" s="236">
        <v>48.401174479331239</v>
      </c>
      <c r="Q4" s="236">
        <v>58.416675084098635</v>
      </c>
      <c r="R4" s="235">
        <v>51.637999999999998</v>
      </c>
      <c r="S4" s="234">
        <v>52.049325703390068</v>
      </c>
      <c r="T4" s="234">
        <v>59.376110327575525</v>
      </c>
      <c r="U4" s="234">
        <v>43.93097316835933</v>
      </c>
      <c r="V4" s="234">
        <v>20.86504859452382</v>
      </c>
      <c r="W4" s="233">
        <v>12.462895055955883</v>
      </c>
    </row>
    <row r="5" spans="1:23" ht="14.25" thickTop="1" x14ac:dyDescent="0.15">
      <c r="A5" s="123" t="s">
        <v>272</v>
      </c>
      <c r="B5" s="82" t="s">
        <v>271</v>
      </c>
      <c r="C5" s="122"/>
      <c r="D5" s="232">
        <v>70.414593112340654</v>
      </c>
      <c r="E5" s="232">
        <v>58.744993324432585</v>
      </c>
      <c r="F5" s="232">
        <v>30.662393162393165</v>
      </c>
      <c r="G5" s="232">
        <v>50.539568345323737</v>
      </c>
      <c r="H5" s="232">
        <v>35.925925925925931</v>
      </c>
      <c r="I5" s="232">
        <v>25.060531982439411</v>
      </c>
      <c r="J5" s="232">
        <v>53.977027613212982</v>
      </c>
      <c r="K5" s="232">
        <v>53.617021276595743</v>
      </c>
      <c r="L5" s="232">
        <v>50.855745721271397</v>
      </c>
      <c r="M5" s="232">
        <v>36.698742315963251</v>
      </c>
      <c r="N5" s="232">
        <v>51.80970955502211</v>
      </c>
      <c r="O5" s="232">
        <v>56.81131373776018</v>
      </c>
      <c r="P5" s="232">
        <v>71.413878760318312</v>
      </c>
      <c r="Q5" s="232">
        <v>88.536142034746618</v>
      </c>
      <c r="R5" s="231">
        <v>54.414231239287844</v>
      </c>
      <c r="S5" s="230">
        <v>31.223244174809011</v>
      </c>
      <c r="T5" s="230">
        <v>39.633236345676899</v>
      </c>
      <c r="U5" s="230">
        <v>65.990020077316743</v>
      </c>
      <c r="V5" s="230">
        <v>25.015578176461389</v>
      </c>
      <c r="W5" s="229">
        <v>21.60378365651091</v>
      </c>
    </row>
    <row r="6" spans="1:23" x14ac:dyDescent="0.15">
      <c r="A6" s="109" t="s">
        <v>270</v>
      </c>
      <c r="B6" s="59" t="s">
        <v>269</v>
      </c>
      <c r="C6" s="108"/>
      <c r="D6" s="219">
        <v>43.654266958424508</v>
      </c>
      <c r="E6" s="219">
        <v>51.874062968515744</v>
      </c>
      <c r="F6" s="219">
        <v>39.382239382239383</v>
      </c>
      <c r="G6" s="219">
        <v>50.753768844221106</v>
      </c>
      <c r="H6" s="219">
        <v>54.152823920265782</v>
      </c>
      <c r="I6" s="219">
        <v>42.252459573062168</v>
      </c>
      <c r="J6" s="219">
        <v>58.1257145071596</v>
      </c>
      <c r="K6" s="219">
        <v>47.44318181818182</v>
      </c>
      <c r="L6" s="219">
        <v>20.025348542458808</v>
      </c>
      <c r="M6" s="219">
        <v>45.851339157505862</v>
      </c>
      <c r="N6" s="219">
        <v>38.882750537913388</v>
      </c>
      <c r="O6" s="219">
        <v>34.004028280170992</v>
      </c>
      <c r="P6" s="219">
        <v>63.314619652647821</v>
      </c>
      <c r="Q6" s="219">
        <v>40.891795747600476</v>
      </c>
      <c r="R6" s="218">
        <v>76.933142993100162</v>
      </c>
      <c r="S6" s="217">
        <v>40.46126437101578</v>
      </c>
      <c r="T6" s="217">
        <v>60.169089819723474</v>
      </c>
      <c r="U6" s="217">
        <v>14.007467808728086</v>
      </c>
      <c r="V6" s="217">
        <v>69.995067472930018</v>
      </c>
      <c r="W6" s="216">
        <v>16.223086442946265</v>
      </c>
    </row>
    <row r="7" spans="1:23" x14ac:dyDescent="0.15">
      <c r="A7" s="109" t="s">
        <v>268</v>
      </c>
      <c r="B7" s="59" t="s">
        <v>267</v>
      </c>
      <c r="C7" s="108"/>
      <c r="D7" s="219">
        <v>64.829157175398635</v>
      </c>
      <c r="E7" s="219">
        <v>71.20055517002082</v>
      </c>
      <c r="F7" s="219">
        <v>53.02576148542223</v>
      </c>
      <c r="G7" s="219">
        <v>49.778556212404737</v>
      </c>
      <c r="H7" s="219">
        <v>47.537227949599078</v>
      </c>
      <c r="I7" s="219">
        <v>47.482742567296718</v>
      </c>
      <c r="J7" s="219">
        <v>56.764634877863905</v>
      </c>
      <c r="K7" s="219">
        <v>56.380316930775642</v>
      </c>
      <c r="L7" s="219">
        <v>57.457386363636367</v>
      </c>
      <c r="M7" s="219">
        <v>54.526975210530267</v>
      </c>
      <c r="N7" s="219">
        <v>53.390816805175703</v>
      </c>
      <c r="O7" s="219">
        <v>42.992282833511823</v>
      </c>
      <c r="P7" s="219">
        <v>70.272668840838932</v>
      </c>
      <c r="Q7" s="219">
        <v>87.032768311657165</v>
      </c>
      <c r="R7" s="218">
        <v>54.505064256297018</v>
      </c>
      <c r="S7" s="217">
        <v>80.777567559001739</v>
      </c>
      <c r="T7" s="217">
        <v>70.020293933194438</v>
      </c>
      <c r="U7" s="217">
        <v>13.280961343852491</v>
      </c>
      <c r="V7" s="217">
        <v>25.50171594928597</v>
      </c>
      <c r="W7" s="216">
        <v>19.564150698546101</v>
      </c>
    </row>
    <row r="8" spans="1:23" x14ac:dyDescent="0.15">
      <c r="A8" s="109" t="s">
        <v>266</v>
      </c>
      <c r="B8" s="59" t="s">
        <v>49</v>
      </c>
      <c r="C8" s="108"/>
      <c r="D8" s="219">
        <v>60.569587299625482</v>
      </c>
      <c r="E8" s="219">
        <v>54.046911133135126</v>
      </c>
      <c r="F8" s="219">
        <v>58.626405368972911</v>
      </c>
      <c r="G8" s="219">
        <v>32.294072363356428</v>
      </c>
      <c r="H8" s="219">
        <v>66.26228262680867</v>
      </c>
      <c r="I8" s="219">
        <v>59.52971200303616</v>
      </c>
      <c r="J8" s="219">
        <v>61.739708150704587</v>
      </c>
      <c r="K8" s="219">
        <v>56.538170823885117</v>
      </c>
      <c r="L8" s="219">
        <v>66.495412844036693</v>
      </c>
      <c r="M8" s="219">
        <v>56.468004875745734</v>
      </c>
      <c r="N8" s="219">
        <v>59.71796740186236</v>
      </c>
      <c r="O8" s="219">
        <v>70.948314377868954</v>
      </c>
      <c r="P8" s="219">
        <v>63.837892742993688</v>
      </c>
      <c r="Q8" s="219">
        <v>55.566009802268077</v>
      </c>
      <c r="R8" s="218">
        <v>63.630360000000003</v>
      </c>
      <c r="S8" s="217">
        <v>70.978228293397521</v>
      </c>
      <c r="T8" s="217">
        <v>62.827053272505196</v>
      </c>
      <c r="U8" s="217">
        <v>45.097902156188816</v>
      </c>
      <c r="V8" s="217">
        <v>14.866955832108761</v>
      </c>
      <c r="W8" s="216">
        <v>9.4674361400530547</v>
      </c>
    </row>
    <row r="9" spans="1:23" x14ac:dyDescent="0.15">
      <c r="A9" s="118" t="s">
        <v>265</v>
      </c>
      <c r="B9" s="53" t="s">
        <v>50</v>
      </c>
      <c r="C9" s="117"/>
      <c r="D9" s="227">
        <v>47.17832957110609</v>
      </c>
      <c r="E9" s="227">
        <v>41.142191142191145</v>
      </c>
      <c r="F9" s="227">
        <v>63.484848484848492</v>
      </c>
      <c r="G9" s="227">
        <v>64.019851116625318</v>
      </c>
      <c r="H9" s="227">
        <v>18.700858464091393</v>
      </c>
      <c r="I9" s="227">
        <v>69.526626840059677</v>
      </c>
      <c r="J9" s="227">
        <v>34.762534731830463</v>
      </c>
      <c r="K9" s="227">
        <v>44.036697247706428</v>
      </c>
      <c r="L9" s="227">
        <v>67.048710601719193</v>
      </c>
      <c r="M9" s="227">
        <v>55.456416280720752</v>
      </c>
      <c r="N9" s="227">
        <v>57.740120070135163</v>
      </c>
      <c r="O9" s="227">
        <v>59.292677403657201</v>
      </c>
      <c r="P9" s="227">
        <v>43.636706418972032</v>
      </c>
      <c r="Q9" s="227">
        <v>69.03034583788164</v>
      </c>
      <c r="R9" s="226">
        <v>32.526681319949788</v>
      </c>
      <c r="S9" s="225">
        <v>44.203872588217401</v>
      </c>
      <c r="T9" s="225">
        <v>66.278251932743672</v>
      </c>
      <c r="U9" s="225">
        <v>66.382835617933054</v>
      </c>
      <c r="V9" s="225">
        <v>36.705401807759195</v>
      </c>
      <c r="W9" s="228">
        <v>27.05235002871725</v>
      </c>
    </row>
    <row r="10" spans="1:23" x14ac:dyDescent="0.15">
      <c r="A10" s="115" t="s">
        <v>264</v>
      </c>
      <c r="B10" s="114" t="s">
        <v>263</v>
      </c>
      <c r="C10" s="113"/>
      <c r="D10" s="224">
        <v>48.005066497783403</v>
      </c>
      <c r="E10" s="224">
        <v>55.933147632311972</v>
      </c>
      <c r="F10" s="224">
        <v>52.31707317073171</v>
      </c>
      <c r="G10" s="224">
        <v>49.022164276401561</v>
      </c>
      <c r="H10" s="224">
        <v>37.811271297509833</v>
      </c>
      <c r="I10" s="224">
        <v>47.891257421931329</v>
      </c>
      <c r="J10" s="224">
        <v>53.358790249844802</v>
      </c>
      <c r="K10" s="224">
        <v>62.477396021699818</v>
      </c>
      <c r="L10" s="224">
        <v>67.861885790172636</v>
      </c>
      <c r="M10" s="224">
        <v>65.900954296729992</v>
      </c>
      <c r="N10" s="224">
        <v>62.402831010361503</v>
      </c>
      <c r="O10" s="224">
        <v>36.911272572835621</v>
      </c>
      <c r="P10" s="224">
        <v>39.19576953634656</v>
      </c>
      <c r="Q10" s="224">
        <v>43.344843656521405</v>
      </c>
      <c r="R10" s="223">
        <v>56.95319722075881</v>
      </c>
      <c r="S10" s="222">
        <v>30.043117009097504</v>
      </c>
      <c r="T10" s="222">
        <v>71.783316361158384</v>
      </c>
      <c r="U10" s="222">
        <v>54.531965721801413</v>
      </c>
      <c r="V10" s="222">
        <v>20.759859366057071</v>
      </c>
      <c r="W10" s="221">
        <v>10.052559174269796</v>
      </c>
    </row>
    <row r="11" spans="1:23" x14ac:dyDescent="0.15">
      <c r="A11" s="109" t="s">
        <v>262</v>
      </c>
      <c r="B11" s="59" t="s">
        <v>261</v>
      </c>
      <c r="C11" s="108"/>
      <c r="D11" s="219">
        <v>76.619718309859152</v>
      </c>
      <c r="E11" s="219">
        <v>39.63963963963964</v>
      </c>
      <c r="F11" s="219">
        <v>57.405140758873927</v>
      </c>
      <c r="G11" s="219">
        <v>35.542168674698793</v>
      </c>
      <c r="H11" s="219">
        <v>50.127877237851656</v>
      </c>
      <c r="I11" s="219">
        <v>52.3792958729546</v>
      </c>
      <c r="J11" s="219">
        <v>11.638611043343907</v>
      </c>
      <c r="K11" s="219">
        <v>36.756756756756758</v>
      </c>
      <c r="L11" s="219">
        <v>41.137123745819402</v>
      </c>
      <c r="M11" s="219">
        <v>52.16580641237254</v>
      </c>
      <c r="N11" s="219">
        <v>39.904347378903147</v>
      </c>
      <c r="O11" s="219">
        <v>48.764112351818476</v>
      </c>
      <c r="P11" s="219">
        <v>33.183593041075227</v>
      </c>
      <c r="Q11" s="219">
        <v>54.253566930228445</v>
      </c>
      <c r="R11" s="218">
        <v>59.51931642763396</v>
      </c>
      <c r="S11" s="217">
        <v>20.504123832291899</v>
      </c>
      <c r="T11" s="217">
        <v>75.199087314502563</v>
      </c>
      <c r="U11" s="217">
        <v>34.370053753395304</v>
      </c>
      <c r="V11" s="217">
        <v>25.438507526422548</v>
      </c>
      <c r="W11" s="216">
        <v>44.182587395837601</v>
      </c>
    </row>
    <row r="12" spans="1:23" x14ac:dyDescent="0.15">
      <c r="A12" s="109" t="s">
        <v>260</v>
      </c>
      <c r="B12" s="59" t="s">
        <v>53</v>
      </c>
      <c r="C12" s="108"/>
      <c r="D12" s="219">
        <v>20.421431928560242</v>
      </c>
      <c r="E12" s="219">
        <v>60.997486375315944</v>
      </c>
      <c r="F12" s="219">
        <v>72.692793931731984</v>
      </c>
      <c r="G12" s="219">
        <v>71.945137157107226</v>
      </c>
      <c r="H12" s="219">
        <v>35.016286644951137</v>
      </c>
      <c r="I12" s="219">
        <v>53.310026873649633</v>
      </c>
      <c r="J12" s="219">
        <v>26.359568137179952</v>
      </c>
      <c r="K12" s="219">
        <v>31.724137931034484</v>
      </c>
      <c r="L12" s="219">
        <v>50</v>
      </c>
      <c r="M12" s="219">
        <v>65.365176804537114</v>
      </c>
      <c r="N12" s="219">
        <v>35.29032955962937</v>
      </c>
      <c r="O12" s="219">
        <v>70.781236006710799</v>
      </c>
      <c r="P12" s="219">
        <v>63.340231395371738</v>
      </c>
      <c r="Q12" s="219">
        <v>51.25926392215888</v>
      </c>
      <c r="R12" s="218">
        <v>52.999569166380908</v>
      </c>
      <c r="S12" s="217">
        <v>32.073338487280282</v>
      </c>
      <c r="T12" s="217">
        <v>53.164669206493009</v>
      </c>
      <c r="U12" s="217">
        <v>61.509210988210725</v>
      </c>
      <c r="V12" s="217">
        <v>13.324808732622415</v>
      </c>
      <c r="W12" s="216">
        <v>11.40636521873655</v>
      </c>
    </row>
    <row r="13" spans="1:23" x14ac:dyDescent="0.15">
      <c r="A13" s="109" t="s">
        <v>259</v>
      </c>
      <c r="B13" s="59" t="s">
        <v>54</v>
      </c>
      <c r="C13" s="108"/>
      <c r="D13" s="219">
        <v>64.048059149722732</v>
      </c>
      <c r="E13" s="219">
        <v>34.289813486370157</v>
      </c>
      <c r="F13" s="219">
        <v>46.075581395348834</v>
      </c>
      <c r="G13" s="219">
        <v>37.392698040808838</v>
      </c>
      <c r="H13" s="219">
        <v>32.911392405063289</v>
      </c>
      <c r="I13" s="219">
        <v>62.185502230361479</v>
      </c>
      <c r="J13" s="219">
        <v>46.602186077899269</v>
      </c>
      <c r="K13" s="219">
        <v>47.593582887700535</v>
      </c>
      <c r="L13" s="219">
        <v>50.550795593635257</v>
      </c>
      <c r="M13" s="219">
        <v>60.094609192329273</v>
      </c>
      <c r="N13" s="219">
        <v>65.127064260865367</v>
      </c>
      <c r="O13" s="219">
        <v>53.236947203671235</v>
      </c>
      <c r="P13" s="219">
        <v>28.394767415543853</v>
      </c>
      <c r="Q13" s="219">
        <v>52.262203605686061</v>
      </c>
      <c r="R13" s="218">
        <v>31.995398814432086</v>
      </c>
      <c r="S13" s="217">
        <v>58.825651351000531</v>
      </c>
      <c r="T13" s="217">
        <v>66.605589393401189</v>
      </c>
      <c r="U13" s="217">
        <v>34.579914436676503</v>
      </c>
      <c r="V13" s="217">
        <v>20.577307411290967</v>
      </c>
      <c r="W13" s="216">
        <v>22.946710002886832</v>
      </c>
    </row>
    <row r="14" spans="1:23" x14ac:dyDescent="0.15">
      <c r="A14" s="118" t="s">
        <v>258</v>
      </c>
      <c r="B14" s="53" t="s">
        <v>257</v>
      </c>
      <c r="C14" s="117"/>
      <c r="D14" s="227">
        <v>14.605044929078892</v>
      </c>
      <c r="E14" s="227">
        <v>49.6</v>
      </c>
      <c r="F14" s="227">
        <v>89.189189189189193</v>
      </c>
      <c r="G14" s="227">
        <v>55.844155844155843</v>
      </c>
      <c r="H14" s="227">
        <v>84.426229508196727</v>
      </c>
      <c r="I14" s="227">
        <v>83.083870731349847</v>
      </c>
      <c r="J14" s="227">
        <v>87.009063444108776</v>
      </c>
      <c r="K14" s="227">
        <v>94.545454545454547</v>
      </c>
      <c r="L14" s="227">
        <v>43.835616438356162</v>
      </c>
      <c r="M14" s="227">
        <v>46.469939640571532</v>
      </c>
      <c r="N14" s="227">
        <v>57.670264784574208</v>
      </c>
      <c r="O14" s="227">
        <v>78.695769249045668</v>
      </c>
      <c r="P14" s="227">
        <v>15.498769046874914</v>
      </c>
      <c r="Q14" s="227">
        <v>57.262547151008711</v>
      </c>
      <c r="R14" s="226">
        <v>100</v>
      </c>
      <c r="S14" s="225">
        <v>40.640684820429648</v>
      </c>
      <c r="T14" s="225">
        <v>45.220246031546381</v>
      </c>
      <c r="U14" s="225">
        <v>23.210099422686035</v>
      </c>
      <c r="V14" s="225">
        <v>11.270946180913704</v>
      </c>
      <c r="W14" s="228">
        <v>12.945109706992442</v>
      </c>
    </row>
    <row r="15" spans="1:23" x14ac:dyDescent="0.15">
      <c r="A15" s="115" t="s">
        <v>256</v>
      </c>
      <c r="B15" s="114" t="s">
        <v>255</v>
      </c>
      <c r="C15" s="113"/>
      <c r="D15" s="224">
        <v>32.806324110671937</v>
      </c>
      <c r="E15" s="224">
        <v>41.320474777448069</v>
      </c>
      <c r="F15" s="224">
        <v>79.414951245937161</v>
      </c>
      <c r="G15" s="224">
        <v>53.547523427041497</v>
      </c>
      <c r="H15" s="224">
        <v>41.321044546850999</v>
      </c>
      <c r="I15" s="224">
        <v>34.42991618142414</v>
      </c>
      <c r="J15" s="224">
        <v>65.674434882859146</v>
      </c>
      <c r="K15" s="224">
        <v>73.185483870967744</v>
      </c>
      <c r="L15" s="224">
        <v>42.960662525879918</v>
      </c>
      <c r="M15" s="224">
        <v>30.129978935273826</v>
      </c>
      <c r="N15" s="224">
        <v>73.209034710861715</v>
      </c>
      <c r="O15" s="224">
        <v>69.629625295822933</v>
      </c>
      <c r="P15" s="224">
        <v>42.793596960917746</v>
      </c>
      <c r="Q15" s="224">
        <v>48.888405869796628</v>
      </c>
      <c r="R15" s="223">
        <v>82.08540859325332</v>
      </c>
      <c r="S15" s="222">
        <v>80.010982508864757</v>
      </c>
      <c r="T15" s="222">
        <v>68.749198147222387</v>
      </c>
      <c r="U15" s="222">
        <v>37.90407306036127</v>
      </c>
      <c r="V15" s="222">
        <v>12.76356101070299</v>
      </c>
      <c r="W15" s="221">
        <v>17.018137266576431</v>
      </c>
    </row>
    <row r="16" spans="1:23" x14ac:dyDescent="0.15">
      <c r="A16" s="109" t="s">
        <v>254</v>
      </c>
      <c r="B16" s="59" t="s">
        <v>253</v>
      </c>
      <c r="C16" s="108"/>
      <c r="D16" s="219">
        <v>86.154814348646951</v>
      </c>
      <c r="E16" s="219">
        <v>67.41463414634147</v>
      </c>
      <c r="F16" s="219">
        <v>82.997481108312343</v>
      </c>
      <c r="G16" s="219">
        <v>51.712328767123282</v>
      </c>
      <c r="H16" s="219">
        <v>38.019169329073485</v>
      </c>
      <c r="I16" s="219">
        <v>57.632491081722861</v>
      </c>
      <c r="J16" s="219">
        <v>37.388363367330761</v>
      </c>
      <c r="K16" s="219">
        <v>37.804878048780488</v>
      </c>
      <c r="L16" s="219">
        <v>54.950495049504951</v>
      </c>
      <c r="M16" s="219">
        <v>71.945062051004953</v>
      </c>
      <c r="N16" s="219">
        <v>11.382486390669616</v>
      </c>
      <c r="O16" s="219">
        <v>72.192326083803209</v>
      </c>
      <c r="P16" s="219">
        <v>44.231534730354298</v>
      </c>
      <c r="Q16" s="219">
        <v>47.928412820245555</v>
      </c>
      <c r="R16" s="218">
        <v>24.978069939884779</v>
      </c>
      <c r="S16" s="217">
        <v>25.632427928017304</v>
      </c>
      <c r="T16" s="217">
        <v>34.602620990486216</v>
      </c>
      <c r="U16" s="217">
        <v>20.302523817482868</v>
      </c>
      <c r="V16" s="217">
        <v>13.984285361896076</v>
      </c>
      <c r="W16" s="216">
        <v>11.211355616109342</v>
      </c>
    </row>
    <row r="17" spans="1:23" x14ac:dyDescent="0.15">
      <c r="A17" s="109" t="s">
        <v>252</v>
      </c>
      <c r="B17" s="59" t="s">
        <v>251</v>
      </c>
      <c r="C17" s="108"/>
      <c r="D17" s="219">
        <v>57.738095238095234</v>
      </c>
      <c r="E17" s="219">
        <v>47.806624888093111</v>
      </c>
      <c r="F17" s="219">
        <v>67.090303894868796</v>
      </c>
      <c r="G17" s="219">
        <v>31.553238106067518</v>
      </c>
      <c r="H17" s="219">
        <v>51.439182915506031</v>
      </c>
      <c r="I17" s="219">
        <v>42.047232130160111</v>
      </c>
      <c r="J17" s="219">
        <v>45.867671523153405</v>
      </c>
      <c r="K17" s="219">
        <v>56.393744250229993</v>
      </c>
      <c r="L17" s="219">
        <v>57.651991614255763</v>
      </c>
      <c r="M17" s="219">
        <v>44.53742392511937</v>
      </c>
      <c r="N17" s="219">
        <v>42.761601169608014</v>
      </c>
      <c r="O17" s="219">
        <v>61.661354426513782</v>
      </c>
      <c r="P17" s="219">
        <v>58.138646855350437</v>
      </c>
      <c r="Q17" s="219">
        <v>65.021808316606396</v>
      </c>
      <c r="R17" s="218">
        <v>33.650347396461171</v>
      </c>
      <c r="S17" s="217">
        <v>17.899704268862479</v>
      </c>
      <c r="T17" s="217">
        <v>26.161687207075531</v>
      </c>
      <c r="U17" s="217">
        <v>45.722993312280444</v>
      </c>
      <c r="V17" s="217">
        <v>13.370370797146336</v>
      </c>
      <c r="W17" s="216">
        <v>6.2814490574072384</v>
      </c>
    </row>
    <row r="18" spans="1:23" ht="14.25" thickBot="1" x14ac:dyDescent="0.2">
      <c r="A18" s="106" t="s">
        <v>250</v>
      </c>
      <c r="B18" s="105" t="s">
        <v>249</v>
      </c>
      <c r="C18" s="104"/>
      <c r="D18" s="215">
        <v>51.310861423220977</v>
      </c>
      <c r="E18" s="215">
        <v>37.099358974358978</v>
      </c>
      <c r="F18" s="215">
        <v>56.735530860415359</v>
      </c>
      <c r="G18" s="215">
        <v>56.53337790995986</v>
      </c>
      <c r="H18" s="215">
        <v>37.657864523536169</v>
      </c>
      <c r="I18" s="215">
        <v>62.850109684897973</v>
      </c>
      <c r="J18" s="215">
        <v>66.528218635330134</v>
      </c>
      <c r="K18" s="215">
        <v>31.535269709543567</v>
      </c>
      <c r="L18" s="215">
        <v>62.021439509954057</v>
      </c>
      <c r="M18" s="215">
        <v>39.608455726709252</v>
      </c>
      <c r="N18" s="215">
        <v>29.593733768909836</v>
      </c>
      <c r="O18" s="215">
        <v>43.394765720126877</v>
      </c>
      <c r="P18" s="215">
        <v>46.621999832438661</v>
      </c>
      <c r="Q18" s="215">
        <v>44.434601763298097</v>
      </c>
      <c r="R18" s="214">
        <v>61.578199983293743</v>
      </c>
      <c r="S18" s="213">
        <v>35.048351653484097</v>
      </c>
      <c r="T18" s="213">
        <v>53.793193706895522</v>
      </c>
      <c r="U18" s="213">
        <v>44.962711491023114</v>
      </c>
      <c r="V18" s="213">
        <v>4.3320482381675731</v>
      </c>
      <c r="W18" s="212">
        <v>4.5740307882791704</v>
      </c>
    </row>
    <row r="19" spans="1:23" x14ac:dyDescent="0.15">
      <c r="A19" s="99" t="s">
        <v>248</v>
      </c>
    </row>
  </sheetData>
  <mergeCells count="2">
    <mergeCell ref="A1:R1"/>
    <mergeCell ref="A4:C4"/>
  </mergeCells>
  <phoneticPr fontId="4"/>
  <pageMargins left="0.7" right="0.7" top="0.75" bottom="0.75" header="0.3" footer="0.3"/>
  <pageSetup paperSize="9" scale="7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64185-9852-4736-AE71-0F63B46C34C5}">
  <sheetPr>
    <pageSetUpPr fitToPage="1"/>
  </sheetPr>
  <dimension ref="A1:W52"/>
  <sheetViews>
    <sheetView zoomScale="55" zoomScaleNormal="55" workbookViewId="0">
      <selection activeCell="N12" sqref="N12"/>
    </sheetView>
  </sheetViews>
  <sheetFormatPr defaultRowHeight="13.5" x14ac:dyDescent="0.15"/>
  <cols>
    <col min="1" max="2" width="9" style="237"/>
    <col min="3" max="3" width="0.875" style="237" customWidth="1"/>
    <col min="4" max="12" width="9" style="237"/>
    <col min="13" max="13" width="9" style="237" customWidth="1"/>
    <col min="14" max="16384" width="9" style="237"/>
  </cols>
  <sheetData>
    <row r="1" spans="1:23" x14ac:dyDescent="0.15">
      <c r="A1" s="1168" t="s">
        <v>361</v>
      </c>
      <c r="B1" s="1168"/>
      <c r="C1" s="1168"/>
      <c r="D1" s="1168"/>
      <c r="E1" s="1168"/>
      <c r="F1" s="1168"/>
      <c r="G1" s="1168"/>
      <c r="H1" s="1168"/>
      <c r="I1" s="1168"/>
      <c r="J1" s="1168"/>
      <c r="K1" s="1168"/>
      <c r="L1" s="1168"/>
      <c r="M1" s="1168"/>
      <c r="N1" s="1168"/>
      <c r="O1" s="1168"/>
      <c r="P1" s="1168"/>
      <c r="Q1" s="1168"/>
      <c r="R1" s="1168"/>
    </row>
    <row r="2" spans="1:23" ht="14.25" thickBot="1" x14ac:dyDescent="0.2">
      <c r="B2" s="291"/>
      <c r="O2" s="290"/>
      <c r="P2" s="290"/>
      <c r="Q2" s="289"/>
      <c r="U2" s="289"/>
      <c r="V2" s="289"/>
      <c r="W2" s="289" t="s">
        <v>351</v>
      </c>
    </row>
    <row r="3" spans="1:23" ht="14.25" thickBot="1" x14ac:dyDescent="0.2">
      <c r="A3" s="288" t="s">
        <v>342</v>
      </c>
      <c r="B3" s="287"/>
      <c r="C3" s="286" t="s">
        <v>244</v>
      </c>
      <c r="D3" s="285" t="s">
        <v>5</v>
      </c>
      <c r="E3" s="285" t="s">
        <v>6</v>
      </c>
      <c r="F3" s="285" t="s">
        <v>7</v>
      </c>
      <c r="G3" s="285" t="s">
        <v>8</v>
      </c>
      <c r="H3" s="285" t="s">
        <v>9</v>
      </c>
      <c r="I3" s="285" t="s">
        <v>10</v>
      </c>
      <c r="J3" s="285" t="s">
        <v>11</v>
      </c>
      <c r="K3" s="285" t="s">
        <v>12</v>
      </c>
      <c r="L3" s="285" t="s">
        <v>13</v>
      </c>
      <c r="M3" s="285" t="s">
        <v>14</v>
      </c>
      <c r="N3" s="285" t="s">
        <v>15</v>
      </c>
      <c r="O3" s="285" t="s">
        <v>16</v>
      </c>
      <c r="P3" s="285" t="s">
        <v>17</v>
      </c>
      <c r="Q3" s="285" t="s">
        <v>242</v>
      </c>
      <c r="R3" s="284" t="s">
        <v>19</v>
      </c>
      <c r="S3" s="283" t="s">
        <v>240</v>
      </c>
      <c r="T3" s="283" t="s">
        <v>239</v>
      </c>
      <c r="U3" s="283" t="s">
        <v>238</v>
      </c>
      <c r="V3" s="283" t="s">
        <v>23</v>
      </c>
      <c r="W3" s="282" t="s">
        <v>24</v>
      </c>
    </row>
    <row r="4" spans="1:23" ht="15" thickTop="1" thickBot="1" x14ac:dyDescent="0.2">
      <c r="A4" s="1169" t="s">
        <v>358</v>
      </c>
      <c r="B4" s="1170"/>
      <c r="C4" s="1171"/>
      <c r="D4" s="236">
        <v>43.351268255188316</v>
      </c>
      <c r="E4" s="236">
        <v>44.372574385511001</v>
      </c>
      <c r="F4" s="236">
        <v>44.679444811632521</v>
      </c>
      <c r="G4" s="236">
        <v>42.178046672428692</v>
      </c>
      <c r="H4" s="236">
        <v>42.724458204334361</v>
      </c>
      <c r="I4" s="236">
        <v>43.250444049733574</v>
      </c>
      <c r="J4" s="236">
        <v>45.057880676758685</v>
      </c>
      <c r="K4" s="236">
        <v>44.431279620853083</v>
      </c>
      <c r="L4" s="236">
        <v>49.904942965779469</v>
      </c>
      <c r="M4" s="236">
        <v>48.694316436251924</v>
      </c>
      <c r="N4" s="236">
        <v>51.165803108808291</v>
      </c>
      <c r="O4" s="236">
        <v>48.9</v>
      </c>
      <c r="P4" s="236">
        <v>49.134561697375766</v>
      </c>
      <c r="Q4" s="236">
        <v>46.687116564417181</v>
      </c>
      <c r="R4" s="235">
        <v>38.177</v>
      </c>
      <c r="S4" s="234">
        <v>39.05852417302799</v>
      </c>
      <c r="T4" s="234">
        <v>49.136939010356734</v>
      </c>
      <c r="U4" s="234">
        <v>37.408312958435211</v>
      </c>
      <c r="V4" s="234">
        <v>22.317138280832889</v>
      </c>
      <c r="W4" s="233">
        <v>19.222986645082962</v>
      </c>
    </row>
    <row r="5" spans="1:23" ht="14.25" thickTop="1" x14ac:dyDescent="0.15">
      <c r="A5" s="281" t="s">
        <v>272</v>
      </c>
      <c r="B5" s="280" t="s">
        <v>120</v>
      </c>
      <c r="C5" s="279"/>
      <c r="D5" s="278">
        <v>69.879518072289159</v>
      </c>
      <c r="E5" s="278">
        <v>59.493670886075947</v>
      </c>
      <c r="F5" s="278">
        <v>54.54545454545454</v>
      </c>
      <c r="G5" s="278">
        <v>56.896551724137936</v>
      </c>
      <c r="H5" s="278">
        <v>44.067796610169488</v>
      </c>
      <c r="I5" s="278">
        <v>36.363636363636367</v>
      </c>
      <c r="J5" s="278">
        <v>52.542372881355938</v>
      </c>
      <c r="K5" s="278">
        <v>54.285714285714285</v>
      </c>
      <c r="L5" s="278">
        <v>60.869565217391312</v>
      </c>
      <c r="M5" s="278">
        <v>50.980392156862742</v>
      </c>
      <c r="N5" s="278">
        <v>70.175438596491219</v>
      </c>
      <c r="O5" s="278">
        <v>62.9</v>
      </c>
      <c r="P5" s="278">
        <v>60</v>
      </c>
      <c r="Q5" s="278">
        <v>77.142857142857153</v>
      </c>
      <c r="R5" s="277">
        <v>60</v>
      </c>
      <c r="S5" s="276">
        <v>45</v>
      </c>
      <c r="T5" s="276">
        <v>44.444444444444443</v>
      </c>
      <c r="U5" s="276">
        <v>30.666666666666664</v>
      </c>
      <c r="V5" s="276">
        <v>20.183486238532112</v>
      </c>
      <c r="W5" s="275">
        <v>26.436781609195403</v>
      </c>
    </row>
    <row r="6" spans="1:23" x14ac:dyDescent="0.15">
      <c r="A6" s="253" t="s">
        <v>270</v>
      </c>
      <c r="B6" s="252" t="s">
        <v>121</v>
      </c>
      <c r="C6" s="251"/>
      <c r="D6" s="250">
        <v>12</v>
      </c>
      <c r="E6" s="250">
        <v>42.857142857142854</v>
      </c>
      <c r="F6" s="250">
        <v>28.571428571428569</v>
      </c>
      <c r="G6" s="250">
        <v>47.619047619047613</v>
      </c>
      <c r="H6" s="250">
        <v>27.27272727272727</v>
      </c>
      <c r="I6" s="250">
        <v>77.777777777777786</v>
      </c>
      <c r="J6" s="250">
        <v>12.5</v>
      </c>
      <c r="K6" s="250">
        <v>60</v>
      </c>
      <c r="L6" s="250">
        <v>40</v>
      </c>
      <c r="M6" s="250">
        <v>43.75</v>
      </c>
      <c r="N6" s="250">
        <v>57.142857142857139</v>
      </c>
      <c r="O6" s="250">
        <v>31.8</v>
      </c>
      <c r="P6" s="250">
        <v>50</v>
      </c>
      <c r="Q6" s="250">
        <v>46.153846153846153</v>
      </c>
      <c r="R6" s="249">
        <v>100</v>
      </c>
      <c r="S6" s="248">
        <v>50</v>
      </c>
      <c r="T6" s="248">
        <v>50</v>
      </c>
      <c r="U6" s="248">
        <v>16.666666666666664</v>
      </c>
      <c r="V6" s="248">
        <v>38.46153846153846</v>
      </c>
      <c r="W6" s="247">
        <v>15.384615384615385</v>
      </c>
    </row>
    <row r="7" spans="1:23" x14ac:dyDescent="0.15">
      <c r="A7" s="253" t="s">
        <v>268</v>
      </c>
      <c r="B7" s="252" t="s">
        <v>122</v>
      </c>
      <c r="C7" s="251"/>
      <c r="D7" s="250">
        <v>38.095238095238095</v>
      </c>
      <c r="E7" s="250">
        <v>44.827586206896555</v>
      </c>
      <c r="F7" s="250">
        <v>51.515151515151516</v>
      </c>
      <c r="G7" s="250">
        <v>50</v>
      </c>
      <c r="H7" s="250">
        <v>63.636363636363633</v>
      </c>
      <c r="I7" s="250">
        <v>45</v>
      </c>
      <c r="J7" s="250">
        <v>40</v>
      </c>
      <c r="K7" s="250">
        <v>28.571428571428569</v>
      </c>
      <c r="L7" s="250">
        <v>28.571428571428569</v>
      </c>
      <c r="M7" s="250">
        <v>33.333333333333329</v>
      </c>
      <c r="N7" s="250">
        <v>46.666666666666664</v>
      </c>
      <c r="O7" s="250">
        <v>33.299999999999997</v>
      </c>
      <c r="P7" s="250">
        <v>37.037037037037038</v>
      </c>
      <c r="Q7" s="250">
        <v>69.230769230769226</v>
      </c>
      <c r="R7" s="249">
        <v>66.666666666666657</v>
      </c>
      <c r="S7" s="248">
        <v>63.636363636363633</v>
      </c>
      <c r="T7" s="248">
        <v>50</v>
      </c>
      <c r="U7" s="248">
        <v>27.27272727272727</v>
      </c>
      <c r="V7" s="248">
        <v>20.833333333333332</v>
      </c>
      <c r="W7" s="247">
        <v>50</v>
      </c>
    </row>
    <row r="8" spans="1:23" x14ac:dyDescent="0.15">
      <c r="A8" s="253" t="s">
        <v>266</v>
      </c>
      <c r="B8" s="252" t="s">
        <v>123</v>
      </c>
      <c r="C8" s="251"/>
      <c r="D8" s="250">
        <v>41.17647058823529</v>
      </c>
      <c r="E8" s="250">
        <v>59.523809523809526</v>
      </c>
      <c r="F8" s="250">
        <v>20.754716981132077</v>
      </c>
      <c r="G8" s="250">
        <v>41.025641025641022</v>
      </c>
      <c r="H8" s="250">
        <v>46.428571428571431</v>
      </c>
      <c r="I8" s="250">
        <v>36.666666666666664</v>
      </c>
      <c r="J8" s="250">
        <v>29.310344827586203</v>
      </c>
      <c r="K8" s="250">
        <v>46.666666666666664</v>
      </c>
      <c r="L8" s="250">
        <v>30.76923076923077</v>
      </c>
      <c r="M8" s="250">
        <v>27.083333333333332</v>
      </c>
      <c r="N8" s="250">
        <v>31.372549019607842</v>
      </c>
      <c r="O8" s="250">
        <v>18.5</v>
      </c>
      <c r="P8" s="250">
        <v>36</v>
      </c>
      <c r="Q8" s="250">
        <v>42.424242424242422</v>
      </c>
      <c r="R8" s="249">
        <v>43.75</v>
      </c>
      <c r="S8" s="248">
        <v>50</v>
      </c>
      <c r="T8" s="248">
        <v>66.666666666666657</v>
      </c>
      <c r="U8" s="248">
        <v>29.032258064516132</v>
      </c>
      <c r="V8" s="248">
        <v>9.3023255813953494</v>
      </c>
      <c r="W8" s="247">
        <v>28.04878048780488</v>
      </c>
    </row>
    <row r="9" spans="1:23" x14ac:dyDescent="0.15">
      <c r="A9" s="253" t="s">
        <v>265</v>
      </c>
      <c r="B9" s="252" t="s">
        <v>124</v>
      </c>
      <c r="C9" s="251"/>
      <c r="D9" s="250">
        <v>30.76923076923077</v>
      </c>
      <c r="E9" s="250">
        <v>21.739130434782609</v>
      </c>
      <c r="F9" s="250">
        <v>44.444444444444443</v>
      </c>
      <c r="G9" s="250">
        <v>33.333333333333329</v>
      </c>
      <c r="H9" s="250">
        <v>58.333333333333336</v>
      </c>
      <c r="I9" s="250">
        <v>34.782608695652172</v>
      </c>
      <c r="J9" s="250">
        <v>36.84210526315789</v>
      </c>
      <c r="K9" s="250">
        <v>30.76923076923077</v>
      </c>
      <c r="L9" s="250">
        <v>47.368421052631575</v>
      </c>
      <c r="M9" s="250">
        <v>23.076923076923077</v>
      </c>
      <c r="N9" s="250">
        <v>63.636363636363633</v>
      </c>
      <c r="O9" s="250">
        <v>43.8</v>
      </c>
      <c r="P9" s="250">
        <v>55.172413793103445</v>
      </c>
      <c r="Q9" s="250">
        <v>33.333333333333329</v>
      </c>
      <c r="R9" s="249">
        <v>23.076923076923077</v>
      </c>
      <c r="S9" s="248">
        <v>37.5</v>
      </c>
      <c r="T9" s="248">
        <v>50</v>
      </c>
      <c r="U9" s="248">
        <v>50</v>
      </c>
      <c r="V9" s="248">
        <v>31.25</v>
      </c>
      <c r="W9" s="247">
        <v>7.6923076923076925</v>
      </c>
    </row>
    <row r="10" spans="1:23" x14ac:dyDescent="0.15">
      <c r="A10" s="253" t="s">
        <v>264</v>
      </c>
      <c r="B10" s="252" t="s">
        <v>125</v>
      </c>
      <c r="C10" s="251"/>
      <c r="D10" s="250">
        <v>33.333333333333329</v>
      </c>
      <c r="E10" s="250">
        <v>60.526315789473685</v>
      </c>
      <c r="F10" s="250">
        <v>47.674418604651166</v>
      </c>
      <c r="G10" s="250">
        <v>40.845070422535215</v>
      </c>
      <c r="H10" s="250">
        <v>39.024390243902438</v>
      </c>
      <c r="I10" s="250">
        <v>67.741935483870961</v>
      </c>
      <c r="J10" s="250">
        <v>64.86486486486487</v>
      </c>
      <c r="K10" s="250">
        <v>34.615384615384613</v>
      </c>
      <c r="L10" s="250">
        <v>52</v>
      </c>
      <c r="M10" s="250">
        <v>48</v>
      </c>
      <c r="N10" s="250">
        <v>44.827586206896555</v>
      </c>
      <c r="O10" s="250">
        <v>44.4</v>
      </c>
      <c r="P10" s="250">
        <v>71.428571428571431</v>
      </c>
      <c r="Q10" s="250">
        <v>56.666666666666664</v>
      </c>
      <c r="R10" s="249">
        <v>58.333333333333336</v>
      </c>
      <c r="S10" s="248">
        <v>56.25</v>
      </c>
      <c r="T10" s="248">
        <v>47.058823529411761</v>
      </c>
      <c r="U10" s="248">
        <v>66.666666666666657</v>
      </c>
      <c r="V10" s="248">
        <v>40.909090909090907</v>
      </c>
      <c r="W10" s="247">
        <v>26.086956521739129</v>
      </c>
    </row>
    <row r="11" spans="1:23" x14ac:dyDescent="0.15">
      <c r="A11" s="253" t="s">
        <v>262</v>
      </c>
      <c r="B11" s="252" t="s">
        <v>126</v>
      </c>
      <c r="C11" s="251"/>
      <c r="D11" s="250">
        <v>67.346938775510196</v>
      </c>
      <c r="E11" s="250">
        <v>73.68421052631578</v>
      </c>
      <c r="F11" s="250">
        <v>69.387755102040813</v>
      </c>
      <c r="G11" s="250">
        <v>46.511627906976742</v>
      </c>
      <c r="H11" s="250">
        <v>33.333333333333329</v>
      </c>
      <c r="I11" s="250">
        <v>57.142857142857139</v>
      </c>
      <c r="J11" s="250">
        <v>52.5</v>
      </c>
      <c r="K11" s="250">
        <v>37.5</v>
      </c>
      <c r="L11" s="250">
        <v>69.230769230769226</v>
      </c>
      <c r="M11" s="250">
        <v>55.555555555555557</v>
      </c>
      <c r="N11" s="250">
        <v>47.222222222222221</v>
      </c>
      <c r="O11" s="250">
        <v>22.4</v>
      </c>
      <c r="P11" s="250">
        <v>56.09756097560976</v>
      </c>
      <c r="Q11" s="250">
        <v>65.789473684210535</v>
      </c>
      <c r="R11" s="249">
        <v>38.461538461538467</v>
      </c>
      <c r="S11" s="248">
        <v>69.230769230769226</v>
      </c>
      <c r="T11" s="248">
        <v>61.53846153846154</v>
      </c>
      <c r="U11" s="248">
        <v>50</v>
      </c>
      <c r="V11" s="248">
        <v>48.979591836734691</v>
      </c>
      <c r="W11" s="247">
        <v>35.555555555555557</v>
      </c>
    </row>
    <row r="12" spans="1:23" x14ac:dyDescent="0.15">
      <c r="A12" s="253" t="s">
        <v>260</v>
      </c>
      <c r="B12" s="252" t="s">
        <v>127</v>
      </c>
      <c r="C12" s="251"/>
      <c r="D12" s="250">
        <v>36.363636363636367</v>
      </c>
      <c r="E12" s="250">
        <v>32.075471698113205</v>
      </c>
      <c r="F12" s="250">
        <v>36.363636363636367</v>
      </c>
      <c r="G12" s="250">
        <v>55.555555555555557</v>
      </c>
      <c r="H12" s="250">
        <v>53.846153846153847</v>
      </c>
      <c r="I12" s="250">
        <v>53.846153846153847</v>
      </c>
      <c r="J12" s="250">
        <v>58.064516129032263</v>
      </c>
      <c r="K12" s="250">
        <v>52.631578947368418</v>
      </c>
      <c r="L12" s="250">
        <v>45</v>
      </c>
      <c r="M12" s="250">
        <v>64</v>
      </c>
      <c r="N12" s="250">
        <v>60.416666666666664</v>
      </c>
      <c r="O12" s="250">
        <v>67.2</v>
      </c>
      <c r="P12" s="250">
        <v>46.739130434782609</v>
      </c>
      <c r="Q12" s="250">
        <v>56.962025316455701</v>
      </c>
      <c r="R12" s="249">
        <v>50</v>
      </c>
      <c r="S12" s="248">
        <v>48.717948717948715</v>
      </c>
      <c r="T12" s="248">
        <v>66.666666666666657</v>
      </c>
      <c r="U12" s="248">
        <v>52.941176470588239</v>
      </c>
      <c r="V12" s="248">
        <v>20.408163265306122</v>
      </c>
      <c r="W12" s="247">
        <v>13.502109704641349</v>
      </c>
    </row>
    <row r="13" spans="1:23" x14ac:dyDescent="0.15">
      <c r="A13" s="253" t="s">
        <v>259</v>
      </c>
      <c r="B13" s="252" t="s">
        <v>128</v>
      </c>
      <c r="C13" s="251"/>
      <c r="D13" s="250">
        <v>47.368421052631575</v>
      </c>
      <c r="E13" s="250">
        <v>45.945945945945951</v>
      </c>
      <c r="F13" s="250">
        <v>35.897435897435898</v>
      </c>
      <c r="G13" s="250">
        <v>37.142857142857146</v>
      </c>
      <c r="H13" s="250">
        <v>45</v>
      </c>
      <c r="I13" s="250">
        <v>36.363636363636367</v>
      </c>
      <c r="J13" s="250">
        <v>51.612903225806448</v>
      </c>
      <c r="K13" s="250">
        <v>64</v>
      </c>
      <c r="L13" s="250">
        <v>77.142857142857153</v>
      </c>
      <c r="M13" s="250">
        <v>70</v>
      </c>
      <c r="N13" s="250">
        <v>73.469387755102048</v>
      </c>
      <c r="O13" s="250">
        <v>67.2</v>
      </c>
      <c r="P13" s="250">
        <v>73.239436619718319</v>
      </c>
      <c r="Q13" s="250">
        <v>55.813953488372093</v>
      </c>
      <c r="R13" s="249">
        <v>57.692</v>
      </c>
      <c r="S13" s="248">
        <v>42.857142857142854</v>
      </c>
      <c r="T13" s="248">
        <v>54.166666666666664</v>
      </c>
      <c r="U13" s="248">
        <v>39.344262295081968</v>
      </c>
      <c r="V13" s="248">
        <v>25.641025641025642</v>
      </c>
      <c r="W13" s="247">
        <v>17.391304347826086</v>
      </c>
    </row>
    <row r="14" spans="1:23" x14ac:dyDescent="0.15">
      <c r="A14" s="267" t="s">
        <v>258</v>
      </c>
      <c r="B14" s="266" t="s">
        <v>129</v>
      </c>
      <c r="C14" s="265"/>
      <c r="D14" s="264">
        <v>34.782608695652172</v>
      </c>
      <c r="E14" s="264">
        <v>15.909090909090908</v>
      </c>
      <c r="F14" s="264">
        <v>23.4375</v>
      </c>
      <c r="G14" s="264">
        <v>25.714285714285712</v>
      </c>
      <c r="H14" s="264">
        <v>22.222222222222221</v>
      </c>
      <c r="I14" s="264">
        <v>38.461538461538467</v>
      </c>
      <c r="J14" s="264">
        <v>40.909090909090914</v>
      </c>
      <c r="K14" s="264">
        <v>44</v>
      </c>
      <c r="L14" s="264">
        <v>49.056603773584904</v>
      </c>
      <c r="M14" s="264">
        <v>28.571428571428569</v>
      </c>
      <c r="N14" s="264">
        <v>26.315789473684209</v>
      </c>
      <c r="O14" s="264">
        <v>45</v>
      </c>
      <c r="P14" s="264">
        <v>39.795918367346935</v>
      </c>
      <c r="Q14" s="264">
        <v>34.939759036144579</v>
      </c>
      <c r="R14" s="263">
        <v>25.531914893617021</v>
      </c>
      <c r="S14" s="262">
        <v>26</v>
      </c>
      <c r="T14" s="262">
        <v>45.454545454545453</v>
      </c>
      <c r="U14" s="262">
        <v>47.142857142857139</v>
      </c>
      <c r="V14" s="262">
        <v>16.40625</v>
      </c>
      <c r="W14" s="261">
        <v>16</v>
      </c>
    </row>
    <row r="15" spans="1:23" x14ac:dyDescent="0.15">
      <c r="A15" s="274" t="s">
        <v>256</v>
      </c>
      <c r="B15" s="273" t="s">
        <v>130</v>
      </c>
      <c r="C15" s="272"/>
      <c r="D15" s="271">
        <v>78.94736842105263</v>
      </c>
      <c r="E15" s="271">
        <v>63.636363636363633</v>
      </c>
      <c r="F15" s="271">
        <v>65.789473684210535</v>
      </c>
      <c r="G15" s="271">
        <v>56.521739130434781</v>
      </c>
      <c r="H15" s="271">
        <v>42.857142857142854</v>
      </c>
      <c r="I15" s="271">
        <v>57.692307692307686</v>
      </c>
      <c r="J15" s="271">
        <v>44.736842105263158</v>
      </c>
      <c r="K15" s="271">
        <v>52</v>
      </c>
      <c r="L15" s="271">
        <v>34.482758620689658</v>
      </c>
      <c r="M15" s="271">
        <v>72.5</v>
      </c>
      <c r="N15" s="271">
        <v>62.68656716417911</v>
      </c>
      <c r="O15" s="271">
        <v>40.5</v>
      </c>
      <c r="P15" s="271">
        <v>49.295774647887328</v>
      </c>
      <c r="Q15" s="271">
        <v>36.507936507936506</v>
      </c>
      <c r="R15" s="270">
        <v>26.666666666666668</v>
      </c>
      <c r="S15" s="269">
        <v>33.333333333333329</v>
      </c>
      <c r="T15" s="269">
        <v>44.444444444444443</v>
      </c>
      <c r="U15" s="269">
        <v>32.5</v>
      </c>
      <c r="V15" s="269">
        <v>40</v>
      </c>
      <c r="W15" s="268">
        <v>38.888888888888893</v>
      </c>
    </row>
    <row r="16" spans="1:23" x14ac:dyDescent="0.15">
      <c r="A16" s="253" t="s">
        <v>254</v>
      </c>
      <c r="B16" s="252" t="s">
        <v>131</v>
      </c>
      <c r="C16" s="251"/>
      <c r="D16" s="250">
        <v>16.666666666666664</v>
      </c>
      <c r="E16" s="250">
        <v>87.5</v>
      </c>
      <c r="F16" s="250">
        <v>54.54545454545454</v>
      </c>
      <c r="G16" s="250">
        <v>60</v>
      </c>
      <c r="H16" s="250">
        <v>37.5</v>
      </c>
      <c r="I16" s="250">
        <v>61.904761904761905</v>
      </c>
      <c r="J16" s="250">
        <v>61.904761904761905</v>
      </c>
      <c r="K16" s="250">
        <v>85.714285714285708</v>
      </c>
      <c r="L16" s="250">
        <v>92.592592592592595</v>
      </c>
      <c r="M16" s="250">
        <v>54.166666666666664</v>
      </c>
      <c r="N16" s="250">
        <v>69.696969696969703</v>
      </c>
      <c r="O16" s="250">
        <v>82.5</v>
      </c>
      <c r="P16" s="250">
        <v>82.692307692307693</v>
      </c>
      <c r="Q16" s="250">
        <v>81.25</v>
      </c>
      <c r="R16" s="249">
        <v>46.666666666666664</v>
      </c>
      <c r="S16" s="248">
        <v>66.666666666666657</v>
      </c>
      <c r="T16" s="248">
        <v>59.090909090909093</v>
      </c>
      <c r="U16" s="248">
        <v>70.370370370370367</v>
      </c>
      <c r="V16" s="248">
        <v>51.515151515151516</v>
      </c>
      <c r="W16" s="247">
        <v>31.25</v>
      </c>
    </row>
    <row r="17" spans="1:23" x14ac:dyDescent="0.15">
      <c r="A17" s="253" t="s">
        <v>252</v>
      </c>
      <c r="B17" s="252" t="s">
        <v>132</v>
      </c>
      <c r="C17" s="251"/>
      <c r="D17" s="250">
        <v>40</v>
      </c>
      <c r="E17" s="250">
        <v>50</v>
      </c>
      <c r="F17" s="250">
        <v>60</v>
      </c>
      <c r="G17" s="250">
        <v>0</v>
      </c>
      <c r="H17" s="250">
        <v>0</v>
      </c>
      <c r="I17" s="250">
        <v>0</v>
      </c>
      <c r="J17" s="250">
        <v>16.666666666666664</v>
      </c>
      <c r="K17" s="250">
        <v>0</v>
      </c>
      <c r="L17" s="250">
        <v>40</v>
      </c>
      <c r="M17" s="250">
        <v>0</v>
      </c>
      <c r="N17" s="250">
        <v>0</v>
      </c>
      <c r="O17" s="250">
        <v>28.6</v>
      </c>
      <c r="P17" s="250">
        <v>0</v>
      </c>
      <c r="Q17" s="250">
        <v>0</v>
      </c>
      <c r="R17" s="249">
        <v>0</v>
      </c>
      <c r="S17" s="248">
        <v>100</v>
      </c>
      <c r="T17" s="248">
        <v>66.666666666666657</v>
      </c>
      <c r="U17" s="248">
        <v>100</v>
      </c>
      <c r="V17" s="248">
        <v>0</v>
      </c>
      <c r="W17" s="247">
        <v>0</v>
      </c>
    </row>
    <row r="18" spans="1:23" x14ac:dyDescent="0.15">
      <c r="A18" s="253" t="s">
        <v>250</v>
      </c>
      <c r="B18" s="252" t="s">
        <v>133</v>
      </c>
      <c r="C18" s="251"/>
      <c r="D18" s="250">
        <v>42.857142857142854</v>
      </c>
      <c r="E18" s="250">
        <v>42.105263157894733</v>
      </c>
      <c r="F18" s="250">
        <v>84.615384615384613</v>
      </c>
      <c r="G18" s="250">
        <v>74.074074074074076</v>
      </c>
      <c r="H18" s="250">
        <v>64.705882352941174</v>
      </c>
      <c r="I18" s="250">
        <v>46.153846153846153</v>
      </c>
      <c r="J18" s="250">
        <v>53.125</v>
      </c>
      <c r="K18" s="250">
        <v>46.666666666666664</v>
      </c>
      <c r="L18" s="250">
        <v>60</v>
      </c>
      <c r="M18" s="250">
        <v>53.846153846153847</v>
      </c>
      <c r="N18" s="250">
        <v>57.142857142857139</v>
      </c>
      <c r="O18" s="250">
        <v>45</v>
      </c>
      <c r="P18" s="250">
        <v>34.615384615384613</v>
      </c>
      <c r="Q18" s="250">
        <v>60</v>
      </c>
      <c r="R18" s="249">
        <v>39.130434782608695</v>
      </c>
      <c r="S18" s="248">
        <v>45</v>
      </c>
      <c r="T18" s="248">
        <v>66.666666666666657</v>
      </c>
      <c r="U18" s="248">
        <v>68.421052631578945</v>
      </c>
      <c r="V18" s="248">
        <v>33.333333333333336</v>
      </c>
      <c r="W18" s="247">
        <v>39.285714285714285</v>
      </c>
    </row>
    <row r="19" spans="1:23" x14ac:dyDescent="0.15">
      <c r="A19" s="253" t="s">
        <v>315</v>
      </c>
      <c r="B19" s="252" t="s">
        <v>134</v>
      </c>
      <c r="C19" s="251"/>
      <c r="D19" s="250">
        <v>44.642857142857146</v>
      </c>
      <c r="E19" s="250">
        <v>44.186046511627907</v>
      </c>
      <c r="F19" s="250">
        <v>44.594594594594597</v>
      </c>
      <c r="G19" s="250">
        <v>54.098360655737707</v>
      </c>
      <c r="H19" s="250">
        <v>60</v>
      </c>
      <c r="I19" s="250">
        <v>26.785714285714285</v>
      </c>
      <c r="J19" s="250">
        <v>33.333333333333329</v>
      </c>
      <c r="K19" s="250">
        <v>52.941176470588239</v>
      </c>
      <c r="L19" s="250">
        <v>47.619047619047613</v>
      </c>
      <c r="M19" s="250">
        <v>59.523809523809526</v>
      </c>
      <c r="N19" s="250">
        <v>55.769230769230774</v>
      </c>
      <c r="O19" s="250">
        <v>71.900000000000006</v>
      </c>
      <c r="P19" s="250">
        <v>62.903225806451616</v>
      </c>
      <c r="Q19" s="250">
        <v>60</v>
      </c>
      <c r="R19" s="249">
        <v>35.714285714285715</v>
      </c>
      <c r="S19" s="248">
        <v>76.923076923076934</v>
      </c>
      <c r="T19" s="248">
        <v>62.857142857142854</v>
      </c>
      <c r="U19" s="248">
        <v>43.333333333333336</v>
      </c>
      <c r="V19" s="248">
        <v>50</v>
      </c>
      <c r="W19" s="247">
        <v>48.936170212765958</v>
      </c>
    </row>
    <row r="20" spans="1:23" x14ac:dyDescent="0.15">
      <c r="A20" s="253" t="s">
        <v>314</v>
      </c>
      <c r="B20" s="252" t="s">
        <v>135</v>
      </c>
      <c r="C20" s="251"/>
      <c r="D20" s="250">
        <v>58.82352941176471</v>
      </c>
      <c r="E20" s="250">
        <v>36.363636363636367</v>
      </c>
      <c r="F20" s="250">
        <v>27.027027027027028</v>
      </c>
      <c r="G20" s="250">
        <v>35.135135135135137</v>
      </c>
      <c r="H20" s="250">
        <v>24</v>
      </c>
      <c r="I20" s="250">
        <v>29.166666666666668</v>
      </c>
      <c r="J20" s="250">
        <v>20</v>
      </c>
      <c r="K20" s="250">
        <v>33.333333333333329</v>
      </c>
      <c r="L20" s="250">
        <v>20</v>
      </c>
      <c r="M20" s="250">
        <v>36</v>
      </c>
      <c r="N20" s="250">
        <v>31.25</v>
      </c>
      <c r="O20" s="250">
        <v>52.8</v>
      </c>
      <c r="P20" s="250">
        <v>47.368421052631575</v>
      </c>
      <c r="Q20" s="250">
        <v>39.393939393939391</v>
      </c>
      <c r="R20" s="249">
        <v>31.25</v>
      </c>
      <c r="S20" s="248">
        <v>0</v>
      </c>
      <c r="T20" s="248">
        <v>30.76923076923077</v>
      </c>
      <c r="U20" s="248">
        <v>38.461538461538467</v>
      </c>
      <c r="V20" s="248">
        <v>14.285714285714286</v>
      </c>
      <c r="W20" s="247">
        <v>41.17647058823529</v>
      </c>
    </row>
    <row r="21" spans="1:23" x14ac:dyDescent="0.15">
      <c r="A21" s="253" t="s">
        <v>313</v>
      </c>
      <c r="B21" s="252" t="s">
        <v>136</v>
      </c>
      <c r="C21" s="251"/>
      <c r="D21" s="250">
        <v>44.444444444444443</v>
      </c>
      <c r="E21" s="250">
        <v>52.631578947368418</v>
      </c>
      <c r="F21" s="250">
        <v>70.731707317073173</v>
      </c>
      <c r="G21" s="250">
        <v>66.666666666666657</v>
      </c>
      <c r="H21" s="250">
        <v>42.307692307692307</v>
      </c>
      <c r="I21" s="250">
        <v>50</v>
      </c>
      <c r="J21" s="250">
        <v>23.076923076923077</v>
      </c>
      <c r="K21" s="250">
        <v>15.384615384615385</v>
      </c>
      <c r="L21" s="250">
        <v>50</v>
      </c>
      <c r="M21" s="250">
        <v>61.111111111111114</v>
      </c>
      <c r="N21" s="250">
        <v>53.125</v>
      </c>
      <c r="O21" s="250">
        <v>54.3</v>
      </c>
      <c r="P21" s="250">
        <v>40.74074074074074</v>
      </c>
      <c r="Q21" s="250">
        <v>55.555555555555557</v>
      </c>
      <c r="R21" s="249">
        <v>62.5</v>
      </c>
      <c r="S21" s="248">
        <v>33.333333333333329</v>
      </c>
      <c r="T21" s="248">
        <v>66.666666666666657</v>
      </c>
      <c r="U21" s="248">
        <v>37.5</v>
      </c>
      <c r="V21" s="248">
        <v>73.333333333333329</v>
      </c>
      <c r="W21" s="247">
        <v>26.666666666666668</v>
      </c>
    </row>
    <row r="22" spans="1:23" x14ac:dyDescent="0.15">
      <c r="A22" s="253" t="s">
        <v>311</v>
      </c>
      <c r="B22" s="252" t="s">
        <v>137</v>
      </c>
      <c r="C22" s="251"/>
      <c r="D22" s="250">
        <v>58.333333333333336</v>
      </c>
      <c r="E22" s="250">
        <v>30.303030303030305</v>
      </c>
      <c r="F22" s="250">
        <v>40</v>
      </c>
      <c r="G22" s="250">
        <v>8.3333333333333321</v>
      </c>
      <c r="H22" s="250">
        <v>22.222222222222221</v>
      </c>
      <c r="I22" s="250">
        <v>35.714285714285715</v>
      </c>
      <c r="J22" s="250">
        <v>20</v>
      </c>
      <c r="K22" s="250">
        <v>66.666666666666657</v>
      </c>
      <c r="L22" s="250">
        <v>45.454545454545453</v>
      </c>
      <c r="M22" s="250">
        <v>33.333333333333329</v>
      </c>
      <c r="N22" s="250">
        <v>43.478260869565219</v>
      </c>
      <c r="O22" s="250">
        <v>57.1</v>
      </c>
      <c r="P22" s="250">
        <v>33.333333333333329</v>
      </c>
      <c r="Q22" s="250">
        <v>33.333333333333329</v>
      </c>
      <c r="R22" s="249">
        <v>38.461538461538467</v>
      </c>
      <c r="S22" s="248">
        <v>25</v>
      </c>
      <c r="T22" s="248">
        <v>46.666666666666664</v>
      </c>
      <c r="U22" s="248">
        <v>29.411764705882355</v>
      </c>
      <c r="V22" s="248">
        <v>16.666666666666668</v>
      </c>
      <c r="W22" s="247">
        <v>31.818181818181817</v>
      </c>
    </row>
    <row r="23" spans="1:23" x14ac:dyDescent="0.15">
      <c r="A23" s="253" t="s">
        <v>309</v>
      </c>
      <c r="B23" s="252" t="s">
        <v>138</v>
      </c>
      <c r="C23" s="251"/>
      <c r="D23" s="250">
        <v>18.181818181818183</v>
      </c>
      <c r="E23" s="250">
        <v>37.5</v>
      </c>
      <c r="F23" s="250">
        <v>50</v>
      </c>
      <c r="G23" s="250">
        <v>27.27272727272727</v>
      </c>
      <c r="H23" s="250">
        <v>40</v>
      </c>
      <c r="I23" s="250">
        <v>36.363636363636367</v>
      </c>
      <c r="J23" s="250">
        <v>100</v>
      </c>
      <c r="K23" s="250">
        <v>20</v>
      </c>
      <c r="L23" s="250">
        <v>66.666666666666657</v>
      </c>
      <c r="M23" s="250">
        <v>40</v>
      </c>
      <c r="N23" s="250">
        <v>50</v>
      </c>
      <c r="O23" s="250">
        <v>28.6</v>
      </c>
      <c r="P23" s="250">
        <v>60</v>
      </c>
      <c r="Q23" s="250">
        <v>57.142857142857139</v>
      </c>
      <c r="R23" s="249">
        <v>26.666666666666668</v>
      </c>
      <c r="S23" s="248">
        <v>40</v>
      </c>
      <c r="T23" s="248">
        <v>31.818181818181817</v>
      </c>
      <c r="U23" s="248">
        <v>12.5</v>
      </c>
      <c r="V23" s="248">
        <v>9.433962264150944</v>
      </c>
      <c r="W23" s="247">
        <v>6.666666666666667</v>
      </c>
    </row>
    <row r="24" spans="1:23" x14ac:dyDescent="0.15">
      <c r="A24" s="267" t="s">
        <v>307</v>
      </c>
      <c r="B24" s="266" t="s">
        <v>139</v>
      </c>
      <c r="C24" s="265"/>
      <c r="D24" s="264">
        <v>37.142857142857146</v>
      </c>
      <c r="E24" s="264">
        <v>42.424242424242422</v>
      </c>
      <c r="F24" s="264">
        <v>42.553191489361701</v>
      </c>
      <c r="G24" s="264">
        <v>45.652173913043477</v>
      </c>
      <c r="H24" s="264">
        <v>55.555555555555557</v>
      </c>
      <c r="I24" s="264">
        <v>53.191489361702125</v>
      </c>
      <c r="J24" s="264">
        <v>57.446808510638306</v>
      </c>
      <c r="K24" s="264">
        <v>42.857142857142854</v>
      </c>
      <c r="L24" s="264">
        <v>41.666666666666671</v>
      </c>
      <c r="M24" s="264">
        <v>48.717948717948715</v>
      </c>
      <c r="N24" s="264">
        <v>42.857142857142854</v>
      </c>
      <c r="O24" s="264">
        <v>61.5</v>
      </c>
      <c r="P24" s="264">
        <v>61.363636363636367</v>
      </c>
      <c r="Q24" s="264">
        <v>40.425531914893611</v>
      </c>
      <c r="R24" s="263">
        <v>50</v>
      </c>
      <c r="S24" s="262">
        <v>50</v>
      </c>
      <c r="T24" s="262">
        <v>38.235294117647058</v>
      </c>
      <c r="U24" s="262">
        <v>50</v>
      </c>
      <c r="V24" s="262">
        <v>15.909090909090908</v>
      </c>
      <c r="W24" s="261">
        <v>20.289855072463769</v>
      </c>
    </row>
    <row r="25" spans="1:23" x14ac:dyDescent="0.15">
      <c r="A25" s="274" t="s">
        <v>306</v>
      </c>
      <c r="B25" s="273" t="s">
        <v>140</v>
      </c>
      <c r="C25" s="272"/>
      <c r="D25" s="271">
        <v>25.714285714285712</v>
      </c>
      <c r="E25" s="271">
        <v>35.483870967741936</v>
      </c>
      <c r="F25" s="271">
        <v>29.166666666666668</v>
      </c>
      <c r="G25" s="271">
        <v>26.086956521739129</v>
      </c>
      <c r="H25" s="271">
        <v>60.869565217391312</v>
      </c>
      <c r="I25" s="271">
        <v>55.555555555555557</v>
      </c>
      <c r="J25" s="271">
        <v>36.84210526315789</v>
      </c>
      <c r="K25" s="271">
        <v>41.666666666666671</v>
      </c>
      <c r="L25" s="271">
        <v>28.571428571428569</v>
      </c>
      <c r="M25" s="271">
        <v>50</v>
      </c>
      <c r="N25" s="271">
        <v>53.658536585365859</v>
      </c>
      <c r="O25" s="271">
        <v>56.5</v>
      </c>
      <c r="P25" s="271">
        <v>50.909090909090907</v>
      </c>
      <c r="Q25" s="271">
        <v>26.190476190476193</v>
      </c>
      <c r="R25" s="270">
        <v>36.363636363636367</v>
      </c>
      <c r="S25" s="269">
        <v>58.82352941176471</v>
      </c>
      <c r="T25" s="269">
        <v>47.222222222222221</v>
      </c>
      <c r="U25" s="269">
        <v>26.315789473684209</v>
      </c>
      <c r="V25" s="269">
        <v>33.333333333333336</v>
      </c>
      <c r="W25" s="268">
        <v>23.287671232876711</v>
      </c>
    </row>
    <row r="26" spans="1:23" x14ac:dyDescent="0.15">
      <c r="A26" s="253" t="s">
        <v>304</v>
      </c>
      <c r="B26" s="252" t="s">
        <v>141</v>
      </c>
      <c r="C26" s="251"/>
      <c r="D26" s="250">
        <v>23.255813953488371</v>
      </c>
      <c r="E26" s="250">
        <v>5.5555555555555554</v>
      </c>
      <c r="F26" s="250">
        <v>17.857142857142858</v>
      </c>
      <c r="G26" s="250">
        <v>36.111111111111107</v>
      </c>
      <c r="H26" s="250">
        <v>20.833333333333336</v>
      </c>
      <c r="I26" s="250">
        <v>40.74074074074074</v>
      </c>
      <c r="J26" s="250">
        <v>36.363636363636367</v>
      </c>
      <c r="K26" s="250">
        <v>33.962264150943398</v>
      </c>
      <c r="L26" s="250">
        <v>36.666666666666664</v>
      </c>
      <c r="M26" s="250">
        <v>49.382716049382715</v>
      </c>
      <c r="N26" s="250">
        <v>38.82352941176471</v>
      </c>
      <c r="O26" s="250">
        <v>28.4</v>
      </c>
      <c r="P26" s="250">
        <v>25</v>
      </c>
      <c r="Q26" s="250">
        <v>28.472222222222221</v>
      </c>
      <c r="R26" s="249">
        <v>27.27272727272727</v>
      </c>
      <c r="S26" s="248">
        <v>14.634146341463413</v>
      </c>
      <c r="T26" s="248">
        <v>48.648648648648653</v>
      </c>
      <c r="U26" s="248">
        <v>30.136986301369863</v>
      </c>
      <c r="V26" s="248">
        <v>19.480519480519479</v>
      </c>
      <c r="W26" s="247">
        <v>12.820512820512819</v>
      </c>
    </row>
    <row r="27" spans="1:23" x14ac:dyDescent="0.15">
      <c r="A27" s="253" t="s">
        <v>303</v>
      </c>
      <c r="B27" s="252" t="s">
        <v>142</v>
      </c>
      <c r="C27" s="251"/>
      <c r="D27" s="250">
        <v>46.296296296296298</v>
      </c>
      <c r="E27" s="250">
        <v>50</v>
      </c>
      <c r="F27" s="250">
        <v>39.655172413793103</v>
      </c>
      <c r="G27" s="250">
        <v>36.111111111111107</v>
      </c>
      <c r="H27" s="250">
        <v>22.222222222222221</v>
      </c>
      <c r="I27" s="250">
        <v>37.037037037037038</v>
      </c>
      <c r="J27" s="250">
        <v>31.111111111111111</v>
      </c>
      <c r="K27" s="250">
        <v>46.666666666666664</v>
      </c>
      <c r="L27" s="250">
        <v>66</v>
      </c>
      <c r="M27" s="250">
        <v>50</v>
      </c>
      <c r="N27" s="250">
        <v>37.931034482758619</v>
      </c>
      <c r="O27" s="250">
        <v>19.8</v>
      </c>
      <c r="P27" s="250">
        <v>29.591836734693878</v>
      </c>
      <c r="Q27" s="250">
        <v>28.571428571428569</v>
      </c>
      <c r="R27" s="249">
        <v>25.531914893617021</v>
      </c>
      <c r="S27" s="248">
        <v>29.787234042553191</v>
      </c>
      <c r="T27" s="248">
        <v>46.511627906976742</v>
      </c>
      <c r="U27" s="248">
        <v>37.037037037037038</v>
      </c>
      <c r="V27" s="248">
        <v>20.833333333333332</v>
      </c>
      <c r="W27" s="247">
        <v>16.417910447761194</v>
      </c>
    </row>
    <row r="28" spans="1:23" x14ac:dyDescent="0.15">
      <c r="A28" s="253" t="s">
        <v>301</v>
      </c>
      <c r="B28" s="252" t="s">
        <v>143</v>
      </c>
      <c r="C28" s="251"/>
      <c r="D28" s="250">
        <v>66.666666666666657</v>
      </c>
      <c r="E28" s="250">
        <v>63.636363636363633</v>
      </c>
      <c r="F28" s="250">
        <v>41.17647058823529</v>
      </c>
      <c r="G28" s="250">
        <v>25.581395348837212</v>
      </c>
      <c r="H28" s="250">
        <v>42.105263157894733</v>
      </c>
      <c r="I28" s="250">
        <v>50</v>
      </c>
      <c r="J28" s="250">
        <v>48.571428571428569</v>
      </c>
      <c r="K28" s="250">
        <v>42.857142857142854</v>
      </c>
      <c r="L28" s="250">
        <v>58.82352941176471</v>
      </c>
      <c r="M28" s="250">
        <v>54.901960784313729</v>
      </c>
      <c r="N28" s="250">
        <v>62.857142857142854</v>
      </c>
      <c r="O28" s="250">
        <v>55.3</v>
      </c>
      <c r="P28" s="250">
        <v>62.068965517241381</v>
      </c>
      <c r="Q28" s="250">
        <v>47.826086956521742</v>
      </c>
      <c r="R28" s="249">
        <v>43.75</v>
      </c>
      <c r="S28" s="248">
        <v>31.578947368421051</v>
      </c>
      <c r="T28" s="248">
        <v>43.333333333333336</v>
      </c>
      <c r="U28" s="248">
        <v>54.166666666666664</v>
      </c>
      <c r="V28" s="248">
        <v>16.279069767441861</v>
      </c>
      <c r="W28" s="247">
        <v>7.8947368421052628</v>
      </c>
    </row>
    <row r="29" spans="1:23" x14ac:dyDescent="0.15">
      <c r="A29" s="253" t="s">
        <v>300</v>
      </c>
      <c r="B29" s="252" t="s">
        <v>144</v>
      </c>
      <c r="C29" s="251"/>
      <c r="D29" s="250">
        <v>50</v>
      </c>
      <c r="E29" s="250">
        <v>45</v>
      </c>
      <c r="F29" s="250">
        <v>76</v>
      </c>
      <c r="G29" s="250">
        <v>36.363636363636367</v>
      </c>
      <c r="H29" s="250">
        <v>32.142857142857146</v>
      </c>
      <c r="I29" s="250">
        <v>50</v>
      </c>
      <c r="J29" s="250">
        <v>40</v>
      </c>
      <c r="K29" s="250">
        <v>14.285714285714285</v>
      </c>
      <c r="L29" s="250">
        <v>68</v>
      </c>
      <c r="M29" s="250">
        <v>62.5</v>
      </c>
      <c r="N29" s="250">
        <v>57.142857142857139</v>
      </c>
      <c r="O29" s="250">
        <v>63.6</v>
      </c>
      <c r="P29" s="250">
        <v>42.553191489361701</v>
      </c>
      <c r="Q29" s="250">
        <v>42.553191489361701</v>
      </c>
      <c r="R29" s="249">
        <v>34.782608695652172</v>
      </c>
      <c r="S29" s="248">
        <v>34.782608695652172</v>
      </c>
      <c r="T29" s="248">
        <v>33.333333333333329</v>
      </c>
      <c r="U29" s="248">
        <v>46.666666666666664</v>
      </c>
      <c r="V29" s="248">
        <v>20.930232558139537</v>
      </c>
      <c r="W29" s="247">
        <v>22.641509433962266</v>
      </c>
    </row>
    <row r="30" spans="1:23" x14ac:dyDescent="0.15">
      <c r="A30" s="253" t="s">
        <v>299</v>
      </c>
      <c r="B30" s="252" t="s">
        <v>145</v>
      </c>
      <c r="C30" s="251"/>
      <c r="D30" s="250">
        <v>63.636363636363633</v>
      </c>
      <c r="E30" s="250">
        <v>50</v>
      </c>
      <c r="F30" s="250">
        <v>50</v>
      </c>
      <c r="G30" s="250">
        <v>29.411764705882355</v>
      </c>
      <c r="H30" s="250">
        <v>20</v>
      </c>
      <c r="I30" s="250">
        <v>23.076923076923077</v>
      </c>
      <c r="J30" s="250">
        <v>47.058823529411761</v>
      </c>
      <c r="K30" s="250">
        <v>45.454545454545453</v>
      </c>
      <c r="L30" s="250">
        <v>47.222222222222221</v>
      </c>
      <c r="M30" s="250">
        <v>30.555555555555557</v>
      </c>
      <c r="N30" s="250">
        <v>54.54545454545454</v>
      </c>
      <c r="O30" s="250">
        <v>33.299999999999997</v>
      </c>
      <c r="P30" s="250">
        <v>44.117647058823529</v>
      </c>
      <c r="Q30" s="250">
        <v>41.666666666666671</v>
      </c>
      <c r="R30" s="249">
        <v>20</v>
      </c>
      <c r="S30" s="248">
        <v>18.181818181818183</v>
      </c>
      <c r="T30" s="248">
        <v>47.826086956521742</v>
      </c>
      <c r="U30" s="248">
        <v>36.363636363636367</v>
      </c>
      <c r="V30" s="248">
        <v>17.391304347826086</v>
      </c>
      <c r="W30" s="247">
        <v>17.948717948717949</v>
      </c>
    </row>
    <row r="31" spans="1:23" x14ac:dyDescent="0.15">
      <c r="A31" s="253" t="s">
        <v>298</v>
      </c>
      <c r="B31" s="252" t="s">
        <v>146</v>
      </c>
      <c r="C31" s="251"/>
      <c r="D31" s="250">
        <v>8.3333333333333321</v>
      </c>
      <c r="E31" s="250">
        <v>28.571428571428569</v>
      </c>
      <c r="F31" s="250">
        <v>37.5</v>
      </c>
      <c r="G31" s="250">
        <v>11.111111111111111</v>
      </c>
      <c r="H31" s="250">
        <v>52.941176470588239</v>
      </c>
      <c r="I31" s="250">
        <v>57.142857142857139</v>
      </c>
      <c r="J31" s="250">
        <v>37.5</v>
      </c>
      <c r="K31" s="250">
        <v>63.157894736842103</v>
      </c>
      <c r="L31" s="250">
        <v>79.310344827586206</v>
      </c>
      <c r="M31" s="250">
        <v>82.978723404255319</v>
      </c>
      <c r="N31" s="250">
        <v>77.777777777777786</v>
      </c>
      <c r="O31" s="250">
        <v>61</v>
      </c>
      <c r="P31" s="250">
        <v>53.846153846153847</v>
      </c>
      <c r="Q31" s="250">
        <v>52.173913043478258</v>
      </c>
      <c r="R31" s="249">
        <v>42.857142857142854</v>
      </c>
      <c r="S31" s="248">
        <v>50</v>
      </c>
      <c r="T31" s="248">
        <v>23.076923076923077</v>
      </c>
      <c r="U31" s="248">
        <v>35</v>
      </c>
      <c r="V31" s="248">
        <v>20</v>
      </c>
      <c r="W31" s="247">
        <v>40</v>
      </c>
    </row>
    <row r="32" spans="1:23" x14ac:dyDescent="0.15">
      <c r="A32" s="253" t="s">
        <v>297</v>
      </c>
      <c r="B32" s="252" t="s">
        <v>147</v>
      </c>
      <c r="C32" s="251"/>
      <c r="D32" s="250">
        <v>36</v>
      </c>
      <c r="E32" s="250">
        <v>36.111111111111107</v>
      </c>
      <c r="F32" s="250">
        <v>50.602409638554214</v>
      </c>
      <c r="G32" s="250">
        <v>48.888888888888886</v>
      </c>
      <c r="H32" s="250">
        <v>32.258064516129032</v>
      </c>
      <c r="I32" s="250">
        <v>34.090909090909086</v>
      </c>
      <c r="J32" s="250">
        <v>34.782608695652172</v>
      </c>
      <c r="K32" s="250">
        <v>40.816326530612244</v>
      </c>
      <c r="L32" s="250">
        <v>38.461538461538467</v>
      </c>
      <c r="M32" s="250">
        <v>38.235294117647058</v>
      </c>
      <c r="N32" s="250">
        <v>56.25</v>
      </c>
      <c r="O32" s="250">
        <v>65.2</v>
      </c>
      <c r="P32" s="250">
        <v>59.375</v>
      </c>
      <c r="Q32" s="250">
        <v>60.784313725490193</v>
      </c>
      <c r="R32" s="249">
        <v>42.592592592592595</v>
      </c>
      <c r="S32" s="248">
        <v>43.18181818181818</v>
      </c>
      <c r="T32" s="248">
        <v>60.714285714285708</v>
      </c>
      <c r="U32" s="248">
        <v>41.17647058823529</v>
      </c>
      <c r="V32" s="248">
        <v>27.692307692307693</v>
      </c>
      <c r="W32" s="247">
        <v>40.677966101694921</v>
      </c>
    </row>
    <row r="33" spans="1:23" x14ac:dyDescent="0.15">
      <c r="A33" s="253" t="s">
        <v>296</v>
      </c>
      <c r="B33" s="252" t="s">
        <v>148</v>
      </c>
      <c r="C33" s="251"/>
      <c r="D33" s="250">
        <v>30</v>
      </c>
      <c r="E33" s="250">
        <v>20</v>
      </c>
      <c r="F33" s="250">
        <v>28.571428571428569</v>
      </c>
      <c r="G33" s="250">
        <v>25</v>
      </c>
      <c r="H33" s="250">
        <v>50</v>
      </c>
      <c r="I33" s="250">
        <v>50</v>
      </c>
      <c r="J33" s="250">
        <v>66.666666666666657</v>
      </c>
      <c r="K33" s="250">
        <v>0</v>
      </c>
      <c r="L33" s="250">
        <v>45.454545454545453</v>
      </c>
      <c r="M33" s="250">
        <v>25</v>
      </c>
      <c r="N33" s="250">
        <v>9.0909090909090917</v>
      </c>
      <c r="O33" s="250">
        <v>19</v>
      </c>
      <c r="P33" s="250">
        <v>23.076923076923077</v>
      </c>
      <c r="Q33" s="250">
        <v>38.461538461538467</v>
      </c>
      <c r="R33" s="249">
        <v>28.571428571428569</v>
      </c>
      <c r="S33" s="248">
        <v>25.925925925925924</v>
      </c>
      <c r="T33" s="248">
        <v>42.857142857142854</v>
      </c>
      <c r="U33" s="248">
        <v>31.818181818181817</v>
      </c>
      <c r="V33" s="248">
        <v>4.166666666666667</v>
      </c>
      <c r="W33" s="247">
        <v>14.705882352941178</v>
      </c>
    </row>
    <row r="34" spans="1:23" x14ac:dyDescent="0.15">
      <c r="A34" s="267" t="s">
        <v>295</v>
      </c>
      <c r="B34" s="266" t="s">
        <v>149</v>
      </c>
      <c r="C34" s="265"/>
      <c r="D34" s="264">
        <v>20</v>
      </c>
      <c r="E34" s="264">
        <v>65</v>
      </c>
      <c r="F34" s="264">
        <v>16.666666666666664</v>
      </c>
      <c r="G34" s="264">
        <v>20</v>
      </c>
      <c r="H34" s="264">
        <v>25</v>
      </c>
      <c r="I34" s="264">
        <v>75</v>
      </c>
      <c r="J34" s="264">
        <v>66.666666666666657</v>
      </c>
      <c r="K34" s="264">
        <v>30</v>
      </c>
      <c r="L34" s="264">
        <v>16.666666666666664</v>
      </c>
      <c r="M34" s="264">
        <v>66.666666666666657</v>
      </c>
      <c r="N34" s="264">
        <v>83.333333333333343</v>
      </c>
      <c r="O34" s="264">
        <v>33.299999999999997</v>
      </c>
      <c r="P34" s="264">
        <v>46.153846153846153</v>
      </c>
      <c r="Q34" s="264">
        <v>57.142857142857139</v>
      </c>
      <c r="R34" s="263">
        <v>50</v>
      </c>
      <c r="S34" s="262">
        <v>50</v>
      </c>
      <c r="T34" s="262">
        <v>62.5</v>
      </c>
      <c r="U34" s="262">
        <v>42.105263157894733</v>
      </c>
      <c r="V34" s="262">
        <v>28.571428571428573</v>
      </c>
      <c r="W34" s="261">
        <v>13.333333333333334</v>
      </c>
    </row>
    <row r="35" spans="1:23" x14ac:dyDescent="0.15">
      <c r="A35" s="274" t="s">
        <v>294</v>
      </c>
      <c r="B35" s="273" t="s">
        <v>150</v>
      </c>
      <c r="C35" s="272"/>
      <c r="D35" s="271">
        <v>0</v>
      </c>
      <c r="E35" s="271">
        <v>25</v>
      </c>
      <c r="F35" s="271">
        <v>62.5</v>
      </c>
      <c r="G35" s="271">
        <v>55.555555555555557</v>
      </c>
      <c r="H35" s="271">
        <v>55.555555555555557</v>
      </c>
      <c r="I35" s="271">
        <v>55.555555555555557</v>
      </c>
      <c r="J35" s="271">
        <v>75</v>
      </c>
      <c r="K35" s="271">
        <v>66.666666666666657</v>
      </c>
      <c r="L35" s="271">
        <v>28.571428571428569</v>
      </c>
      <c r="M35" s="271">
        <v>66.666666666666657</v>
      </c>
      <c r="N35" s="271">
        <v>70</v>
      </c>
      <c r="O35" s="271">
        <v>50</v>
      </c>
      <c r="P35" s="271">
        <v>60</v>
      </c>
      <c r="Q35" s="271">
        <v>22.222222222222221</v>
      </c>
      <c r="R35" s="270">
        <v>100</v>
      </c>
      <c r="S35" s="269">
        <v>66.666666666666657</v>
      </c>
      <c r="T35" s="269">
        <v>50</v>
      </c>
      <c r="U35" s="269">
        <v>50</v>
      </c>
      <c r="V35" s="269">
        <v>66.666666666666671</v>
      </c>
      <c r="W35" s="268">
        <v>50</v>
      </c>
    </row>
    <row r="36" spans="1:23" x14ac:dyDescent="0.15">
      <c r="A36" s="253" t="s">
        <v>340</v>
      </c>
      <c r="B36" s="252" t="s">
        <v>151</v>
      </c>
      <c r="C36" s="251"/>
      <c r="D36" s="250">
        <v>61.111111111111114</v>
      </c>
      <c r="E36" s="250">
        <v>72.727272727272734</v>
      </c>
      <c r="F36" s="250">
        <v>88.235294117647058</v>
      </c>
      <c r="G36" s="250">
        <v>33.333333333333329</v>
      </c>
      <c r="H36" s="250">
        <v>66.666666666666657</v>
      </c>
      <c r="I36" s="250">
        <v>80</v>
      </c>
      <c r="J36" s="250">
        <v>66.666666666666657</v>
      </c>
      <c r="K36" s="250">
        <v>83.333333333333343</v>
      </c>
      <c r="L36" s="250">
        <v>66.666666666666657</v>
      </c>
      <c r="M36" s="250">
        <v>40</v>
      </c>
      <c r="N36" s="250">
        <v>57.142857142857139</v>
      </c>
      <c r="O36" s="250">
        <v>75</v>
      </c>
      <c r="P36" s="250">
        <v>27.27272727272727</v>
      </c>
      <c r="Q36" s="250">
        <v>75</v>
      </c>
      <c r="R36" s="249">
        <v>100</v>
      </c>
      <c r="S36" s="248">
        <v>100</v>
      </c>
      <c r="T36" s="248">
        <v>62.5</v>
      </c>
      <c r="U36" s="248">
        <v>100</v>
      </c>
      <c r="V36" s="248">
        <v>45.454545454545453</v>
      </c>
      <c r="W36" s="247">
        <v>11.111111111111111</v>
      </c>
    </row>
    <row r="37" spans="1:23" x14ac:dyDescent="0.15">
      <c r="A37" s="253" t="s">
        <v>291</v>
      </c>
      <c r="B37" s="252" t="s">
        <v>152</v>
      </c>
      <c r="C37" s="251"/>
      <c r="D37" s="250">
        <v>70.833333333333343</v>
      </c>
      <c r="E37" s="250">
        <v>47.826086956521742</v>
      </c>
      <c r="F37" s="250">
        <v>68.421052631578945</v>
      </c>
      <c r="G37" s="250">
        <v>57.142857142857139</v>
      </c>
      <c r="H37" s="250">
        <v>50</v>
      </c>
      <c r="I37" s="250">
        <v>35</v>
      </c>
      <c r="J37" s="250">
        <v>66.666666666666657</v>
      </c>
      <c r="K37" s="250">
        <v>75</v>
      </c>
      <c r="L37" s="250">
        <v>72.727272727272734</v>
      </c>
      <c r="M37" s="250">
        <v>66.666666666666657</v>
      </c>
      <c r="N37" s="250">
        <v>77.777777777777786</v>
      </c>
      <c r="O37" s="250">
        <v>74.099999999999994</v>
      </c>
      <c r="P37" s="250">
        <v>73.91304347826086</v>
      </c>
      <c r="Q37" s="250">
        <v>56.521739130434781</v>
      </c>
      <c r="R37" s="249">
        <v>44.444444444444443</v>
      </c>
      <c r="S37" s="248">
        <v>40</v>
      </c>
      <c r="T37" s="248">
        <v>61.53846153846154</v>
      </c>
      <c r="U37" s="248">
        <v>13.333333333333334</v>
      </c>
      <c r="V37" s="248">
        <v>7.1428571428571432</v>
      </c>
      <c r="W37" s="247">
        <v>24.390243902439025</v>
      </c>
    </row>
    <row r="38" spans="1:23" x14ac:dyDescent="0.15">
      <c r="A38" s="253" t="s">
        <v>290</v>
      </c>
      <c r="B38" s="252" t="s">
        <v>153</v>
      </c>
      <c r="C38" s="251"/>
      <c r="D38" s="250">
        <v>51.851851851851848</v>
      </c>
      <c r="E38" s="250">
        <v>63.333333333333329</v>
      </c>
      <c r="F38" s="250">
        <v>62.068965517241381</v>
      </c>
      <c r="G38" s="250">
        <v>45</v>
      </c>
      <c r="H38" s="250">
        <v>66.666666666666657</v>
      </c>
      <c r="I38" s="250">
        <v>76.470588235294116</v>
      </c>
      <c r="J38" s="250">
        <v>85.714285714285708</v>
      </c>
      <c r="K38" s="250">
        <v>65.217391304347828</v>
      </c>
      <c r="L38" s="250">
        <v>45</v>
      </c>
      <c r="M38" s="250">
        <v>66.666666666666657</v>
      </c>
      <c r="N38" s="250">
        <v>57.5</v>
      </c>
      <c r="O38" s="250">
        <v>62</v>
      </c>
      <c r="P38" s="250">
        <v>76.31578947368422</v>
      </c>
      <c r="Q38" s="250">
        <v>41.379310344827587</v>
      </c>
      <c r="R38" s="249">
        <v>41.666666666666671</v>
      </c>
      <c r="S38" s="248">
        <v>33.333333333333329</v>
      </c>
      <c r="T38" s="248">
        <v>69.230769230769226</v>
      </c>
      <c r="U38" s="248">
        <v>33.333333333333329</v>
      </c>
      <c r="V38" s="248">
        <v>42.857142857142854</v>
      </c>
      <c r="W38" s="247">
        <v>41.17647058823529</v>
      </c>
    </row>
    <row r="39" spans="1:23" x14ac:dyDescent="0.15">
      <c r="A39" s="253" t="s">
        <v>289</v>
      </c>
      <c r="B39" s="252" t="s">
        <v>154</v>
      </c>
      <c r="C39" s="251"/>
      <c r="D39" s="250">
        <v>46.153846153846153</v>
      </c>
      <c r="E39" s="250">
        <v>45.833333333333329</v>
      </c>
      <c r="F39" s="250">
        <v>40.74074074074074</v>
      </c>
      <c r="G39" s="250">
        <v>38.461538461538467</v>
      </c>
      <c r="H39" s="250">
        <v>44.444444444444443</v>
      </c>
      <c r="I39" s="250">
        <v>26.666666666666668</v>
      </c>
      <c r="J39" s="250">
        <v>27.27272727272727</v>
      </c>
      <c r="K39" s="250">
        <v>40</v>
      </c>
      <c r="L39" s="250">
        <v>22.222222222222221</v>
      </c>
      <c r="M39" s="250">
        <v>25</v>
      </c>
      <c r="N39" s="250">
        <v>50</v>
      </c>
      <c r="O39" s="250">
        <v>53.8</v>
      </c>
      <c r="P39" s="250">
        <v>62.5</v>
      </c>
      <c r="Q39" s="250">
        <v>44.444444444444443</v>
      </c>
      <c r="R39" s="249">
        <v>75</v>
      </c>
      <c r="S39" s="248">
        <v>83.333333333333343</v>
      </c>
      <c r="T39" s="248">
        <v>83.333333333333343</v>
      </c>
      <c r="U39" s="248">
        <v>53.333333333333336</v>
      </c>
      <c r="V39" s="248">
        <v>35.714285714285715</v>
      </c>
      <c r="W39" s="247">
        <v>27.027027027027028</v>
      </c>
    </row>
    <row r="40" spans="1:23" x14ac:dyDescent="0.15">
      <c r="A40" s="253" t="s">
        <v>288</v>
      </c>
      <c r="B40" s="252" t="s">
        <v>155</v>
      </c>
      <c r="C40" s="251"/>
      <c r="D40" s="250">
        <v>52.173913043478258</v>
      </c>
      <c r="E40" s="250">
        <v>34.782608695652172</v>
      </c>
      <c r="F40" s="250">
        <v>61.111111111111114</v>
      </c>
      <c r="G40" s="250">
        <v>12.5</v>
      </c>
      <c r="H40" s="250">
        <v>40</v>
      </c>
      <c r="I40" s="250">
        <v>16.666666666666664</v>
      </c>
      <c r="J40" s="250">
        <v>9.0909090909090917</v>
      </c>
      <c r="K40" s="250">
        <v>50</v>
      </c>
      <c r="L40" s="250">
        <v>44.444444444444443</v>
      </c>
      <c r="M40" s="250">
        <v>62.5</v>
      </c>
      <c r="N40" s="250">
        <v>60</v>
      </c>
      <c r="O40" s="250">
        <v>33.299999999999997</v>
      </c>
      <c r="P40" s="250">
        <v>42.857142857142854</v>
      </c>
      <c r="Q40" s="250">
        <v>40</v>
      </c>
      <c r="R40" s="249">
        <v>0</v>
      </c>
      <c r="S40" s="248">
        <v>28.571428571428569</v>
      </c>
      <c r="T40" s="248">
        <v>50</v>
      </c>
      <c r="U40" s="248">
        <v>16.666666666666664</v>
      </c>
      <c r="V40" s="248">
        <v>12.5</v>
      </c>
      <c r="W40" s="247">
        <v>3.5714285714285712</v>
      </c>
    </row>
    <row r="41" spans="1:23" x14ac:dyDescent="0.15">
      <c r="A41" s="253" t="s">
        <v>287</v>
      </c>
      <c r="B41" s="252" t="s">
        <v>156</v>
      </c>
      <c r="C41" s="251"/>
      <c r="D41" s="250">
        <v>25</v>
      </c>
      <c r="E41" s="250">
        <v>60</v>
      </c>
      <c r="F41" s="250">
        <v>27.27272727272727</v>
      </c>
      <c r="G41" s="250">
        <v>38.095238095238095</v>
      </c>
      <c r="H41" s="250">
        <v>50</v>
      </c>
      <c r="I41" s="250">
        <v>66.666666666666657</v>
      </c>
      <c r="J41" s="250">
        <v>72.727272727272734</v>
      </c>
      <c r="K41" s="250">
        <v>28.571428571428569</v>
      </c>
      <c r="L41" s="250">
        <v>76.470588235294116</v>
      </c>
      <c r="M41" s="250">
        <v>71.428571428571431</v>
      </c>
      <c r="N41" s="250">
        <v>46.153846153846153</v>
      </c>
      <c r="O41" s="250">
        <v>47.1</v>
      </c>
      <c r="P41" s="250">
        <v>33.333333333333329</v>
      </c>
      <c r="Q41" s="250">
        <v>45.833333333333329</v>
      </c>
      <c r="R41" s="249">
        <v>30.76923076923077</v>
      </c>
      <c r="S41" s="248">
        <v>8.3333333333333321</v>
      </c>
      <c r="T41" s="248">
        <v>33.333333333333329</v>
      </c>
      <c r="U41" s="248">
        <v>0</v>
      </c>
      <c r="V41" s="248">
        <v>20</v>
      </c>
      <c r="W41" s="247">
        <v>1.9607843137254901</v>
      </c>
    </row>
    <row r="42" spans="1:23" x14ac:dyDescent="0.15">
      <c r="A42" s="253" t="s">
        <v>286</v>
      </c>
      <c r="B42" s="252" t="s">
        <v>157</v>
      </c>
      <c r="C42" s="251"/>
      <c r="D42" s="250">
        <v>40</v>
      </c>
      <c r="E42" s="250">
        <v>34.615384615384613</v>
      </c>
      <c r="F42" s="250">
        <v>15</v>
      </c>
      <c r="G42" s="250">
        <v>25</v>
      </c>
      <c r="H42" s="250">
        <v>37.5</v>
      </c>
      <c r="I42" s="250">
        <v>66.666666666666657</v>
      </c>
      <c r="J42" s="250">
        <v>30.76923076923077</v>
      </c>
      <c r="K42" s="250">
        <v>50</v>
      </c>
      <c r="L42" s="250">
        <v>27.27272727272727</v>
      </c>
      <c r="M42" s="250">
        <v>64.285714285714292</v>
      </c>
      <c r="N42" s="250">
        <v>56.25</v>
      </c>
      <c r="O42" s="250">
        <v>27.3</v>
      </c>
      <c r="P42" s="250">
        <v>42.105263157894733</v>
      </c>
      <c r="Q42" s="250">
        <v>55</v>
      </c>
      <c r="R42" s="249">
        <v>37.5</v>
      </c>
      <c r="S42" s="248">
        <v>0</v>
      </c>
      <c r="T42" s="248">
        <v>33.333333333333329</v>
      </c>
      <c r="U42" s="248">
        <v>22.222222222222221</v>
      </c>
      <c r="V42" s="248">
        <v>23.076923076923077</v>
      </c>
      <c r="W42" s="247">
        <v>20</v>
      </c>
    </row>
    <row r="43" spans="1:23" x14ac:dyDescent="0.15">
      <c r="A43" s="253" t="s">
        <v>285</v>
      </c>
      <c r="B43" s="252" t="s">
        <v>158</v>
      </c>
      <c r="C43" s="251"/>
      <c r="D43" s="250">
        <v>22.222222222222221</v>
      </c>
      <c r="E43" s="250">
        <v>36.363636363636367</v>
      </c>
      <c r="F43" s="250">
        <v>50</v>
      </c>
      <c r="G43" s="250">
        <v>33.333333333333329</v>
      </c>
      <c r="H43" s="250">
        <v>40</v>
      </c>
      <c r="I43" s="250">
        <v>14.285714285714285</v>
      </c>
      <c r="J43" s="250">
        <v>100</v>
      </c>
      <c r="K43" s="250">
        <v>30</v>
      </c>
      <c r="L43" s="250">
        <v>25</v>
      </c>
      <c r="M43" s="250">
        <v>14.285714285714285</v>
      </c>
      <c r="N43" s="250">
        <v>83.333333333333343</v>
      </c>
      <c r="O43" s="250">
        <v>25</v>
      </c>
      <c r="P43" s="250">
        <v>62.5</v>
      </c>
      <c r="Q43" s="250">
        <v>30</v>
      </c>
      <c r="R43" s="249">
        <v>0</v>
      </c>
      <c r="S43" s="248">
        <v>14.285714285714285</v>
      </c>
      <c r="T43" s="248">
        <v>83.333333333333343</v>
      </c>
      <c r="U43" s="248">
        <v>33.333333333333329</v>
      </c>
      <c r="V43" s="248">
        <v>14.285714285714286</v>
      </c>
      <c r="W43" s="247">
        <v>19.230769230769234</v>
      </c>
    </row>
    <row r="44" spans="1:23" x14ac:dyDescent="0.15">
      <c r="A44" s="267" t="s">
        <v>284</v>
      </c>
      <c r="B44" s="266" t="s">
        <v>159</v>
      </c>
      <c r="C44" s="265"/>
      <c r="D44" s="264">
        <v>37.5</v>
      </c>
      <c r="E44" s="264">
        <v>29.850746268656714</v>
      </c>
      <c r="F44" s="264">
        <v>26.582278481012654</v>
      </c>
      <c r="G44" s="264">
        <v>28.571428571428569</v>
      </c>
      <c r="H44" s="264">
        <v>48.333333333333336</v>
      </c>
      <c r="I44" s="264">
        <v>22.222222222222221</v>
      </c>
      <c r="J44" s="264">
        <v>49.090909090909093</v>
      </c>
      <c r="K44" s="264">
        <v>36.538461538461533</v>
      </c>
      <c r="L44" s="264">
        <v>51.724137931034484</v>
      </c>
      <c r="M44" s="264">
        <v>38.461538461538467</v>
      </c>
      <c r="N44" s="264">
        <v>51.724137931034484</v>
      </c>
      <c r="O44" s="264">
        <v>50.7</v>
      </c>
      <c r="P44" s="264">
        <v>47.887323943661968</v>
      </c>
      <c r="Q44" s="264">
        <v>47.692307692307693</v>
      </c>
      <c r="R44" s="263">
        <v>30</v>
      </c>
      <c r="S44" s="262">
        <v>33.333333333333329</v>
      </c>
      <c r="T44" s="262">
        <v>42.424242424242422</v>
      </c>
      <c r="U44" s="262">
        <v>34.615384615384613</v>
      </c>
      <c r="V44" s="262">
        <v>20.833333333333332</v>
      </c>
      <c r="W44" s="261">
        <v>15</v>
      </c>
    </row>
    <row r="45" spans="1:23" x14ac:dyDescent="0.15">
      <c r="A45" s="260" t="s">
        <v>283</v>
      </c>
      <c r="B45" s="259" t="s">
        <v>160</v>
      </c>
      <c r="C45" s="258"/>
      <c r="D45" s="257">
        <v>66.666666666666657</v>
      </c>
      <c r="E45" s="257">
        <v>47.826086956521742</v>
      </c>
      <c r="F45" s="257">
        <v>56.25</v>
      </c>
      <c r="G45" s="257">
        <v>80</v>
      </c>
      <c r="H45" s="257">
        <v>62.5</v>
      </c>
      <c r="I45" s="257">
        <v>46.666666666666664</v>
      </c>
      <c r="J45" s="257">
        <v>42.857142857142854</v>
      </c>
      <c r="K45" s="257">
        <v>54.54545454545454</v>
      </c>
      <c r="L45" s="257">
        <v>50</v>
      </c>
      <c r="M45" s="257">
        <v>80</v>
      </c>
      <c r="N45" s="257">
        <v>42.857142857142854</v>
      </c>
      <c r="O45" s="257">
        <v>68.400000000000006</v>
      </c>
      <c r="P45" s="257">
        <v>57.894736842105267</v>
      </c>
      <c r="Q45" s="257">
        <v>60</v>
      </c>
      <c r="R45" s="256">
        <v>66.666666666666657</v>
      </c>
      <c r="S45" s="255">
        <v>0</v>
      </c>
      <c r="T45" s="255">
        <v>55.555555555555557</v>
      </c>
      <c r="U45" s="255">
        <v>41.666666666666671</v>
      </c>
      <c r="V45" s="255">
        <v>16.129032258064516</v>
      </c>
      <c r="W45" s="254">
        <v>13.157894736842104</v>
      </c>
    </row>
    <row r="46" spans="1:23" x14ac:dyDescent="0.15">
      <c r="A46" s="253" t="s">
        <v>282</v>
      </c>
      <c r="B46" s="252" t="s">
        <v>161</v>
      </c>
      <c r="C46" s="251"/>
      <c r="D46" s="250">
        <v>27.27272727272727</v>
      </c>
      <c r="E46" s="250">
        <v>50</v>
      </c>
      <c r="F46" s="250">
        <v>37.5</v>
      </c>
      <c r="G46" s="250">
        <v>83.333333333333343</v>
      </c>
      <c r="H46" s="250">
        <v>10</v>
      </c>
      <c r="I46" s="250">
        <v>63.636363636363633</v>
      </c>
      <c r="J46" s="250">
        <v>60</v>
      </c>
      <c r="K46" s="250">
        <v>30</v>
      </c>
      <c r="L46" s="250">
        <v>66.666666666666657</v>
      </c>
      <c r="M46" s="250">
        <v>50</v>
      </c>
      <c r="N46" s="250">
        <v>46.666666666666664</v>
      </c>
      <c r="O46" s="250">
        <v>53.3</v>
      </c>
      <c r="P46" s="250">
        <v>45.833333333333329</v>
      </c>
      <c r="Q46" s="250">
        <v>47.619047619047613</v>
      </c>
      <c r="R46" s="249">
        <v>23.076923076923077</v>
      </c>
      <c r="S46" s="248">
        <v>28.571428571428569</v>
      </c>
      <c r="T46" s="248">
        <v>20</v>
      </c>
      <c r="U46" s="248">
        <v>46.666666666666664</v>
      </c>
      <c r="V46" s="248">
        <v>4.3478260869565215</v>
      </c>
      <c r="W46" s="247">
        <v>5.7692307692307692</v>
      </c>
    </row>
    <row r="47" spans="1:23" x14ac:dyDescent="0.15">
      <c r="A47" s="253" t="s">
        <v>281</v>
      </c>
      <c r="B47" s="252" t="s">
        <v>162</v>
      </c>
      <c r="C47" s="251"/>
      <c r="D47" s="250">
        <v>23.333333333333332</v>
      </c>
      <c r="E47" s="250">
        <v>21.951219512195124</v>
      </c>
      <c r="F47" s="250">
        <v>52.083333333333336</v>
      </c>
      <c r="G47" s="250">
        <v>73.91304347826086</v>
      </c>
      <c r="H47" s="250">
        <v>41.17647058823529</v>
      </c>
      <c r="I47" s="250">
        <v>62.5</v>
      </c>
      <c r="J47" s="250">
        <v>74.285714285714292</v>
      </c>
      <c r="K47" s="250">
        <v>50</v>
      </c>
      <c r="L47" s="250">
        <v>57.142857142857139</v>
      </c>
      <c r="M47" s="250">
        <v>21.739130434782609</v>
      </c>
      <c r="N47" s="250">
        <v>50</v>
      </c>
      <c r="O47" s="250">
        <v>41</v>
      </c>
      <c r="P47" s="250">
        <v>27.027027027027028</v>
      </c>
      <c r="Q47" s="250">
        <v>37.037037037037038</v>
      </c>
      <c r="R47" s="249">
        <v>42.857142857142854</v>
      </c>
      <c r="S47" s="248">
        <v>20</v>
      </c>
      <c r="T47" s="248">
        <v>60</v>
      </c>
      <c r="U47" s="248">
        <v>16.666666666666664</v>
      </c>
      <c r="V47" s="248">
        <v>2.3809523809523809</v>
      </c>
      <c r="W47" s="247">
        <v>6.8965517241379306</v>
      </c>
    </row>
    <row r="48" spans="1:23" x14ac:dyDescent="0.15">
      <c r="A48" s="253" t="s">
        <v>280</v>
      </c>
      <c r="B48" s="252" t="s">
        <v>163</v>
      </c>
      <c r="C48" s="251"/>
      <c r="D48" s="250">
        <v>3.8461538461538463</v>
      </c>
      <c r="E48" s="250">
        <v>33.333333333333329</v>
      </c>
      <c r="F48" s="250">
        <v>45.454545454545453</v>
      </c>
      <c r="G48" s="250">
        <v>20.833333333333336</v>
      </c>
      <c r="H48" s="250">
        <v>23.076923076923077</v>
      </c>
      <c r="I48" s="250">
        <v>0</v>
      </c>
      <c r="J48" s="250">
        <v>10.526315789473683</v>
      </c>
      <c r="K48" s="250">
        <v>16.666666666666664</v>
      </c>
      <c r="L48" s="250">
        <v>7.6923076923076925</v>
      </c>
      <c r="M48" s="250">
        <v>10</v>
      </c>
      <c r="N48" s="250">
        <v>23.076923076923077</v>
      </c>
      <c r="O48" s="250">
        <v>55</v>
      </c>
      <c r="P48" s="250">
        <v>42.857142857142854</v>
      </c>
      <c r="Q48" s="250">
        <v>41.17647058823529</v>
      </c>
      <c r="R48" s="249">
        <v>25</v>
      </c>
      <c r="S48" s="248">
        <v>11.111111111111111</v>
      </c>
      <c r="T48" s="248">
        <v>12.5</v>
      </c>
      <c r="U48" s="248">
        <v>25</v>
      </c>
      <c r="V48" s="248">
        <v>8.1081081081081088</v>
      </c>
      <c r="W48" s="247">
        <v>2.7397260273972601</v>
      </c>
    </row>
    <row r="49" spans="1:23" x14ac:dyDescent="0.15">
      <c r="A49" s="253" t="s">
        <v>279</v>
      </c>
      <c r="B49" s="252" t="s">
        <v>164</v>
      </c>
      <c r="C49" s="251"/>
      <c r="D49" s="250">
        <v>25.714285714285712</v>
      </c>
      <c r="E49" s="250">
        <v>26.190476190476193</v>
      </c>
      <c r="F49" s="250">
        <v>21.212121212121211</v>
      </c>
      <c r="G49" s="250">
        <v>14.285714285714285</v>
      </c>
      <c r="H49" s="250">
        <v>42.857142857142854</v>
      </c>
      <c r="I49" s="250">
        <v>41.666666666666671</v>
      </c>
      <c r="J49" s="250">
        <v>40</v>
      </c>
      <c r="K49" s="250">
        <v>27.27272727272727</v>
      </c>
      <c r="L49" s="250">
        <v>50</v>
      </c>
      <c r="M49" s="250">
        <v>50</v>
      </c>
      <c r="N49" s="250">
        <v>41.666666666666671</v>
      </c>
      <c r="O49" s="250">
        <v>40</v>
      </c>
      <c r="P49" s="250">
        <v>23.076923076923077</v>
      </c>
      <c r="Q49" s="250">
        <v>40</v>
      </c>
      <c r="R49" s="249">
        <v>23.076923076923077</v>
      </c>
      <c r="S49" s="248">
        <v>63.157894736842103</v>
      </c>
      <c r="T49" s="248">
        <v>40</v>
      </c>
      <c r="U49" s="248">
        <v>10.526315789473683</v>
      </c>
      <c r="V49" s="248">
        <v>14.285714285714286</v>
      </c>
      <c r="W49" s="247">
        <v>2.5641025641025639</v>
      </c>
    </row>
    <row r="50" spans="1:23" x14ac:dyDescent="0.15">
      <c r="A50" s="253" t="s">
        <v>278</v>
      </c>
      <c r="B50" s="252" t="s">
        <v>165</v>
      </c>
      <c r="C50" s="251"/>
      <c r="D50" s="250">
        <v>35</v>
      </c>
      <c r="E50" s="250">
        <v>29.166666666666668</v>
      </c>
      <c r="F50" s="250">
        <v>45.454545454545453</v>
      </c>
      <c r="G50" s="250">
        <v>56.25</v>
      </c>
      <c r="H50" s="250">
        <v>52.941176470588239</v>
      </c>
      <c r="I50" s="250">
        <v>36.363636363636367</v>
      </c>
      <c r="J50" s="250">
        <v>28.571428571428569</v>
      </c>
      <c r="K50" s="250">
        <v>50</v>
      </c>
      <c r="L50" s="250">
        <v>43.478260869565219</v>
      </c>
      <c r="M50" s="250">
        <v>29.166666666666668</v>
      </c>
      <c r="N50" s="250">
        <v>41.379310344827587</v>
      </c>
      <c r="O50" s="250">
        <v>42.9</v>
      </c>
      <c r="P50" s="250">
        <v>52.380952380952387</v>
      </c>
      <c r="Q50" s="250">
        <v>12.5</v>
      </c>
      <c r="R50" s="249">
        <v>21.428571428571427</v>
      </c>
      <c r="S50" s="248">
        <v>23.076923076923077</v>
      </c>
      <c r="T50" s="248">
        <v>45.454545454545453</v>
      </c>
      <c r="U50" s="248">
        <v>18.181818181818183</v>
      </c>
      <c r="V50" s="248">
        <v>4</v>
      </c>
      <c r="W50" s="247">
        <v>8.8235294117647065</v>
      </c>
    </row>
    <row r="51" spans="1:23" ht="14.25" thickBot="1" x14ac:dyDescent="0.2">
      <c r="A51" s="246" t="s">
        <v>277</v>
      </c>
      <c r="B51" s="245" t="s">
        <v>167</v>
      </c>
      <c r="C51" s="244"/>
      <c r="D51" s="243">
        <v>57.142857142857139</v>
      </c>
      <c r="E51" s="243">
        <v>72.727272727272734</v>
      </c>
      <c r="F51" s="243">
        <v>50</v>
      </c>
      <c r="G51" s="243">
        <v>33.333333333333329</v>
      </c>
      <c r="H51" s="243">
        <v>71.428571428571431</v>
      </c>
      <c r="I51" s="243">
        <v>75</v>
      </c>
      <c r="J51" s="243">
        <v>40</v>
      </c>
      <c r="K51" s="243">
        <v>33.333333333333329</v>
      </c>
      <c r="L51" s="243">
        <v>16.666666666666664</v>
      </c>
      <c r="M51" s="243">
        <v>60</v>
      </c>
      <c r="N51" s="243">
        <v>55.555555555555557</v>
      </c>
      <c r="O51" s="243">
        <v>100</v>
      </c>
      <c r="P51" s="243">
        <v>75</v>
      </c>
      <c r="Q51" s="243">
        <v>66.666666666666657</v>
      </c>
      <c r="R51" s="242">
        <v>0</v>
      </c>
      <c r="S51" s="241">
        <v>25</v>
      </c>
      <c r="T51" s="241">
        <v>0</v>
      </c>
      <c r="U51" s="241">
        <v>0</v>
      </c>
      <c r="V51" s="241">
        <v>22.222222222222221</v>
      </c>
      <c r="W51" s="240">
        <v>66.666666666666657</v>
      </c>
    </row>
    <row r="52" spans="1:23" x14ac:dyDescent="0.15">
      <c r="A52" s="239" t="s">
        <v>248</v>
      </c>
      <c r="B52" s="238"/>
    </row>
  </sheetData>
  <mergeCells count="2">
    <mergeCell ref="A1:R1"/>
    <mergeCell ref="A4:C4"/>
  </mergeCells>
  <phoneticPr fontId="4"/>
  <pageMargins left="0.7" right="0.7" top="0.75" bottom="0.75" header="0.3" footer="0.3"/>
  <pageSetup paperSize="9"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9371A-A60F-4F90-A7F7-5FA12E1BD5ED}">
  <sheetPr>
    <pageSetUpPr fitToPage="1"/>
  </sheetPr>
  <dimension ref="A1:Y52"/>
  <sheetViews>
    <sheetView zoomScale="55" zoomScaleNormal="55" workbookViewId="0">
      <selection activeCell="N12" sqref="N12"/>
    </sheetView>
  </sheetViews>
  <sheetFormatPr defaultRowHeight="13.5" x14ac:dyDescent="0.15"/>
  <cols>
    <col min="3" max="3" width="1.125" customWidth="1"/>
    <col min="7" max="7" width="9" customWidth="1"/>
  </cols>
  <sheetData>
    <row r="1" spans="1:23" x14ac:dyDescent="0.15">
      <c r="A1" s="1153" t="s">
        <v>362</v>
      </c>
      <c r="B1" s="1153"/>
      <c r="C1" s="1153"/>
      <c r="D1" s="1153"/>
      <c r="E1" s="1153"/>
      <c r="F1" s="1153"/>
      <c r="G1" s="1153"/>
      <c r="H1" s="1153"/>
      <c r="I1" s="1153"/>
      <c r="J1" s="1153"/>
      <c r="K1" s="1153"/>
      <c r="L1" s="1153"/>
      <c r="M1" s="1153"/>
      <c r="N1" s="1153"/>
      <c r="O1" s="1153"/>
      <c r="P1" s="1153"/>
      <c r="Q1" s="1153"/>
      <c r="R1" s="1153"/>
    </row>
    <row r="2" spans="1:23" ht="14.25" thickBot="1" x14ac:dyDescent="0.2">
      <c r="B2" s="97"/>
      <c r="P2" s="210"/>
      <c r="Q2" s="317"/>
      <c r="U2" s="317"/>
      <c r="V2" s="317"/>
      <c r="W2" s="317" t="s">
        <v>351</v>
      </c>
    </row>
    <row r="3" spans="1:23" ht="14.25" thickBot="1" x14ac:dyDescent="0.2">
      <c r="A3" s="209" t="s">
        <v>342</v>
      </c>
      <c r="B3" s="208"/>
      <c r="C3" s="207" t="s">
        <v>244</v>
      </c>
      <c r="D3" s="206" t="s">
        <v>5</v>
      </c>
      <c r="E3" s="206" t="s">
        <v>6</v>
      </c>
      <c r="F3" s="206" t="s">
        <v>7</v>
      </c>
      <c r="G3" s="206" t="s">
        <v>8</v>
      </c>
      <c r="H3" s="206" t="s">
        <v>9</v>
      </c>
      <c r="I3" s="206" t="s">
        <v>10</v>
      </c>
      <c r="J3" s="206" t="s">
        <v>11</v>
      </c>
      <c r="K3" s="206" t="s">
        <v>12</v>
      </c>
      <c r="L3" s="206" t="s">
        <v>13</v>
      </c>
      <c r="M3" s="206" t="s">
        <v>14</v>
      </c>
      <c r="N3" s="206" t="s">
        <v>15</v>
      </c>
      <c r="O3" s="206" t="s">
        <v>16</v>
      </c>
      <c r="P3" s="206" t="s">
        <v>17</v>
      </c>
      <c r="Q3" s="206" t="s">
        <v>242</v>
      </c>
      <c r="R3" s="127" t="s">
        <v>344</v>
      </c>
      <c r="S3" s="126" t="s">
        <v>20</v>
      </c>
      <c r="T3" s="126" t="s">
        <v>239</v>
      </c>
      <c r="U3" s="126" t="s">
        <v>238</v>
      </c>
      <c r="V3" s="126" t="s">
        <v>23</v>
      </c>
      <c r="W3" s="125" t="s">
        <v>23</v>
      </c>
    </row>
    <row r="4" spans="1:23" ht="15" thickTop="1" thickBot="1" x14ac:dyDescent="0.2">
      <c r="A4" s="1172" t="s">
        <v>358</v>
      </c>
      <c r="B4" s="1163"/>
      <c r="C4" s="1164"/>
      <c r="D4" s="236">
        <v>56.591860533103144</v>
      </c>
      <c r="E4" s="236">
        <v>53.537531763961397</v>
      </c>
      <c r="F4" s="236">
        <v>57.905020335625245</v>
      </c>
      <c r="G4" s="236">
        <v>44.842703340241073</v>
      </c>
      <c r="H4" s="236">
        <v>44.393174889936255</v>
      </c>
      <c r="I4" s="236">
        <v>50.399117411263205</v>
      </c>
      <c r="J4" s="236">
        <v>52.243617270682506</v>
      </c>
      <c r="K4" s="236">
        <v>53.42732691425951</v>
      </c>
      <c r="L4" s="236">
        <v>56.922730006013232</v>
      </c>
      <c r="M4" s="236">
        <v>54.521863385847226</v>
      </c>
      <c r="N4" s="236">
        <v>49.465881405440108</v>
      </c>
      <c r="O4" s="236">
        <v>56.614342765947647</v>
      </c>
      <c r="P4" s="236">
        <v>48.401174479331239</v>
      </c>
      <c r="Q4" s="236">
        <v>58.416675084098635</v>
      </c>
      <c r="R4" s="235">
        <v>51.638599999999997</v>
      </c>
      <c r="S4" s="234">
        <v>52.04932570339006</v>
      </c>
      <c r="T4" s="234">
        <v>59.376110327575518</v>
      </c>
      <c r="U4" s="234">
        <v>43.930973168359309</v>
      </c>
      <c r="V4" s="234">
        <v>20.86504859452382</v>
      </c>
      <c r="W4" s="233">
        <v>12.462895055955883</v>
      </c>
    </row>
    <row r="5" spans="1:23" ht="14.25" thickTop="1" x14ac:dyDescent="0.15">
      <c r="A5" s="205" t="s">
        <v>272</v>
      </c>
      <c r="B5" s="204" t="s">
        <v>120</v>
      </c>
      <c r="C5" s="203"/>
      <c r="D5" s="316">
        <v>70.414593112340654</v>
      </c>
      <c r="E5" s="316">
        <v>58.744993324432585</v>
      </c>
      <c r="F5" s="316">
        <v>30.662393162393165</v>
      </c>
      <c r="G5" s="316">
        <v>50.539568345323737</v>
      </c>
      <c r="H5" s="316">
        <v>35.925925925925931</v>
      </c>
      <c r="I5" s="316">
        <v>25.060531982439411</v>
      </c>
      <c r="J5" s="316">
        <v>53.977027613212982</v>
      </c>
      <c r="K5" s="316">
        <v>53.617021276595743</v>
      </c>
      <c r="L5" s="316">
        <v>50.855745721271397</v>
      </c>
      <c r="M5" s="316">
        <v>36.698742315963251</v>
      </c>
      <c r="N5" s="316">
        <v>51.80970955502211</v>
      </c>
      <c r="O5" s="316">
        <v>56.81131373776018</v>
      </c>
      <c r="P5" s="316">
        <v>71.413878760318312</v>
      </c>
      <c r="Q5" s="316">
        <v>88.536142034746618</v>
      </c>
      <c r="R5" s="315">
        <v>54.414231239287844</v>
      </c>
      <c r="S5" s="314">
        <v>31.223244174809011</v>
      </c>
      <c r="T5" s="314">
        <v>39.633236345676899</v>
      </c>
      <c r="U5" s="314">
        <v>65.990020077316728</v>
      </c>
      <c r="V5" s="314">
        <v>25.015578176461389</v>
      </c>
      <c r="W5" s="313">
        <v>21.60378365651091</v>
      </c>
    </row>
    <row r="6" spans="1:23" x14ac:dyDescent="0.15">
      <c r="A6" s="179" t="s">
        <v>270</v>
      </c>
      <c r="B6" s="73" t="s">
        <v>121</v>
      </c>
      <c r="C6" s="178"/>
      <c r="D6" s="299">
        <v>23.643410852713178</v>
      </c>
      <c r="E6" s="299">
        <v>65.560165975103729</v>
      </c>
      <c r="F6" s="299">
        <v>9.1463414634146343</v>
      </c>
      <c r="G6" s="299">
        <v>48.305084745762713</v>
      </c>
      <c r="H6" s="299">
        <v>15.126050420168067</v>
      </c>
      <c r="I6" s="299">
        <v>74.180531693643175</v>
      </c>
      <c r="J6" s="299">
        <v>40.356078551234049</v>
      </c>
      <c r="K6" s="299">
        <v>76.923076923076934</v>
      </c>
      <c r="L6" s="299">
        <v>36.507936507936506</v>
      </c>
      <c r="M6" s="299">
        <v>54.572690222108044</v>
      </c>
      <c r="N6" s="299">
        <v>74.007078254030674</v>
      </c>
      <c r="O6" s="299">
        <v>36.331252589790545</v>
      </c>
      <c r="P6" s="299">
        <v>72.429860460529554</v>
      </c>
      <c r="Q6" s="299">
        <v>50.559158676460513</v>
      </c>
      <c r="R6" s="298">
        <v>100</v>
      </c>
      <c r="S6" s="297">
        <v>14.526379501664483</v>
      </c>
      <c r="T6" s="297">
        <v>85.465780936196509</v>
      </c>
      <c r="U6" s="297">
        <v>4.9908671681510581</v>
      </c>
      <c r="V6" s="297">
        <v>93.011807387550377</v>
      </c>
      <c r="W6" s="296">
        <v>3.2427909690666037</v>
      </c>
    </row>
    <row r="7" spans="1:23" x14ac:dyDescent="0.15">
      <c r="A7" s="179" t="s">
        <v>268</v>
      </c>
      <c r="B7" s="73" t="s">
        <v>122</v>
      </c>
      <c r="C7" s="178"/>
      <c r="D7" s="299">
        <v>59.876543209876544</v>
      </c>
      <c r="E7" s="299">
        <v>60.687022900763353</v>
      </c>
      <c r="F7" s="299">
        <v>45.138888888888893</v>
      </c>
      <c r="G7" s="299">
        <v>62.222222222222221</v>
      </c>
      <c r="H7" s="299">
        <v>83.986928104575171</v>
      </c>
      <c r="I7" s="299">
        <v>60.854867185619135</v>
      </c>
      <c r="J7" s="299">
        <v>37.112675042816221</v>
      </c>
      <c r="K7" s="299">
        <v>49.137931034482754</v>
      </c>
      <c r="L7" s="299">
        <v>13.898305084745763</v>
      </c>
      <c r="M7" s="299">
        <v>39.3595041322314</v>
      </c>
      <c r="N7" s="299">
        <v>25.539706699365201</v>
      </c>
      <c r="O7" s="299">
        <v>18.882132717797464</v>
      </c>
      <c r="P7" s="299">
        <v>25.476734529661478</v>
      </c>
      <c r="Q7" s="299">
        <v>31.25525071708018</v>
      </c>
      <c r="R7" s="298">
        <v>94.323513966764352</v>
      </c>
      <c r="S7" s="297">
        <v>60.784742867217481</v>
      </c>
      <c r="T7" s="297">
        <v>54.605748548809586</v>
      </c>
      <c r="U7" s="297">
        <v>32.97569200114259</v>
      </c>
      <c r="V7" s="297">
        <v>10.760885106951271</v>
      </c>
      <c r="W7" s="296">
        <v>36.581981183247194</v>
      </c>
    </row>
    <row r="8" spans="1:23" x14ac:dyDescent="0.15">
      <c r="A8" s="179" t="s">
        <v>266</v>
      </c>
      <c r="B8" s="73" t="s">
        <v>123</v>
      </c>
      <c r="C8" s="178"/>
      <c r="D8" s="299">
        <v>44.638403990024941</v>
      </c>
      <c r="E8" s="299">
        <v>52.904238618524332</v>
      </c>
      <c r="F8" s="299">
        <v>35.424770023531153</v>
      </c>
      <c r="G8" s="299">
        <v>34.291187739463602</v>
      </c>
      <c r="H8" s="299">
        <v>47.032967032967029</v>
      </c>
      <c r="I8" s="299">
        <v>61.491742631825488</v>
      </c>
      <c r="J8" s="299">
        <v>49.863797091497773</v>
      </c>
      <c r="K8" s="299">
        <v>55.660377358490564</v>
      </c>
      <c r="L8" s="299">
        <v>43.872549019607845</v>
      </c>
      <c r="M8" s="299">
        <v>32.264828777155898</v>
      </c>
      <c r="N8" s="299">
        <v>55.324886432441986</v>
      </c>
      <c r="O8" s="299">
        <v>21.152409541923507</v>
      </c>
      <c r="P8" s="299">
        <v>32.670768983730284</v>
      </c>
      <c r="Q8" s="299">
        <v>86.244699000731174</v>
      </c>
      <c r="R8" s="298">
        <v>70.628160675840945</v>
      </c>
      <c r="S8" s="297">
        <v>86.690749964562755</v>
      </c>
      <c r="T8" s="297">
        <v>78.535646707931122</v>
      </c>
      <c r="U8" s="297">
        <v>7.1018570070112004</v>
      </c>
      <c r="V8" s="297">
        <v>3.1088264819537308</v>
      </c>
      <c r="W8" s="296">
        <v>6.6045931696379707</v>
      </c>
    </row>
    <row r="9" spans="1:23" x14ac:dyDescent="0.15">
      <c r="A9" s="179" t="s">
        <v>265</v>
      </c>
      <c r="B9" s="73" t="s">
        <v>124</v>
      </c>
      <c r="C9" s="178"/>
      <c r="D9" s="299">
        <v>27.647058823529413</v>
      </c>
      <c r="E9" s="299">
        <v>18.292682926829269</v>
      </c>
      <c r="F9" s="299">
        <v>66.909090909090907</v>
      </c>
      <c r="G9" s="299">
        <v>42.068965517241381</v>
      </c>
      <c r="H9" s="299">
        <v>56.896551724137936</v>
      </c>
      <c r="I9" s="299">
        <v>15.612060176033626</v>
      </c>
      <c r="J9" s="299">
        <v>71.224842711805664</v>
      </c>
      <c r="K9" s="299">
        <v>40.566037735849058</v>
      </c>
      <c r="L9" s="299">
        <v>21.809744779582367</v>
      </c>
      <c r="M9" s="299">
        <v>34.938688186759173</v>
      </c>
      <c r="N9" s="299">
        <v>57.722171362696237</v>
      </c>
      <c r="O9" s="299">
        <v>59.388984789759967</v>
      </c>
      <c r="P9" s="299">
        <v>79.303822891441826</v>
      </c>
      <c r="Q9" s="299">
        <v>33.034991636540227</v>
      </c>
      <c r="R9" s="298">
        <v>42.797138736210186</v>
      </c>
      <c r="S9" s="297">
        <v>37.059126235370179</v>
      </c>
      <c r="T9" s="297">
        <v>62.707742027311006</v>
      </c>
      <c r="U9" s="297">
        <v>27.019199828381417</v>
      </c>
      <c r="V9" s="297">
        <v>24.108738733167844</v>
      </c>
      <c r="W9" s="296">
        <v>7.4756158906651162</v>
      </c>
    </row>
    <row r="10" spans="1:23" x14ac:dyDescent="0.15">
      <c r="A10" s="179" t="s">
        <v>264</v>
      </c>
      <c r="B10" s="73" t="s">
        <v>125</v>
      </c>
      <c r="C10" s="178"/>
      <c r="D10" s="299">
        <v>43.703703703703702</v>
      </c>
      <c r="E10" s="299">
        <v>79.968944099378874</v>
      </c>
      <c r="F10" s="299">
        <v>60.869565217391312</v>
      </c>
      <c r="G10" s="299">
        <v>69.179009932469597</v>
      </c>
      <c r="H10" s="299">
        <v>68.937875751503014</v>
      </c>
      <c r="I10" s="299">
        <v>67.489313488180471</v>
      </c>
      <c r="J10" s="299">
        <v>76.13636363636364</v>
      </c>
      <c r="K10" s="299">
        <v>32.432432432432435</v>
      </c>
      <c r="L10" s="299">
        <v>67.428571428571431</v>
      </c>
      <c r="M10" s="299">
        <v>40.584260460036852</v>
      </c>
      <c r="N10" s="299">
        <v>56.697092795614736</v>
      </c>
      <c r="O10" s="299">
        <v>51.955690794897549</v>
      </c>
      <c r="P10" s="299">
        <v>68.574811689668564</v>
      </c>
      <c r="Q10" s="299">
        <v>65.869064853098934</v>
      </c>
      <c r="R10" s="298">
        <v>70.304755160956475</v>
      </c>
      <c r="S10" s="297">
        <v>60.637463331026076</v>
      </c>
      <c r="T10" s="297">
        <v>54.142757878692784</v>
      </c>
      <c r="U10" s="297">
        <v>81.807448749597512</v>
      </c>
      <c r="V10" s="297">
        <v>38.858286067106945</v>
      </c>
      <c r="W10" s="296">
        <v>56.259851819373409</v>
      </c>
    </row>
    <row r="11" spans="1:23" x14ac:dyDescent="0.15">
      <c r="A11" s="179" t="s">
        <v>262</v>
      </c>
      <c r="B11" s="73" t="s">
        <v>126</v>
      </c>
      <c r="C11" s="178"/>
      <c r="D11" s="299">
        <v>87.204724409448815</v>
      </c>
      <c r="E11" s="299">
        <v>85.667396061269159</v>
      </c>
      <c r="F11" s="299">
        <v>70.788912579957355</v>
      </c>
      <c r="G11" s="299">
        <v>37.302551640340219</v>
      </c>
      <c r="H11" s="299">
        <v>25.858585858585858</v>
      </c>
      <c r="I11" s="299">
        <v>37.739252143604737</v>
      </c>
      <c r="J11" s="299">
        <v>77.283001723445238</v>
      </c>
      <c r="K11" s="299">
        <v>62.577962577962573</v>
      </c>
      <c r="L11" s="299">
        <v>88.967136150234737</v>
      </c>
      <c r="M11" s="299">
        <v>70.032777557390801</v>
      </c>
      <c r="N11" s="299">
        <v>88.287577105450865</v>
      </c>
      <c r="O11" s="299">
        <v>43.672039332774979</v>
      </c>
      <c r="P11" s="299">
        <v>72.618355212243856</v>
      </c>
      <c r="Q11" s="299">
        <v>93.684538938509888</v>
      </c>
      <c r="R11" s="298">
        <v>28.66090489311879</v>
      </c>
      <c r="S11" s="297">
        <v>84.85977753409351</v>
      </c>
      <c r="T11" s="297">
        <v>64.077223004440583</v>
      </c>
      <c r="U11" s="297">
        <v>13.524279478623777</v>
      </c>
      <c r="V11" s="297">
        <v>15.646166537726764</v>
      </c>
      <c r="W11" s="296">
        <v>20.632059891053363</v>
      </c>
    </row>
    <row r="12" spans="1:23" x14ac:dyDescent="0.15">
      <c r="A12" s="179" t="s">
        <v>260</v>
      </c>
      <c r="B12" s="73" t="s">
        <v>127</v>
      </c>
      <c r="C12" s="178"/>
      <c r="D12" s="299">
        <v>30.623818525519848</v>
      </c>
      <c r="E12" s="299">
        <v>54.173764906303234</v>
      </c>
      <c r="F12" s="299">
        <v>57.554085224661698</v>
      </c>
      <c r="G12" s="299">
        <v>13.45496009122007</v>
      </c>
      <c r="H12" s="299">
        <v>85.497835497835496</v>
      </c>
      <c r="I12" s="299">
        <v>75.066420703636894</v>
      </c>
      <c r="J12" s="299">
        <v>66.085114496937294</v>
      </c>
      <c r="K12" s="299">
        <v>61.479591836734691</v>
      </c>
      <c r="L12" s="299">
        <v>51.605231866825207</v>
      </c>
      <c r="M12" s="299">
        <v>58.198315326662133</v>
      </c>
      <c r="N12" s="299">
        <v>63.414424589505792</v>
      </c>
      <c r="O12" s="299">
        <v>69.970284522086317</v>
      </c>
      <c r="P12" s="299">
        <v>48.900304527314177</v>
      </c>
      <c r="Q12" s="299">
        <v>66.307322085672013</v>
      </c>
      <c r="R12" s="298">
        <v>65.7825785169114</v>
      </c>
      <c r="S12" s="297">
        <v>89.186039589303007</v>
      </c>
      <c r="T12" s="297">
        <v>90.778093620011404</v>
      </c>
      <c r="U12" s="297">
        <v>32.59147301363263</v>
      </c>
      <c r="V12" s="297">
        <v>10.605331367066695</v>
      </c>
      <c r="W12" s="296">
        <v>11.044838583188707</v>
      </c>
    </row>
    <row r="13" spans="1:23" x14ac:dyDescent="0.15">
      <c r="A13" s="179" t="s">
        <v>259</v>
      </c>
      <c r="B13" s="73" t="s">
        <v>128</v>
      </c>
      <c r="C13" s="178"/>
      <c r="D13" s="299">
        <v>81.818181818181827</v>
      </c>
      <c r="E13" s="299">
        <v>54.324324324324323</v>
      </c>
      <c r="F13" s="299">
        <v>65.162907268170429</v>
      </c>
      <c r="G13" s="299">
        <v>43.055555555555557</v>
      </c>
      <c r="H13" s="299">
        <v>66.492146596858632</v>
      </c>
      <c r="I13" s="299">
        <v>58.720887517449135</v>
      </c>
      <c r="J13" s="299">
        <v>49.086066007381177</v>
      </c>
      <c r="K13" s="299">
        <v>61.281337047353759</v>
      </c>
      <c r="L13" s="299">
        <v>75.626043405676128</v>
      </c>
      <c r="M13" s="299">
        <v>70.606522851322822</v>
      </c>
      <c r="N13" s="299">
        <v>86.407719658062192</v>
      </c>
      <c r="O13" s="299">
        <v>68.254515103620975</v>
      </c>
      <c r="P13" s="299">
        <v>76.338249248307307</v>
      </c>
      <c r="Q13" s="299">
        <v>75.445323509047768</v>
      </c>
      <c r="R13" s="298">
        <v>77.685000000000002</v>
      </c>
      <c r="S13" s="297">
        <v>45.181338846418896</v>
      </c>
      <c r="T13" s="297">
        <v>58.798494025208704</v>
      </c>
      <c r="U13" s="297">
        <v>38.416120676519881</v>
      </c>
      <c r="V13" s="297">
        <v>26.735016497355062</v>
      </c>
      <c r="W13" s="296">
        <v>7.4432409234431232</v>
      </c>
    </row>
    <row r="14" spans="1:23" x14ac:dyDescent="0.15">
      <c r="A14" s="191" t="s">
        <v>258</v>
      </c>
      <c r="B14" s="149" t="s">
        <v>129</v>
      </c>
      <c r="C14" s="190"/>
      <c r="D14" s="307">
        <v>81.350037848452601</v>
      </c>
      <c r="E14" s="307">
        <v>52.597402597402599</v>
      </c>
      <c r="F14" s="307">
        <v>58.536585365853654</v>
      </c>
      <c r="G14" s="307">
        <v>33.585476550680788</v>
      </c>
      <c r="H14" s="307">
        <v>63.694809492294603</v>
      </c>
      <c r="I14" s="307">
        <v>49.4092195351407</v>
      </c>
      <c r="J14" s="307">
        <v>66.666073986269566</v>
      </c>
      <c r="K14" s="307">
        <v>75.187969924812023</v>
      </c>
      <c r="L14" s="307">
        <v>80.490296220633297</v>
      </c>
      <c r="M14" s="307">
        <v>33.850458614606048</v>
      </c>
      <c r="N14" s="307">
        <v>45.837492827755959</v>
      </c>
      <c r="O14" s="307">
        <v>75.702220363121128</v>
      </c>
      <c r="P14" s="307">
        <v>74.034976569198847</v>
      </c>
      <c r="Q14" s="307">
        <v>31.937378901280404</v>
      </c>
      <c r="R14" s="306">
        <v>58.071711336753864</v>
      </c>
      <c r="S14" s="305">
        <v>42.925996390067809</v>
      </c>
      <c r="T14" s="305">
        <v>64.954173910686549</v>
      </c>
      <c r="U14" s="305">
        <v>72.945077470308078</v>
      </c>
      <c r="V14" s="305">
        <v>18.527178050650306</v>
      </c>
      <c r="W14" s="304">
        <v>14.57152647353514</v>
      </c>
    </row>
    <row r="15" spans="1:23" x14ac:dyDescent="0.15">
      <c r="A15" s="198" t="s">
        <v>256</v>
      </c>
      <c r="B15" s="197" t="s">
        <v>130</v>
      </c>
      <c r="C15" s="196"/>
      <c r="D15" s="311">
        <v>75.103734439834028</v>
      </c>
      <c r="E15" s="311">
        <v>31.569965870307165</v>
      </c>
      <c r="F15" s="311">
        <v>75.352112676056336</v>
      </c>
      <c r="G15" s="311">
        <v>31.25</v>
      </c>
      <c r="H15" s="311">
        <v>28.877005347593581</v>
      </c>
      <c r="I15" s="311">
        <v>74.126359037181928</v>
      </c>
      <c r="J15" s="311">
        <v>37.226631012427653</v>
      </c>
      <c r="K15" s="311">
        <v>29.102167182662537</v>
      </c>
      <c r="L15" s="311">
        <v>46.289752650176681</v>
      </c>
      <c r="M15" s="311">
        <v>77.822234325575565</v>
      </c>
      <c r="N15" s="311">
        <v>62.386616769134797</v>
      </c>
      <c r="O15" s="311">
        <v>50.392440712762877</v>
      </c>
      <c r="P15" s="311">
        <v>19.488321717528844</v>
      </c>
      <c r="Q15" s="311">
        <v>50.776974834616972</v>
      </c>
      <c r="R15" s="310">
        <v>18.805355059188905</v>
      </c>
      <c r="S15" s="309">
        <v>22.364698290838696</v>
      </c>
      <c r="T15" s="309">
        <v>67.579467004801074</v>
      </c>
      <c r="U15" s="309">
        <v>60.094364699627846</v>
      </c>
      <c r="V15" s="309">
        <v>41.085804920776262</v>
      </c>
      <c r="W15" s="308">
        <v>41.979761859208573</v>
      </c>
    </row>
    <row r="16" spans="1:23" x14ac:dyDescent="0.15">
      <c r="A16" s="179" t="s">
        <v>254</v>
      </c>
      <c r="B16" s="73" t="s">
        <v>131</v>
      </c>
      <c r="C16" s="178"/>
      <c r="D16" s="299">
        <v>2.5862068965517242</v>
      </c>
      <c r="E16" s="299">
        <v>98.319327731092429</v>
      </c>
      <c r="F16" s="299">
        <v>86.138613861386133</v>
      </c>
      <c r="G16" s="299">
        <v>97.17868338557993</v>
      </c>
      <c r="H16" s="299">
        <v>36.419753086419753</v>
      </c>
      <c r="I16" s="299">
        <v>84.947388062728692</v>
      </c>
      <c r="J16" s="299">
        <v>50.628433013211918</v>
      </c>
      <c r="K16" s="299">
        <v>88.70292887029288</v>
      </c>
      <c r="L16" s="299">
        <v>95.510204081632651</v>
      </c>
      <c r="M16" s="299">
        <v>38.956145250588229</v>
      </c>
      <c r="N16" s="299">
        <v>60.516008079365271</v>
      </c>
      <c r="O16" s="299">
        <v>89.659171668862001</v>
      </c>
      <c r="P16" s="299">
        <v>92.92594743749234</v>
      </c>
      <c r="Q16" s="299">
        <v>87.28365071214003</v>
      </c>
      <c r="R16" s="298">
        <v>51.484843911443392</v>
      </c>
      <c r="S16" s="297">
        <v>81.347056401811443</v>
      </c>
      <c r="T16" s="297">
        <v>63.721620291999635</v>
      </c>
      <c r="U16" s="297">
        <v>67.352080932906205</v>
      </c>
      <c r="V16" s="297">
        <v>36.739769007140971</v>
      </c>
      <c r="W16" s="296">
        <v>19.85649147262086</v>
      </c>
    </row>
    <row r="17" spans="1:25" x14ac:dyDescent="0.15">
      <c r="A17" s="179" t="s">
        <v>252</v>
      </c>
      <c r="B17" s="73" t="s">
        <v>132</v>
      </c>
      <c r="C17" s="178"/>
      <c r="D17" s="299">
        <v>5.5555555555555554</v>
      </c>
      <c r="E17" s="299">
        <v>66.666666666666657</v>
      </c>
      <c r="F17" s="299">
        <v>50</v>
      </c>
      <c r="G17" s="299">
        <v>0</v>
      </c>
      <c r="H17" s="299">
        <v>0</v>
      </c>
      <c r="I17" s="299">
        <v>0</v>
      </c>
      <c r="J17" s="299">
        <v>30.868072377983275</v>
      </c>
      <c r="K17" s="299">
        <v>0</v>
      </c>
      <c r="L17" s="299">
        <v>52.380952380952387</v>
      </c>
      <c r="M17" s="299">
        <v>0</v>
      </c>
      <c r="N17" s="299">
        <v>0</v>
      </c>
      <c r="O17" s="299">
        <v>9.1846984472439637</v>
      </c>
      <c r="P17" s="299">
        <v>0</v>
      </c>
      <c r="Q17" s="299">
        <v>0</v>
      </c>
      <c r="R17" s="298">
        <v>0</v>
      </c>
      <c r="S17" s="297">
        <v>100</v>
      </c>
      <c r="T17" s="297">
        <v>33.250603702709952</v>
      </c>
      <c r="U17" s="297">
        <v>100</v>
      </c>
      <c r="V17" s="297">
        <v>0</v>
      </c>
      <c r="W17" s="296">
        <v>0</v>
      </c>
    </row>
    <row r="18" spans="1:25" x14ac:dyDescent="0.15">
      <c r="A18" s="179" t="s">
        <v>250</v>
      </c>
      <c r="B18" s="73" t="s">
        <v>133</v>
      </c>
      <c r="C18" s="178"/>
      <c r="D18" s="299">
        <v>70.967741935483872</v>
      </c>
      <c r="E18" s="299">
        <v>31.972789115646261</v>
      </c>
      <c r="F18" s="299">
        <v>42.292490118577078</v>
      </c>
      <c r="G18" s="299">
        <v>60.869565217391312</v>
      </c>
      <c r="H18" s="299">
        <v>9.6153846153846168</v>
      </c>
      <c r="I18" s="299">
        <v>47.384787802655239</v>
      </c>
      <c r="J18" s="299">
        <v>19.25312945707811</v>
      </c>
      <c r="K18" s="299">
        <v>25.496688741721858</v>
      </c>
      <c r="L18" s="299">
        <v>61.333333333333329</v>
      </c>
      <c r="M18" s="299">
        <v>63.851870132719093</v>
      </c>
      <c r="N18" s="299">
        <v>47.741072303582136</v>
      </c>
      <c r="O18" s="299">
        <v>40.720610028325424</v>
      </c>
      <c r="P18" s="299">
        <v>24.959307880117475</v>
      </c>
      <c r="Q18" s="299">
        <v>68.133580679702362</v>
      </c>
      <c r="R18" s="298">
        <v>38.564844350124339</v>
      </c>
      <c r="S18" s="297">
        <v>37.086983852591047</v>
      </c>
      <c r="T18" s="297">
        <v>78.602732190336482</v>
      </c>
      <c r="U18" s="297">
        <v>82.419035854436103</v>
      </c>
      <c r="V18" s="297">
        <v>17.199124726477024</v>
      </c>
      <c r="W18" s="296">
        <v>29.788673239312086</v>
      </c>
    </row>
    <row r="19" spans="1:25" x14ac:dyDescent="0.15">
      <c r="A19" s="179" t="s">
        <v>315</v>
      </c>
      <c r="B19" s="73" t="s">
        <v>134</v>
      </c>
      <c r="C19" s="178"/>
      <c r="D19" s="299">
        <v>46.345256609642298</v>
      </c>
      <c r="E19" s="299">
        <v>60.698689956331876</v>
      </c>
      <c r="F19" s="299">
        <v>54.899326323445031</v>
      </c>
      <c r="G19" s="299">
        <v>62.322873351871003</v>
      </c>
      <c r="H19" s="299">
        <v>48.648648648648653</v>
      </c>
      <c r="I19" s="299">
        <v>18.487632620911679</v>
      </c>
      <c r="J19" s="299">
        <v>30.990146996458645</v>
      </c>
      <c r="K19" s="299">
        <v>59.760956175298809</v>
      </c>
      <c r="L19" s="299">
        <v>33.583959899749374</v>
      </c>
      <c r="M19" s="299">
        <v>72.850276469783722</v>
      </c>
      <c r="N19" s="299">
        <v>23.919268532712394</v>
      </c>
      <c r="O19" s="299">
        <v>53.772066882768598</v>
      </c>
      <c r="P19" s="299">
        <v>80.177523699932436</v>
      </c>
      <c r="Q19" s="299">
        <v>77.705972783692985</v>
      </c>
      <c r="R19" s="298">
        <v>41.043905678811768</v>
      </c>
      <c r="S19" s="297">
        <v>70.677570559489382</v>
      </c>
      <c r="T19" s="297">
        <v>72.168320828519327</v>
      </c>
      <c r="U19" s="297">
        <v>27.8403246003387</v>
      </c>
      <c r="V19" s="297">
        <v>72.453513329187814</v>
      </c>
      <c r="W19" s="296">
        <v>44.342583219506345</v>
      </c>
    </row>
    <row r="20" spans="1:25" x14ac:dyDescent="0.15">
      <c r="A20" s="179" t="s">
        <v>314</v>
      </c>
      <c r="B20" s="73" t="s">
        <v>135</v>
      </c>
      <c r="C20" s="178"/>
      <c r="D20" s="299">
        <v>68.75</v>
      </c>
      <c r="E20" s="299">
        <v>42.638036809815951</v>
      </c>
      <c r="F20" s="299">
        <v>52.222222222222229</v>
      </c>
      <c r="G20" s="299">
        <v>60.869565217391312</v>
      </c>
      <c r="H20" s="299">
        <v>40</v>
      </c>
      <c r="I20" s="299">
        <v>51.625540903922527</v>
      </c>
      <c r="J20" s="299">
        <v>12.058123952459312</v>
      </c>
      <c r="K20" s="299">
        <v>34.558823529411761</v>
      </c>
      <c r="L20" s="299">
        <v>35.519125683060111</v>
      </c>
      <c r="M20" s="299">
        <v>31.715479329153855</v>
      </c>
      <c r="N20" s="299">
        <v>36.753018231585131</v>
      </c>
      <c r="O20" s="299">
        <v>50.778210116731515</v>
      </c>
      <c r="P20" s="299">
        <v>50.375114515157271</v>
      </c>
      <c r="Q20" s="299">
        <v>46.714085185023109</v>
      </c>
      <c r="R20" s="298">
        <v>34.161377679189961</v>
      </c>
      <c r="S20" s="297">
        <v>0</v>
      </c>
      <c r="T20" s="297">
        <v>49.738368555551055</v>
      </c>
      <c r="U20" s="297">
        <v>32.785402388935708</v>
      </c>
      <c r="V20" s="297">
        <v>9.8567401970625319</v>
      </c>
      <c r="W20" s="296">
        <v>56.227406215500508</v>
      </c>
    </row>
    <row r="21" spans="1:25" x14ac:dyDescent="0.15">
      <c r="A21" s="179" t="s">
        <v>313</v>
      </c>
      <c r="B21" s="73" t="s">
        <v>136</v>
      </c>
      <c r="C21" s="178"/>
      <c r="D21" s="299">
        <v>72.815533980582529</v>
      </c>
      <c r="E21" s="299">
        <v>24.013157894736842</v>
      </c>
      <c r="F21" s="299">
        <v>55.762081784386616</v>
      </c>
      <c r="G21" s="299">
        <v>30.844155844155846</v>
      </c>
      <c r="H21" s="299">
        <v>46.511627906976742</v>
      </c>
      <c r="I21" s="299">
        <v>29.814243706519399</v>
      </c>
      <c r="J21" s="299">
        <v>8.7468559284029102</v>
      </c>
      <c r="K21" s="299">
        <v>21.052631578947366</v>
      </c>
      <c r="L21" s="299">
        <v>34.615384615384613</v>
      </c>
      <c r="M21" s="299">
        <v>77.96654384191477</v>
      </c>
      <c r="N21" s="299">
        <v>56.157574376231793</v>
      </c>
      <c r="O21" s="299">
        <v>42.865017368923127</v>
      </c>
      <c r="P21" s="299">
        <v>13.950212866981293</v>
      </c>
      <c r="Q21" s="299">
        <v>60.176176324997002</v>
      </c>
      <c r="R21" s="298">
        <v>85.137078566414331</v>
      </c>
      <c r="S21" s="297">
        <v>69.8013823738235</v>
      </c>
      <c r="T21" s="297">
        <v>80.804277821216417</v>
      </c>
      <c r="U21" s="297">
        <v>38.611891232882677</v>
      </c>
      <c r="V21" s="297">
        <v>59.271757807656201</v>
      </c>
      <c r="W21" s="296">
        <v>37.839483925762643</v>
      </c>
    </row>
    <row r="22" spans="1:25" x14ac:dyDescent="0.15">
      <c r="A22" s="179" t="s">
        <v>311</v>
      </c>
      <c r="B22" s="73" t="s">
        <v>137</v>
      </c>
      <c r="C22" s="178"/>
      <c r="D22" s="299">
        <v>86.759581881533094</v>
      </c>
      <c r="E22" s="299">
        <v>54.263565891472865</v>
      </c>
      <c r="F22" s="299">
        <v>70.053475935828885</v>
      </c>
      <c r="G22" s="299">
        <v>10.135135135135135</v>
      </c>
      <c r="H22" s="299">
        <v>83.07692307692308</v>
      </c>
      <c r="I22" s="299">
        <v>74.469397919965516</v>
      </c>
      <c r="J22" s="299">
        <v>16.04157905803196</v>
      </c>
      <c r="K22" s="299">
        <v>70.731707317073173</v>
      </c>
      <c r="L22" s="299">
        <v>61.904761904761905</v>
      </c>
      <c r="M22" s="299">
        <v>42.878485159385853</v>
      </c>
      <c r="N22" s="299">
        <v>30.070144515936541</v>
      </c>
      <c r="O22" s="299">
        <v>53.072488907769277</v>
      </c>
      <c r="P22" s="299">
        <v>81.490744876184806</v>
      </c>
      <c r="Q22" s="299">
        <v>33.356994288355509</v>
      </c>
      <c r="R22" s="298">
        <v>42.313574894642443</v>
      </c>
      <c r="S22" s="297">
        <v>9.8908940011942974</v>
      </c>
      <c r="T22" s="297">
        <v>79.971027934616828</v>
      </c>
      <c r="U22" s="297">
        <v>28.812847027660332</v>
      </c>
      <c r="V22" s="297">
        <v>53.93083806797646</v>
      </c>
      <c r="W22" s="296">
        <v>46.50220529502333</v>
      </c>
    </row>
    <row r="23" spans="1:25" x14ac:dyDescent="0.15">
      <c r="A23" s="179" t="s">
        <v>309</v>
      </c>
      <c r="B23" s="73" t="s">
        <v>138</v>
      </c>
      <c r="C23" s="178"/>
      <c r="D23" s="299">
        <v>16.535433070866144</v>
      </c>
      <c r="E23" s="299">
        <v>63.855421686746979</v>
      </c>
      <c r="F23" s="299">
        <v>49.230769230769234</v>
      </c>
      <c r="G23" s="299">
        <v>30.555555555555557</v>
      </c>
      <c r="H23" s="299">
        <v>24.242424242424242</v>
      </c>
      <c r="I23" s="299">
        <v>30.592190328419967</v>
      </c>
      <c r="J23" s="299">
        <v>100</v>
      </c>
      <c r="K23" s="299">
        <v>8.0459770114942533</v>
      </c>
      <c r="L23" s="299">
        <v>88.63636363636364</v>
      </c>
      <c r="M23" s="299">
        <v>13.968943525279601</v>
      </c>
      <c r="N23" s="299">
        <v>56.179985551019683</v>
      </c>
      <c r="O23" s="299">
        <v>40.260391370423179</v>
      </c>
      <c r="P23" s="299">
        <v>52.266854686542288</v>
      </c>
      <c r="Q23" s="299">
        <v>42.308286382559317</v>
      </c>
      <c r="R23" s="298">
        <v>12.506935863660736</v>
      </c>
      <c r="S23" s="297">
        <v>10.094004356299436</v>
      </c>
      <c r="T23" s="297">
        <v>31.884605895941537</v>
      </c>
      <c r="U23" s="297">
        <v>0.55481079359180252</v>
      </c>
      <c r="V23" s="297">
        <v>6.1594718798554835</v>
      </c>
      <c r="W23" s="296">
        <v>5.9519074876587039</v>
      </c>
    </row>
    <row r="24" spans="1:25" x14ac:dyDescent="0.15">
      <c r="A24" s="191" t="s">
        <v>307</v>
      </c>
      <c r="B24" s="149" t="s">
        <v>139</v>
      </c>
      <c r="C24" s="190"/>
      <c r="D24" s="307">
        <v>44.525547445255476</v>
      </c>
      <c r="E24" s="307">
        <v>53.493975903614455</v>
      </c>
      <c r="F24" s="307">
        <v>56.29139072847682</v>
      </c>
      <c r="G24" s="307">
        <v>63.343108504398828</v>
      </c>
      <c r="H24" s="307">
        <v>43.423778861304449</v>
      </c>
      <c r="I24" s="307">
        <v>74.886176485060403</v>
      </c>
      <c r="J24" s="307">
        <v>42.232045917134784</v>
      </c>
      <c r="K24" s="307">
        <v>55.303030303030297</v>
      </c>
      <c r="L24" s="307">
        <v>37.642585551330797</v>
      </c>
      <c r="M24" s="307">
        <v>71.591401307326819</v>
      </c>
      <c r="N24" s="307">
        <v>36.684305049328081</v>
      </c>
      <c r="O24" s="307">
        <v>71.228457776463941</v>
      </c>
      <c r="P24" s="307">
        <v>80.315473462379359</v>
      </c>
      <c r="Q24" s="307">
        <v>62.37244897959183</v>
      </c>
      <c r="R24" s="306">
        <v>72.116292513729647</v>
      </c>
      <c r="S24" s="305">
        <v>61.317610720174656</v>
      </c>
      <c r="T24" s="305">
        <v>60.755790639500461</v>
      </c>
      <c r="U24" s="305">
        <v>70.31017501971904</v>
      </c>
      <c r="V24" s="305">
        <v>9.9073635991617692</v>
      </c>
      <c r="W24" s="304">
        <v>5.9645970143248999</v>
      </c>
    </row>
    <row r="25" spans="1:25" x14ac:dyDescent="0.15">
      <c r="A25" s="198" t="s">
        <v>306</v>
      </c>
      <c r="B25" s="197" t="s">
        <v>140</v>
      </c>
      <c r="C25" s="196"/>
      <c r="D25" s="311">
        <v>29.770992366412212</v>
      </c>
      <c r="E25" s="311">
        <v>56.431535269709542</v>
      </c>
      <c r="F25" s="311">
        <v>33.333333333333329</v>
      </c>
      <c r="G25" s="311">
        <v>40.414507772020727</v>
      </c>
      <c r="H25" s="311">
        <v>50.583657587548636</v>
      </c>
      <c r="I25" s="311">
        <v>60.145187264310486</v>
      </c>
      <c r="J25" s="311">
        <v>61.493179321501238</v>
      </c>
      <c r="K25" s="311">
        <v>80.991735537190081</v>
      </c>
      <c r="L25" s="311">
        <v>42.95774647887324</v>
      </c>
      <c r="M25" s="311">
        <v>82.316017653572032</v>
      </c>
      <c r="N25" s="311">
        <v>58.74958568370706</v>
      </c>
      <c r="O25" s="311">
        <v>73.068675381852771</v>
      </c>
      <c r="P25" s="311">
        <v>66.131360360662043</v>
      </c>
      <c r="Q25" s="311">
        <v>46.804444126893394</v>
      </c>
      <c r="R25" s="310">
        <v>45.144949699068256</v>
      </c>
      <c r="S25" s="309">
        <v>62.192950008904965</v>
      </c>
      <c r="T25" s="309">
        <v>65.51239390819174</v>
      </c>
      <c r="U25" s="309">
        <v>40.236387513890286</v>
      </c>
      <c r="V25" s="309">
        <v>33.925170211198683</v>
      </c>
      <c r="W25" s="308">
        <v>35.705268436393276</v>
      </c>
    </row>
    <row r="26" spans="1:25" x14ac:dyDescent="0.15">
      <c r="A26" s="179" t="s">
        <v>304</v>
      </c>
      <c r="B26" s="73" t="s">
        <v>141</v>
      </c>
      <c r="C26" s="178"/>
      <c r="D26" s="299">
        <v>14.253897550111358</v>
      </c>
      <c r="E26" s="299">
        <v>4.5454545454545459</v>
      </c>
      <c r="F26" s="299">
        <v>26.426426426426424</v>
      </c>
      <c r="G26" s="299">
        <v>71.772428884026269</v>
      </c>
      <c r="H26" s="299">
        <v>43.209876543209873</v>
      </c>
      <c r="I26" s="299">
        <v>43.165583775594683</v>
      </c>
      <c r="J26" s="299">
        <v>39.750303357911662</v>
      </c>
      <c r="K26" s="299">
        <v>34.82587064676617</v>
      </c>
      <c r="L26" s="299">
        <v>53.554502369668242</v>
      </c>
      <c r="M26" s="299">
        <v>65.839150945822894</v>
      </c>
      <c r="N26" s="299">
        <v>35.918235650422346</v>
      </c>
      <c r="O26" s="299">
        <v>25.726870380958434</v>
      </c>
      <c r="P26" s="299">
        <v>39.923491653408213</v>
      </c>
      <c r="Q26" s="299">
        <v>46.783777189722805</v>
      </c>
      <c r="R26" s="298">
        <v>77.239347465187976</v>
      </c>
      <c r="S26" s="297">
        <v>17.400731582170582</v>
      </c>
      <c r="T26" s="297">
        <v>71.048310967739184</v>
      </c>
      <c r="U26" s="297">
        <v>31.473956148235331</v>
      </c>
      <c r="V26" s="297">
        <v>9.6655105542599298</v>
      </c>
      <c r="W26" s="296">
        <v>9.8232822538049192</v>
      </c>
      <c r="X26" s="312"/>
      <c r="Y26" s="312"/>
    </row>
    <row r="27" spans="1:25" x14ac:dyDescent="0.15">
      <c r="A27" s="179" t="s">
        <v>303</v>
      </c>
      <c r="B27" s="73" t="s">
        <v>142</v>
      </c>
      <c r="C27" s="178"/>
      <c r="D27" s="299">
        <v>60.619469026548678</v>
      </c>
      <c r="E27" s="299">
        <v>59.571428571428577</v>
      </c>
      <c r="F27" s="299">
        <v>67.937608318890824</v>
      </c>
      <c r="G27" s="299">
        <v>37.696335078534034</v>
      </c>
      <c r="H27" s="299">
        <v>34.649122807017548</v>
      </c>
      <c r="I27" s="299">
        <v>20.609407821756474</v>
      </c>
      <c r="J27" s="299">
        <v>43.090187321672246</v>
      </c>
      <c r="K27" s="299">
        <v>83.632286995515699</v>
      </c>
      <c r="L27" s="299">
        <v>55.852842809364546</v>
      </c>
      <c r="M27" s="299">
        <v>63.211076371885476</v>
      </c>
      <c r="N27" s="299">
        <v>75.647473928957595</v>
      </c>
      <c r="O27" s="299">
        <v>15.265197069976194</v>
      </c>
      <c r="P27" s="299">
        <v>22.1102835950255</v>
      </c>
      <c r="Q27" s="299">
        <v>42.889179390530444</v>
      </c>
      <c r="R27" s="298">
        <v>27.561723317430193</v>
      </c>
      <c r="S27" s="297">
        <v>22.895192804810453</v>
      </c>
      <c r="T27" s="297">
        <v>76.995679564530562</v>
      </c>
      <c r="U27" s="297">
        <v>83.484005507548829</v>
      </c>
      <c r="V27" s="297">
        <v>42.830712778338039</v>
      </c>
      <c r="W27" s="296">
        <v>17.234009195652384</v>
      </c>
    </row>
    <row r="28" spans="1:25" x14ac:dyDescent="0.15">
      <c r="A28" s="179" t="s">
        <v>301</v>
      </c>
      <c r="B28" s="73" t="s">
        <v>143</v>
      </c>
      <c r="C28" s="178"/>
      <c r="D28" s="299">
        <v>82.211538461538453</v>
      </c>
      <c r="E28" s="299">
        <v>82.857142857142861</v>
      </c>
      <c r="F28" s="299">
        <v>58.646616541353382</v>
      </c>
      <c r="G28" s="299">
        <v>39.481268011527376</v>
      </c>
      <c r="H28" s="299">
        <v>25.949367088607595</v>
      </c>
      <c r="I28" s="299">
        <v>56.940408474506413</v>
      </c>
      <c r="J28" s="299">
        <v>71.133902520488817</v>
      </c>
      <c r="K28" s="299">
        <v>57.664233576642332</v>
      </c>
      <c r="L28" s="299">
        <v>90.293453724604973</v>
      </c>
      <c r="M28" s="299">
        <v>67.542136922873738</v>
      </c>
      <c r="N28" s="299">
        <v>78.121068003727274</v>
      </c>
      <c r="O28" s="299">
        <v>49.889424514568695</v>
      </c>
      <c r="P28" s="299">
        <v>76.950548566648436</v>
      </c>
      <c r="Q28" s="299">
        <v>29.523313611078493</v>
      </c>
      <c r="R28" s="298">
        <v>62.424150233045658</v>
      </c>
      <c r="S28" s="297">
        <v>46.890961002750977</v>
      </c>
      <c r="T28" s="297">
        <v>72.638036809815958</v>
      </c>
      <c r="U28" s="297">
        <v>68.09814580593644</v>
      </c>
      <c r="V28" s="297">
        <v>5.0745272258399465</v>
      </c>
      <c r="W28" s="296">
        <v>3.0208233349681346</v>
      </c>
    </row>
    <row r="29" spans="1:25" x14ac:dyDescent="0.15">
      <c r="A29" s="179" t="s">
        <v>300</v>
      </c>
      <c r="B29" s="73" t="s">
        <v>144</v>
      </c>
      <c r="C29" s="178"/>
      <c r="D29" s="299">
        <v>81.532929412344217</v>
      </c>
      <c r="E29" s="299">
        <v>60.405758487499973</v>
      </c>
      <c r="F29" s="299">
        <v>85.233644859813083</v>
      </c>
      <c r="G29" s="299">
        <v>66.666666666666657</v>
      </c>
      <c r="H29" s="299">
        <v>58.192090395480221</v>
      </c>
      <c r="I29" s="299">
        <v>70.172836138155233</v>
      </c>
      <c r="J29" s="299">
        <v>15.875052829753717</v>
      </c>
      <c r="K29" s="299">
        <v>37.368421052631575</v>
      </c>
      <c r="L29" s="299">
        <v>64.172335600907033</v>
      </c>
      <c r="M29" s="299">
        <v>78.301192977311203</v>
      </c>
      <c r="N29" s="299">
        <v>37.227379409838719</v>
      </c>
      <c r="O29" s="299">
        <v>81.555847110490802</v>
      </c>
      <c r="P29" s="299">
        <v>66.53544873878235</v>
      </c>
      <c r="Q29" s="299">
        <v>64.014649039987219</v>
      </c>
      <c r="R29" s="298">
        <v>62.867663916645796</v>
      </c>
      <c r="S29" s="297">
        <v>35.985098735429794</v>
      </c>
      <c r="T29" s="297">
        <v>35.542032292826939</v>
      </c>
      <c r="U29" s="297">
        <v>72.764018034970263</v>
      </c>
      <c r="V29" s="297">
        <v>13.36582609697362</v>
      </c>
      <c r="W29" s="296">
        <v>18.066384775356081</v>
      </c>
    </row>
    <row r="30" spans="1:25" x14ac:dyDescent="0.15">
      <c r="A30" s="179" t="s">
        <v>299</v>
      </c>
      <c r="B30" s="73" t="s">
        <v>145</v>
      </c>
      <c r="C30" s="178"/>
      <c r="D30" s="299">
        <v>9.1693635382955776</v>
      </c>
      <c r="E30" s="299">
        <v>64.788732394366207</v>
      </c>
      <c r="F30" s="299">
        <v>51.26903553299492</v>
      </c>
      <c r="G30" s="299">
        <v>51.461988304093566</v>
      </c>
      <c r="H30" s="299">
        <v>2.766798418972332</v>
      </c>
      <c r="I30" s="299">
        <v>7.5032048331007903</v>
      </c>
      <c r="J30" s="299">
        <v>54.693960023625223</v>
      </c>
      <c r="K30" s="299">
        <v>23.863636363636363</v>
      </c>
      <c r="L30" s="299">
        <v>23.853211009174313</v>
      </c>
      <c r="M30" s="299">
        <v>43.363481795225226</v>
      </c>
      <c r="N30" s="299">
        <v>46.101841637555914</v>
      </c>
      <c r="O30" s="299">
        <v>49.17148808146262</v>
      </c>
      <c r="P30" s="299">
        <v>69.663946000299532</v>
      </c>
      <c r="Q30" s="299">
        <v>40.538640601782276</v>
      </c>
      <c r="R30" s="298">
        <v>16.598778004073324</v>
      </c>
      <c r="S30" s="297">
        <v>21.550466641174886</v>
      </c>
      <c r="T30" s="297">
        <v>55.781190350110222</v>
      </c>
      <c r="U30" s="297">
        <v>45.015255587452842</v>
      </c>
      <c r="V30" s="297">
        <v>28.384547899114885</v>
      </c>
      <c r="W30" s="296">
        <v>3.9755171289516924</v>
      </c>
    </row>
    <row r="31" spans="1:25" x14ac:dyDescent="0.15">
      <c r="A31" s="179" t="s">
        <v>298</v>
      </c>
      <c r="B31" s="73" t="s">
        <v>146</v>
      </c>
      <c r="C31" s="178"/>
      <c r="D31" s="299">
        <v>0.91743119266055051</v>
      </c>
      <c r="E31" s="299">
        <v>46.875</v>
      </c>
      <c r="F31" s="299">
        <v>42.857142857142854</v>
      </c>
      <c r="G31" s="299">
        <v>7.0588235294117645</v>
      </c>
      <c r="H31" s="299">
        <v>48.80952380952381</v>
      </c>
      <c r="I31" s="299">
        <v>46.729781530717339</v>
      </c>
      <c r="J31" s="299">
        <v>32.541288595861353</v>
      </c>
      <c r="K31" s="299">
        <v>43.356643356643353</v>
      </c>
      <c r="L31" s="299">
        <v>61.333333333333329</v>
      </c>
      <c r="M31" s="299">
        <v>88.751722076515279</v>
      </c>
      <c r="N31" s="299">
        <v>86.890382562320184</v>
      </c>
      <c r="O31" s="299">
        <v>45.72860383203939</v>
      </c>
      <c r="P31" s="299">
        <v>4.8113491869860354</v>
      </c>
      <c r="Q31" s="299">
        <v>41.33847912884336</v>
      </c>
      <c r="R31" s="298">
        <v>19.53014812527903</v>
      </c>
      <c r="S31" s="297">
        <v>45.641627784815995</v>
      </c>
      <c r="T31" s="297">
        <v>19.144803871625061</v>
      </c>
      <c r="U31" s="297">
        <v>10.367875512388711</v>
      </c>
      <c r="V31" s="297">
        <v>7.2608704498748651</v>
      </c>
      <c r="W31" s="296">
        <v>60.430352286962631</v>
      </c>
    </row>
    <row r="32" spans="1:25" x14ac:dyDescent="0.15">
      <c r="A32" s="179" t="s">
        <v>297</v>
      </c>
      <c r="B32" s="73" t="s">
        <v>147</v>
      </c>
      <c r="C32" s="178"/>
      <c r="D32" s="299">
        <v>69.109357384441935</v>
      </c>
      <c r="E32" s="299">
        <v>28.59744990892532</v>
      </c>
      <c r="F32" s="299">
        <v>49.189189189189193</v>
      </c>
      <c r="G32" s="299">
        <v>46.424875092843251</v>
      </c>
      <c r="H32" s="299">
        <v>29.973474801061005</v>
      </c>
      <c r="I32" s="299">
        <v>68.77100123796771</v>
      </c>
      <c r="J32" s="299">
        <v>47.085886397769166</v>
      </c>
      <c r="K32" s="299">
        <v>30.985915492957744</v>
      </c>
      <c r="L32" s="299">
        <v>48.324514991181658</v>
      </c>
      <c r="M32" s="299">
        <v>44.010657249230043</v>
      </c>
      <c r="N32" s="299">
        <v>51.746608884655096</v>
      </c>
      <c r="O32" s="299">
        <v>55.138531433090051</v>
      </c>
      <c r="P32" s="299">
        <v>54.709400446961943</v>
      </c>
      <c r="Q32" s="299">
        <v>53.719530351611141</v>
      </c>
      <c r="R32" s="298">
        <v>35.82866133860459</v>
      </c>
      <c r="S32" s="297">
        <v>49.050075615871371</v>
      </c>
      <c r="T32" s="297">
        <v>66.814523883605048</v>
      </c>
      <c r="U32" s="297">
        <v>38.45605017320414</v>
      </c>
      <c r="V32" s="297">
        <v>25.277143896550587</v>
      </c>
      <c r="W32" s="296">
        <v>41.024852300917573</v>
      </c>
    </row>
    <row r="33" spans="1:23" x14ac:dyDescent="0.15">
      <c r="A33" s="179" t="s">
        <v>296</v>
      </c>
      <c r="B33" s="73" t="s">
        <v>148</v>
      </c>
      <c r="C33" s="178"/>
      <c r="D33" s="299">
        <v>32.352941176470587</v>
      </c>
      <c r="E33" s="299">
        <v>5.5555555555555554</v>
      </c>
      <c r="F33" s="299">
        <v>30.508474576271187</v>
      </c>
      <c r="G33" s="299">
        <v>96.875</v>
      </c>
      <c r="H33" s="299">
        <v>28.571428571428569</v>
      </c>
      <c r="I33" s="299">
        <v>64.021355170199101</v>
      </c>
      <c r="J33" s="299">
        <v>84.8</v>
      </c>
      <c r="K33" s="299">
        <v>0</v>
      </c>
      <c r="L33" s="299">
        <v>78.048780487804876</v>
      </c>
      <c r="M33" s="299">
        <v>43.443653842840654</v>
      </c>
      <c r="N33" s="299">
        <v>2.4930100760413283</v>
      </c>
      <c r="O33" s="299">
        <v>48.254208950581287</v>
      </c>
      <c r="P33" s="299">
        <v>32.735726612753695</v>
      </c>
      <c r="Q33" s="299">
        <v>24.139479921774043</v>
      </c>
      <c r="R33" s="298">
        <v>50.444949211874487</v>
      </c>
      <c r="S33" s="297">
        <v>27.68073786067179</v>
      </c>
      <c r="T33" s="297">
        <v>67.565599282256912</v>
      </c>
      <c r="U33" s="297">
        <v>55.08062602165851</v>
      </c>
      <c r="V33" s="297">
        <v>0.31431552430417353</v>
      </c>
      <c r="W33" s="296">
        <v>10.137544574630667</v>
      </c>
    </row>
    <row r="34" spans="1:23" x14ac:dyDescent="0.15">
      <c r="A34" s="191" t="s">
        <v>295</v>
      </c>
      <c r="B34" s="149" t="s">
        <v>149</v>
      </c>
      <c r="C34" s="190"/>
      <c r="D34" s="307">
        <v>91.860465116279073</v>
      </c>
      <c r="E34" s="307">
        <v>57.758620689655174</v>
      </c>
      <c r="F34" s="307">
        <v>27.472527472527474</v>
      </c>
      <c r="G34" s="307">
        <v>24.822695035460992</v>
      </c>
      <c r="H34" s="307">
        <v>15.384615384615385</v>
      </c>
      <c r="I34" s="307">
        <v>76.196014577033424</v>
      </c>
      <c r="J34" s="307">
        <v>84.953940634595696</v>
      </c>
      <c r="K34" s="307">
        <v>86.666666666666671</v>
      </c>
      <c r="L34" s="307">
        <v>4</v>
      </c>
      <c r="M34" s="307">
        <v>91.831787521079278</v>
      </c>
      <c r="N34" s="307">
        <v>92.545907251789615</v>
      </c>
      <c r="O34" s="307">
        <v>39.218007018418163</v>
      </c>
      <c r="P34" s="307">
        <v>52.721673681516968</v>
      </c>
      <c r="Q34" s="307">
        <v>82.640703263709455</v>
      </c>
      <c r="R34" s="306">
        <v>59.900558520065537</v>
      </c>
      <c r="S34" s="305">
        <v>90.706440263117628</v>
      </c>
      <c r="T34" s="305">
        <v>89.945306319012062</v>
      </c>
      <c r="U34" s="305">
        <v>48.816210451475293</v>
      </c>
      <c r="V34" s="305">
        <v>17.722641537014749</v>
      </c>
      <c r="W34" s="304">
        <v>2.2860692521983688</v>
      </c>
    </row>
    <row r="35" spans="1:23" x14ac:dyDescent="0.15">
      <c r="A35" s="198" t="s">
        <v>294</v>
      </c>
      <c r="B35" s="197" t="s">
        <v>150</v>
      </c>
      <c r="C35" s="196"/>
      <c r="D35" s="311">
        <v>0</v>
      </c>
      <c r="E35" s="311">
        <v>13.793103448275861</v>
      </c>
      <c r="F35" s="311">
        <v>84.415584415584405</v>
      </c>
      <c r="G35" s="311">
        <v>55.737704918032783</v>
      </c>
      <c r="H35" s="311">
        <v>84.158415841584159</v>
      </c>
      <c r="I35" s="311">
        <v>77.477042049299186</v>
      </c>
      <c r="J35" s="311">
        <v>87.121886120996436</v>
      </c>
      <c r="K35" s="311">
        <v>98.333333333333329</v>
      </c>
      <c r="L35" s="311">
        <v>37.5</v>
      </c>
      <c r="M35" s="311">
        <v>39.082668600435099</v>
      </c>
      <c r="N35" s="311">
        <v>61.731154501689424</v>
      </c>
      <c r="O35" s="311">
        <v>85.960717117209285</v>
      </c>
      <c r="P35" s="311">
        <v>88.5298959814413</v>
      </c>
      <c r="Q35" s="311">
        <v>28.506629934187643</v>
      </c>
      <c r="R35" s="310">
        <v>100</v>
      </c>
      <c r="S35" s="309">
        <v>17.061767700669737</v>
      </c>
      <c r="T35" s="309">
        <v>40.869495660520741</v>
      </c>
      <c r="U35" s="309">
        <v>16.257922878085058</v>
      </c>
      <c r="V35" s="309">
        <v>6.3510689650792038</v>
      </c>
      <c r="W35" s="308">
        <v>52.92444809287872</v>
      </c>
    </row>
    <row r="36" spans="1:23" x14ac:dyDescent="0.15">
      <c r="A36" s="179" t="s">
        <v>340</v>
      </c>
      <c r="B36" s="73" t="s">
        <v>151</v>
      </c>
      <c r="C36" s="178"/>
      <c r="D36" s="299">
        <v>19.22011922989217</v>
      </c>
      <c r="E36" s="299">
        <v>61.458333333333336</v>
      </c>
      <c r="F36" s="299">
        <v>92.592592592592595</v>
      </c>
      <c r="G36" s="299">
        <v>56.25</v>
      </c>
      <c r="H36" s="299">
        <v>95</v>
      </c>
      <c r="I36" s="299">
        <v>85.524032393773652</v>
      </c>
      <c r="J36" s="299">
        <v>86.912021426692505</v>
      </c>
      <c r="K36" s="299">
        <v>90</v>
      </c>
      <c r="L36" s="299">
        <v>70.588235294117652</v>
      </c>
      <c r="M36" s="299">
        <v>49.843524911827522</v>
      </c>
      <c r="N36" s="299">
        <v>53.710924688235686</v>
      </c>
      <c r="O36" s="299">
        <v>66.875416111850868</v>
      </c>
      <c r="P36" s="299">
        <v>9.7246710370615794</v>
      </c>
      <c r="Q36" s="299">
        <v>89.759111921758546</v>
      </c>
      <c r="R36" s="298">
        <v>100</v>
      </c>
      <c r="S36" s="297">
        <v>100</v>
      </c>
      <c r="T36" s="297">
        <v>61.222748536291164</v>
      </c>
      <c r="U36" s="297">
        <v>100.00000000000003</v>
      </c>
      <c r="V36" s="297">
        <v>25.448779840484676</v>
      </c>
      <c r="W36" s="296">
        <v>6.7335854809150799</v>
      </c>
    </row>
    <row r="37" spans="1:23" x14ac:dyDescent="0.15">
      <c r="A37" s="179" t="s">
        <v>291</v>
      </c>
      <c r="B37" s="73" t="s">
        <v>152</v>
      </c>
      <c r="C37" s="178"/>
      <c r="D37" s="299">
        <v>25.889328063241106</v>
      </c>
      <c r="E37" s="299">
        <v>28.091397849462364</v>
      </c>
      <c r="F37" s="299">
        <v>88.778054862842893</v>
      </c>
      <c r="G37" s="299">
        <v>48</v>
      </c>
      <c r="H37" s="299">
        <v>35.055350553505541</v>
      </c>
      <c r="I37" s="299">
        <v>51.381849057019878</v>
      </c>
      <c r="J37" s="299">
        <v>80.341707413027592</v>
      </c>
      <c r="K37" s="299">
        <v>84.824902723735406</v>
      </c>
      <c r="L37" s="299">
        <v>70.535714285714292</v>
      </c>
      <c r="M37" s="299">
        <v>51.700143262286922</v>
      </c>
      <c r="N37" s="299">
        <v>91.98879098968014</v>
      </c>
      <c r="O37" s="299">
        <v>91.166115863369527</v>
      </c>
      <c r="P37" s="299">
        <v>77.435614377737068</v>
      </c>
      <c r="Q37" s="299">
        <v>86.066689499521388</v>
      </c>
      <c r="R37" s="298">
        <v>91.562511191490898</v>
      </c>
      <c r="S37" s="297">
        <v>39.861062258177988</v>
      </c>
      <c r="T37" s="297">
        <v>71.706133141565644</v>
      </c>
      <c r="U37" s="297">
        <v>15.448803942142941</v>
      </c>
      <c r="V37" s="297">
        <v>1.5310156463191404</v>
      </c>
      <c r="W37" s="296">
        <v>9.0127429433234507</v>
      </c>
    </row>
    <row r="38" spans="1:23" x14ac:dyDescent="0.15">
      <c r="A38" s="179" t="s">
        <v>290</v>
      </c>
      <c r="B38" s="73" t="s">
        <v>153</v>
      </c>
      <c r="C38" s="178"/>
      <c r="D38" s="299">
        <v>61.176470588235297</v>
      </c>
      <c r="E38" s="299">
        <v>61.802575107296143</v>
      </c>
      <c r="F38" s="299">
        <v>89.63963963963964</v>
      </c>
      <c r="G38" s="299">
        <v>80.851063829787222</v>
      </c>
      <c r="H38" s="299">
        <v>66.857142857142861</v>
      </c>
      <c r="I38" s="299">
        <v>71.11495678081765</v>
      </c>
      <c r="J38" s="299">
        <v>82.710132105968469</v>
      </c>
      <c r="K38" s="299">
        <v>65.697674418604649</v>
      </c>
      <c r="L38" s="299">
        <v>44.81203007518797</v>
      </c>
      <c r="M38" s="299">
        <v>39.109215572578101</v>
      </c>
      <c r="N38" s="299">
        <v>58.624680831263717</v>
      </c>
      <c r="O38" s="299">
        <v>69.738736728186538</v>
      </c>
      <c r="P38" s="299">
        <v>82.583829285146564</v>
      </c>
      <c r="Q38" s="299">
        <v>40.181732327013833</v>
      </c>
      <c r="R38" s="298">
        <v>76.185717753727516</v>
      </c>
      <c r="S38" s="297">
        <v>53.133532700559094</v>
      </c>
      <c r="T38" s="297">
        <v>50.751389274085035</v>
      </c>
      <c r="U38" s="297">
        <v>22.724323189526025</v>
      </c>
      <c r="V38" s="297">
        <v>41.608707036221006</v>
      </c>
      <c r="W38" s="296">
        <v>25.354847397421803</v>
      </c>
    </row>
    <row r="39" spans="1:23" x14ac:dyDescent="0.15">
      <c r="A39" s="179" t="s">
        <v>289</v>
      </c>
      <c r="B39" s="73" t="s">
        <v>154</v>
      </c>
      <c r="C39" s="178"/>
      <c r="D39" s="299">
        <v>16.666666666666664</v>
      </c>
      <c r="E39" s="299">
        <v>54.986522911051217</v>
      </c>
      <c r="F39" s="299">
        <v>59.866220735785959</v>
      </c>
      <c r="G39" s="299">
        <v>43.80952380952381</v>
      </c>
      <c r="H39" s="299">
        <v>27.804878048780491</v>
      </c>
      <c r="I39" s="299">
        <v>18.121287119458955</v>
      </c>
      <c r="J39" s="299">
        <v>20.14059153967909</v>
      </c>
      <c r="K39" s="299">
        <v>49.253731343283583</v>
      </c>
      <c r="L39" s="299">
        <v>19.576719576719576</v>
      </c>
      <c r="M39" s="299">
        <v>8.9134675814391962</v>
      </c>
      <c r="N39" s="299">
        <v>45.241229325244667</v>
      </c>
      <c r="O39" s="299">
        <v>37.367468682339734</v>
      </c>
      <c r="P39" s="299">
        <v>12.058818312432376</v>
      </c>
      <c r="Q39" s="299">
        <v>30.957557623338761</v>
      </c>
      <c r="R39" s="298">
        <v>81.526951058201064</v>
      </c>
      <c r="S39" s="297">
        <v>97.050057418999387</v>
      </c>
      <c r="T39" s="297">
        <v>98.699177392057308</v>
      </c>
      <c r="U39" s="297">
        <v>57.343569172062189</v>
      </c>
      <c r="V39" s="297">
        <v>36.730862638927888</v>
      </c>
      <c r="W39" s="296">
        <v>24.150769578088422</v>
      </c>
    </row>
    <row r="40" spans="1:23" x14ac:dyDescent="0.15">
      <c r="A40" s="179" t="s">
        <v>288</v>
      </c>
      <c r="B40" s="73" t="s">
        <v>155</v>
      </c>
      <c r="C40" s="178"/>
      <c r="D40" s="299">
        <v>89.808153477218227</v>
      </c>
      <c r="E40" s="299">
        <v>45.81005586592179</v>
      </c>
      <c r="F40" s="299">
        <v>97.29272419627749</v>
      </c>
      <c r="G40" s="299">
        <v>37.931034482758619</v>
      </c>
      <c r="H40" s="299">
        <v>46.666666666666664</v>
      </c>
      <c r="I40" s="299">
        <v>2.3462609813584745</v>
      </c>
      <c r="J40" s="299">
        <v>1.3735954705095677</v>
      </c>
      <c r="K40" s="299">
        <v>74.193548387096769</v>
      </c>
      <c r="L40" s="299">
        <v>83.050847457627114</v>
      </c>
      <c r="M40" s="299">
        <v>90.625467604369291</v>
      </c>
      <c r="N40" s="299">
        <v>6.5595501534053859</v>
      </c>
      <c r="O40" s="299">
        <v>30.959080537006699</v>
      </c>
      <c r="P40" s="299">
        <v>64.975211431904341</v>
      </c>
      <c r="Q40" s="299">
        <v>80.202433036632698</v>
      </c>
      <c r="R40" s="298">
        <v>0</v>
      </c>
      <c r="S40" s="297">
        <v>13.246562786434465</v>
      </c>
      <c r="T40" s="297">
        <v>28.534049147289451</v>
      </c>
      <c r="U40" s="297">
        <v>40.095625394268524</v>
      </c>
      <c r="V40" s="297">
        <v>1.9127719469350208</v>
      </c>
      <c r="W40" s="296">
        <v>11.82696940072068</v>
      </c>
    </row>
    <row r="41" spans="1:23" x14ac:dyDescent="0.15">
      <c r="A41" s="179" t="s">
        <v>287</v>
      </c>
      <c r="B41" s="73" t="s">
        <v>156</v>
      </c>
      <c r="C41" s="178"/>
      <c r="D41" s="299">
        <v>46.808510638297875</v>
      </c>
      <c r="E41" s="299">
        <v>84.210526315789465</v>
      </c>
      <c r="F41" s="299">
        <v>39.080459770114942</v>
      </c>
      <c r="G41" s="299">
        <v>55.102040816326522</v>
      </c>
      <c r="H41" s="299">
        <v>80</v>
      </c>
      <c r="I41" s="299">
        <v>86.130451497159456</v>
      </c>
      <c r="J41" s="299">
        <v>93.024626187728657</v>
      </c>
      <c r="K41" s="299">
        <v>9.3023255813953494</v>
      </c>
      <c r="L41" s="299">
        <v>84.974093264248708</v>
      </c>
      <c r="M41" s="299">
        <v>83.756430468713674</v>
      </c>
      <c r="N41" s="299">
        <v>29.654244266142253</v>
      </c>
      <c r="O41" s="299">
        <v>47.862087451053512</v>
      </c>
      <c r="P41" s="299">
        <v>21.691799862861515</v>
      </c>
      <c r="Q41" s="299">
        <v>80.774795105887009</v>
      </c>
      <c r="R41" s="298">
        <v>14.821743763268561</v>
      </c>
      <c r="S41" s="297">
        <v>17.993919666548496</v>
      </c>
      <c r="T41" s="297">
        <v>34.512833291801641</v>
      </c>
      <c r="U41" s="297">
        <v>0</v>
      </c>
      <c r="V41" s="297">
        <v>22.323146403027572</v>
      </c>
      <c r="W41" s="296">
        <v>12.768953981716383</v>
      </c>
    </row>
    <row r="42" spans="1:23" x14ac:dyDescent="0.15">
      <c r="A42" s="179" t="s">
        <v>286</v>
      </c>
      <c r="B42" s="73" t="s">
        <v>157</v>
      </c>
      <c r="C42" s="178"/>
      <c r="D42" s="299">
        <v>92.429022082018932</v>
      </c>
      <c r="E42" s="299">
        <v>62</v>
      </c>
      <c r="F42" s="299">
        <v>39.0625</v>
      </c>
      <c r="G42" s="299">
        <v>24</v>
      </c>
      <c r="H42" s="299">
        <v>9.0163934426229506</v>
      </c>
      <c r="I42" s="299">
        <v>84.769101595298082</v>
      </c>
      <c r="J42" s="299">
        <v>27.540599487164375</v>
      </c>
      <c r="K42" s="299">
        <v>45.263157894736842</v>
      </c>
      <c r="L42" s="299">
        <v>6.5789473684210522</v>
      </c>
      <c r="M42" s="299">
        <v>54.301828005758125</v>
      </c>
      <c r="N42" s="299">
        <v>31.92401912206569</v>
      </c>
      <c r="O42" s="299">
        <v>90.136162483593424</v>
      </c>
      <c r="P42" s="299">
        <v>31.419042110425128</v>
      </c>
      <c r="Q42" s="299">
        <v>35.488606919150776</v>
      </c>
      <c r="R42" s="298">
        <v>62.300253837785554</v>
      </c>
      <c r="S42" s="297">
        <v>0</v>
      </c>
      <c r="T42" s="297">
        <v>30.077502919630533</v>
      </c>
      <c r="U42" s="297">
        <v>16.889299699842965</v>
      </c>
      <c r="V42" s="297">
        <v>15.097400154568511</v>
      </c>
      <c r="W42" s="296">
        <v>5.1137746410318803</v>
      </c>
    </row>
    <row r="43" spans="1:23" x14ac:dyDescent="0.15">
      <c r="A43" s="179" t="s">
        <v>285</v>
      </c>
      <c r="B43" s="73" t="s">
        <v>158</v>
      </c>
      <c r="C43" s="178"/>
      <c r="D43" s="299">
        <v>16</v>
      </c>
      <c r="E43" s="299">
        <v>40.677966101694921</v>
      </c>
      <c r="F43" s="299">
        <v>50</v>
      </c>
      <c r="G43" s="299">
        <v>69.696969696969703</v>
      </c>
      <c r="H43" s="299">
        <v>13.333333333333334</v>
      </c>
      <c r="I43" s="299">
        <v>24.923482236255857</v>
      </c>
      <c r="J43" s="299">
        <v>100</v>
      </c>
      <c r="K43" s="299">
        <v>29.870129870129869</v>
      </c>
      <c r="L43" s="299">
        <v>5.2631578947368416</v>
      </c>
      <c r="M43" s="299">
        <v>4.585635359116023</v>
      </c>
      <c r="N43" s="299">
        <v>2.4690360989415452</v>
      </c>
      <c r="O43" s="299">
        <v>13.57096470286932</v>
      </c>
      <c r="P43" s="299">
        <v>95.522347414644102</v>
      </c>
      <c r="Q43" s="299">
        <v>8.8723472245718895</v>
      </c>
      <c r="R43" s="298">
        <v>0</v>
      </c>
      <c r="S43" s="297">
        <v>63.42778478834461</v>
      </c>
      <c r="T43" s="297">
        <v>90.114272309909168</v>
      </c>
      <c r="U43" s="297">
        <v>23.870316325260379</v>
      </c>
      <c r="V43" s="297">
        <v>8.1370126879108913</v>
      </c>
      <c r="W43" s="296">
        <v>13.290526148826251</v>
      </c>
    </row>
    <row r="44" spans="1:23" x14ac:dyDescent="0.15">
      <c r="A44" s="191" t="s">
        <v>284</v>
      </c>
      <c r="B44" s="149" t="s">
        <v>159</v>
      </c>
      <c r="C44" s="190"/>
      <c r="D44" s="307">
        <v>62.560777957860616</v>
      </c>
      <c r="E44" s="307">
        <v>35.606060606060609</v>
      </c>
      <c r="F44" s="307">
        <v>45.9706452506231</v>
      </c>
      <c r="G44" s="307">
        <v>36.794559951219838</v>
      </c>
      <c r="H44" s="307">
        <v>68.475991649269304</v>
      </c>
      <c r="I44" s="307">
        <v>47.784824725780481</v>
      </c>
      <c r="J44" s="307">
        <v>57.253984512003974</v>
      </c>
      <c r="K44" s="307">
        <v>59.71896955503513</v>
      </c>
      <c r="L44" s="307">
        <v>64.552845528455279</v>
      </c>
      <c r="M44" s="307">
        <v>64.532904521067323</v>
      </c>
      <c r="N44" s="307">
        <v>51.916887526778957</v>
      </c>
      <c r="O44" s="307">
        <v>51.92941925113054</v>
      </c>
      <c r="P44" s="307">
        <v>80.702206342456961</v>
      </c>
      <c r="Q44" s="307">
        <v>71.899173140607758</v>
      </c>
      <c r="R44" s="306">
        <v>37.197309265760609</v>
      </c>
      <c r="S44" s="305">
        <v>26.47958868713236</v>
      </c>
      <c r="T44" s="305">
        <v>19.711768057825939</v>
      </c>
      <c r="U44" s="305">
        <v>17.134609986944078</v>
      </c>
      <c r="V44" s="305">
        <v>18.688879321948217</v>
      </c>
      <c r="W44" s="304">
        <v>13.128331479639478</v>
      </c>
    </row>
    <row r="45" spans="1:23" x14ac:dyDescent="0.15">
      <c r="A45" s="186" t="s">
        <v>283</v>
      </c>
      <c r="B45" s="185" t="s">
        <v>160</v>
      </c>
      <c r="C45" s="184"/>
      <c r="D45" s="303">
        <v>85.024154589371975</v>
      </c>
      <c r="E45" s="303">
        <v>65.929203539823007</v>
      </c>
      <c r="F45" s="303">
        <v>83.431952662721898</v>
      </c>
      <c r="G45" s="303">
        <v>65.853658536585371</v>
      </c>
      <c r="H45" s="303">
        <v>63.114754098360656</v>
      </c>
      <c r="I45" s="303">
        <v>54.465989210005681</v>
      </c>
      <c r="J45" s="303">
        <v>41.342705902441807</v>
      </c>
      <c r="K45" s="303">
        <v>90.544412607449857</v>
      </c>
      <c r="L45" s="303">
        <v>75.974025974025977</v>
      </c>
      <c r="M45" s="303">
        <v>90.457716207245554</v>
      </c>
      <c r="N45" s="303">
        <v>67.022321867212113</v>
      </c>
      <c r="O45" s="303">
        <v>94.040785879670935</v>
      </c>
      <c r="P45" s="303">
        <v>53.254897349784805</v>
      </c>
      <c r="Q45" s="303">
        <v>61.523188370917673</v>
      </c>
      <c r="R45" s="302">
        <v>92.600041902367494</v>
      </c>
      <c r="S45" s="301">
        <v>0</v>
      </c>
      <c r="T45" s="301">
        <v>75.688174882419702</v>
      </c>
      <c r="U45" s="301">
        <v>13.693530163551831</v>
      </c>
      <c r="V45" s="301">
        <v>5.0557961869610892</v>
      </c>
      <c r="W45" s="300">
        <v>31.310234989815676</v>
      </c>
    </row>
    <row r="46" spans="1:23" x14ac:dyDescent="0.15">
      <c r="A46" s="179" t="s">
        <v>282</v>
      </c>
      <c r="B46" s="73" t="s">
        <v>161</v>
      </c>
      <c r="C46" s="178"/>
      <c r="D46" s="299">
        <v>13.559322033898304</v>
      </c>
      <c r="E46" s="299">
        <v>88.135593220338976</v>
      </c>
      <c r="F46" s="299">
        <v>60.869565217391312</v>
      </c>
      <c r="G46" s="299">
        <v>96.581196581196579</v>
      </c>
      <c r="H46" s="299">
        <v>2.030456852791878</v>
      </c>
      <c r="I46" s="299">
        <v>82.214937826781892</v>
      </c>
      <c r="J46" s="299">
        <v>56.943659317882044</v>
      </c>
      <c r="K46" s="299">
        <v>33.82352941176471</v>
      </c>
      <c r="L46" s="299">
        <v>71.794871794871796</v>
      </c>
      <c r="M46" s="299">
        <v>13.286260352516457</v>
      </c>
      <c r="N46" s="299">
        <v>23.743555999076158</v>
      </c>
      <c r="O46" s="299">
        <v>82.366618613272038</v>
      </c>
      <c r="P46" s="299">
        <v>37.569860667860198</v>
      </c>
      <c r="Q46" s="299">
        <v>35.524405810377985</v>
      </c>
      <c r="R46" s="298">
        <v>58.510357871737938</v>
      </c>
      <c r="S46" s="297">
        <v>6.338626002200912</v>
      </c>
      <c r="T46" s="297">
        <v>10.774119630774551</v>
      </c>
      <c r="U46" s="297">
        <v>12.357698131588865</v>
      </c>
      <c r="V46" s="297">
        <v>4.705896046605015</v>
      </c>
      <c r="W46" s="296">
        <v>0.81945422622531261</v>
      </c>
    </row>
    <row r="47" spans="1:23" x14ac:dyDescent="0.15">
      <c r="A47" s="179" t="s">
        <v>281</v>
      </c>
      <c r="B47" s="73" t="s">
        <v>162</v>
      </c>
      <c r="C47" s="178"/>
      <c r="D47" s="299">
        <v>60.15625</v>
      </c>
      <c r="E47" s="299">
        <v>35.880398671096344</v>
      </c>
      <c r="F47" s="299">
        <v>67.133941297759563</v>
      </c>
      <c r="G47" s="299">
        <v>74.944071588366896</v>
      </c>
      <c r="H47" s="299">
        <v>21.329639889196674</v>
      </c>
      <c r="I47" s="299">
        <v>84.860245297561903</v>
      </c>
      <c r="J47" s="299">
        <v>84.232517036483785</v>
      </c>
      <c r="K47" s="299">
        <v>38</v>
      </c>
      <c r="L47" s="299">
        <v>64.661654135338338</v>
      </c>
      <c r="M47" s="299">
        <v>15.27554424789381</v>
      </c>
      <c r="N47" s="299">
        <v>35.995595678411526</v>
      </c>
      <c r="O47" s="299">
        <v>42.892374841701617</v>
      </c>
      <c r="P47" s="299">
        <v>33.915364195164891</v>
      </c>
      <c r="Q47" s="299">
        <v>44.127253789602484</v>
      </c>
      <c r="R47" s="298">
        <v>51.697392719646942</v>
      </c>
      <c r="S47" s="297">
        <v>6.3764017687584023</v>
      </c>
      <c r="T47" s="297">
        <v>66.905369576529466</v>
      </c>
      <c r="U47" s="297">
        <v>8.4299650510528732</v>
      </c>
      <c r="V47" s="297">
        <v>4.8682695731384611E-2</v>
      </c>
      <c r="W47" s="296">
        <v>6.6502416039533259</v>
      </c>
    </row>
    <row r="48" spans="1:23" x14ac:dyDescent="0.15">
      <c r="A48" s="179" t="s">
        <v>280</v>
      </c>
      <c r="B48" s="73" t="s">
        <v>163</v>
      </c>
      <c r="C48" s="178"/>
      <c r="D48" s="299">
        <v>9.5238095238095237</v>
      </c>
      <c r="E48" s="299">
        <v>41.071428571428569</v>
      </c>
      <c r="F48" s="299">
        <v>89.5</v>
      </c>
      <c r="G48" s="299">
        <v>24.648229015041242</v>
      </c>
      <c r="H48" s="299">
        <v>52.32974910394266</v>
      </c>
      <c r="I48" s="299">
        <v>0</v>
      </c>
      <c r="J48" s="299">
        <v>11.190470037985477</v>
      </c>
      <c r="K48" s="299">
        <v>7.8189300411522638</v>
      </c>
      <c r="L48" s="299">
        <v>5.4794520547945202</v>
      </c>
      <c r="M48" s="299">
        <v>3.5123890872942818</v>
      </c>
      <c r="N48" s="299">
        <v>26.378806873203064</v>
      </c>
      <c r="O48" s="299">
        <v>30.233805017396293</v>
      </c>
      <c r="P48" s="299">
        <v>21.005447642763624</v>
      </c>
      <c r="Q48" s="299">
        <v>74.706292432128393</v>
      </c>
      <c r="R48" s="298">
        <v>4.5558102948794197</v>
      </c>
      <c r="S48" s="297">
        <v>1.4200522818865047</v>
      </c>
      <c r="T48" s="297">
        <v>10.649373566260808</v>
      </c>
      <c r="U48" s="297">
        <v>90.11767335279211</v>
      </c>
      <c r="V48" s="297">
        <v>9.1472366236535727</v>
      </c>
      <c r="W48" s="296">
        <v>1.6638960050006824</v>
      </c>
    </row>
    <row r="49" spans="1:23" x14ac:dyDescent="0.15">
      <c r="A49" s="179" t="s">
        <v>279</v>
      </c>
      <c r="B49" s="73" t="s">
        <v>164</v>
      </c>
      <c r="C49" s="178"/>
      <c r="D49" s="299">
        <v>41.403508771929829</v>
      </c>
      <c r="E49" s="299">
        <v>25.683060109289617</v>
      </c>
      <c r="F49" s="299">
        <v>30.994152046783626</v>
      </c>
      <c r="G49" s="299">
        <v>28.771929824561404</v>
      </c>
      <c r="H49" s="299">
        <v>51.155115511551152</v>
      </c>
      <c r="I49" s="299">
        <v>41.824629526903877</v>
      </c>
      <c r="J49" s="299">
        <v>33.661334455904033</v>
      </c>
      <c r="K49" s="299">
        <v>15.306122448979592</v>
      </c>
      <c r="L49" s="299">
        <v>89.763779527559052</v>
      </c>
      <c r="M49" s="299">
        <v>43.827383642114775</v>
      </c>
      <c r="N49" s="299">
        <v>33.855758103387871</v>
      </c>
      <c r="O49" s="299">
        <v>38.260511341692627</v>
      </c>
      <c r="P49" s="299">
        <v>68.858922091304152</v>
      </c>
      <c r="Q49" s="299">
        <v>44.208969935929026</v>
      </c>
      <c r="R49" s="298">
        <v>85.410973514011687</v>
      </c>
      <c r="S49" s="297">
        <v>48.1541619734449</v>
      </c>
      <c r="T49" s="297">
        <v>39.326019481355402</v>
      </c>
      <c r="U49" s="297">
        <v>21.974112281607539</v>
      </c>
      <c r="V49" s="297">
        <v>35.57350300658991</v>
      </c>
      <c r="W49" s="296">
        <v>1.4080235681483408</v>
      </c>
    </row>
    <row r="50" spans="1:23" x14ac:dyDescent="0.15">
      <c r="A50" s="179" t="s">
        <v>278</v>
      </c>
      <c r="B50" s="73" t="s">
        <v>165</v>
      </c>
      <c r="C50" s="178"/>
      <c r="D50" s="299">
        <v>36.363636363636367</v>
      </c>
      <c r="E50" s="299">
        <v>51.408450704225352</v>
      </c>
      <c r="F50" s="299">
        <v>52.99129040585894</v>
      </c>
      <c r="G50" s="299">
        <v>62.162162162162161</v>
      </c>
      <c r="H50" s="299">
        <v>43.575418994413404</v>
      </c>
      <c r="I50" s="299">
        <v>38.592680415047639</v>
      </c>
      <c r="J50" s="299">
        <v>51.793196101648597</v>
      </c>
      <c r="K50" s="299">
        <v>50</v>
      </c>
      <c r="L50" s="299">
        <v>44.559585492227974</v>
      </c>
      <c r="M50" s="299">
        <v>35.151113662794984</v>
      </c>
      <c r="N50" s="299">
        <v>25.166182276652787</v>
      </c>
      <c r="O50" s="299">
        <v>49.707614185776407</v>
      </c>
      <c r="P50" s="299">
        <v>36.057638117321225</v>
      </c>
      <c r="Q50" s="299">
        <v>27.820656037371787</v>
      </c>
      <c r="R50" s="298">
        <v>8.7715727339925227</v>
      </c>
      <c r="S50" s="297">
        <v>33.466902376743271</v>
      </c>
      <c r="T50" s="297">
        <v>50.76022516878308</v>
      </c>
      <c r="U50" s="297">
        <v>68.8004544830832</v>
      </c>
      <c r="V50" s="297">
        <v>0.3484478407060484</v>
      </c>
      <c r="W50" s="296">
        <v>4.0095769128310064</v>
      </c>
    </row>
    <row r="51" spans="1:23" ht="14.25" thickBot="1" x14ac:dyDescent="0.2">
      <c r="A51" s="173" t="s">
        <v>277</v>
      </c>
      <c r="B51" s="172" t="s">
        <v>167</v>
      </c>
      <c r="C51" s="171"/>
      <c r="D51" s="295">
        <v>76.470588235294116</v>
      </c>
      <c r="E51" s="295">
        <v>26.451612903225808</v>
      </c>
      <c r="F51" s="295">
        <v>35.714285714285715</v>
      </c>
      <c r="G51" s="295">
        <v>5.4235817333767216</v>
      </c>
      <c r="H51" s="295">
        <v>70.370370370370367</v>
      </c>
      <c r="I51" s="295">
        <v>61.074278698588088</v>
      </c>
      <c r="J51" s="295">
        <v>10.502472593975861</v>
      </c>
      <c r="K51" s="295">
        <v>18.181818181818183</v>
      </c>
      <c r="L51" s="295">
        <v>6.8493150684931505</v>
      </c>
      <c r="M51" s="295">
        <v>76.253514704764797</v>
      </c>
      <c r="N51" s="295">
        <v>13.414166185168686</v>
      </c>
      <c r="O51" s="295">
        <v>100</v>
      </c>
      <c r="P51" s="295">
        <v>63.44568780760531</v>
      </c>
      <c r="Q51" s="295">
        <v>80.526315789473685</v>
      </c>
      <c r="R51" s="294">
        <v>0</v>
      </c>
      <c r="S51" s="293">
        <v>17.421367737583267</v>
      </c>
      <c r="T51" s="293">
        <v>0</v>
      </c>
      <c r="U51" s="293">
        <v>0</v>
      </c>
      <c r="V51" s="293">
        <v>4.2888990221411563</v>
      </c>
      <c r="W51" s="292">
        <v>42.844899296715482</v>
      </c>
    </row>
    <row r="52" spans="1:23" x14ac:dyDescent="0.15">
      <c r="A52" s="99" t="s">
        <v>248</v>
      </c>
    </row>
  </sheetData>
  <mergeCells count="2">
    <mergeCell ref="A1:R1"/>
    <mergeCell ref="A4:C4"/>
  </mergeCells>
  <phoneticPr fontId="4"/>
  <pageMargins left="0.7" right="0.7" top="0.75" bottom="0.75" header="0.3" footer="0.3"/>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219DD-E8EE-4321-97C1-71930C822A08}">
  <sheetPr>
    <pageSetUpPr fitToPage="1"/>
  </sheetPr>
  <dimension ref="A1:W50"/>
  <sheetViews>
    <sheetView topLeftCell="A9" zoomScale="55" zoomScaleNormal="55" workbookViewId="0">
      <selection activeCell="N12" sqref="N12"/>
    </sheetView>
  </sheetViews>
  <sheetFormatPr defaultRowHeight="13.5" x14ac:dyDescent="0.15"/>
  <cols>
    <col min="1" max="1" width="3.625" style="131" customWidth="1"/>
    <col min="2" max="2" width="21.625" style="131" customWidth="1"/>
    <col min="3" max="3" width="0.875" style="131" customWidth="1"/>
    <col min="4" max="18" width="8.625" style="131" customWidth="1"/>
    <col min="19" max="16384" width="9" style="131"/>
  </cols>
  <sheetData>
    <row r="1" spans="1:23" x14ac:dyDescent="0.15">
      <c r="A1" s="1175" t="s">
        <v>377</v>
      </c>
      <c r="B1" s="1176"/>
      <c r="C1" s="1176"/>
      <c r="D1" s="1176"/>
      <c r="E1" s="1176"/>
      <c r="F1" s="1176"/>
      <c r="G1" s="1176"/>
      <c r="H1" s="1176"/>
      <c r="I1" s="1176"/>
      <c r="J1" s="1176"/>
      <c r="K1" s="1176"/>
      <c r="L1" s="1176"/>
      <c r="M1" s="1176"/>
      <c r="N1" s="1176"/>
      <c r="O1" s="1176"/>
      <c r="P1" s="1176"/>
      <c r="Q1" s="1176"/>
      <c r="R1" s="1176"/>
      <c r="S1" s="376"/>
    </row>
    <row r="2" spans="1:23" ht="14.25" thickBot="1" x14ac:dyDescent="0.2">
      <c r="A2" s="376"/>
      <c r="B2" s="378"/>
      <c r="C2" s="377"/>
      <c r="D2" s="376"/>
      <c r="E2" s="376"/>
      <c r="F2" s="376"/>
      <c r="G2" s="376"/>
      <c r="H2" s="376"/>
      <c r="I2" s="376"/>
      <c r="J2" s="376"/>
      <c r="K2" s="376"/>
      <c r="L2" s="376"/>
      <c r="M2" s="376"/>
      <c r="N2" s="376"/>
      <c r="O2" s="376"/>
      <c r="P2" s="374"/>
      <c r="Q2" s="374"/>
      <c r="R2" s="376"/>
      <c r="U2" s="374"/>
      <c r="V2" s="375"/>
      <c r="W2" s="374" t="s">
        <v>376</v>
      </c>
    </row>
    <row r="3" spans="1:23" ht="14.25" thickBot="1" x14ac:dyDescent="0.2">
      <c r="A3" s="373" t="s">
        <v>245</v>
      </c>
      <c r="B3" s="372"/>
      <c r="C3" s="371" t="s">
        <v>244</v>
      </c>
      <c r="D3" s="370" t="s">
        <v>5</v>
      </c>
      <c r="E3" s="370" t="s">
        <v>6</v>
      </c>
      <c r="F3" s="370" t="s">
        <v>7</v>
      </c>
      <c r="G3" s="370" t="s">
        <v>8</v>
      </c>
      <c r="H3" s="370" t="s">
        <v>9</v>
      </c>
      <c r="I3" s="370" t="s">
        <v>10</v>
      </c>
      <c r="J3" s="370" t="s">
        <v>11</v>
      </c>
      <c r="K3" s="370" t="s">
        <v>12</v>
      </c>
      <c r="L3" s="370" t="s">
        <v>13</v>
      </c>
      <c r="M3" s="370" t="s">
        <v>14</v>
      </c>
      <c r="N3" s="370" t="s">
        <v>15</v>
      </c>
      <c r="O3" s="370" t="s">
        <v>16</v>
      </c>
      <c r="P3" s="370" t="s">
        <v>17</v>
      </c>
      <c r="Q3" s="370" t="s">
        <v>375</v>
      </c>
      <c r="R3" s="370" t="s">
        <v>374</v>
      </c>
      <c r="S3" s="370" t="s">
        <v>240</v>
      </c>
      <c r="T3" s="369" t="s">
        <v>373</v>
      </c>
      <c r="U3" s="369" t="s">
        <v>372</v>
      </c>
      <c r="V3" s="369" t="s">
        <v>371</v>
      </c>
      <c r="W3" s="368" t="s">
        <v>370</v>
      </c>
    </row>
    <row r="4" spans="1:23" ht="15" thickTop="1" thickBot="1" x14ac:dyDescent="0.2">
      <c r="A4" s="1177" t="s">
        <v>237</v>
      </c>
      <c r="B4" s="1178"/>
      <c r="C4" s="1178"/>
      <c r="D4" s="367">
        <v>47163</v>
      </c>
      <c r="E4" s="367">
        <v>53011</v>
      </c>
      <c r="F4" s="367">
        <v>51729</v>
      </c>
      <c r="G4" s="367">
        <v>39720</v>
      </c>
      <c r="H4" s="367">
        <v>34896</v>
      </c>
      <c r="I4" s="367">
        <v>54926</v>
      </c>
      <c r="J4" s="367">
        <v>44992</v>
      </c>
      <c r="K4" s="367">
        <v>32463</v>
      </c>
      <c r="L4" s="367">
        <v>43021</v>
      </c>
      <c r="M4" s="367">
        <v>45030</v>
      </c>
      <c r="N4" s="367">
        <v>53466</v>
      </c>
      <c r="O4" s="367">
        <v>55634</v>
      </c>
      <c r="P4" s="367">
        <v>62566</v>
      </c>
      <c r="Q4" s="367">
        <v>52595</v>
      </c>
      <c r="R4" s="366">
        <v>26612</v>
      </c>
      <c r="S4" s="365">
        <v>23820</v>
      </c>
      <c r="T4" s="365">
        <v>29314</v>
      </c>
      <c r="U4" s="365">
        <v>29299</v>
      </c>
      <c r="V4" s="365">
        <v>28167</v>
      </c>
      <c r="W4" s="364">
        <v>35212</v>
      </c>
    </row>
    <row r="5" spans="1:23" ht="22.5" customHeight="1" thickTop="1" x14ac:dyDescent="0.15">
      <c r="A5" s="363">
        <v>9</v>
      </c>
      <c r="B5" s="362" t="s">
        <v>236</v>
      </c>
      <c r="C5" s="361"/>
      <c r="D5" s="360">
        <v>10292</v>
      </c>
      <c r="E5" s="360">
        <v>11913</v>
      </c>
      <c r="F5" s="360">
        <v>9767</v>
      </c>
      <c r="G5" s="360">
        <v>8028</v>
      </c>
      <c r="H5" s="360">
        <v>7980</v>
      </c>
      <c r="I5" s="360">
        <v>10857</v>
      </c>
      <c r="J5" s="360">
        <v>8215</v>
      </c>
      <c r="K5" s="360">
        <v>9757</v>
      </c>
      <c r="L5" s="360">
        <v>10742</v>
      </c>
      <c r="M5" s="360">
        <v>9234</v>
      </c>
      <c r="N5" s="360">
        <v>8971</v>
      </c>
      <c r="O5" s="360">
        <v>7745</v>
      </c>
      <c r="P5" s="360">
        <v>6838</v>
      </c>
      <c r="Q5" s="360">
        <v>5017</v>
      </c>
      <c r="R5" s="359">
        <v>7417</v>
      </c>
      <c r="S5" s="358">
        <v>6596</v>
      </c>
      <c r="T5" s="358">
        <v>8608</v>
      </c>
      <c r="U5" s="358">
        <v>9797</v>
      </c>
      <c r="V5" s="358">
        <v>8452</v>
      </c>
      <c r="W5" s="357">
        <v>11264</v>
      </c>
    </row>
    <row r="6" spans="1:23" ht="22.5" customHeight="1" x14ac:dyDescent="0.15">
      <c r="A6" s="335">
        <v>10</v>
      </c>
      <c r="B6" s="353" t="s">
        <v>235</v>
      </c>
      <c r="C6" s="333"/>
      <c r="D6" s="332">
        <v>848</v>
      </c>
      <c r="E6" s="332">
        <v>1145</v>
      </c>
      <c r="F6" s="332">
        <v>933</v>
      </c>
      <c r="G6" s="332">
        <v>879</v>
      </c>
      <c r="H6" s="332">
        <v>812</v>
      </c>
      <c r="I6" s="332">
        <v>562</v>
      </c>
      <c r="J6" s="332">
        <v>784</v>
      </c>
      <c r="K6" s="332">
        <v>809</v>
      </c>
      <c r="L6" s="332">
        <v>616</v>
      </c>
      <c r="M6" s="332">
        <v>911</v>
      </c>
      <c r="N6" s="332">
        <v>821</v>
      </c>
      <c r="O6" s="332">
        <v>838</v>
      </c>
      <c r="P6" s="332">
        <v>621</v>
      </c>
      <c r="Q6" s="332">
        <v>280</v>
      </c>
      <c r="R6" s="331">
        <v>464</v>
      </c>
      <c r="S6" s="330">
        <v>629</v>
      </c>
      <c r="T6" s="330">
        <v>907</v>
      </c>
      <c r="U6" s="330">
        <v>613</v>
      </c>
      <c r="V6" s="330">
        <v>312</v>
      </c>
      <c r="W6" s="329">
        <v>825</v>
      </c>
    </row>
    <row r="7" spans="1:23" ht="22.5" customHeight="1" x14ac:dyDescent="0.15">
      <c r="A7" s="335">
        <v>11</v>
      </c>
      <c r="B7" s="356" t="s">
        <v>234</v>
      </c>
      <c r="C7" s="333"/>
      <c r="D7" s="336">
        <v>2122</v>
      </c>
      <c r="E7" s="336">
        <v>1928</v>
      </c>
      <c r="F7" s="336">
        <v>1630</v>
      </c>
      <c r="G7" s="336">
        <v>722</v>
      </c>
      <c r="H7" s="336">
        <v>493</v>
      </c>
      <c r="I7" s="336">
        <v>763</v>
      </c>
      <c r="J7" s="336">
        <v>742</v>
      </c>
      <c r="K7" s="336">
        <v>376</v>
      </c>
      <c r="L7" s="336">
        <v>538</v>
      </c>
      <c r="M7" s="336">
        <v>862</v>
      </c>
      <c r="N7" s="336">
        <v>784</v>
      </c>
      <c r="O7" s="336">
        <v>1002</v>
      </c>
      <c r="P7" s="336">
        <v>625</v>
      </c>
      <c r="Q7" s="332">
        <v>1133</v>
      </c>
      <c r="R7" s="331">
        <v>883</v>
      </c>
      <c r="S7" s="330">
        <v>625</v>
      </c>
      <c r="T7" s="330">
        <v>275</v>
      </c>
      <c r="U7" s="330">
        <v>695</v>
      </c>
      <c r="V7" s="330">
        <v>301</v>
      </c>
      <c r="W7" s="329">
        <v>686</v>
      </c>
    </row>
    <row r="8" spans="1:23" ht="22.5" customHeight="1" x14ac:dyDescent="0.15">
      <c r="A8" s="335">
        <v>12</v>
      </c>
      <c r="B8" s="353" t="s">
        <v>233</v>
      </c>
      <c r="C8" s="333"/>
      <c r="D8" s="332">
        <v>2438</v>
      </c>
      <c r="E8" s="332">
        <v>1640</v>
      </c>
      <c r="F8" s="332">
        <v>1816</v>
      </c>
      <c r="G8" s="332">
        <v>675</v>
      </c>
      <c r="H8" s="332">
        <v>1303</v>
      </c>
      <c r="I8" s="332">
        <v>412</v>
      </c>
      <c r="J8" s="332">
        <v>878</v>
      </c>
      <c r="K8" s="332">
        <v>776</v>
      </c>
      <c r="L8" s="332">
        <v>899</v>
      </c>
      <c r="M8" s="332">
        <v>814</v>
      </c>
      <c r="N8" s="332">
        <v>1886</v>
      </c>
      <c r="O8" s="332">
        <v>961</v>
      </c>
      <c r="P8" s="332">
        <v>780</v>
      </c>
      <c r="Q8" s="332">
        <v>270</v>
      </c>
      <c r="R8" s="331">
        <v>370</v>
      </c>
      <c r="S8" s="330">
        <v>428</v>
      </c>
      <c r="T8" s="330">
        <v>498</v>
      </c>
      <c r="U8" s="330">
        <v>429</v>
      </c>
      <c r="V8" s="330">
        <v>765</v>
      </c>
      <c r="W8" s="329">
        <v>359</v>
      </c>
    </row>
    <row r="9" spans="1:23" ht="22.5" customHeight="1" x14ac:dyDescent="0.15">
      <c r="A9" s="335">
        <v>13</v>
      </c>
      <c r="B9" s="353" t="s">
        <v>232</v>
      </c>
      <c r="C9" s="333"/>
      <c r="D9" s="332">
        <v>672</v>
      </c>
      <c r="E9" s="332">
        <v>1043</v>
      </c>
      <c r="F9" s="332">
        <v>723</v>
      </c>
      <c r="G9" s="332">
        <v>1155</v>
      </c>
      <c r="H9" s="332">
        <v>358</v>
      </c>
      <c r="I9" s="332">
        <v>195</v>
      </c>
      <c r="J9" s="332">
        <v>170</v>
      </c>
      <c r="K9" s="332">
        <v>328</v>
      </c>
      <c r="L9" s="332">
        <v>299</v>
      </c>
      <c r="M9" s="332">
        <v>233</v>
      </c>
      <c r="N9" s="332">
        <v>633</v>
      </c>
      <c r="O9" s="332">
        <v>736</v>
      </c>
      <c r="P9" s="332">
        <v>638</v>
      </c>
      <c r="Q9" s="332">
        <v>155</v>
      </c>
      <c r="R9" s="331">
        <v>50</v>
      </c>
      <c r="S9" s="330">
        <v>29</v>
      </c>
      <c r="T9" s="330">
        <v>30</v>
      </c>
      <c r="U9" s="330">
        <v>372</v>
      </c>
      <c r="V9" s="330">
        <v>76</v>
      </c>
      <c r="W9" s="329">
        <v>115</v>
      </c>
    </row>
    <row r="10" spans="1:23" ht="22.5" customHeight="1" x14ac:dyDescent="0.15">
      <c r="A10" s="335">
        <v>14</v>
      </c>
      <c r="B10" s="353" t="s">
        <v>231</v>
      </c>
      <c r="C10" s="333"/>
      <c r="D10" s="332">
        <v>1155</v>
      </c>
      <c r="E10" s="332">
        <v>1386</v>
      </c>
      <c r="F10" s="332">
        <v>1156</v>
      </c>
      <c r="G10" s="332">
        <v>654</v>
      </c>
      <c r="H10" s="332">
        <v>741</v>
      </c>
      <c r="I10" s="332">
        <v>640</v>
      </c>
      <c r="J10" s="332">
        <v>782</v>
      </c>
      <c r="K10" s="332">
        <v>402</v>
      </c>
      <c r="L10" s="332">
        <v>657</v>
      </c>
      <c r="M10" s="332">
        <v>1366</v>
      </c>
      <c r="N10" s="332">
        <v>656</v>
      </c>
      <c r="O10" s="332">
        <v>834</v>
      </c>
      <c r="P10" s="332">
        <v>852</v>
      </c>
      <c r="Q10" s="332">
        <v>707</v>
      </c>
      <c r="R10" s="331">
        <v>288</v>
      </c>
      <c r="S10" s="330">
        <v>516</v>
      </c>
      <c r="T10" s="330">
        <v>766</v>
      </c>
      <c r="U10" s="330">
        <v>148</v>
      </c>
      <c r="V10" s="330">
        <v>741</v>
      </c>
      <c r="W10" s="329">
        <v>1555</v>
      </c>
    </row>
    <row r="11" spans="1:23" ht="22.5" customHeight="1" x14ac:dyDescent="0.15">
      <c r="A11" s="335">
        <v>15</v>
      </c>
      <c r="B11" s="353" t="s">
        <v>230</v>
      </c>
      <c r="C11" s="333"/>
      <c r="D11" s="332">
        <v>1129</v>
      </c>
      <c r="E11" s="332">
        <v>1812</v>
      </c>
      <c r="F11" s="332">
        <v>1338</v>
      </c>
      <c r="G11" s="332">
        <v>1148</v>
      </c>
      <c r="H11" s="332">
        <v>719</v>
      </c>
      <c r="I11" s="332">
        <v>1278</v>
      </c>
      <c r="J11" s="332">
        <v>1963</v>
      </c>
      <c r="K11" s="332">
        <v>878</v>
      </c>
      <c r="L11" s="332">
        <v>888</v>
      </c>
      <c r="M11" s="332">
        <v>598</v>
      </c>
      <c r="N11" s="332">
        <v>1047</v>
      </c>
      <c r="O11" s="332">
        <v>1197</v>
      </c>
      <c r="P11" s="332">
        <v>967</v>
      </c>
      <c r="Q11" s="332">
        <v>690</v>
      </c>
      <c r="R11" s="331">
        <v>245</v>
      </c>
      <c r="S11" s="330">
        <v>460</v>
      </c>
      <c r="T11" s="330">
        <v>549</v>
      </c>
      <c r="U11" s="330">
        <v>287</v>
      </c>
      <c r="V11" s="330">
        <v>1040</v>
      </c>
      <c r="W11" s="329">
        <v>373</v>
      </c>
    </row>
    <row r="12" spans="1:23" ht="22.5" customHeight="1" x14ac:dyDescent="0.15">
      <c r="A12" s="335">
        <v>16</v>
      </c>
      <c r="B12" s="353" t="s">
        <v>229</v>
      </c>
      <c r="C12" s="352"/>
      <c r="D12" s="336">
        <v>2685</v>
      </c>
      <c r="E12" s="332">
        <v>2157</v>
      </c>
      <c r="F12" s="336">
        <v>1357</v>
      </c>
      <c r="G12" s="332">
        <v>2220</v>
      </c>
      <c r="H12" s="332">
        <v>1265</v>
      </c>
      <c r="I12" s="336">
        <v>1846</v>
      </c>
      <c r="J12" s="336">
        <v>2150</v>
      </c>
      <c r="K12" s="336">
        <v>1422</v>
      </c>
      <c r="L12" s="332">
        <v>1541</v>
      </c>
      <c r="M12" s="336">
        <v>1065</v>
      </c>
      <c r="N12" s="332">
        <v>1140</v>
      </c>
      <c r="O12" s="336">
        <v>1716</v>
      </c>
      <c r="P12" s="332">
        <v>1831</v>
      </c>
      <c r="Q12" s="332">
        <v>2120</v>
      </c>
      <c r="R12" s="331">
        <v>1904</v>
      </c>
      <c r="S12" s="330">
        <v>1338</v>
      </c>
      <c r="T12" s="330">
        <v>1198</v>
      </c>
      <c r="U12" s="330">
        <v>1002</v>
      </c>
      <c r="V12" s="330">
        <v>1164</v>
      </c>
      <c r="W12" s="329">
        <v>1073</v>
      </c>
    </row>
    <row r="13" spans="1:23" ht="22.5" customHeight="1" x14ac:dyDescent="0.15">
      <c r="A13" s="335">
        <v>17</v>
      </c>
      <c r="B13" s="353" t="s">
        <v>228</v>
      </c>
      <c r="C13" s="333"/>
      <c r="D13" s="332">
        <v>62</v>
      </c>
      <c r="E13" s="332">
        <v>130</v>
      </c>
      <c r="F13" s="332">
        <v>84</v>
      </c>
      <c r="G13" s="332">
        <v>131</v>
      </c>
      <c r="H13" s="332">
        <v>177</v>
      </c>
      <c r="I13" s="332">
        <v>160</v>
      </c>
      <c r="J13" s="332">
        <v>89</v>
      </c>
      <c r="K13" s="332">
        <v>105</v>
      </c>
      <c r="L13" s="332">
        <v>87</v>
      </c>
      <c r="M13" s="332">
        <v>32</v>
      </c>
      <c r="N13" s="332">
        <v>113</v>
      </c>
      <c r="O13" s="332">
        <v>258</v>
      </c>
      <c r="P13" s="332">
        <v>108</v>
      </c>
      <c r="Q13" s="332">
        <v>144</v>
      </c>
      <c r="R13" s="331">
        <v>31</v>
      </c>
      <c r="S13" s="330">
        <v>0</v>
      </c>
      <c r="T13" s="330">
        <v>59</v>
      </c>
      <c r="U13" s="330">
        <v>101</v>
      </c>
      <c r="V13" s="330">
        <v>30</v>
      </c>
      <c r="W13" s="329">
        <v>6</v>
      </c>
    </row>
    <row r="14" spans="1:23" ht="22.5" customHeight="1" x14ac:dyDescent="0.15">
      <c r="A14" s="350">
        <v>18</v>
      </c>
      <c r="B14" s="355" t="s">
        <v>227</v>
      </c>
      <c r="C14" s="348"/>
      <c r="D14" s="347">
        <v>1732</v>
      </c>
      <c r="E14" s="347">
        <v>2392</v>
      </c>
      <c r="F14" s="347">
        <v>2492</v>
      </c>
      <c r="G14" s="347">
        <v>1830</v>
      </c>
      <c r="H14" s="347">
        <v>2549</v>
      </c>
      <c r="I14" s="347">
        <v>4133</v>
      </c>
      <c r="J14" s="347">
        <v>2742</v>
      </c>
      <c r="K14" s="347">
        <v>1880</v>
      </c>
      <c r="L14" s="347">
        <v>2065</v>
      </c>
      <c r="M14" s="347">
        <v>1856</v>
      </c>
      <c r="N14" s="347">
        <v>2689</v>
      </c>
      <c r="O14" s="347">
        <v>3850</v>
      </c>
      <c r="P14" s="347">
        <v>3304</v>
      </c>
      <c r="Q14" s="347">
        <v>2855</v>
      </c>
      <c r="R14" s="346">
        <v>966</v>
      </c>
      <c r="S14" s="345">
        <v>1019</v>
      </c>
      <c r="T14" s="345">
        <v>1548</v>
      </c>
      <c r="U14" s="345">
        <v>793</v>
      </c>
      <c r="V14" s="345">
        <v>1112</v>
      </c>
      <c r="W14" s="344">
        <v>1533</v>
      </c>
    </row>
    <row r="15" spans="1:23" ht="22.5" customHeight="1" x14ac:dyDescent="0.15">
      <c r="A15" s="343">
        <v>19</v>
      </c>
      <c r="B15" s="354" t="s">
        <v>226</v>
      </c>
      <c r="C15" s="341"/>
      <c r="D15" s="340">
        <v>566</v>
      </c>
      <c r="E15" s="340">
        <v>694</v>
      </c>
      <c r="F15" s="340">
        <v>420</v>
      </c>
      <c r="G15" s="340">
        <v>955</v>
      </c>
      <c r="H15" s="340">
        <v>1307</v>
      </c>
      <c r="I15" s="340">
        <v>354</v>
      </c>
      <c r="J15" s="340">
        <v>497</v>
      </c>
      <c r="K15" s="340">
        <v>272</v>
      </c>
      <c r="L15" s="340">
        <v>383</v>
      </c>
      <c r="M15" s="340">
        <v>436</v>
      </c>
      <c r="N15" s="340">
        <v>260</v>
      </c>
      <c r="O15" s="340">
        <v>951</v>
      </c>
      <c r="P15" s="340">
        <v>554</v>
      </c>
      <c r="Q15" s="340">
        <v>401</v>
      </c>
      <c r="R15" s="339">
        <v>230</v>
      </c>
      <c r="S15" s="338">
        <v>249</v>
      </c>
      <c r="T15" s="338">
        <v>312</v>
      </c>
      <c r="U15" s="338">
        <v>486</v>
      </c>
      <c r="V15" s="338">
        <v>1182</v>
      </c>
      <c r="W15" s="337">
        <v>159</v>
      </c>
    </row>
    <row r="16" spans="1:23" ht="22.5" customHeight="1" x14ac:dyDescent="0.15">
      <c r="A16" s="335">
        <v>20</v>
      </c>
      <c r="B16" s="353" t="s">
        <v>224</v>
      </c>
      <c r="C16" s="333"/>
      <c r="D16" s="332">
        <v>19</v>
      </c>
      <c r="E16" s="332">
        <v>190</v>
      </c>
      <c r="F16" s="332">
        <v>80</v>
      </c>
      <c r="G16" s="332">
        <v>212</v>
      </c>
      <c r="H16" s="332">
        <v>22</v>
      </c>
      <c r="I16" s="332">
        <v>30</v>
      </c>
      <c r="J16" s="332">
        <v>95</v>
      </c>
      <c r="K16" s="332">
        <v>0</v>
      </c>
      <c r="L16" s="332">
        <v>0</v>
      </c>
      <c r="M16" s="332">
        <v>280</v>
      </c>
      <c r="N16" s="332">
        <v>0</v>
      </c>
      <c r="O16" s="332">
        <v>54</v>
      </c>
      <c r="P16" s="332">
        <v>110</v>
      </c>
      <c r="Q16" s="332">
        <v>200</v>
      </c>
      <c r="R16" s="331">
        <v>0</v>
      </c>
      <c r="S16" s="330">
        <v>0</v>
      </c>
      <c r="T16" s="330">
        <v>0</v>
      </c>
      <c r="U16" s="330">
        <v>115</v>
      </c>
      <c r="V16" s="330"/>
      <c r="W16" s="329">
        <v>165</v>
      </c>
    </row>
    <row r="17" spans="1:23" ht="22.5" customHeight="1" x14ac:dyDescent="0.15">
      <c r="A17" s="335">
        <v>21</v>
      </c>
      <c r="B17" s="353" t="s">
        <v>223</v>
      </c>
      <c r="C17" s="333"/>
      <c r="D17" s="332">
        <v>2223</v>
      </c>
      <c r="E17" s="332">
        <v>2128</v>
      </c>
      <c r="F17" s="332">
        <v>1820</v>
      </c>
      <c r="G17" s="332">
        <v>1162</v>
      </c>
      <c r="H17" s="332">
        <v>1349</v>
      </c>
      <c r="I17" s="332">
        <v>2104</v>
      </c>
      <c r="J17" s="332">
        <v>1615</v>
      </c>
      <c r="K17" s="332">
        <v>1105</v>
      </c>
      <c r="L17" s="332">
        <v>1090</v>
      </c>
      <c r="M17" s="332">
        <v>787</v>
      </c>
      <c r="N17" s="332">
        <v>614</v>
      </c>
      <c r="O17" s="332">
        <v>325</v>
      </c>
      <c r="P17" s="332">
        <v>1010</v>
      </c>
      <c r="Q17" s="332">
        <v>351</v>
      </c>
      <c r="R17" s="331">
        <v>86</v>
      </c>
      <c r="S17" s="330">
        <v>188</v>
      </c>
      <c r="T17" s="330">
        <v>458</v>
      </c>
      <c r="U17" s="330">
        <v>125</v>
      </c>
      <c r="V17" s="330">
        <v>194</v>
      </c>
      <c r="W17" s="329">
        <v>406</v>
      </c>
    </row>
    <row r="18" spans="1:23" ht="22.5" customHeight="1" x14ac:dyDescent="0.15">
      <c r="A18" s="335">
        <v>22</v>
      </c>
      <c r="B18" s="353" t="s">
        <v>222</v>
      </c>
      <c r="C18" s="352"/>
      <c r="D18" s="332">
        <v>473</v>
      </c>
      <c r="E18" s="332">
        <v>1061</v>
      </c>
      <c r="F18" s="332">
        <v>747</v>
      </c>
      <c r="G18" s="332">
        <v>690</v>
      </c>
      <c r="H18" s="332">
        <v>723</v>
      </c>
      <c r="I18" s="332">
        <v>541</v>
      </c>
      <c r="J18" s="332">
        <v>764</v>
      </c>
      <c r="K18" s="332">
        <v>607</v>
      </c>
      <c r="L18" s="332">
        <v>710</v>
      </c>
      <c r="M18" s="332">
        <v>386</v>
      </c>
      <c r="N18" s="332">
        <v>1055</v>
      </c>
      <c r="O18" s="332">
        <v>1051</v>
      </c>
      <c r="P18" s="332">
        <v>1180</v>
      </c>
      <c r="Q18" s="332">
        <v>1696</v>
      </c>
      <c r="R18" s="331">
        <v>655</v>
      </c>
      <c r="S18" s="330">
        <v>448</v>
      </c>
      <c r="T18" s="330">
        <v>624</v>
      </c>
      <c r="U18" s="330">
        <v>538</v>
      </c>
      <c r="V18" s="330">
        <v>966</v>
      </c>
      <c r="W18" s="329">
        <v>703</v>
      </c>
    </row>
    <row r="19" spans="1:23" ht="22.5" customHeight="1" x14ac:dyDescent="0.15">
      <c r="A19" s="335">
        <v>23</v>
      </c>
      <c r="B19" s="334" t="s">
        <v>221</v>
      </c>
      <c r="C19" s="333"/>
      <c r="D19" s="332">
        <v>659</v>
      </c>
      <c r="E19" s="332">
        <v>735</v>
      </c>
      <c r="F19" s="332">
        <v>940</v>
      </c>
      <c r="G19" s="332">
        <v>401</v>
      </c>
      <c r="H19" s="332">
        <v>349</v>
      </c>
      <c r="I19" s="332">
        <v>739</v>
      </c>
      <c r="J19" s="332">
        <v>421</v>
      </c>
      <c r="K19" s="332">
        <v>211</v>
      </c>
      <c r="L19" s="332">
        <v>616</v>
      </c>
      <c r="M19" s="332">
        <v>756</v>
      </c>
      <c r="N19" s="332">
        <v>975</v>
      </c>
      <c r="O19" s="332">
        <v>1398</v>
      </c>
      <c r="P19" s="332">
        <v>1714</v>
      </c>
      <c r="Q19" s="332">
        <v>656</v>
      </c>
      <c r="R19" s="331">
        <v>418</v>
      </c>
      <c r="S19" s="330">
        <v>642</v>
      </c>
      <c r="T19" s="330">
        <v>1151</v>
      </c>
      <c r="U19" s="330">
        <v>83</v>
      </c>
      <c r="V19" s="330">
        <v>215</v>
      </c>
      <c r="W19" s="329">
        <v>751</v>
      </c>
    </row>
    <row r="20" spans="1:23" ht="22.5" customHeight="1" x14ac:dyDescent="0.15">
      <c r="A20" s="335">
        <v>24</v>
      </c>
      <c r="B20" s="334" t="s">
        <v>220</v>
      </c>
      <c r="C20" s="333"/>
      <c r="D20" s="332">
        <v>4049</v>
      </c>
      <c r="E20" s="332">
        <v>6403</v>
      </c>
      <c r="F20" s="332">
        <v>4534</v>
      </c>
      <c r="G20" s="332">
        <v>2606</v>
      </c>
      <c r="H20" s="332">
        <v>2271</v>
      </c>
      <c r="I20" s="332">
        <v>3778</v>
      </c>
      <c r="J20" s="332">
        <v>2777</v>
      </c>
      <c r="K20" s="332">
        <v>1512</v>
      </c>
      <c r="L20" s="332">
        <v>2023</v>
      </c>
      <c r="M20" s="332">
        <v>1780</v>
      </c>
      <c r="N20" s="332">
        <v>3537</v>
      </c>
      <c r="O20" s="332">
        <v>6491</v>
      </c>
      <c r="P20" s="332">
        <v>4961</v>
      </c>
      <c r="Q20" s="332">
        <v>3322</v>
      </c>
      <c r="R20" s="331">
        <v>1194</v>
      </c>
      <c r="S20" s="330">
        <v>1318</v>
      </c>
      <c r="T20" s="330">
        <v>2373</v>
      </c>
      <c r="U20" s="330">
        <v>1671</v>
      </c>
      <c r="V20" s="330">
        <v>1435</v>
      </c>
      <c r="W20" s="329">
        <v>2236</v>
      </c>
    </row>
    <row r="21" spans="1:23" ht="22.5" customHeight="1" x14ac:dyDescent="0.15">
      <c r="A21" s="335">
        <v>25</v>
      </c>
      <c r="B21" s="334" t="s">
        <v>369</v>
      </c>
      <c r="C21" s="333"/>
      <c r="D21" s="351">
        <v>0</v>
      </c>
      <c r="E21" s="351">
        <v>0</v>
      </c>
      <c r="F21" s="351">
        <v>0</v>
      </c>
      <c r="G21" s="351">
        <v>0</v>
      </c>
      <c r="H21" s="351">
        <v>0</v>
      </c>
      <c r="I21" s="351">
        <v>0</v>
      </c>
      <c r="J21" s="351">
        <v>0</v>
      </c>
      <c r="K21" s="351">
        <v>0</v>
      </c>
      <c r="L21" s="351">
        <v>0</v>
      </c>
      <c r="M21" s="351">
        <v>0</v>
      </c>
      <c r="N21" s="351">
        <v>0</v>
      </c>
      <c r="O21" s="351">
        <v>0</v>
      </c>
      <c r="P21" s="351">
        <v>0</v>
      </c>
      <c r="Q21" s="332">
        <v>4412</v>
      </c>
      <c r="R21" s="331">
        <v>721</v>
      </c>
      <c r="S21" s="330">
        <v>202</v>
      </c>
      <c r="T21" s="330">
        <v>467</v>
      </c>
      <c r="U21" s="330">
        <v>773</v>
      </c>
      <c r="V21" s="330">
        <v>353</v>
      </c>
      <c r="W21" s="329">
        <v>568</v>
      </c>
    </row>
    <row r="22" spans="1:23" ht="22.5" customHeight="1" x14ac:dyDescent="0.15">
      <c r="A22" s="335">
        <v>26</v>
      </c>
      <c r="B22" s="334" t="s">
        <v>368</v>
      </c>
      <c r="C22" s="333"/>
      <c r="D22" s="351">
        <v>0</v>
      </c>
      <c r="E22" s="351">
        <v>0</v>
      </c>
      <c r="F22" s="351">
        <v>0</v>
      </c>
      <c r="G22" s="351">
        <v>0</v>
      </c>
      <c r="H22" s="351">
        <v>0</v>
      </c>
      <c r="I22" s="351">
        <v>0</v>
      </c>
      <c r="J22" s="351">
        <v>0</v>
      </c>
      <c r="K22" s="351">
        <v>0</v>
      </c>
      <c r="L22" s="351">
        <v>0</v>
      </c>
      <c r="M22" s="351">
        <v>0</v>
      </c>
      <c r="N22" s="351">
        <v>0</v>
      </c>
      <c r="O22" s="351">
        <v>0</v>
      </c>
      <c r="P22" s="351">
        <v>0</v>
      </c>
      <c r="Q22" s="332">
        <v>5170</v>
      </c>
      <c r="R22" s="331">
        <v>1679</v>
      </c>
      <c r="S22" s="330">
        <v>1203</v>
      </c>
      <c r="T22" s="330">
        <v>1270</v>
      </c>
      <c r="U22" s="330">
        <v>2881</v>
      </c>
      <c r="V22" s="330">
        <v>1218</v>
      </c>
      <c r="W22" s="329">
        <v>2030</v>
      </c>
    </row>
    <row r="23" spans="1:23" ht="22.5" customHeight="1" x14ac:dyDescent="0.15">
      <c r="A23" s="335">
        <v>27</v>
      </c>
      <c r="B23" s="334" t="s">
        <v>367</v>
      </c>
      <c r="C23" s="333"/>
      <c r="D23" s="351">
        <v>0</v>
      </c>
      <c r="E23" s="351">
        <v>0</v>
      </c>
      <c r="F23" s="351">
        <v>0</v>
      </c>
      <c r="G23" s="351">
        <v>0</v>
      </c>
      <c r="H23" s="351">
        <v>0</v>
      </c>
      <c r="I23" s="351">
        <v>0</v>
      </c>
      <c r="J23" s="351">
        <v>0</v>
      </c>
      <c r="K23" s="351">
        <v>0</v>
      </c>
      <c r="L23" s="351">
        <v>0</v>
      </c>
      <c r="M23" s="351">
        <v>0</v>
      </c>
      <c r="N23" s="351">
        <v>0</v>
      </c>
      <c r="O23" s="351">
        <v>0</v>
      </c>
      <c r="P23" s="351">
        <v>0</v>
      </c>
      <c r="Q23" s="332">
        <v>1475</v>
      </c>
      <c r="R23" s="331">
        <v>1013</v>
      </c>
      <c r="S23" s="330">
        <v>1406</v>
      </c>
      <c r="T23" s="330">
        <v>1221</v>
      </c>
      <c r="U23" s="330">
        <v>686</v>
      </c>
      <c r="V23" s="330">
        <v>1176</v>
      </c>
      <c r="W23" s="329">
        <v>1003</v>
      </c>
    </row>
    <row r="24" spans="1:23" ht="22.5" customHeight="1" x14ac:dyDescent="0.15">
      <c r="A24" s="350"/>
      <c r="B24" s="349" t="s">
        <v>366</v>
      </c>
      <c r="C24" s="348"/>
      <c r="D24" s="347">
        <v>4642</v>
      </c>
      <c r="E24" s="347">
        <v>6860</v>
      </c>
      <c r="F24" s="347">
        <v>5618</v>
      </c>
      <c r="G24" s="347">
        <v>4490</v>
      </c>
      <c r="H24" s="347">
        <v>2712</v>
      </c>
      <c r="I24" s="347">
        <v>5011</v>
      </c>
      <c r="J24" s="347">
        <v>4195</v>
      </c>
      <c r="K24" s="347">
        <v>3470</v>
      </c>
      <c r="L24" s="347">
        <v>3444</v>
      </c>
      <c r="M24" s="347">
        <v>3811</v>
      </c>
      <c r="N24" s="347">
        <v>7106</v>
      </c>
      <c r="O24" s="347">
        <v>8303</v>
      </c>
      <c r="P24" s="347">
        <v>11430</v>
      </c>
      <c r="Q24" s="347">
        <v>0</v>
      </c>
      <c r="R24" s="346">
        <v>0</v>
      </c>
      <c r="S24" s="345">
        <v>0</v>
      </c>
      <c r="T24" s="345">
        <v>0</v>
      </c>
      <c r="U24" s="345"/>
      <c r="V24" s="345">
        <v>0</v>
      </c>
      <c r="W24" s="344">
        <v>0</v>
      </c>
    </row>
    <row r="25" spans="1:23" ht="22.5" customHeight="1" x14ac:dyDescent="0.15">
      <c r="A25" s="343">
        <v>28</v>
      </c>
      <c r="B25" s="342" t="s">
        <v>365</v>
      </c>
      <c r="C25" s="341"/>
      <c r="D25" s="340">
        <v>3803</v>
      </c>
      <c r="E25" s="340">
        <v>2517</v>
      </c>
      <c r="F25" s="340">
        <v>4556</v>
      </c>
      <c r="G25" s="340">
        <v>2444</v>
      </c>
      <c r="H25" s="340">
        <v>2440</v>
      </c>
      <c r="I25" s="340">
        <v>7853</v>
      </c>
      <c r="J25" s="340">
        <v>5680</v>
      </c>
      <c r="K25" s="340">
        <v>2348</v>
      </c>
      <c r="L25" s="340">
        <v>5284</v>
      </c>
      <c r="M25" s="340">
        <v>6448</v>
      </c>
      <c r="N25" s="340">
        <v>2864</v>
      </c>
      <c r="O25" s="340">
        <v>5865</v>
      </c>
      <c r="P25" s="340">
        <v>4013</v>
      </c>
      <c r="Q25" s="340">
        <v>6111</v>
      </c>
      <c r="R25" s="339">
        <v>1431</v>
      </c>
      <c r="S25" s="338">
        <v>1064</v>
      </c>
      <c r="T25" s="338">
        <v>2576</v>
      </c>
      <c r="U25" s="338">
        <v>1320</v>
      </c>
      <c r="V25" s="338">
        <v>1063</v>
      </c>
      <c r="W25" s="337">
        <v>462</v>
      </c>
    </row>
    <row r="26" spans="1:23" ht="22.5" customHeight="1" x14ac:dyDescent="0.15">
      <c r="A26" s="335">
        <v>29</v>
      </c>
      <c r="B26" s="334" t="s">
        <v>214</v>
      </c>
      <c r="C26" s="333"/>
      <c r="D26" s="332">
        <v>1755</v>
      </c>
      <c r="E26" s="332">
        <v>1703</v>
      </c>
      <c r="F26" s="332">
        <v>2952</v>
      </c>
      <c r="G26" s="332">
        <v>3270</v>
      </c>
      <c r="H26" s="332">
        <v>3234</v>
      </c>
      <c r="I26" s="332">
        <v>3677</v>
      </c>
      <c r="J26" s="332">
        <v>5283</v>
      </c>
      <c r="K26" s="332">
        <v>1199</v>
      </c>
      <c r="L26" s="332">
        <v>3082</v>
      </c>
      <c r="M26" s="332">
        <v>1377</v>
      </c>
      <c r="N26" s="332">
        <v>3533</v>
      </c>
      <c r="O26" s="332">
        <v>4361</v>
      </c>
      <c r="P26" s="332">
        <v>3177</v>
      </c>
      <c r="Q26" s="332">
        <v>3554</v>
      </c>
      <c r="R26" s="331">
        <v>2025</v>
      </c>
      <c r="S26" s="330">
        <v>2879</v>
      </c>
      <c r="T26" s="330">
        <v>955</v>
      </c>
      <c r="U26" s="330">
        <v>866</v>
      </c>
      <c r="V26" s="330">
        <v>1129</v>
      </c>
      <c r="W26" s="329">
        <v>2454</v>
      </c>
    </row>
    <row r="27" spans="1:23" ht="22.5" customHeight="1" x14ac:dyDescent="0.15">
      <c r="A27" s="335">
        <v>30</v>
      </c>
      <c r="B27" s="334" t="s">
        <v>213</v>
      </c>
      <c r="C27" s="333"/>
      <c r="D27" s="332">
        <v>1037</v>
      </c>
      <c r="E27" s="332">
        <v>1120</v>
      </c>
      <c r="F27" s="332">
        <v>1459</v>
      </c>
      <c r="G27" s="332">
        <v>427</v>
      </c>
      <c r="H27" s="332">
        <v>1361</v>
      </c>
      <c r="I27" s="332">
        <v>5280</v>
      </c>
      <c r="J27" s="332">
        <v>1190</v>
      </c>
      <c r="K27" s="332">
        <v>985</v>
      </c>
      <c r="L27" s="332">
        <v>2193</v>
      </c>
      <c r="M27" s="332">
        <v>2444</v>
      </c>
      <c r="N27" s="332">
        <v>2490</v>
      </c>
      <c r="O27" s="332">
        <v>228</v>
      </c>
      <c r="P27" s="332">
        <v>1817</v>
      </c>
      <c r="Q27" s="332">
        <v>2843</v>
      </c>
      <c r="R27" s="331">
        <v>1417</v>
      </c>
      <c r="S27" s="330">
        <v>10</v>
      </c>
      <c r="T27" s="330">
        <v>180</v>
      </c>
      <c r="U27" s="330">
        <v>350</v>
      </c>
      <c r="V27" s="330">
        <v>1055</v>
      </c>
      <c r="W27" s="329">
        <v>231</v>
      </c>
    </row>
    <row r="28" spans="1:23" ht="22.5" customHeight="1" x14ac:dyDescent="0.15">
      <c r="A28" s="335">
        <v>31</v>
      </c>
      <c r="B28" s="334" t="s">
        <v>212</v>
      </c>
      <c r="C28" s="333"/>
      <c r="D28" s="332">
        <v>2428</v>
      </c>
      <c r="E28" s="332">
        <v>2153</v>
      </c>
      <c r="F28" s="332">
        <v>5746</v>
      </c>
      <c r="G28" s="332">
        <v>4057</v>
      </c>
      <c r="H28" s="332">
        <v>1734</v>
      </c>
      <c r="I28" s="332">
        <v>2859</v>
      </c>
      <c r="J28" s="332">
        <v>2678</v>
      </c>
      <c r="K28" s="332">
        <v>2779</v>
      </c>
      <c r="L28" s="332">
        <v>4356</v>
      </c>
      <c r="M28" s="332">
        <v>4516</v>
      </c>
      <c r="N28" s="332">
        <v>10441</v>
      </c>
      <c r="O28" s="332">
        <v>5516</v>
      </c>
      <c r="P28" s="332">
        <v>14304</v>
      </c>
      <c r="Q28" s="332">
        <v>8631</v>
      </c>
      <c r="R28" s="331">
        <v>2836</v>
      </c>
      <c r="S28" s="330">
        <v>2047</v>
      </c>
      <c r="T28" s="330">
        <v>3070</v>
      </c>
      <c r="U28" s="330">
        <v>4672</v>
      </c>
      <c r="V28" s="330">
        <v>3566</v>
      </c>
      <c r="W28" s="329">
        <v>5311</v>
      </c>
    </row>
    <row r="29" spans="1:23" ht="22.5" customHeight="1" x14ac:dyDescent="0.15">
      <c r="A29" s="335"/>
      <c r="B29" s="334" t="s">
        <v>364</v>
      </c>
      <c r="C29" s="333"/>
      <c r="D29" s="336">
        <v>581</v>
      </c>
      <c r="E29" s="336">
        <v>620</v>
      </c>
      <c r="F29" s="336">
        <v>731</v>
      </c>
      <c r="G29" s="336">
        <v>508</v>
      </c>
      <c r="H29" s="336">
        <v>204</v>
      </c>
      <c r="I29" s="336">
        <v>867</v>
      </c>
      <c r="J29" s="336">
        <v>525</v>
      </c>
      <c r="K29" s="336">
        <v>487</v>
      </c>
      <c r="L29" s="336">
        <v>770</v>
      </c>
      <c r="M29" s="336">
        <v>4293</v>
      </c>
      <c r="N29" s="336">
        <v>1039</v>
      </c>
      <c r="O29" s="332">
        <v>1298</v>
      </c>
      <c r="P29" s="336">
        <v>1338</v>
      </c>
      <c r="Q29" s="332">
        <v>0</v>
      </c>
      <c r="R29" s="331">
        <v>0</v>
      </c>
      <c r="S29" s="330">
        <v>0</v>
      </c>
      <c r="T29" s="330">
        <v>0</v>
      </c>
      <c r="U29" s="330"/>
      <c r="V29" s="330">
        <v>0</v>
      </c>
      <c r="W29" s="329">
        <v>0</v>
      </c>
    </row>
    <row r="30" spans="1:23" ht="22.5" customHeight="1" x14ac:dyDescent="0.15">
      <c r="A30" s="335">
        <v>32</v>
      </c>
      <c r="B30" s="334" t="s">
        <v>363</v>
      </c>
      <c r="C30" s="333"/>
      <c r="D30" s="336">
        <v>917</v>
      </c>
      <c r="E30" s="336">
        <v>996</v>
      </c>
      <c r="F30" s="336">
        <v>670</v>
      </c>
      <c r="G30" s="336">
        <v>887</v>
      </c>
      <c r="H30" s="336">
        <v>746</v>
      </c>
      <c r="I30" s="336">
        <v>889</v>
      </c>
      <c r="J30" s="336">
        <v>653</v>
      </c>
      <c r="K30" s="336">
        <v>661</v>
      </c>
      <c r="L30" s="336">
        <v>574</v>
      </c>
      <c r="M30" s="336">
        <v>660</v>
      </c>
      <c r="N30" s="336">
        <v>626</v>
      </c>
      <c r="O30" s="336">
        <v>475</v>
      </c>
      <c r="P30" s="336">
        <v>342</v>
      </c>
      <c r="Q30" s="332">
        <v>322</v>
      </c>
      <c r="R30" s="331">
        <v>124</v>
      </c>
      <c r="S30" s="330">
        <v>287</v>
      </c>
      <c r="T30" s="330">
        <v>121</v>
      </c>
      <c r="U30" s="330">
        <v>176</v>
      </c>
      <c r="V30" s="330">
        <v>159</v>
      </c>
      <c r="W30" s="329">
        <v>266</v>
      </c>
    </row>
    <row r="31" spans="1:23" ht="22.5" customHeight="1" x14ac:dyDescent="0.15">
      <c r="A31" s="335"/>
      <c r="B31" s="334" t="s">
        <v>209</v>
      </c>
      <c r="C31" s="333"/>
      <c r="D31" s="332"/>
      <c r="E31" s="332"/>
      <c r="F31" s="332"/>
      <c r="G31" s="332"/>
      <c r="H31" s="332"/>
      <c r="I31" s="332"/>
      <c r="J31" s="332"/>
      <c r="K31" s="332"/>
      <c r="L31" s="332"/>
      <c r="M31" s="332"/>
      <c r="N31" s="332"/>
      <c r="O31" s="336">
        <v>54</v>
      </c>
      <c r="P31" s="332"/>
      <c r="Q31" s="332">
        <v>0</v>
      </c>
      <c r="R31" s="331">
        <v>0</v>
      </c>
      <c r="S31" s="330">
        <v>0</v>
      </c>
      <c r="T31" s="330">
        <v>0</v>
      </c>
      <c r="U31" s="330"/>
      <c r="V31" s="330">
        <v>0</v>
      </c>
      <c r="W31" s="329">
        <v>0</v>
      </c>
    </row>
    <row r="32" spans="1:23" ht="22.5" customHeight="1" x14ac:dyDescent="0.15">
      <c r="A32" s="335">
        <v>33</v>
      </c>
      <c r="B32" s="334" t="s">
        <v>207</v>
      </c>
      <c r="C32" s="333"/>
      <c r="D32" s="332">
        <v>820</v>
      </c>
      <c r="E32" s="332">
        <v>150</v>
      </c>
      <c r="F32" s="332">
        <v>80</v>
      </c>
      <c r="G32" s="332">
        <v>159</v>
      </c>
      <c r="H32" s="332">
        <v>13</v>
      </c>
      <c r="I32" s="332">
        <v>3</v>
      </c>
      <c r="J32" s="332">
        <v>72</v>
      </c>
      <c r="K32" s="332">
        <v>64</v>
      </c>
      <c r="L32" s="332">
        <v>123</v>
      </c>
      <c r="M32" s="332">
        <v>40</v>
      </c>
      <c r="N32" s="332">
        <v>140</v>
      </c>
      <c r="O32" s="332">
        <v>43</v>
      </c>
      <c r="P32" s="332">
        <v>52</v>
      </c>
      <c r="Q32" s="332">
        <v>6</v>
      </c>
      <c r="R32" s="331">
        <v>89</v>
      </c>
      <c r="S32" s="330">
        <v>147</v>
      </c>
      <c r="T32" s="330">
        <v>79</v>
      </c>
      <c r="U32" s="330">
        <v>156</v>
      </c>
      <c r="V32" s="330">
        <v>453</v>
      </c>
      <c r="W32" s="329">
        <v>673</v>
      </c>
    </row>
    <row r="33" spans="1:23" ht="22.5" customHeight="1" x14ac:dyDescent="0.15">
      <c r="A33" s="335">
        <v>34</v>
      </c>
      <c r="B33" s="334" t="s">
        <v>206</v>
      </c>
      <c r="C33" s="333"/>
      <c r="D33" s="332">
        <v>56</v>
      </c>
      <c r="E33" s="332">
        <v>135</v>
      </c>
      <c r="F33" s="332">
        <v>80</v>
      </c>
      <c r="G33" s="332">
        <v>10</v>
      </c>
      <c r="H33" s="332">
        <v>34</v>
      </c>
      <c r="I33" s="332">
        <v>69</v>
      </c>
      <c r="J33" s="332">
        <v>32</v>
      </c>
      <c r="K33" s="332">
        <v>30</v>
      </c>
      <c r="L33" s="332">
        <v>41</v>
      </c>
      <c r="M33" s="332">
        <v>45</v>
      </c>
      <c r="N33" s="332">
        <v>46</v>
      </c>
      <c r="O33" s="332">
        <v>84</v>
      </c>
      <c r="P33" s="332">
        <v>0</v>
      </c>
      <c r="Q33" s="332">
        <v>74</v>
      </c>
      <c r="R33" s="331">
        <v>76</v>
      </c>
      <c r="S33" s="330">
        <v>90</v>
      </c>
      <c r="T33" s="330">
        <v>19</v>
      </c>
      <c r="U33" s="330">
        <v>164</v>
      </c>
      <c r="V33" s="330">
        <v>10</v>
      </c>
      <c r="W33" s="329">
        <v>5</v>
      </c>
    </row>
    <row r="34" spans="1:23" ht="22.5" customHeight="1" thickBot="1" x14ac:dyDescent="0.2">
      <c r="A34" s="328">
        <v>35</v>
      </c>
      <c r="B34" s="327" t="s">
        <v>205</v>
      </c>
      <c r="C34" s="326"/>
      <c r="D34" s="325">
        <v>0</v>
      </c>
      <c r="E34" s="325">
        <v>0</v>
      </c>
      <c r="F34" s="325">
        <v>0</v>
      </c>
      <c r="G34" s="325">
        <v>0</v>
      </c>
      <c r="H34" s="325">
        <v>0</v>
      </c>
      <c r="I34" s="325">
        <v>26</v>
      </c>
      <c r="J34" s="325">
        <v>0</v>
      </c>
      <c r="K34" s="325">
        <v>0</v>
      </c>
      <c r="L34" s="325">
        <v>0</v>
      </c>
      <c r="M34" s="325">
        <v>0</v>
      </c>
      <c r="N34" s="325">
        <v>0</v>
      </c>
      <c r="O34" s="325">
        <v>0</v>
      </c>
      <c r="P34" s="325">
        <v>0</v>
      </c>
      <c r="Q34" s="325">
        <v>0</v>
      </c>
      <c r="R34" s="324">
        <v>0</v>
      </c>
      <c r="S34" s="323">
        <v>0</v>
      </c>
      <c r="T34" s="323">
        <v>0</v>
      </c>
      <c r="U34" s="323"/>
      <c r="V34" s="323"/>
      <c r="W34" s="322">
        <v>0</v>
      </c>
    </row>
    <row r="35" spans="1:23" x14ac:dyDescent="0.15">
      <c r="A35" s="321" t="s">
        <v>203</v>
      </c>
      <c r="B35" s="320"/>
      <c r="C35" s="318"/>
      <c r="D35" s="319" t="s">
        <v>202</v>
      </c>
      <c r="E35" s="319"/>
      <c r="F35" s="319"/>
      <c r="G35" s="319"/>
      <c r="H35" s="319"/>
      <c r="I35" s="319"/>
      <c r="J35" s="319"/>
      <c r="K35" s="319"/>
      <c r="L35" s="319"/>
      <c r="M35" s="319"/>
      <c r="N35" s="319"/>
      <c r="O35" s="319"/>
      <c r="P35" s="319"/>
      <c r="Q35" s="319"/>
      <c r="R35" s="319"/>
      <c r="S35" s="319"/>
    </row>
    <row r="36" spans="1:23" x14ac:dyDescent="0.15">
      <c r="A36" s="321" t="s">
        <v>201</v>
      </c>
      <c r="B36" s="320"/>
      <c r="C36" s="318"/>
      <c r="D36" s="1173" t="s">
        <v>200</v>
      </c>
      <c r="E36" s="1174"/>
      <c r="F36" s="1174"/>
      <c r="G36" s="1174"/>
      <c r="H36" s="1174"/>
      <c r="I36" s="1174"/>
      <c r="J36" s="1174"/>
      <c r="K36" s="1174"/>
      <c r="L36" s="1174"/>
      <c r="M36" s="1174"/>
      <c r="N36" s="1174"/>
      <c r="O36" s="1174"/>
      <c r="P36" s="1174"/>
      <c r="Q36" s="1174"/>
      <c r="R36" s="1174"/>
      <c r="S36" s="1174"/>
    </row>
    <row r="37" spans="1:23" x14ac:dyDescent="0.15">
      <c r="A37" s="321"/>
      <c r="B37" s="320"/>
      <c r="C37" s="318"/>
      <c r="D37" s="1174"/>
      <c r="E37" s="1174"/>
      <c r="F37" s="1174"/>
      <c r="G37" s="1174"/>
      <c r="H37" s="1174"/>
      <c r="I37" s="1174"/>
      <c r="J37" s="1174"/>
      <c r="K37" s="1174"/>
      <c r="L37" s="1174"/>
      <c r="M37" s="1174"/>
      <c r="N37" s="1174"/>
      <c r="O37" s="1174"/>
      <c r="P37" s="1174"/>
      <c r="Q37" s="1174"/>
      <c r="R37" s="1174"/>
      <c r="S37" s="1174"/>
    </row>
    <row r="38" spans="1:23" x14ac:dyDescent="0.15">
      <c r="A38" s="321" t="s">
        <v>199</v>
      </c>
      <c r="B38" s="320"/>
      <c r="C38" s="318"/>
      <c r="D38" s="319" t="s">
        <v>198</v>
      </c>
      <c r="E38" s="318"/>
      <c r="F38" s="318"/>
      <c r="G38" s="318"/>
      <c r="H38" s="318"/>
      <c r="I38" s="318"/>
      <c r="J38" s="318"/>
      <c r="K38" s="318"/>
      <c r="L38" s="318"/>
      <c r="M38" s="318"/>
      <c r="N38" s="318"/>
      <c r="O38" s="318"/>
      <c r="P38" s="318"/>
      <c r="Q38" s="318"/>
      <c r="R38" s="318"/>
      <c r="S38" s="318"/>
    </row>
    <row r="39" spans="1:23" x14ac:dyDescent="0.15">
      <c r="A39" s="321" t="s">
        <v>197</v>
      </c>
      <c r="B39" s="320"/>
      <c r="C39" s="318"/>
      <c r="D39" s="319" t="s">
        <v>196</v>
      </c>
      <c r="E39" s="319"/>
      <c r="F39" s="319"/>
      <c r="G39" s="319"/>
      <c r="H39" s="319"/>
      <c r="I39" s="319"/>
      <c r="J39" s="319"/>
      <c r="K39" s="319"/>
      <c r="L39" s="319"/>
      <c r="M39" s="319"/>
      <c r="N39" s="319"/>
      <c r="O39" s="319"/>
      <c r="P39" s="319"/>
      <c r="Q39" s="319"/>
      <c r="R39" s="319"/>
      <c r="S39" s="319"/>
    </row>
    <row r="40" spans="1:23" x14ac:dyDescent="0.15">
      <c r="A40" s="321" t="s">
        <v>195</v>
      </c>
      <c r="B40" s="320"/>
      <c r="C40" s="318"/>
      <c r="D40" s="1173" t="s">
        <v>194</v>
      </c>
      <c r="E40" s="1174"/>
      <c r="F40" s="1174"/>
      <c r="G40" s="1174"/>
      <c r="H40" s="1174"/>
      <c r="I40" s="1174"/>
      <c r="J40" s="1174"/>
      <c r="K40" s="1174"/>
      <c r="L40" s="1174"/>
      <c r="M40" s="1174"/>
      <c r="N40" s="1174"/>
      <c r="O40" s="1174"/>
      <c r="P40" s="1174"/>
      <c r="Q40" s="1174"/>
      <c r="R40" s="1174"/>
      <c r="S40" s="1174"/>
    </row>
    <row r="41" spans="1:23" x14ac:dyDescent="0.15">
      <c r="A41" s="321"/>
      <c r="B41" s="320"/>
      <c r="C41" s="318"/>
      <c r="D41" s="1174"/>
      <c r="E41" s="1174"/>
      <c r="F41" s="1174"/>
      <c r="G41" s="1174"/>
      <c r="H41" s="1174"/>
      <c r="I41" s="1174"/>
      <c r="J41" s="1174"/>
      <c r="K41" s="1174"/>
      <c r="L41" s="1174"/>
      <c r="M41" s="1174"/>
      <c r="N41" s="1174"/>
      <c r="O41" s="1174"/>
      <c r="P41" s="1174"/>
      <c r="Q41" s="1174"/>
      <c r="R41" s="1174"/>
      <c r="S41" s="1174"/>
    </row>
    <row r="42" spans="1:23" x14ac:dyDescent="0.15">
      <c r="A42" s="321" t="s">
        <v>193</v>
      </c>
      <c r="B42" s="320"/>
      <c r="C42" s="318"/>
      <c r="D42" s="1173" t="s">
        <v>192</v>
      </c>
      <c r="E42" s="1174"/>
      <c r="F42" s="1174"/>
      <c r="G42" s="1174"/>
      <c r="H42" s="1174"/>
      <c r="I42" s="1174"/>
      <c r="J42" s="1174"/>
      <c r="K42" s="1174"/>
      <c r="L42" s="1174"/>
      <c r="M42" s="1174"/>
      <c r="N42" s="1174"/>
      <c r="O42" s="1174"/>
      <c r="P42" s="1174"/>
      <c r="Q42" s="1174"/>
      <c r="R42" s="1174"/>
      <c r="S42" s="1174"/>
    </row>
    <row r="43" spans="1:23" x14ac:dyDescent="0.15">
      <c r="A43" s="321"/>
      <c r="B43" s="320"/>
      <c r="C43" s="318"/>
      <c r="D43" s="1174"/>
      <c r="E43" s="1174"/>
      <c r="F43" s="1174"/>
      <c r="G43" s="1174"/>
      <c r="H43" s="1174"/>
      <c r="I43" s="1174"/>
      <c r="J43" s="1174"/>
      <c r="K43" s="1174"/>
      <c r="L43" s="1174"/>
      <c r="M43" s="1174"/>
      <c r="N43" s="1174"/>
      <c r="O43" s="1174"/>
      <c r="P43" s="1174"/>
      <c r="Q43" s="1174"/>
      <c r="R43" s="1174"/>
      <c r="S43" s="1174"/>
    </row>
    <row r="44" spans="1:23" x14ac:dyDescent="0.15">
      <c r="A44" s="321" t="s">
        <v>191</v>
      </c>
      <c r="B44" s="320"/>
      <c r="C44" s="318"/>
      <c r="D44" s="1173" t="s">
        <v>190</v>
      </c>
      <c r="E44" s="1174"/>
      <c r="F44" s="1174"/>
      <c r="G44" s="1174"/>
      <c r="H44" s="1174"/>
      <c r="I44" s="1174"/>
      <c r="J44" s="1174"/>
      <c r="K44" s="1174"/>
      <c r="L44" s="1174"/>
      <c r="M44" s="1174"/>
      <c r="N44" s="1174"/>
      <c r="O44" s="1174"/>
      <c r="P44" s="1174"/>
      <c r="Q44" s="1174"/>
      <c r="R44" s="1174"/>
      <c r="S44" s="1174"/>
    </row>
    <row r="45" spans="1:23" x14ac:dyDescent="0.15">
      <c r="A45" s="321"/>
      <c r="B45" s="320"/>
      <c r="C45" s="318"/>
      <c r="D45" s="1174"/>
      <c r="E45" s="1174"/>
      <c r="F45" s="1174"/>
      <c r="G45" s="1174"/>
      <c r="H45" s="1174"/>
      <c r="I45" s="1174"/>
      <c r="J45" s="1174"/>
      <c r="K45" s="1174"/>
      <c r="L45" s="1174"/>
      <c r="M45" s="1174"/>
      <c r="N45" s="1174"/>
      <c r="O45" s="1174"/>
      <c r="P45" s="1174"/>
      <c r="Q45" s="1174"/>
      <c r="R45" s="1174"/>
      <c r="S45" s="1174"/>
    </row>
    <row r="46" spans="1:23" x14ac:dyDescent="0.15">
      <c r="A46" s="321" t="s">
        <v>189</v>
      </c>
      <c r="B46" s="320"/>
      <c r="C46" s="318"/>
      <c r="D46" s="1173" t="s">
        <v>188</v>
      </c>
      <c r="E46" s="1174"/>
      <c r="F46" s="1174"/>
      <c r="G46" s="1174"/>
      <c r="H46" s="1174"/>
      <c r="I46" s="1174"/>
      <c r="J46" s="1174"/>
      <c r="K46" s="1174"/>
      <c r="L46" s="1174"/>
      <c r="M46" s="1174"/>
      <c r="N46" s="1174"/>
      <c r="O46" s="1174"/>
      <c r="P46" s="1174"/>
      <c r="Q46" s="1174"/>
      <c r="R46" s="1174"/>
      <c r="S46" s="1174"/>
    </row>
    <row r="47" spans="1:23" x14ac:dyDescent="0.15">
      <c r="A47" s="321"/>
      <c r="B47" s="320"/>
      <c r="C47" s="318"/>
      <c r="D47" s="1174"/>
      <c r="E47" s="1174"/>
      <c r="F47" s="1174"/>
      <c r="G47" s="1174"/>
      <c r="H47" s="1174"/>
      <c r="I47" s="1174"/>
      <c r="J47" s="1174"/>
      <c r="K47" s="1174"/>
      <c r="L47" s="1174"/>
      <c r="M47" s="1174"/>
      <c r="N47" s="1174"/>
      <c r="O47" s="1174"/>
      <c r="P47" s="1174"/>
      <c r="Q47" s="1174"/>
      <c r="R47" s="1174"/>
      <c r="S47" s="1174"/>
    </row>
    <row r="48" spans="1:23" x14ac:dyDescent="0.15">
      <c r="A48" s="321" t="s">
        <v>187</v>
      </c>
      <c r="B48" s="320"/>
      <c r="C48" s="318"/>
      <c r="D48" s="1173" t="s">
        <v>186</v>
      </c>
      <c r="E48" s="1173"/>
      <c r="F48" s="1173"/>
      <c r="G48" s="1173"/>
      <c r="H48" s="1173"/>
      <c r="I48" s="1173"/>
      <c r="J48" s="1173"/>
      <c r="K48" s="1173"/>
      <c r="L48" s="1173"/>
      <c r="M48" s="1173"/>
      <c r="N48" s="1173"/>
      <c r="O48" s="1173"/>
      <c r="P48" s="1173"/>
      <c r="Q48" s="1173"/>
      <c r="R48" s="1173"/>
      <c r="S48" s="1173"/>
    </row>
    <row r="49" spans="1:19" x14ac:dyDescent="0.15">
      <c r="A49" s="321" t="s">
        <v>185</v>
      </c>
      <c r="B49" s="320"/>
      <c r="C49" s="318"/>
      <c r="D49" s="1173" t="s">
        <v>184</v>
      </c>
      <c r="E49" s="1173"/>
      <c r="F49" s="1173"/>
      <c r="G49" s="1173"/>
      <c r="H49" s="1173"/>
      <c r="I49" s="1173"/>
      <c r="J49" s="1173"/>
      <c r="K49" s="1173"/>
      <c r="L49" s="1173"/>
      <c r="M49" s="1173"/>
      <c r="N49" s="1173"/>
      <c r="O49" s="1173"/>
      <c r="P49" s="1173"/>
      <c r="Q49" s="1173"/>
      <c r="R49" s="1173"/>
      <c r="S49" s="1173"/>
    </row>
    <row r="50" spans="1:19" x14ac:dyDescent="0.15">
      <c r="A50" s="321" t="s">
        <v>183</v>
      </c>
      <c r="B50" s="320"/>
      <c r="C50" s="318"/>
      <c r="D50" s="319" t="s">
        <v>182</v>
      </c>
      <c r="E50" s="318"/>
      <c r="F50" s="318"/>
      <c r="G50" s="318"/>
      <c r="H50" s="318"/>
      <c r="I50" s="318"/>
      <c r="J50" s="318"/>
      <c r="K50" s="318"/>
      <c r="L50" s="318"/>
      <c r="M50" s="318"/>
      <c r="N50" s="318"/>
      <c r="O50" s="318"/>
      <c r="P50" s="318"/>
      <c r="Q50" s="318"/>
      <c r="R50" s="318"/>
      <c r="S50" s="318"/>
    </row>
  </sheetData>
  <mergeCells count="9">
    <mergeCell ref="D46:S47"/>
    <mergeCell ref="D48:S48"/>
    <mergeCell ref="D49:S49"/>
    <mergeCell ref="A1:R1"/>
    <mergeCell ref="A4:C4"/>
    <mergeCell ref="D36:S37"/>
    <mergeCell ref="D40:S41"/>
    <mergeCell ref="D42:S43"/>
    <mergeCell ref="D44:S45"/>
  </mergeCells>
  <phoneticPr fontId="4"/>
  <pageMargins left="0.70866141732283472" right="0.70866141732283472" top="0.74803149606299213" bottom="0.74803149606299213" header="0.31496062992125984" footer="0.31496062992125984"/>
  <pageSetup paperSize="9" scale="6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B9-733F-4335-AA53-EE32DDB4D6E9}">
  <sheetPr>
    <pageSetUpPr fitToPage="1"/>
  </sheetPr>
  <dimension ref="A1:W19"/>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9" width="9.125" customWidth="1"/>
  </cols>
  <sheetData>
    <row r="1" spans="1:23" ht="15" customHeight="1" x14ac:dyDescent="0.15">
      <c r="A1" s="1153" t="s">
        <v>0</v>
      </c>
      <c r="B1" s="1156"/>
      <c r="C1" s="1156"/>
      <c r="D1" s="1156"/>
      <c r="E1" s="1156"/>
      <c r="F1" s="1156"/>
      <c r="G1" s="1156"/>
      <c r="H1" s="1156"/>
      <c r="I1" s="1156"/>
      <c r="J1" s="1156"/>
      <c r="K1" s="1156"/>
      <c r="L1" s="1156"/>
      <c r="M1" s="1156"/>
      <c r="N1" s="1156"/>
      <c r="O1" s="1156"/>
      <c r="P1" s="1156"/>
      <c r="Q1" s="1156"/>
      <c r="R1" s="132"/>
      <c r="S1" s="132"/>
    </row>
    <row r="2" spans="1:23" ht="15" customHeight="1" thickBot="1" x14ac:dyDescent="0.2">
      <c r="A2" s="131"/>
      <c r="B2" s="130"/>
      <c r="P2" s="95"/>
      <c r="Q2" s="95"/>
      <c r="U2" s="95"/>
      <c r="V2" s="95"/>
      <c r="W2" s="95" t="s">
        <v>246</v>
      </c>
    </row>
    <row r="3" spans="1:23" ht="15" customHeight="1" thickBot="1" x14ac:dyDescent="0.2">
      <c r="A3" s="94" t="s">
        <v>276</v>
      </c>
      <c r="B3" s="129"/>
      <c r="C3" s="128" t="s">
        <v>275</v>
      </c>
      <c r="D3" s="91" t="s">
        <v>5</v>
      </c>
      <c r="E3" s="91" t="s">
        <v>6</v>
      </c>
      <c r="F3" s="91" t="s">
        <v>7</v>
      </c>
      <c r="G3" s="91" t="s">
        <v>8</v>
      </c>
      <c r="H3" s="91" t="s">
        <v>9</v>
      </c>
      <c r="I3" s="91" t="s">
        <v>10</v>
      </c>
      <c r="J3" s="91" t="s">
        <v>11</v>
      </c>
      <c r="K3" s="91" t="s">
        <v>12</v>
      </c>
      <c r="L3" s="91" t="s">
        <v>13</v>
      </c>
      <c r="M3" s="91" t="s">
        <v>14</v>
      </c>
      <c r="N3" s="91" t="s">
        <v>15</v>
      </c>
      <c r="O3" s="91" t="s">
        <v>243</v>
      </c>
      <c r="P3" s="91" t="s">
        <v>274</v>
      </c>
      <c r="Q3" s="91" t="s">
        <v>242</v>
      </c>
      <c r="R3" s="127" t="s">
        <v>241</v>
      </c>
      <c r="S3" s="126" t="s">
        <v>240</v>
      </c>
      <c r="T3" s="126" t="s">
        <v>239</v>
      </c>
      <c r="U3" s="126" t="s">
        <v>238</v>
      </c>
      <c r="V3" s="126" t="s">
        <v>23</v>
      </c>
      <c r="W3" s="125" t="s">
        <v>24</v>
      </c>
    </row>
    <row r="4" spans="1:23" ht="30" customHeight="1" thickTop="1" thickBot="1" x14ac:dyDescent="0.2">
      <c r="A4" s="1157" t="s">
        <v>273</v>
      </c>
      <c r="B4" s="1158"/>
      <c r="C4" s="1159"/>
      <c r="D4" s="86">
        <v>1301</v>
      </c>
      <c r="E4" s="86">
        <v>1546</v>
      </c>
      <c r="F4" s="86">
        <v>1513</v>
      </c>
      <c r="G4" s="86">
        <v>1157</v>
      </c>
      <c r="H4" s="86">
        <v>969</v>
      </c>
      <c r="I4" s="86">
        <v>1126</v>
      </c>
      <c r="J4" s="86">
        <v>1123</v>
      </c>
      <c r="K4" s="86">
        <v>844</v>
      </c>
      <c r="L4" s="86">
        <v>1052</v>
      </c>
      <c r="M4" s="86">
        <v>1302</v>
      </c>
      <c r="N4" s="86">
        <v>1544</v>
      </c>
      <c r="O4" s="86">
        <v>1782</v>
      </c>
      <c r="P4" s="86">
        <v>1791</v>
      </c>
      <c r="Q4" s="86">
        <v>1630</v>
      </c>
      <c r="R4" s="124">
        <v>867</v>
      </c>
      <c r="S4" s="85">
        <v>786</v>
      </c>
      <c r="T4" s="85">
        <v>869</v>
      </c>
      <c r="U4" s="85">
        <v>1227</v>
      </c>
      <c r="V4" s="85">
        <v>1873</v>
      </c>
      <c r="W4" s="84">
        <v>2471</v>
      </c>
    </row>
    <row r="5" spans="1:23" ht="30" customHeight="1" thickTop="1" x14ac:dyDescent="0.15">
      <c r="A5" s="123" t="s">
        <v>272</v>
      </c>
      <c r="B5" s="82" t="s">
        <v>271</v>
      </c>
      <c r="C5" s="122"/>
      <c r="D5" s="80">
        <v>83</v>
      </c>
      <c r="E5" s="80">
        <v>79</v>
      </c>
      <c r="F5" s="80">
        <v>77</v>
      </c>
      <c r="G5" s="80">
        <v>58</v>
      </c>
      <c r="H5" s="80">
        <v>59</v>
      </c>
      <c r="I5" s="80">
        <v>66</v>
      </c>
      <c r="J5" s="80">
        <v>59</v>
      </c>
      <c r="K5" s="80">
        <v>35</v>
      </c>
      <c r="L5" s="80">
        <v>46</v>
      </c>
      <c r="M5" s="80">
        <v>51</v>
      </c>
      <c r="N5" s="80">
        <v>57</v>
      </c>
      <c r="O5" s="80">
        <v>62</v>
      </c>
      <c r="P5" s="80">
        <v>65</v>
      </c>
      <c r="Q5" s="80">
        <v>35</v>
      </c>
      <c r="R5" s="121">
        <v>35</v>
      </c>
      <c r="S5" s="120">
        <v>20</v>
      </c>
      <c r="T5" s="120">
        <v>27</v>
      </c>
      <c r="U5" s="120">
        <v>75</v>
      </c>
      <c r="V5" s="120">
        <v>109</v>
      </c>
      <c r="W5" s="119">
        <v>87</v>
      </c>
    </row>
    <row r="6" spans="1:23" ht="30" customHeight="1" x14ac:dyDescent="0.15">
      <c r="A6" s="109" t="s">
        <v>270</v>
      </c>
      <c r="B6" s="59" t="s">
        <v>269</v>
      </c>
      <c r="C6" s="108"/>
      <c r="D6" s="57">
        <v>93</v>
      </c>
      <c r="E6" s="57">
        <v>80</v>
      </c>
      <c r="F6" s="57">
        <v>81</v>
      </c>
      <c r="G6" s="57">
        <v>52</v>
      </c>
      <c r="H6" s="57">
        <v>34</v>
      </c>
      <c r="I6" s="57">
        <v>52</v>
      </c>
      <c r="J6" s="57">
        <v>42</v>
      </c>
      <c r="K6" s="57">
        <v>32</v>
      </c>
      <c r="L6" s="57">
        <v>43</v>
      </c>
      <c r="M6" s="57">
        <v>47</v>
      </c>
      <c r="N6" s="57">
        <v>55</v>
      </c>
      <c r="O6" s="57">
        <v>62</v>
      </c>
      <c r="P6" s="57">
        <v>62</v>
      </c>
      <c r="Q6" s="57">
        <v>38</v>
      </c>
      <c r="R6" s="107">
        <v>19</v>
      </c>
      <c r="S6" s="56">
        <v>23</v>
      </c>
      <c r="T6" s="56">
        <v>34</v>
      </c>
      <c r="U6" s="56">
        <v>40</v>
      </c>
      <c r="V6" s="56">
        <v>53</v>
      </c>
      <c r="W6" s="55">
        <v>44</v>
      </c>
    </row>
    <row r="7" spans="1:23" ht="30" customHeight="1" x14ac:dyDescent="0.15">
      <c r="A7" s="109" t="s">
        <v>268</v>
      </c>
      <c r="B7" s="59" t="s">
        <v>267</v>
      </c>
      <c r="C7" s="108"/>
      <c r="D7" s="57">
        <v>166</v>
      </c>
      <c r="E7" s="57">
        <v>261</v>
      </c>
      <c r="F7" s="57">
        <v>262</v>
      </c>
      <c r="G7" s="57">
        <v>214</v>
      </c>
      <c r="H7" s="57">
        <v>162</v>
      </c>
      <c r="I7" s="57">
        <v>175</v>
      </c>
      <c r="J7" s="57">
        <v>177</v>
      </c>
      <c r="K7" s="57">
        <v>114</v>
      </c>
      <c r="L7" s="57">
        <v>132</v>
      </c>
      <c r="M7" s="57">
        <v>151</v>
      </c>
      <c r="N7" s="57">
        <v>168</v>
      </c>
      <c r="O7" s="57">
        <v>223</v>
      </c>
      <c r="P7" s="57">
        <v>163</v>
      </c>
      <c r="Q7" s="57">
        <v>151</v>
      </c>
      <c r="R7" s="107">
        <v>85</v>
      </c>
      <c r="S7" s="56">
        <v>81</v>
      </c>
      <c r="T7" s="56">
        <v>92</v>
      </c>
      <c r="U7" s="56">
        <v>110</v>
      </c>
      <c r="V7" s="56">
        <v>158</v>
      </c>
      <c r="W7" s="55">
        <v>197</v>
      </c>
    </row>
    <row r="8" spans="1:23" ht="30" customHeight="1" x14ac:dyDescent="0.15">
      <c r="A8" s="109" t="s">
        <v>266</v>
      </c>
      <c r="B8" s="59" t="s">
        <v>49</v>
      </c>
      <c r="C8" s="108"/>
      <c r="D8" s="57">
        <v>185</v>
      </c>
      <c r="E8" s="57">
        <v>208</v>
      </c>
      <c r="F8" s="57">
        <v>206</v>
      </c>
      <c r="G8" s="57">
        <v>145</v>
      </c>
      <c r="H8" s="57">
        <v>130</v>
      </c>
      <c r="I8" s="57">
        <v>195</v>
      </c>
      <c r="J8" s="57">
        <v>186</v>
      </c>
      <c r="K8" s="57">
        <v>119</v>
      </c>
      <c r="L8" s="57">
        <v>158</v>
      </c>
      <c r="M8" s="57">
        <v>226</v>
      </c>
      <c r="N8" s="57">
        <v>238</v>
      </c>
      <c r="O8" s="57">
        <v>298</v>
      </c>
      <c r="P8" s="57">
        <v>325</v>
      </c>
      <c r="Q8" s="57">
        <v>273</v>
      </c>
      <c r="R8" s="107">
        <v>164</v>
      </c>
      <c r="S8" s="56">
        <v>157</v>
      </c>
      <c r="T8" s="56">
        <v>131</v>
      </c>
      <c r="U8" s="56">
        <v>226</v>
      </c>
      <c r="V8" s="56">
        <v>450</v>
      </c>
      <c r="W8" s="55">
        <v>639</v>
      </c>
    </row>
    <row r="9" spans="1:23" ht="30" customHeight="1" x14ac:dyDescent="0.15">
      <c r="A9" s="118" t="s">
        <v>265</v>
      </c>
      <c r="B9" s="53" t="s">
        <v>50</v>
      </c>
      <c r="C9" s="117"/>
      <c r="D9" s="51">
        <v>56</v>
      </c>
      <c r="E9" s="51">
        <v>73</v>
      </c>
      <c r="F9" s="51">
        <v>80</v>
      </c>
      <c r="G9" s="51">
        <v>60</v>
      </c>
      <c r="H9" s="51">
        <v>59</v>
      </c>
      <c r="I9" s="51">
        <v>78</v>
      </c>
      <c r="J9" s="51">
        <v>97</v>
      </c>
      <c r="K9" s="51">
        <v>78</v>
      </c>
      <c r="L9" s="51">
        <v>81</v>
      </c>
      <c r="M9" s="51">
        <v>98</v>
      </c>
      <c r="N9" s="51">
        <v>139</v>
      </c>
      <c r="O9" s="51">
        <v>166</v>
      </c>
      <c r="P9" s="51">
        <v>150</v>
      </c>
      <c r="Q9" s="51">
        <v>158</v>
      </c>
      <c r="R9" s="116">
        <v>69</v>
      </c>
      <c r="S9" s="50">
        <v>69</v>
      </c>
      <c r="T9" s="50">
        <v>70</v>
      </c>
      <c r="U9" s="50">
        <v>87</v>
      </c>
      <c r="V9" s="50">
        <v>91</v>
      </c>
      <c r="W9" s="49">
        <v>130</v>
      </c>
    </row>
    <row r="10" spans="1:23" ht="30" customHeight="1" x14ac:dyDescent="0.15">
      <c r="A10" s="115" t="s">
        <v>264</v>
      </c>
      <c r="B10" s="114" t="s">
        <v>263</v>
      </c>
      <c r="C10" s="113"/>
      <c r="D10" s="67">
        <v>165</v>
      </c>
      <c r="E10" s="67">
        <v>181</v>
      </c>
      <c r="F10" s="67">
        <v>144</v>
      </c>
      <c r="G10" s="67">
        <v>138</v>
      </c>
      <c r="H10" s="67">
        <v>121</v>
      </c>
      <c r="I10" s="67">
        <v>135</v>
      </c>
      <c r="J10" s="67">
        <v>154</v>
      </c>
      <c r="K10" s="67">
        <v>109</v>
      </c>
      <c r="L10" s="67">
        <v>158</v>
      </c>
      <c r="M10" s="67">
        <v>210</v>
      </c>
      <c r="N10" s="67">
        <v>248</v>
      </c>
      <c r="O10" s="67">
        <v>267</v>
      </c>
      <c r="P10" s="67">
        <v>306</v>
      </c>
      <c r="Q10" s="67">
        <v>307</v>
      </c>
      <c r="R10" s="112">
        <v>145</v>
      </c>
      <c r="S10" s="111">
        <v>124</v>
      </c>
      <c r="T10" s="111">
        <v>146</v>
      </c>
      <c r="U10" s="111">
        <v>189</v>
      </c>
      <c r="V10" s="111">
        <v>231</v>
      </c>
      <c r="W10" s="110">
        <v>333</v>
      </c>
    </row>
    <row r="11" spans="1:23" ht="30" customHeight="1" x14ac:dyDescent="0.15">
      <c r="A11" s="109" t="s">
        <v>262</v>
      </c>
      <c r="B11" s="59" t="s">
        <v>261</v>
      </c>
      <c r="C11" s="108"/>
      <c r="D11" s="57">
        <v>88</v>
      </c>
      <c r="E11" s="57">
        <v>96</v>
      </c>
      <c r="F11" s="57">
        <v>103</v>
      </c>
      <c r="G11" s="57">
        <v>61</v>
      </c>
      <c r="H11" s="57">
        <v>60</v>
      </c>
      <c r="I11" s="57">
        <v>60</v>
      </c>
      <c r="J11" s="57">
        <v>53</v>
      </c>
      <c r="K11" s="57">
        <v>40</v>
      </c>
      <c r="L11" s="57">
        <v>42</v>
      </c>
      <c r="M11" s="57">
        <v>52</v>
      </c>
      <c r="N11" s="57">
        <v>87</v>
      </c>
      <c r="O11" s="57">
        <v>96</v>
      </c>
      <c r="P11" s="57">
        <v>104</v>
      </c>
      <c r="Q11" s="57">
        <v>93</v>
      </c>
      <c r="R11" s="107">
        <v>45</v>
      </c>
      <c r="S11" s="56">
        <v>34</v>
      </c>
      <c r="T11" s="56">
        <v>40</v>
      </c>
      <c r="U11" s="56">
        <v>46</v>
      </c>
      <c r="V11" s="56">
        <v>48</v>
      </c>
      <c r="W11" s="55">
        <v>69</v>
      </c>
    </row>
    <row r="12" spans="1:23" ht="30" customHeight="1" x14ac:dyDescent="0.15">
      <c r="A12" s="109" t="s">
        <v>260</v>
      </c>
      <c r="B12" s="59" t="s">
        <v>53</v>
      </c>
      <c r="C12" s="108"/>
      <c r="D12" s="57">
        <v>33</v>
      </c>
      <c r="E12" s="57">
        <v>41</v>
      </c>
      <c r="F12" s="57">
        <v>46</v>
      </c>
      <c r="G12" s="57">
        <v>43</v>
      </c>
      <c r="H12" s="57">
        <v>40</v>
      </c>
      <c r="I12" s="57">
        <v>37</v>
      </c>
      <c r="J12" s="57">
        <v>35</v>
      </c>
      <c r="K12" s="57">
        <v>27</v>
      </c>
      <c r="L12" s="57">
        <v>72</v>
      </c>
      <c r="M12" s="57">
        <v>76</v>
      </c>
      <c r="N12" s="57">
        <v>79</v>
      </c>
      <c r="O12" s="57">
        <v>95</v>
      </c>
      <c r="P12" s="57">
        <v>107</v>
      </c>
      <c r="Q12" s="57">
        <v>97</v>
      </c>
      <c r="R12" s="107">
        <v>53</v>
      </c>
      <c r="S12" s="56">
        <v>61</v>
      </c>
      <c r="T12" s="56">
        <v>71</v>
      </c>
      <c r="U12" s="56">
        <v>74</v>
      </c>
      <c r="V12" s="56">
        <v>90</v>
      </c>
      <c r="W12" s="55">
        <v>126</v>
      </c>
    </row>
    <row r="13" spans="1:23" ht="30" customHeight="1" x14ac:dyDescent="0.15">
      <c r="A13" s="109" t="s">
        <v>259</v>
      </c>
      <c r="B13" s="59" t="s">
        <v>54</v>
      </c>
      <c r="C13" s="108"/>
      <c r="D13" s="57">
        <v>67</v>
      </c>
      <c r="E13" s="57">
        <v>99</v>
      </c>
      <c r="F13" s="57">
        <v>97</v>
      </c>
      <c r="G13" s="57">
        <v>73</v>
      </c>
      <c r="H13" s="57">
        <v>52</v>
      </c>
      <c r="I13" s="57">
        <v>76</v>
      </c>
      <c r="J13" s="57">
        <v>73</v>
      </c>
      <c r="K13" s="57">
        <v>78</v>
      </c>
      <c r="L13" s="57">
        <v>87</v>
      </c>
      <c r="M13" s="57">
        <v>118</v>
      </c>
      <c r="N13" s="57">
        <v>131</v>
      </c>
      <c r="O13" s="57">
        <v>162</v>
      </c>
      <c r="P13" s="57">
        <v>135</v>
      </c>
      <c r="Q13" s="57">
        <v>162</v>
      </c>
      <c r="R13" s="107">
        <v>90</v>
      </c>
      <c r="S13" s="56">
        <v>64</v>
      </c>
      <c r="T13" s="56">
        <v>77</v>
      </c>
      <c r="U13" s="56">
        <v>107</v>
      </c>
      <c r="V13" s="56">
        <v>101</v>
      </c>
      <c r="W13" s="55">
        <v>89</v>
      </c>
    </row>
    <row r="14" spans="1:23" ht="30" customHeight="1" x14ac:dyDescent="0.15">
      <c r="A14" s="118" t="s">
        <v>258</v>
      </c>
      <c r="B14" s="53" t="s">
        <v>257</v>
      </c>
      <c r="C14" s="117"/>
      <c r="D14" s="51">
        <v>23</v>
      </c>
      <c r="E14" s="51">
        <v>19</v>
      </c>
      <c r="F14" s="51">
        <v>25</v>
      </c>
      <c r="G14" s="51">
        <v>12</v>
      </c>
      <c r="H14" s="51">
        <v>12</v>
      </c>
      <c r="I14" s="51">
        <v>14</v>
      </c>
      <c r="J14" s="51">
        <v>10</v>
      </c>
      <c r="K14" s="51">
        <v>9</v>
      </c>
      <c r="L14" s="51">
        <v>10</v>
      </c>
      <c r="M14" s="51">
        <v>8</v>
      </c>
      <c r="N14" s="51">
        <v>24</v>
      </c>
      <c r="O14" s="51">
        <v>12</v>
      </c>
      <c r="P14" s="51">
        <v>16</v>
      </c>
      <c r="Q14" s="51">
        <v>13</v>
      </c>
      <c r="R14" s="116">
        <v>5</v>
      </c>
      <c r="S14" s="50">
        <v>7</v>
      </c>
      <c r="T14" s="50">
        <v>18</v>
      </c>
      <c r="U14" s="50">
        <v>13</v>
      </c>
      <c r="V14" s="50">
        <v>23</v>
      </c>
      <c r="W14" s="49">
        <v>39</v>
      </c>
    </row>
    <row r="15" spans="1:23" ht="30" customHeight="1" x14ac:dyDescent="0.15">
      <c r="A15" s="115" t="s">
        <v>256</v>
      </c>
      <c r="B15" s="114" t="s">
        <v>255</v>
      </c>
      <c r="C15" s="113"/>
      <c r="D15" s="67">
        <v>64</v>
      </c>
      <c r="E15" s="67">
        <v>77</v>
      </c>
      <c r="F15" s="67">
        <v>75</v>
      </c>
      <c r="G15" s="67">
        <v>54</v>
      </c>
      <c r="H15" s="67">
        <v>53</v>
      </c>
      <c r="I15" s="67">
        <v>52</v>
      </c>
      <c r="J15" s="67">
        <v>44</v>
      </c>
      <c r="K15" s="67">
        <v>45</v>
      </c>
      <c r="L15" s="67">
        <v>40</v>
      </c>
      <c r="M15" s="67">
        <v>44</v>
      </c>
      <c r="N15" s="67">
        <v>75</v>
      </c>
      <c r="O15" s="67">
        <v>90</v>
      </c>
      <c r="P15" s="67">
        <v>77</v>
      </c>
      <c r="Q15" s="67">
        <v>70</v>
      </c>
      <c r="R15" s="112">
        <v>25</v>
      </c>
      <c r="S15" s="111">
        <v>23</v>
      </c>
      <c r="T15" s="111">
        <v>32</v>
      </c>
      <c r="U15" s="111">
        <v>48</v>
      </c>
      <c r="V15" s="111">
        <v>84</v>
      </c>
      <c r="W15" s="110">
        <v>129</v>
      </c>
    </row>
    <row r="16" spans="1:23" ht="30" customHeight="1" x14ac:dyDescent="0.15">
      <c r="A16" s="109" t="s">
        <v>254</v>
      </c>
      <c r="B16" s="59" t="s">
        <v>253</v>
      </c>
      <c r="C16" s="108"/>
      <c r="D16" s="57">
        <v>64</v>
      </c>
      <c r="E16" s="57">
        <v>100</v>
      </c>
      <c r="F16" s="57">
        <v>66</v>
      </c>
      <c r="G16" s="57">
        <v>46</v>
      </c>
      <c r="H16" s="57">
        <v>33</v>
      </c>
      <c r="I16" s="57">
        <v>31</v>
      </c>
      <c r="J16" s="57">
        <v>38</v>
      </c>
      <c r="K16" s="57">
        <v>37</v>
      </c>
      <c r="L16" s="57">
        <v>45</v>
      </c>
      <c r="M16" s="57">
        <v>50</v>
      </c>
      <c r="N16" s="57">
        <v>40</v>
      </c>
      <c r="O16" s="57">
        <v>52</v>
      </c>
      <c r="P16" s="57">
        <v>52</v>
      </c>
      <c r="Q16" s="57">
        <v>59</v>
      </c>
      <c r="R16" s="107">
        <v>43</v>
      </c>
      <c r="S16" s="56">
        <v>34</v>
      </c>
      <c r="T16" s="56">
        <v>39</v>
      </c>
      <c r="U16" s="56">
        <v>44</v>
      </c>
      <c r="V16" s="56">
        <v>96</v>
      </c>
      <c r="W16" s="55">
        <v>158</v>
      </c>
    </row>
    <row r="17" spans="1:23" ht="30" customHeight="1" x14ac:dyDescent="0.15">
      <c r="A17" s="109" t="s">
        <v>252</v>
      </c>
      <c r="B17" s="59" t="s">
        <v>251</v>
      </c>
      <c r="C17" s="108"/>
      <c r="D17" s="57">
        <v>122</v>
      </c>
      <c r="E17" s="57">
        <v>114</v>
      </c>
      <c r="F17" s="57">
        <v>125</v>
      </c>
      <c r="G17" s="57">
        <v>108</v>
      </c>
      <c r="H17" s="57">
        <v>99</v>
      </c>
      <c r="I17" s="57">
        <v>89</v>
      </c>
      <c r="J17" s="57">
        <v>91</v>
      </c>
      <c r="K17" s="57">
        <v>85</v>
      </c>
      <c r="L17" s="57">
        <v>87</v>
      </c>
      <c r="M17" s="57">
        <v>94</v>
      </c>
      <c r="N17" s="57">
        <v>115</v>
      </c>
      <c r="O17" s="57">
        <v>121</v>
      </c>
      <c r="P17" s="57">
        <v>142</v>
      </c>
      <c r="Q17" s="57">
        <v>118</v>
      </c>
      <c r="R17" s="107">
        <v>54</v>
      </c>
      <c r="S17" s="56">
        <v>43</v>
      </c>
      <c r="T17" s="56">
        <v>60</v>
      </c>
      <c r="U17" s="56">
        <v>91</v>
      </c>
      <c r="V17" s="56">
        <v>210</v>
      </c>
      <c r="W17" s="55">
        <v>263</v>
      </c>
    </row>
    <row r="18" spans="1:23" ht="30" customHeight="1" thickBot="1" x14ac:dyDescent="0.2">
      <c r="A18" s="106" t="s">
        <v>250</v>
      </c>
      <c r="B18" s="105" t="s">
        <v>249</v>
      </c>
      <c r="C18" s="104"/>
      <c r="D18" s="103">
        <v>92</v>
      </c>
      <c r="E18" s="103">
        <v>118</v>
      </c>
      <c r="F18" s="103">
        <v>126</v>
      </c>
      <c r="G18" s="103">
        <v>93</v>
      </c>
      <c r="H18" s="103">
        <v>55</v>
      </c>
      <c r="I18" s="103">
        <v>66</v>
      </c>
      <c r="J18" s="103">
        <v>64</v>
      </c>
      <c r="K18" s="103">
        <v>36</v>
      </c>
      <c r="L18" s="103">
        <v>51</v>
      </c>
      <c r="M18" s="103">
        <v>77</v>
      </c>
      <c r="N18" s="103">
        <v>88</v>
      </c>
      <c r="O18" s="103">
        <v>76</v>
      </c>
      <c r="P18" s="103">
        <v>87</v>
      </c>
      <c r="Q18" s="103">
        <v>56</v>
      </c>
      <c r="R18" s="102">
        <v>35</v>
      </c>
      <c r="S18" s="101">
        <v>46</v>
      </c>
      <c r="T18" s="101">
        <v>32</v>
      </c>
      <c r="U18" s="101">
        <v>77</v>
      </c>
      <c r="V18" s="101">
        <v>129</v>
      </c>
      <c r="W18" s="100">
        <v>168</v>
      </c>
    </row>
    <row r="19" spans="1:23" x14ac:dyDescent="0.15">
      <c r="A19" s="99" t="s">
        <v>248</v>
      </c>
    </row>
  </sheetData>
  <mergeCells count="2">
    <mergeCell ref="A1:Q1"/>
    <mergeCell ref="A4:C4"/>
  </mergeCells>
  <phoneticPr fontId="4"/>
  <pageMargins left="0.59055118110236227" right="0.39370078740157483" top="0.59055118110236227" bottom="0.39370078740157483" header="0.31496062992125984" footer="0.31496062992125984"/>
  <pageSetup paperSize="9" scale="74" firstPageNumber="2"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F079E-DDDA-4037-9D4F-262A65485E14}">
  <sheetPr>
    <pageSetUpPr fitToPage="1"/>
  </sheetPr>
  <dimension ref="A1:W19"/>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8" width="9.125" customWidth="1"/>
    <col min="22" max="22" width="9" customWidth="1"/>
  </cols>
  <sheetData>
    <row r="1" spans="1:23" x14ac:dyDescent="0.15">
      <c r="A1" s="1179" t="s">
        <v>382</v>
      </c>
      <c r="B1" s="1176"/>
      <c r="C1" s="1176"/>
      <c r="D1" s="1176"/>
      <c r="E1" s="1176"/>
      <c r="F1" s="1176"/>
      <c r="G1" s="1176"/>
      <c r="H1" s="1176"/>
      <c r="I1" s="1176"/>
      <c r="J1" s="1176"/>
      <c r="K1" s="1176"/>
      <c r="L1" s="1176"/>
      <c r="M1" s="1176"/>
      <c r="N1" s="1176"/>
      <c r="O1" s="1176"/>
      <c r="P1" s="1176"/>
      <c r="Q1" s="1176"/>
      <c r="R1" s="1176"/>
      <c r="S1" s="379"/>
    </row>
    <row r="2" spans="1:23" ht="14.25" thickBot="1" x14ac:dyDescent="0.2">
      <c r="A2" s="398"/>
      <c r="B2" s="397"/>
      <c r="C2" s="379"/>
      <c r="D2" s="379"/>
      <c r="E2" s="379"/>
      <c r="F2" s="379"/>
      <c r="G2" s="379"/>
      <c r="H2" s="379"/>
      <c r="I2" s="379"/>
      <c r="J2" s="379"/>
      <c r="K2" s="379"/>
      <c r="L2" s="379"/>
      <c r="M2" s="379"/>
      <c r="N2" s="379"/>
      <c r="O2" s="379"/>
      <c r="P2" s="374"/>
      <c r="Q2" s="374"/>
      <c r="R2" s="379"/>
      <c r="U2" s="374"/>
      <c r="V2" s="374"/>
      <c r="W2" s="374" t="s">
        <v>376</v>
      </c>
    </row>
    <row r="3" spans="1:23" ht="14.25" thickBot="1" x14ac:dyDescent="0.2">
      <c r="A3" s="373" t="s">
        <v>276</v>
      </c>
      <c r="B3" s="396"/>
      <c r="C3" s="395" t="s">
        <v>275</v>
      </c>
      <c r="D3" s="370" t="s">
        <v>5</v>
      </c>
      <c r="E3" s="370" t="s">
        <v>6</v>
      </c>
      <c r="F3" s="370" t="s">
        <v>7</v>
      </c>
      <c r="G3" s="370" t="s">
        <v>8</v>
      </c>
      <c r="H3" s="370" t="s">
        <v>9</v>
      </c>
      <c r="I3" s="370" t="s">
        <v>10</v>
      </c>
      <c r="J3" s="370" t="s">
        <v>11</v>
      </c>
      <c r="K3" s="370" t="s">
        <v>12</v>
      </c>
      <c r="L3" s="370" t="s">
        <v>13</v>
      </c>
      <c r="M3" s="370" t="s">
        <v>14</v>
      </c>
      <c r="N3" s="370" t="s">
        <v>15</v>
      </c>
      <c r="O3" s="370" t="s">
        <v>16</v>
      </c>
      <c r="P3" s="370" t="s">
        <v>17</v>
      </c>
      <c r="Q3" s="370" t="s">
        <v>18</v>
      </c>
      <c r="R3" s="370" t="s">
        <v>381</v>
      </c>
      <c r="S3" s="370" t="s">
        <v>20</v>
      </c>
      <c r="T3" s="369" t="s">
        <v>380</v>
      </c>
      <c r="U3" s="369" t="s">
        <v>379</v>
      </c>
      <c r="V3" s="369" t="s">
        <v>378</v>
      </c>
      <c r="W3" s="368" t="s">
        <v>370</v>
      </c>
    </row>
    <row r="4" spans="1:23" ht="15" thickTop="1" thickBot="1" x14ac:dyDescent="0.2">
      <c r="A4" s="1180" t="s">
        <v>273</v>
      </c>
      <c r="B4" s="1181"/>
      <c r="C4" s="1182"/>
      <c r="D4" s="394">
        <v>47163</v>
      </c>
      <c r="E4" s="394">
        <v>53011</v>
      </c>
      <c r="F4" s="394">
        <v>51729</v>
      </c>
      <c r="G4" s="394">
        <v>39720</v>
      </c>
      <c r="H4" s="394">
        <v>34896</v>
      </c>
      <c r="I4" s="394">
        <v>54926</v>
      </c>
      <c r="J4" s="394">
        <v>44992</v>
      </c>
      <c r="K4" s="394">
        <v>32463</v>
      </c>
      <c r="L4" s="394">
        <v>43021</v>
      </c>
      <c r="M4" s="394">
        <v>45030</v>
      </c>
      <c r="N4" s="394">
        <v>53466</v>
      </c>
      <c r="O4" s="394">
        <v>55634</v>
      </c>
      <c r="P4" s="394">
        <v>62566</v>
      </c>
      <c r="Q4" s="394">
        <v>52595</v>
      </c>
      <c r="R4" s="393">
        <v>26612</v>
      </c>
      <c r="S4" s="392">
        <v>23820</v>
      </c>
      <c r="T4" s="392">
        <v>29314</v>
      </c>
      <c r="U4" s="392">
        <v>29299</v>
      </c>
      <c r="V4" s="392">
        <v>28167</v>
      </c>
      <c r="W4" s="391">
        <v>35212</v>
      </c>
    </row>
    <row r="5" spans="1:23" ht="14.25" thickTop="1" x14ac:dyDescent="0.15">
      <c r="A5" s="390" t="s">
        <v>272</v>
      </c>
      <c r="B5" s="362" t="s">
        <v>271</v>
      </c>
      <c r="C5" s="389"/>
      <c r="D5" s="360">
        <v>2527</v>
      </c>
      <c r="E5" s="360">
        <v>2373</v>
      </c>
      <c r="F5" s="360">
        <v>1570</v>
      </c>
      <c r="G5" s="360">
        <v>1635</v>
      </c>
      <c r="H5" s="360">
        <v>1149</v>
      </c>
      <c r="I5" s="360">
        <v>1600</v>
      </c>
      <c r="J5" s="360">
        <v>1320</v>
      </c>
      <c r="K5" s="360">
        <v>799</v>
      </c>
      <c r="L5" s="360">
        <v>799</v>
      </c>
      <c r="M5" s="360">
        <v>1163</v>
      </c>
      <c r="N5" s="360">
        <v>2099</v>
      </c>
      <c r="O5" s="360">
        <v>868</v>
      </c>
      <c r="P5" s="360">
        <v>2455</v>
      </c>
      <c r="Q5" s="360">
        <v>833</v>
      </c>
      <c r="R5" s="359">
        <v>470</v>
      </c>
      <c r="S5" s="358">
        <v>359</v>
      </c>
      <c r="T5" s="358">
        <v>598</v>
      </c>
      <c r="U5" s="358">
        <v>882</v>
      </c>
      <c r="V5" s="358">
        <v>1510</v>
      </c>
      <c r="W5" s="357">
        <v>389</v>
      </c>
    </row>
    <row r="6" spans="1:23" x14ac:dyDescent="0.15">
      <c r="A6" s="384" t="s">
        <v>270</v>
      </c>
      <c r="B6" s="334" t="s">
        <v>269</v>
      </c>
      <c r="C6" s="383"/>
      <c r="D6" s="332">
        <v>2860</v>
      </c>
      <c r="E6" s="332">
        <v>1793</v>
      </c>
      <c r="F6" s="332">
        <v>2409</v>
      </c>
      <c r="G6" s="332">
        <v>1549</v>
      </c>
      <c r="H6" s="332">
        <v>812</v>
      </c>
      <c r="I6" s="332">
        <v>3103</v>
      </c>
      <c r="J6" s="332">
        <v>2711</v>
      </c>
      <c r="K6" s="332">
        <v>1556</v>
      </c>
      <c r="L6" s="332">
        <v>1333</v>
      </c>
      <c r="M6" s="332">
        <v>1176</v>
      </c>
      <c r="N6" s="332">
        <v>1608</v>
      </c>
      <c r="O6" s="332">
        <v>2415</v>
      </c>
      <c r="P6" s="332">
        <v>1341</v>
      </c>
      <c r="Q6" s="332">
        <v>668</v>
      </c>
      <c r="R6" s="331">
        <v>290</v>
      </c>
      <c r="S6" s="330">
        <v>641</v>
      </c>
      <c r="T6" s="330">
        <v>1671</v>
      </c>
      <c r="U6" s="330">
        <v>723</v>
      </c>
      <c r="V6" s="330">
        <v>684</v>
      </c>
      <c r="W6" s="329">
        <v>1050</v>
      </c>
    </row>
    <row r="7" spans="1:23" x14ac:dyDescent="0.15">
      <c r="A7" s="384" t="s">
        <v>268</v>
      </c>
      <c r="B7" s="334" t="s">
        <v>267</v>
      </c>
      <c r="C7" s="383"/>
      <c r="D7" s="332">
        <v>5227</v>
      </c>
      <c r="E7" s="332">
        <v>8538</v>
      </c>
      <c r="F7" s="332">
        <v>7051</v>
      </c>
      <c r="G7" s="332">
        <v>5813</v>
      </c>
      <c r="H7" s="332">
        <v>5425</v>
      </c>
      <c r="I7" s="332">
        <v>8099</v>
      </c>
      <c r="J7" s="332">
        <v>5727</v>
      </c>
      <c r="K7" s="332">
        <v>3136</v>
      </c>
      <c r="L7" s="332">
        <v>3324</v>
      </c>
      <c r="M7" s="332">
        <v>5520</v>
      </c>
      <c r="N7" s="332">
        <v>6325</v>
      </c>
      <c r="O7" s="332">
        <v>6169</v>
      </c>
      <c r="P7" s="332">
        <v>2703</v>
      </c>
      <c r="Q7" s="332">
        <v>4601</v>
      </c>
      <c r="R7" s="331">
        <v>2878</v>
      </c>
      <c r="S7" s="330">
        <v>2864</v>
      </c>
      <c r="T7" s="330">
        <v>3069</v>
      </c>
      <c r="U7" s="330">
        <v>2693</v>
      </c>
      <c r="V7" s="330">
        <v>2847</v>
      </c>
      <c r="W7" s="329">
        <v>2663</v>
      </c>
    </row>
    <row r="8" spans="1:23" x14ac:dyDescent="0.15">
      <c r="A8" s="384" t="s">
        <v>266</v>
      </c>
      <c r="B8" s="334" t="s">
        <v>49</v>
      </c>
      <c r="C8" s="383"/>
      <c r="D8" s="332">
        <v>6375</v>
      </c>
      <c r="E8" s="332">
        <v>8044</v>
      </c>
      <c r="F8" s="332">
        <v>8092</v>
      </c>
      <c r="G8" s="332">
        <v>6899</v>
      </c>
      <c r="H8" s="332">
        <v>5037</v>
      </c>
      <c r="I8" s="332">
        <v>10394</v>
      </c>
      <c r="J8" s="332">
        <v>9426</v>
      </c>
      <c r="K8" s="332">
        <v>4716</v>
      </c>
      <c r="L8" s="332">
        <v>8945</v>
      </c>
      <c r="M8" s="332">
        <v>4994</v>
      </c>
      <c r="N8" s="332">
        <v>5354</v>
      </c>
      <c r="O8" s="332">
        <v>7458</v>
      </c>
      <c r="P8" s="332">
        <v>10266</v>
      </c>
      <c r="Q8" s="332">
        <v>4750</v>
      </c>
      <c r="R8" s="331">
        <v>3548</v>
      </c>
      <c r="S8" s="330">
        <v>3584</v>
      </c>
      <c r="T8" s="330">
        <v>3242</v>
      </c>
      <c r="U8" s="330">
        <v>5810</v>
      </c>
      <c r="V8" s="330">
        <v>4728</v>
      </c>
      <c r="W8" s="329">
        <v>7161</v>
      </c>
    </row>
    <row r="9" spans="1:23" x14ac:dyDescent="0.15">
      <c r="A9" s="388" t="s">
        <v>265</v>
      </c>
      <c r="B9" s="355" t="s">
        <v>50</v>
      </c>
      <c r="C9" s="387"/>
      <c r="D9" s="347">
        <v>3563</v>
      </c>
      <c r="E9" s="347">
        <v>5015</v>
      </c>
      <c r="F9" s="347">
        <v>3805</v>
      </c>
      <c r="G9" s="347">
        <v>3206</v>
      </c>
      <c r="H9" s="347">
        <v>3297</v>
      </c>
      <c r="I9" s="347">
        <v>7936</v>
      </c>
      <c r="J9" s="347">
        <v>6704</v>
      </c>
      <c r="K9" s="347">
        <v>4722</v>
      </c>
      <c r="L9" s="347">
        <v>2915</v>
      </c>
      <c r="M9" s="347">
        <v>3463</v>
      </c>
      <c r="N9" s="347">
        <v>6808</v>
      </c>
      <c r="O9" s="347">
        <v>5246</v>
      </c>
      <c r="P9" s="347">
        <v>10402</v>
      </c>
      <c r="Q9" s="347">
        <v>8045</v>
      </c>
      <c r="R9" s="346">
        <v>3962</v>
      </c>
      <c r="S9" s="345">
        <v>2876</v>
      </c>
      <c r="T9" s="345">
        <v>3200</v>
      </c>
      <c r="U9" s="345">
        <v>2573</v>
      </c>
      <c r="V9" s="345">
        <v>2598</v>
      </c>
      <c r="W9" s="344">
        <v>7724</v>
      </c>
    </row>
    <row r="10" spans="1:23" x14ac:dyDescent="0.15">
      <c r="A10" s="386" t="s">
        <v>264</v>
      </c>
      <c r="B10" s="354" t="s">
        <v>263</v>
      </c>
      <c r="C10" s="385"/>
      <c r="D10" s="340">
        <v>6199</v>
      </c>
      <c r="E10" s="340">
        <v>4888</v>
      </c>
      <c r="F10" s="340">
        <v>8688</v>
      </c>
      <c r="G10" s="340">
        <v>6025</v>
      </c>
      <c r="H10" s="340">
        <v>6440</v>
      </c>
      <c r="I10" s="340">
        <v>8395</v>
      </c>
      <c r="J10" s="340">
        <v>5732</v>
      </c>
      <c r="K10" s="340">
        <v>5610</v>
      </c>
      <c r="L10" s="340">
        <v>7603</v>
      </c>
      <c r="M10" s="340">
        <v>7538</v>
      </c>
      <c r="N10" s="340">
        <v>11716</v>
      </c>
      <c r="O10" s="340">
        <v>11046</v>
      </c>
      <c r="P10" s="340">
        <v>13838</v>
      </c>
      <c r="Q10" s="340">
        <v>11900</v>
      </c>
      <c r="R10" s="339">
        <v>3740</v>
      </c>
      <c r="S10" s="338">
        <v>3535</v>
      </c>
      <c r="T10" s="338">
        <v>5922</v>
      </c>
      <c r="U10" s="338">
        <v>5263</v>
      </c>
      <c r="V10" s="338">
        <v>4068</v>
      </c>
      <c r="W10" s="337">
        <v>5497</v>
      </c>
    </row>
    <row r="11" spans="1:23" x14ac:dyDescent="0.15">
      <c r="A11" s="384" t="s">
        <v>262</v>
      </c>
      <c r="B11" s="334" t="s">
        <v>261</v>
      </c>
      <c r="C11" s="383"/>
      <c r="D11" s="332">
        <v>2599</v>
      </c>
      <c r="E11" s="332">
        <v>1874</v>
      </c>
      <c r="F11" s="332">
        <v>2570</v>
      </c>
      <c r="G11" s="332">
        <v>2262</v>
      </c>
      <c r="H11" s="332">
        <v>919</v>
      </c>
      <c r="I11" s="332">
        <v>1647</v>
      </c>
      <c r="J11" s="332">
        <v>1419</v>
      </c>
      <c r="K11" s="332">
        <v>698</v>
      </c>
      <c r="L11" s="332">
        <v>883</v>
      </c>
      <c r="M11" s="332">
        <v>1147</v>
      </c>
      <c r="N11" s="332">
        <v>2551</v>
      </c>
      <c r="O11" s="332">
        <v>2111</v>
      </c>
      <c r="P11" s="332">
        <v>1869</v>
      </c>
      <c r="Q11" s="332">
        <v>2200</v>
      </c>
      <c r="R11" s="331">
        <v>1187</v>
      </c>
      <c r="S11" s="330">
        <v>681</v>
      </c>
      <c r="T11" s="330">
        <v>1369</v>
      </c>
      <c r="U11" s="330">
        <v>798</v>
      </c>
      <c r="V11" s="330">
        <v>543</v>
      </c>
      <c r="W11" s="329">
        <v>909</v>
      </c>
    </row>
    <row r="12" spans="1:23" x14ac:dyDescent="0.15">
      <c r="A12" s="384" t="s">
        <v>260</v>
      </c>
      <c r="B12" s="334" t="s">
        <v>53</v>
      </c>
      <c r="C12" s="383"/>
      <c r="D12" s="332">
        <v>1583</v>
      </c>
      <c r="E12" s="332">
        <v>3574</v>
      </c>
      <c r="F12" s="332">
        <v>2036</v>
      </c>
      <c r="G12" s="332">
        <v>1199</v>
      </c>
      <c r="H12" s="332">
        <v>2197</v>
      </c>
      <c r="I12" s="332">
        <v>1268</v>
      </c>
      <c r="J12" s="332">
        <v>1068</v>
      </c>
      <c r="K12" s="332">
        <v>930</v>
      </c>
      <c r="L12" s="332">
        <v>2324</v>
      </c>
      <c r="M12" s="332">
        <v>1577</v>
      </c>
      <c r="N12" s="332">
        <v>2443</v>
      </c>
      <c r="O12" s="332">
        <v>2913</v>
      </c>
      <c r="P12" s="332">
        <v>3206</v>
      </c>
      <c r="Q12" s="332">
        <v>2208</v>
      </c>
      <c r="R12" s="331">
        <v>2027</v>
      </c>
      <c r="S12" s="330">
        <v>2768</v>
      </c>
      <c r="T12" s="330">
        <v>3056</v>
      </c>
      <c r="U12" s="330">
        <v>2363</v>
      </c>
      <c r="V12" s="330">
        <v>3029</v>
      </c>
      <c r="W12" s="329">
        <v>1095</v>
      </c>
    </row>
    <row r="13" spans="1:23" x14ac:dyDescent="0.15">
      <c r="A13" s="384" t="s">
        <v>259</v>
      </c>
      <c r="B13" s="334" t="s">
        <v>54</v>
      </c>
      <c r="C13" s="383"/>
      <c r="D13" s="332">
        <v>3946</v>
      </c>
      <c r="E13" s="332">
        <v>3192</v>
      </c>
      <c r="F13" s="332">
        <v>3890</v>
      </c>
      <c r="G13" s="332">
        <v>2638</v>
      </c>
      <c r="H13" s="332">
        <v>1484</v>
      </c>
      <c r="I13" s="332">
        <v>2673</v>
      </c>
      <c r="J13" s="332">
        <v>2283</v>
      </c>
      <c r="K13" s="332">
        <v>3240</v>
      </c>
      <c r="L13" s="332">
        <v>4594</v>
      </c>
      <c r="M13" s="332">
        <v>7101</v>
      </c>
      <c r="N13" s="332">
        <v>3676</v>
      </c>
      <c r="O13" s="332">
        <v>6004</v>
      </c>
      <c r="P13" s="332">
        <v>6770</v>
      </c>
      <c r="Q13" s="332">
        <v>10438</v>
      </c>
      <c r="R13" s="331">
        <v>2488</v>
      </c>
      <c r="S13" s="330">
        <v>2827</v>
      </c>
      <c r="T13" s="330">
        <v>3152</v>
      </c>
      <c r="U13" s="330">
        <v>3746</v>
      </c>
      <c r="V13" s="330">
        <v>2832</v>
      </c>
      <c r="W13" s="329">
        <v>2817</v>
      </c>
    </row>
    <row r="14" spans="1:23" x14ac:dyDescent="0.15">
      <c r="A14" s="388" t="s">
        <v>258</v>
      </c>
      <c r="B14" s="355" t="s">
        <v>257</v>
      </c>
      <c r="C14" s="387"/>
      <c r="D14" s="347">
        <v>353</v>
      </c>
      <c r="E14" s="347">
        <v>396</v>
      </c>
      <c r="F14" s="347">
        <v>608</v>
      </c>
      <c r="G14" s="347">
        <v>433</v>
      </c>
      <c r="H14" s="347">
        <v>361</v>
      </c>
      <c r="I14" s="347">
        <v>798</v>
      </c>
      <c r="J14" s="347">
        <v>328</v>
      </c>
      <c r="K14" s="347">
        <v>146</v>
      </c>
      <c r="L14" s="347">
        <v>172</v>
      </c>
      <c r="M14" s="347">
        <v>124</v>
      </c>
      <c r="N14" s="347">
        <v>341</v>
      </c>
      <c r="O14" s="347">
        <v>147</v>
      </c>
      <c r="P14" s="347">
        <v>312</v>
      </c>
      <c r="Q14" s="347">
        <v>293</v>
      </c>
      <c r="R14" s="346">
        <v>60</v>
      </c>
      <c r="S14" s="345">
        <v>207</v>
      </c>
      <c r="T14" s="345">
        <v>226</v>
      </c>
      <c r="U14" s="345">
        <v>169</v>
      </c>
      <c r="V14" s="345">
        <v>470</v>
      </c>
      <c r="W14" s="344">
        <v>114</v>
      </c>
    </row>
    <row r="15" spans="1:23" x14ac:dyDescent="0.15">
      <c r="A15" s="386" t="s">
        <v>256</v>
      </c>
      <c r="B15" s="354" t="s">
        <v>255</v>
      </c>
      <c r="C15" s="385"/>
      <c r="D15" s="340">
        <v>2493</v>
      </c>
      <c r="E15" s="340">
        <v>3498</v>
      </c>
      <c r="F15" s="340">
        <v>2407</v>
      </c>
      <c r="G15" s="340">
        <v>1238</v>
      </c>
      <c r="H15" s="340">
        <v>2052</v>
      </c>
      <c r="I15" s="340">
        <v>2792</v>
      </c>
      <c r="J15" s="340">
        <v>3101</v>
      </c>
      <c r="K15" s="340">
        <v>965</v>
      </c>
      <c r="L15" s="340">
        <v>3589</v>
      </c>
      <c r="M15" s="340">
        <v>1008</v>
      </c>
      <c r="N15" s="340">
        <v>2063</v>
      </c>
      <c r="O15" s="340">
        <v>2306</v>
      </c>
      <c r="P15" s="340">
        <v>1744</v>
      </c>
      <c r="Q15" s="340">
        <v>1658</v>
      </c>
      <c r="R15" s="339">
        <v>393</v>
      </c>
      <c r="S15" s="338">
        <v>573</v>
      </c>
      <c r="T15" s="338">
        <v>706</v>
      </c>
      <c r="U15" s="338">
        <v>1330</v>
      </c>
      <c r="V15" s="338">
        <v>1814</v>
      </c>
      <c r="W15" s="337">
        <v>2012</v>
      </c>
    </row>
    <row r="16" spans="1:23" x14ac:dyDescent="0.15">
      <c r="A16" s="384" t="s">
        <v>254</v>
      </c>
      <c r="B16" s="334" t="s">
        <v>253</v>
      </c>
      <c r="C16" s="383"/>
      <c r="D16" s="332">
        <v>2071</v>
      </c>
      <c r="E16" s="332">
        <v>3632</v>
      </c>
      <c r="F16" s="332">
        <v>1558</v>
      </c>
      <c r="G16" s="332">
        <v>864</v>
      </c>
      <c r="H16" s="332">
        <v>884</v>
      </c>
      <c r="I16" s="332">
        <v>573</v>
      </c>
      <c r="J16" s="332">
        <v>996</v>
      </c>
      <c r="K16" s="332">
        <v>661</v>
      </c>
      <c r="L16" s="332">
        <v>1553</v>
      </c>
      <c r="M16" s="332">
        <v>1826</v>
      </c>
      <c r="N16" s="332">
        <v>1372</v>
      </c>
      <c r="O16" s="332">
        <v>765</v>
      </c>
      <c r="P16" s="332">
        <v>1166</v>
      </c>
      <c r="Q16" s="332">
        <v>1213</v>
      </c>
      <c r="R16" s="331">
        <v>1159</v>
      </c>
      <c r="S16" s="330">
        <v>802</v>
      </c>
      <c r="T16" s="330">
        <v>1191</v>
      </c>
      <c r="U16" s="330">
        <v>107</v>
      </c>
      <c r="V16" s="330">
        <v>717</v>
      </c>
      <c r="W16" s="329">
        <v>1374</v>
      </c>
    </row>
    <row r="17" spans="1:23" x14ac:dyDescent="0.15">
      <c r="A17" s="384" t="s">
        <v>252</v>
      </c>
      <c r="B17" s="334" t="s">
        <v>251</v>
      </c>
      <c r="C17" s="383"/>
      <c r="D17" s="332">
        <v>4225</v>
      </c>
      <c r="E17" s="332">
        <v>3713</v>
      </c>
      <c r="F17" s="332">
        <v>3587</v>
      </c>
      <c r="G17" s="332">
        <v>3641</v>
      </c>
      <c r="H17" s="332">
        <v>2772</v>
      </c>
      <c r="I17" s="332">
        <v>2835</v>
      </c>
      <c r="J17" s="332">
        <v>2899</v>
      </c>
      <c r="K17" s="332">
        <v>3831</v>
      </c>
      <c r="L17" s="332">
        <v>3975</v>
      </c>
      <c r="M17" s="332">
        <v>6149</v>
      </c>
      <c r="N17" s="332">
        <v>4485</v>
      </c>
      <c r="O17" s="332">
        <v>6122</v>
      </c>
      <c r="P17" s="332">
        <v>4454</v>
      </c>
      <c r="Q17" s="332">
        <v>3032</v>
      </c>
      <c r="R17" s="331">
        <v>2994</v>
      </c>
      <c r="S17" s="330">
        <v>1219</v>
      </c>
      <c r="T17" s="330">
        <v>1304</v>
      </c>
      <c r="U17" s="330">
        <v>1652</v>
      </c>
      <c r="V17" s="330">
        <v>1523</v>
      </c>
      <c r="W17" s="329">
        <v>1068</v>
      </c>
    </row>
    <row r="18" spans="1:23" ht="14.25" thickBot="1" x14ac:dyDescent="0.2">
      <c r="A18" s="382" t="s">
        <v>250</v>
      </c>
      <c r="B18" s="327" t="s">
        <v>249</v>
      </c>
      <c r="C18" s="381"/>
      <c r="D18" s="325">
        <v>3142</v>
      </c>
      <c r="E18" s="325">
        <v>2481</v>
      </c>
      <c r="F18" s="325">
        <v>3458</v>
      </c>
      <c r="G18" s="325">
        <v>2318</v>
      </c>
      <c r="H18" s="325">
        <v>2067</v>
      </c>
      <c r="I18" s="325">
        <v>2813</v>
      </c>
      <c r="J18" s="325">
        <v>1278</v>
      </c>
      <c r="K18" s="325">
        <v>1453</v>
      </c>
      <c r="L18" s="325">
        <v>1012</v>
      </c>
      <c r="M18" s="325">
        <v>2244</v>
      </c>
      <c r="N18" s="325">
        <v>2625</v>
      </c>
      <c r="O18" s="325">
        <v>2064</v>
      </c>
      <c r="P18" s="325">
        <v>2040</v>
      </c>
      <c r="Q18" s="325">
        <v>756</v>
      </c>
      <c r="R18" s="324">
        <v>1416</v>
      </c>
      <c r="S18" s="323">
        <v>884</v>
      </c>
      <c r="T18" s="323">
        <v>608</v>
      </c>
      <c r="U18" s="323">
        <v>1190</v>
      </c>
      <c r="V18" s="323">
        <v>804</v>
      </c>
      <c r="W18" s="322">
        <v>1339</v>
      </c>
    </row>
    <row r="19" spans="1:23" x14ac:dyDescent="0.15">
      <c r="A19" s="380" t="s">
        <v>248</v>
      </c>
      <c r="B19" s="379"/>
      <c r="C19" s="379"/>
      <c r="D19" s="379"/>
      <c r="E19" s="379"/>
      <c r="F19" s="379"/>
      <c r="G19" s="379"/>
      <c r="H19" s="379"/>
      <c r="I19" s="379"/>
      <c r="J19" s="379"/>
      <c r="K19" s="379"/>
      <c r="L19" s="379"/>
      <c r="M19" s="379"/>
      <c r="N19" s="379"/>
      <c r="O19" s="379"/>
      <c r="P19" s="379"/>
      <c r="Q19" s="379"/>
      <c r="R19" s="379"/>
      <c r="S19" s="379"/>
    </row>
  </sheetData>
  <mergeCells count="2">
    <mergeCell ref="A1:R1"/>
    <mergeCell ref="A4:C4"/>
  </mergeCells>
  <phoneticPr fontId="4"/>
  <pageMargins left="0.7" right="0.7" top="0.75" bottom="0.75" header="0.3" footer="0.3"/>
  <pageSetup paperSize="9" scale="71"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F8C7D-BEB3-4BF7-B603-A9659E73E200}">
  <sheetPr>
    <pageSetUpPr fitToPage="1"/>
  </sheetPr>
  <dimension ref="A1:W52"/>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8" width="9.125" customWidth="1"/>
  </cols>
  <sheetData>
    <row r="1" spans="1:23" x14ac:dyDescent="0.15">
      <c r="A1" s="1175" t="s">
        <v>383</v>
      </c>
      <c r="B1" s="1176"/>
      <c r="C1" s="1176"/>
      <c r="D1" s="1176"/>
      <c r="E1" s="1176"/>
      <c r="F1" s="1176"/>
      <c r="G1" s="1176"/>
      <c r="H1" s="1176"/>
      <c r="I1" s="1176"/>
      <c r="J1" s="1176"/>
      <c r="K1" s="1176"/>
      <c r="L1" s="1176"/>
      <c r="M1" s="1176"/>
      <c r="N1" s="1176"/>
      <c r="O1" s="1176"/>
      <c r="P1" s="1176"/>
      <c r="Q1" s="1176"/>
      <c r="R1" s="1176"/>
      <c r="S1" s="398"/>
    </row>
    <row r="2" spans="1:23" ht="14.25" thickBot="1" x14ac:dyDescent="0.2">
      <c r="A2" s="398"/>
      <c r="B2" s="378"/>
      <c r="C2" s="398"/>
      <c r="D2" s="398"/>
      <c r="E2" s="398"/>
      <c r="F2" s="398"/>
      <c r="G2" s="398"/>
      <c r="H2" s="398"/>
      <c r="I2" s="398"/>
      <c r="J2" s="398"/>
      <c r="K2" s="398"/>
      <c r="L2" s="398"/>
      <c r="M2" s="398"/>
      <c r="N2" s="398"/>
      <c r="O2" s="398"/>
      <c r="P2" s="374"/>
      <c r="Q2" s="374"/>
      <c r="R2" s="398"/>
      <c r="U2" s="374"/>
      <c r="V2" s="374"/>
      <c r="W2" s="374" t="s">
        <v>376</v>
      </c>
    </row>
    <row r="3" spans="1:23" ht="14.25" thickBot="1" x14ac:dyDescent="0.2">
      <c r="A3" s="373" t="s">
        <v>342</v>
      </c>
      <c r="B3" s="413"/>
      <c r="C3" s="371" t="s">
        <v>244</v>
      </c>
      <c r="D3" s="370" t="s">
        <v>5</v>
      </c>
      <c r="E3" s="370" t="s">
        <v>6</v>
      </c>
      <c r="F3" s="370" t="s">
        <v>7</v>
      </c>
      <c r="G3" s="370" t="s">
        <v>8</v>
      </c>
      <c r="H3" s="370" t="s">
        <v>9</v>
      </c>
      <c r="I3" s="370" t="s">
        <v>10</v>
      </c>
      <c r="J3" s="370" t="s">
        <v>11</v>
      </c>
      <c r="K3" s="370" t="s">
        <v>12</v>
      </c>
      <c r="L3" s="370" t="s">
        <v>13</v>
      </c>
      <c r="M3" s="370" t="s">
        <v>14</v>
      </c>
      <c r="N3" s="370" t="s">
        <v>15</v>
      </c>
      <c r="O3" s="370" t="s">
        <v>16</v>
      </c>
      <c r="P3" s="369" t="s">
        <v>274</v>
      </c>
      <c r="Q3" s="370" t="s">
        <v>242</v>
      </c>
      <c r="R3" s="412" t="s">
        <v>241</v>
      </c>
      <c r="S3" s="369" t="s">
        <v>240</v>
      </c>
      <c r="T3" s="411" t="s">
        <v>21</v>
      </c>
      <c r="U3" s="411" t="s">
        <v>22</v>
      </c>
      <c r="V3" s="411" t="s">
        <v>360</v>
      </c>
      <c r="W3" s="368" t="s">
        <v>359</v>
      </c>
    </row>
    <row r="4" spans="1:23" ht="15" thickTop="1" thickBot="1" x14ac:dyDescent="0.2">
      <c r="A4" s="1180" t="s">
        <v>341</v>
      </c>
      <c r="B4" s="1181"/>
      <c r="C4" s="1182"/>
      <c r="D4" s="394">
        <v>47163</v>
      </c>
      <c r="E4" s="394">
        <v>53011</v>
      </c>
      <c r="F4" s="394">
        <v>51729</v>
      </c>
      <c r="G4" s="394">
        <v>39720</v>
      </c>
      <c r="H4" s="394">
        <v>34896</v>
      </c>
      <c r="I4" s="394">
        <v>54926</v>
      </c>
      <c r="J4" s="394">
        <v>44992</v>
      </c>
      <c r="K4" s="394">
        <v>32463</v>
      </c>
      <c r="L4" s="394">
        <v>43021</v>
      </c>
      <c r="M4" s="394">
        <v>45030</v>
      </c>
      <c r="N4" s="394">
        <v>53466</v>
      </c>
      <c r="O4" s="394">
        <v>55634</v>
      </c>
      <c r="P4" s="392">
        <v>62566</v>
      </c>
      <c r="Q4" s="394">
        <v>52595</v>
      </c>
      <c r="R4" s="393">
        <v>26612</v>
      </c>
      <c r="S4" s="392">
        <v>23820</v>
      </c>
      <c r="T4" s="392">
        <v>29314</v>
      </c>
      <c r="U4" s="392">
        <v>29299</v>
      </c>
      <c r="V4" s="392">
        <v>28167</v>
      </c>
      <c r="W4" s="391">
        <v>35212</v>
      </c>
    </row>
    <row r="5" spans="1:23" ht="14.25" thickTop="1" x14ac:dyDescent="0.15">
      <c r="A5" s="390" t="s">
        <v>272</v>
      </c>
      <c r="B5" s="362" t="s">
        <v>120</v>
      </c>
      <c r="C5" s="410"/>
      <c r="D5" s="360">
        <v>2527</v>
      </c>
      <c r="E5" s="360">
        <v>2373</v>
      </c>
      <c r="F5" s="360">
        <v>1570</v>
      </c>
      <c r="G5" s="360">
        <v>1635</v>
      </c>
      <c r="H5" s="360">
        <v>1149</v>
      </c>
      <c r="I5" s="360">
        <v>1600</v>
      </c>
      <c r="J5" s="360">
        <v>1320</v>
      </c>
      <c r="K5" s="360">
        <v>799</v>
      </c>
      <c r="L5" s="360">
        <v>799</v>
      </c>
      <c r="M5" s="360">
        <v>1163</v>
      </c>
      <c r="N5" s="360">
        <v>2099</v>
      </c>
      <c r="O5" s="360">
        <v>868</v>
      </c>
      <c r="P5" s="358">
        <v>2455</v>
      </c>
      <c r="Q5" s="360">
        <v>833</v>
      </c>
      <c r="R5" s="359">
        <v>470</v>
      </c>
      <c r="S5" s="358">
        <v>359</v>
      </c>
      <c r="T5" s="358">
        <v>598</v>
      </c>
      <c r="U5" s="358">
        <v>882</v>
      </c>
      <c r="V5" s="358">
        <v>1510</v>
      </c>
      <c r="W5" s="357">
        <v>389</v>
      </c>
    </row>
    <row r="6" spans="1:23" x14ac:dyDescent="0.15">
      <c r="A6" s="384" t="s">
        <v>270</v>
      </c>
      <c r="B6" s="334" t="s">
        <v>121</v>
      </c>
      <c r="C6" s="400"/>
      <c r="D6" s="332">
        <v>1047</v>
      </c>
      <c r="E6" s="332">
        <v>545</v>
      </c>
      <c r="F6" s="332">
        <v>506</v>
      </c>
      <c r="G6" s="332">
        <v>569</v>
      </c>
      <c r="H6" s="332">
        <v>301</v>
      </c>
      <c r="I6" s="332">
        <v>366</v>
      </c>
      <c r="J6" s="332">
        <v>235</v>
      </c>
      <c r="K6" s="332">
        <v>66</v>
      </c>
      <c r="L6" s="332">
        <v>188</v>
      </c>
      <c r="M6" s="332">
        <v>451</v>
      </c>
      <c r="N6" s="332">
        <v>452</v>
      </c>
      <c r="O6" s="332">
        <v>1081</v>
      </c>
      <c r="P6" s="330">
        <v>164</v>
      </c>
      <c r="Q6" s="332">
        <v>333</v>
      </c>
      <c r="R6" s="331">
        <v>73</v>
      </c>
      <c r="S6" s="330">
        <v>185</v>
      </c>
      <c r="T6" s="330">
        <v>263</v>
      </c>
      <c r="U6" s="330">
        <v>97</v>
      </c>
      <c r="V6" s="330">
        <v>127</v>
      </c>
      <c r="W6" s="329">
        <v>148</v>
      </c>
    </row>
    <row r="7" spans="1:23" x14ac:dyDescent="0.15">
      <c r="A7" s="384" t="s">
        <v>268</v>
      </c>
      <c r="B7" s="334" t="s">
        <v>122</v>
      </c>
      <c r="C7" s="400"/>
      <c r="D7" s="332">
        <v>1107</v>
      </c>
      <c r="E7" s="332">
        <v>780</v>
      </c>
      <c r="F7" s="332">
        <v>941</v>
      </c>
      <c r="G7" s="332">
        <v>502</v>
      </c>
      <c r="H7" s="332">
        <v>335</v>
      </c>
      <c r="I7" s="332">
        <v>1625</v>
      </c>
      <c r="J7" s="332">
        <v>1501</v>
      </c>
      <c r="K7" s="332">
        <v>1106</v>
      </c>
      <c r="L7" s="332">
        <v>408</v>
      </c>
      <c r="M7" s="332">
        <v>405</v>
      </c>
      <c r="N7" s="332">
        <v>1045</v>
      </c>
      <c r="O7" s="332">
        <v>479</v>
      </c>
      <c r="P7" s="330">
        <v>885</v>
      </c>
      <c r="Q7" s="332">
        <v>206</v>
      </c>
      <c r="R7" s="331">
        <v>50</v>
      </c>
      <c r="S7" s="330">
        <v>291</v>
      </c>
      <c r="T7" s="330">
        <v>1259</v>
      </c>
      <c r="U7" s="330">
        <v>579</v>
      </c>
      <c r="V7" s="330">
        <v>316</v>
      </c>
      <c r="W7" s="329">
        <v>895</v>
      </c>
    </row>
    <row r="8" spans="1:23" x14ac:dyDescent="0.15">
      <c r="A8" s="384" t="s">
        <v>266</v>
      </c>
      <c r="B8" s="334" t="s">
        <v>123</v>
      </c>
      <c r="C8" s="400"/>
      <c r="D8" s="332">
        <v>1183</v>
      </c>
      <c r="E8" s="332">
        <v>1357</v>
      </c>
      <c r="F8" s="332">
        <v>2150</v>
      </c>
      <c r="G8" s="332">
        <v>1433</v>
      </c>
      <c r="H8" s="332">
        <v>1766</v>
      </c>
      <c r="I8" s="332">
        <v>4675</v>
      </c>
      <c r="J8" s="332">
        <v>1507</v>
      </c>
      <c r="K8" s="332">
        <v>1432</v>
      </c>
      <c r="L8" s="332">
        <v>1356</v>
      </c>
      <c r="M8" s="332">
        <v>2376</v>
      </c>
      <c r="N8" s="332">
        <v>3067</v>
      </c>
      <c r="O8" s="332">
        <v>1463</v>
      </c>
      <c r="P8" s="330">
        <v>262</v>
      </c>
      <c r="Q8" s="332">
        <v>2324</v>
      </c>
      <c r="R8" s="331">
        <v>1600</v>
      </c>
      <c r="S8" s="330">
        <v>996</v>
      </c>
      <c r="T8" s="330">
        <v>1084</v>
      </c>
      <c r="U8" s="330">
        <v>920</v>
      </c>
      <c r="V8" s="330">
        <v>447</v>
      </c>
      <c r="W8" s="329">
        <v>1033</v>
      </c>
    </row>
    <row r="9" spans="1:23" x14ac:dyDescent="0.15">
      <c r="A9" s="384" t="s">
        <v>265</v>
      </c>
      <c r="B9" s="334" t="s">
        <v>124</v>
      </c>
      <c r="C9" s="400"/>
      <c r="D9" s="332">
        <v>706</v>
      </c>
      <c r="E9" s="332">
        <v>468</v>
      </c>
      <c r="F9" s="332">
        <v>962</v>
      </c>
      <c r="G9" s="332">
        <v>478</v>
      </c>
      <c r="H9" s="332">
        <v>176</v>
      </c>
      <c r="I9" s="332">
        <v>1112</v>
      </c>
      <c r="J9" s="332">
        <v>975</v>
      </c>
      <c r="K9" s="332">
        <v>384</v>
      </c>
      <c r="L9" s="332">
        <v>737</v>
      </c>
      <c r="M9" s="332">
        <v>320</v>
      </c>
      <c r="N9" s="332">
        <v>111</v>
      </c>
      <c r="O9" s="332">
        <v>855</v>
      </c>
      <c r="P9" s="330">
        <v>292</v>
      </c>
      <c r="Q9" s="332">
        <v>129</v>
      </c>
      <c r="R9" s="331">
        <v>167</v>
      </c>
      <c r="S9" s="330">
        <v>165</v>
      </c>
      <c r="T9" s="330">
        <v>149</v>
      </c>
      <c r="U9" s="330">
        <v>47</v>
      </c>
      <c r="V9" s="330">
        <v>241</v>
      </c>
      <c r="W9" s="329">
        <v>7</v>
      </c>
    </row>
    <row r="10" spans="1:23" x14ac:dyDescent="0.15">
      <c r="A10" s="384" t="s">
        <v>264</v>
      </c>
      <c r="B10" s="334" t="s">
        <v>125</v>
      </c>
      <c r="C10" s="400"/>
      <c r="D10" s="332">
        <v>668</v>
      </c>
      <c r="E10" s="332">
        <v>2478</v>
      </c>
      <c r="F10" s="332">
        <v>1678</v>
      </c>
      <c r="G10" s="332">
        <v>1804</v>
      </c>
      <c r="H10" s="332">
        <v>1244</v>
      </c>
      <c r="I10" s="332">
        <v>640</v>
      </c>
      <c r="J10" s="332">
        <v>1201</v>
      </c>
      <c r="K10" s="332">
        <v>403</v>
      </c>
      <c r="L10" s="332">
        <v>469</v>
      </c>
      <c r="M10" s="332">
        <v>902</v>
      </c>
      <c r="N10" s="332">
        <v>835</v>
      </c>
      <c r="O10" s="332">
        <v>1950</v>
      </c>
      <c r="P10" s="330">
        <v>576</v>
      </c>
      <c r="Q10" s="332">
        <v>462</v>
      </c>
      <c r="R10" s="331">
        <v>125</v>
      </c>
      <c r="S10" s="330">
        <v>663</v>
      </c>
      <c r="T10" s="330">
        <v>798</v>
      </c>
      <c r="U10" s="330">
        <v>94</v>
      </c>
      <c r="V10" s="330">
        <v>546</v>
      </c>
      <c r="W10" s="329">
        <v>69</v>
      </c>
    </row>
    <row r="11" spans="1:23" x14ac:dyDescent="0.15">
      <c r="A11" s="384" t="s">
        <v>262</v>
      </c>
      <c r="B11" s="334" t="s">
        <v>126</v>
      </c>
      <c r="C11" s="400"/>
      <c r="D11" s="332">
        <v>1590</v>
      </c>
      <c r="E11" s="332">
        <v>2159</v>
      </c>
      <c r="F11" s="332">
        <v>1766</v>
      </c>
      <c r="G11" s="332">
        <v>1121</v>
      </c>
      <c r="H11" s="332">
        <v>1754</v>
      </c>
      <c r="I11" s="332">
        <v>1742</v>
      </c>
      <c r="J11" s="332">
        <v>1788</v>
      </c>
      <c r="K11" s="332">
        <v>390</v>
      </c>
      <c r="L11" s="332">
        <v>560</v>
      </c>
      <c r="M11" s="332">
        <v>1046</v>
      </c>
      <c r="N11" s="332">
        <v>1234</v>
      </c>
      <c r="O11" s="332">
        <v>1869</v>
      </c>
      <c r="P11" s="330">
        <v>580</v>
      </c>
      <c r="Q11" s="332">
        <v>1057</v>
      </c>
      <c r="R11" s="331">
        <v>181</v>
      </c>
      <c r="S11" s="330">
        <v>791</v>
      </c>
      <c r="T11" s="330">
        <v>290</v>
      </c>
      <c r="U11" s="330">
        <v>1371</v>
      </c>
      <c r="V11" s="330">
        <v>740</v>
      </c>
      <c r="W11" s="329">
        <v>658</v>
      </c>
    </row>
    <row r="12" spans="1:23" x14ac:dyDescent="0.15">
      <c r="A12" s="384" t="s">
        <v>260</v>
      </c>
      <c r="B12" s="334" t="s">
        <v>127</v>
      </c>
      <c r="C12" s="400"/>
      <c r="D12" s="332">
        <v>1264</v>
      </c>
      <c r="E12" s="332">
        <v>3508</v>
      </c>
      <c r="F12" s="332">
        <v>1944</v>
      </c>
      <c r="G12" s="332">
        <v>1245</v>
      </c>
      <c r="H12" s="332">
        <v>1208</v>
      </c>
      <c r="I12" s="332">
        <v>3442</v>
      </c>
      <c r="J12" s="332">
        <v>5194</v>
      </c>
      <c r="K12" s="332">
        <v>936</v>
      </c>
      <c r="L12" s="332">
        <v>1894</v>
      </c>
      <c r="M12" s="332">
        <v>850</v>
      </c>
      <c r="N12" s="332">
        <v>1451</v>
      </c>
      <c r="O12" s="332">
        <v>1722</v>
      </c>
      <c r="P12" s="330">
        <v>3802</v>
      </c>
      <c r="Q12" s="332">
        <v>1656</v>
      </c>
      <c r="R12" s="331">
        <v>753</v>
      </c>
      <c r="S12" s="330">
        <v>1201</v>
      </c>
      <c r="T12" s="330">
        <v>385</v>
      </c>
      <c r="U12" s="330">
        <v>1657</v>
      </c>
      <c r="V12" s="330">
        <v>1164</v>
      </c>
      <c r="W12" s="329">
        <v>1569</v>
      </c>
    </row>
    <row r="13" spans="1:23" x14ac:dyDescent="0.15">
      <c r="A13" s="384" t="s">
        <v>259</v>
      </c>
      <c r="B13" s="334" t="s">
        <v>128</v>
      </c>
      <c r="C13" s="400"/>
      <c r="D13" s="332">
        <v>994</v>
      </c>
      <c r="E13" s="332">
        <v>1382</v>
      </c>
      <c r="F13" s="332">
        <v>1868</v>
      </c>
      <c r="G13" s="332">
        <v>1429</v>
      </c>
      <c r="H13" s="332">
        <v>1505</v>
      </c>
      <c r="I13" s="332">
        <v>1046</v>
      </c>
      <c r="J13" s="332">
        <v>1401</v>
      </c>
      <c r="K13" s="332">
        <v>1760</v>
      </c>
      <c r="L13" s="332">
        <v>1815</v>
      </c>
      <c r="M13" s="332">
        <v>1448</v>
      </c>
      <c r="N13" s="332">
        <v>1085</v>
      </c>
      <c r="O13" s="332">
        <v>1496</v>
      </c>
      <c r="P13" s="330">
        <v>1353</v>
      </c>
      <c r="Q13" s="332">
        <v>959</v>
      </c>
      <c r="R13" s="331">
        <v>678</v>
      </c>
      <c r="S13" s="330">
        <v>558</v>
      </c>
      <c r="T13" s="330">
        <v>483</v>
      </c>
      <c r="U13" s="330">
        <v>604</v>
      </c>
      <c r="V13" s="330">
        <v>744</v>
      </c>
      <c r="W13" s="329">
        <v>1635</v>
      </c>
    </row>
    <row r="14" spans="1:23" x14ac:dyDescent="0.15">
      <c r="A14" s="388" t="s">
        <v>258</v>
      </c>
      <c r="B14" s="355" t="s">
        <v>129</v>
      </c>
      <c r="C14" s="408"/>
      <c r="D14" s="347">
        <v>2386</v>
      </c>
      <c r="E14" s="347">
        <v>1198</v>
      </c>
      <c r="F14" s="347">
        <v>2027</v>
      </c>
      <c r="G14" s="347">
        <v>2284</v>
      </c>
      <c r="H14" s="347">
        <v>815</v>
      </c>
      <c r="I14" s="347">
        <v>3623</v>
      </c>
      <c r="J14" s="347">
        <v>1664</v>
      </c>
      <c r="K14" s="347">
        <v>823</v>
      </c>
      <c r="L14" s="347">
        <v>3952</v>
      </c>
      <c r="M14" s="347">
        <v>1301</v>
      </c>
      <c r="N14" s="347">
        <v>1673</v>
      </c>
      <c r="O14" s="347">
        <v>2470</v>
      </c>
      <c r="P14" s="345">
        <v>2518</v>
      </c>
      <c r="Q14" s="347">
        <v>1023</v>
      </c>
      <c r="R14" s="346">
        <v>801</v>
      </c>
      <c r="S14" s="345">
        <v>1198</v>
      </c>
      <c r="T14" s="345">
        <v>746</v>
      </c>
      <c r="U14" s="345">
        <v>2564</v>
      </c>
      <c r="V14" s="345">
        <v>1259</v>
      </c>
      <c r="W14" s="344">
        <v>2603</v>
      </c>
    </row>
    <row r="15" spans="1:23" x14ac:dyDescent="0.15">
      <c r="A15" s="386" t="s">
        <v>256</v>
      </c>
      <c r="B15" s="354" t="s">
        <v>130</v>
      </c>
      <c r="C15" s="409"/>
      <c r="D15" s="340">
        <v>1926</v>
      </c>
      <c r="E15" s="340">
        <v>2888</v>
      </c>
      <c r="F15" s="340">
        <v>2122</v>
      </c>
      <c r="G15" s="340">
        <v>1191</v>
      </c>
      <c r="H15" s="340">
        <v>1469</v>
      </c>
      <c r="I15" s="340">
        <v>2946</v>
      </c>
      <c r="J15" s="340">
        <v>2832</v>
      </c>
      <c r="K15" s="340">
        <v>1609</v>
      </c>
      <c r="L15" s="340">
        <v>1016</v>
      </c>
      <c r="M15" s="340">
        <v>1341</v>
      </c>
      <c r="N15" s="340">
        <v>3960</v>
      </c>
      <c r="O15" s="340">
        <v>2420</v>
      </c>
      <c r="P15" s="338">
        <v>5155</v>
      </c>
      <c r="Q15" s="340">
        <v>2473</v>
      </c>
      <c r="R15" s="339">
        <v>1669</v>
      </c>
      <c r="S15" s="338">
        <v>1136</v>
      </c>
      <c r="T15" s="338">
        <v>2053</v>
      </c>
      <c r="U15" s="338">
        <v>1531</v>
      </c>
      <c r="V15" s="338">
        <v>1623</v>
      </c>
      <c r="W15" s="337">
        <v>3363</v>
      </c>
    </row>
    <row r="16" spans="1:23" x14ac:dyDescent="0.15">
      <c r="A16" s="384" t="s">
        <v>254</v>
      </c>
      <c r="B16" s="334" t="s">
        <v>131</v>
      </c>
      <c r="C16" s="400"/>
      <c r="D16" s="332">
        <v>294</v>
      </c>
      <c r="E16" s="332">
        <v>533</v>
      </c>
      <c r="F16" s="332">
        <v>310</v>
      </c>
      <c r="G16" s="332">
        <v>188</v>
      </c>
      <c r="H16" s="332">
        <v>755</v>
      </c>
      <c r="I16" s="332">
        <v>2007</v>
      </c>
      <c r="J16" s="332">
        <v>1161</v>
      </c>
      <c r="K16" s="332">
        <v>1335</v>
      </c>
      <c r="L16" s="332">
        <v>728</v>
      </c>
      <c r="M16" s="332">
        <v>956</v>
      </c>
      <c r="N16" s="332">
        <v>1708</v>
      </c>
      <c r="O16" s="332">
        <v>1449</v>
      </c>
      <c r="P16" s="330">
        <v>2196</v>
      </c>
      <c r="Q16" s="332">
        <v>1811</v>
      </c>
      <c r="R16" s="331">
        <v>408</v>
      </c>
      <c r="S16" s="330">
        <v>375</v>
      </c>
      <c r="T16" s="330">
        <v>679</v>
      </c>
      <c r="U16" s="330">
        <v>491</v>
      </c>
      <c r="V16" s="330">
        <v>479</v>
      </c>
      <c r="W16" s="329">
        <v>1144</v>
      </c>
    </row>
    <row r="17" spans="1:23" x14ac:dyDescent="0.15">
      <c r="A17" s="384" t="s">
        <v>252</v>
      </c>
      <c r="B17" s="334" t="s">
        <v>132</v>
      </c>
      <c r="C17" s="400"/>
      <c r="D17" s="332">
        <v>1040</v>
      </c>
      <c r="E17" s="332">
        <v>110</v>
      </c>
      <c r="F17" s="332">
        <v>365</v>
      </c>
      <c r="G17" s="332">
        <v>0</v>
      </c>
      <c r="H17" s="332">
        <v>246</v>
      </c>
      <c r="I17" s="332">
        <v>70</v>
      </c>
      <c r="J17" s="332">
        <v>595</v>
      </c>
      <c r="K17" s="332">
        <v>105</v>
      </c>
      <c r="L17" s="332">
        <v>185</v>
      </c>
      <c r="M17" s="332">
        <v>360</v>
      </c>
      <c r="N17" s="332">
        <v>47</v>
      </c>
      <c r="O17" s="332">
        <v>49</v>
      </c>
      <c r="P17" s="330">
        <v>40</v>
      </c>
      <c r="Q17" s="332">
        <v>360</v>
      </c>
      <c r="R17" s="331">
        <v>500</v>
      </c>
      <c r="S17" s="330">
        <v>70</v>
      </c>
      <c r="T17" s="330">
        <v>60</v>
      </c>
      <c r="U17" s="330">
        <v>60</v>
      </c>
      <c r="V17" s="330">
        <v>0</v>
      </c>
      <c r="W17" s="329">
        <v>0</v>
      </c>
    </row>
    <row r="18" spans="1:23" x14ac:dyDescent="0.15">
      <c r="A18" s="384" t="s">
        <v>250</v>
      </c>
      <c r="B18" s="334" t="s">
        <v>133</v>
      </c>
      <c r="C18" s="400"/>
      <c r="D18" s="332">
        <v>303</v>
      </c>
      <c r="E18" s="332">
        <v>1484</v>
      </c>
      <c r="F18" s="332">
        <v>1008</v>
      </c>
      <c r="G18" s="332">
        <v>1827</v>
      </c>
      <c r="H18" s="332">
        <v>827</v>
      </c>
      <c r="I18" s="332">
        <v>2913</v>
      </c>
      <c r="J18" s="332">
        <v>2116</v>
      </c>
      <c r="K18" s="332">
        <v>1673</v>
      </c>
      <c r="L18" s="332">
        <v>986</v>
      </c>
      <c r="M18" s="332">
        <v>806</v>
      </c>
      <c r="N18" s="332">
        <v>1093</v>
      </c>
      <c r="O18" s="332">
        <v>1328</v>
      </c>
      <c r="P18" s="330">
        <v>3011</v>
      </c>
      <c r="Q18" s="332">
        <v>3401</v>
      </c>
      <c r="R18" s="331">
        <v>1385</v>
      </c>
      <c r="S18" s="330">
        <v>1295</v>
      </c>
      <c r="T18" s="330">
        <v>408</v>
      </c>
      <c r="U18" s="330">
        <v>491</v>
      </c>
      <c r="V18" s="330">
        <v>496</v>
      </c>
      <c r="W18" s="329">
        <v>3217</v>
      </c>
    </row>
    <row r="19" spans="1:23" x14ac:dyDescent="0.15">
      <c r="A19" s="384" t="s">
        <v>315</v>
      </c>
      <c r="B19" s="334" t="s">
        <v>134</v>
      </c>
      <c r="C19" s="400"/>
      <c r="D19" s="332">
        <v>1786</v>
      </c>
      <c r="E19" s="332">
        <v>2544</v>
      </c>
      <c r="F19" s="332">
        <v>1457</v>
      </c>
      <c r="G19" s="332">
        <v>1455</v>
      </c>
      <c r="H19" s="332">
        <v>661</v>
      </c>
      <c r="I19" s="332">
        <v>1042</v>
      </c>
      <c r="J19" s="332">
        <v>1231</v>
      </c>
      <c r="K19" s="332">
        <v>911</v>
      </c>
      <c r="L19" s="332">
        <v>939</v>
      </c>
      <c r="M19" s="332">
        <v>1196</v>
      </c>
      <c r="N19" s="332">
        <v>1189</v>
      </c>
      <c r="O19" s="332">
        <v>887</v>
      </c>
      <c r="P19" s="330">
        <v>1285</v>
      </c>
      <c r="Q19" s="332">
        <v>758</v>
      </c>
      <c r="R19" s="331">
        <v>972</v>
      </c>
      <c r="S19" s="330">
        <v>414</v>
      </c>
      <c r="T19" s="330">
        <v>897</v>
      </c>
      <c r="U19" s="330">
        <v>308</v>
      </c>
      <c r="V19" s="330">
        <v>1114</v>
      </c>
      <c r="W19" s="329">
        <v>903</v>
      </c>
    </row>
    <row r="20" spans="1:23" x14ac:dyDescent="0.15">
      <c r="A20" s="384" t="s">
        <v>314</v>
      </c>
      <c r="B20" s="334" t="s">
        <v>135</v>
      </c>
      <c r="C20" s="400"/>
      <c r="D20" s="332">
        <v>1003</v>
      </c>
      <c r="E20" s="332">
        <v>592</v>
      </c>
      <c r="F20" s="332">
        <v>703</v>
      </c>
      <c r="G20" s="332">
        <v>380</v>
      </c>
      <c r="H20" s="332">
        <v>272</v>
      </c>
      <c r="I20" s="332">
        <v>335</v>
      </c>
      <c r="J20" s="332">
        <v>550</v>
      </c>
      <c r="K20" s="332">
        <v>376</v>
      </c>
      <c r="L20" s="332">
        <v>481</v>
      </c>
      <c r="M20" s="332">
        <v>531</v>
      </c>
      <c r="N20" s="332">
        <v>893</v>
      </c>
      <c r="O20" s="332">
        <v>583</v>
      </c>
      <c r="P20" s="330">
        <v>748</v>
      </c>
      <c r="Q20" s="332">
        <v>476</v>
      </c>
      <c r="R20" s="331">
        <v>383</v>
      </c>
      <c r="S20" s="330">
        <v>147</v>
      </c>
      <c r="T20" s="330">
        <v>115</v>
      </c>
      <c r="U20" s="330">
        <v>158</v>
      </c>
      <c r="V20" s="330">
        <v>310</v>
      </c>
      <c r="W20" s="329">
        <v>250</v>
      </c>
    </row>
    <row r="21" spans="1:23" x14ac:dyDescent="0.15">
      <c r="A21" s="384" t="s">
        <v>313</v>
      </c>
      <c r="B21" s="334" t="s">
        <v>136</v>
      </c>
      <c r="C21" s="400"/>
      <c r="D21" s="332">
        <v>346</v>
      </c>
      <c r="E21" s="332">
        <v>417</v>
      </c>
      <c r="F21" s="332">
        <v>1433</v>
      </c>
      <c r="G21" s="332">
        <v>1658</v>
      </c>
      <c r="H21" s="332">
        <v>518</v>
      </c>
      <c r="I21" s="332">
        <v>707</v>
      </c>
      <c r="J21" s="332">
        <v>549</v>
      </c>
      <c r="K21" s="332">
        <v>260</v>
      </c>
      <c r="L21" s="332">
        <v>163</v>
      </c>
      <c r="M21" s="332">
        <v>334</v>
      </c>
      <c r="N21" s="332">
        <v>1173</v>
      </c>
      <c r="O21" s="332">
        <v>1170</v>
      </c>
      <c r="P21" s="330">
        <v>973</v>
      </c>
      <c r="Q21" s="332">
        <v>1569</v>
      </c>
      <c r="R21" s="331">
        <v>322</v>
      </c>
      <c r="S21" s="330">
        <v>100</v>
      </c>
      <c r="T21" s="330">
        <v>692</v>
      </c>
      <c r="U21" s="330">
        <v>188</v>
      </c>
      <c r="V21" s="330">
        <v>122</v>
      </c>
      <c r="W21" s="329">
        <v>506</v>
      </c>
    </row>
    <row r="22" spans="1:23" x14ac:dyDescent="0.15">
      <c r="A22" s="384" t="s">
        <v>311</v>
      </c>
      <c r="B22" s="334" t="s">
        <v>137</v>
      </c>
      <c r="C22" s="400"/>
      <c r="D22" s="332">
        <v>1250</v>
      </c>
      <c r="E22" s="332">
        <v>865</v>
      </c>
      <c r="F22" s="332">
        <v>434</v>
      </c>
      <c r="G22" s="332">
        <v>224</v>
      </c>
      <c r="H22" s="332">
        <v>129</v>
      </c>
      <c r="I22" s="332">
        <v>605</v>
      </c>
      <c r="J22" s="332">
        <v>320</v>
      </c>
      <c r="K22" s="332">
        <v>62</v>
      </c>
      <c r="L22" s="332">
        <v>239</v>
      </c>
      <c r="M22" s="332">
        <v>282</v>
      </c>
      <c r="N22" s="332">
        <v>485</v>
      </c>
      <c r="O22" s="332">
        <v>358</v>
      </c>
      <c r="P22" s="330">
        <v>148</v>
      </c>
      <c r="Q22" s="332">
        <v>155</v>
      </c>
      <c r="R22" s="331">
        <v>482</v>
      </c>
      <c r="S22" s="330">
        <v>434</v>
      </c>
      <c r="T22" s="330">
        <v>562</v>
      </c>
      <c r="U22" s="330">
        <v>452</v>
      </c>
      <c r="V22" s="330">
        <v>111</v>
      </c>
      <c r="W22" s="329">
        <v>153</v>
      </c>
    </row>
    <row r="23" spans="1:23" x14ac:dyDescent="0.15">
      <c r="A23" s="384" t="s">
        <v>309</v>
      </c>
      <c r="B23" s="334" t="s">
        <v>138</v>
      </c>
      <c r="C23" s="400"/>
      <c r="D23" s="332">
        <v>382</v>
      </c>
      <c r="E23" s="332">
        <v>381</v>
      </c>
      <c r="F23" s="332">
        <v>363</v>
      </c>
      <c r="G23" s="332">
        <v>571</v>
      </c>
      <c r="H23" s="332">
        <v>392</v>
      </c>
      <c r="I23" s="332">
        <v>821</v>
      </c>
      <c r="J23" s="332">
        <v>40</v>
      </c>
      <c r="K23" s="332">
        <v>580</v>
      </c>
      <c r="L23" s="332">
        <v>32</v>
      </c>
      <c r="M23" s="332">
        <v>50</v>
      </c>
      <c r="N23" s="332">
        <v>460</v>
      </c>
      <c r="O23" s="332">
        <v>264</v>
      </c>
      <c r="P23" s="330">
        <v>491</v>
      </c>
      <c r="Q23" s="332">
        <v>434</v>
      </c>
      <c r="R23" s="331">
        <v>878</v>
      </c>
      <c r="S23" s="330">
        <v>186</v>
      </c>
      <c r="T23" s="330">
        <v>541</v>
      </c>
      <c r="U23" s="330">
        <v>80</v>
      </c>
      <c r="V23" s="330">
        <v>189</v>
      </c>
      <c r="W23" s="329">
        <v>158</v>
      </c>
    </row>
    <row r="24" spans="1:23" x14ac:dyDescent="0.15">
      <c r="A24" s="388" t="s">
        <v>307</v>
      </c>
      <c r="B24" s="355" t="s">
        <v>139</v>
      </c>
      <c r="C24" s="408"/>
      <c r="D24" s="347">
        <v>1349</v>
      </c>
      <c r="E24" s="347">
        <v>1575</v>
      </c>
      <c r="F24" s="347">
        <v>1890</v>
      </c>
      <c r="G24" s="347">
        <v>1370</v>
      </c>
      <c r="H24" s="347">
        <v>1117</v>
      </c>
      <c r="I24" s="347">
        <v>1462</v>
      </c>
      <c r="J24" s="347">
        <v>1127</v>
      </c>
      <c r="K24" s="347">
        <v>617</v>
      </c>
      <c r="L24" s="347">
        <v>1252</v>
      </c>
      <c r="M24" s="347">
        <v>1345</v>
      </c>
      <c r="N24" s="347">
        <v>685</v>
      </c>
      <c r="O24" s="347">
        <v>1506</v>
      </c>
      <c r="P24" s="345">
        <v>2102</v>
      </c>
      <c r="Q24" s="347">
        <v>678</v>
      </c>
      <c r="R24" s="346">
        <v>438</v>
      </c>
      <c r="S24" s="345">
        <v>441</v>
      </c>
      <c r="T24" s="345">
        <v>1087</v>
      </c>
      <c r="U24" s="345">
        <v>905</v>
      </c>
      <c r="V24" s="345">
        <v>1372</v>
      </c>
      <c r="W24" s="344">
        <v>1196</v>
      </c>
    </row>
    <row r="25" spans="1:23" x14ac:dyDescent="0.15">
      <c r="A25" s="386" t="s">
        <v>306</v>
      </c>
      <c r="B25" s="354" t="s">
        <v>140</v>
      </c>
      <c r="C25" s="409"/>
      <c r="D25" s="340">
        <v>1025</v>
      </c>
      <c r="E25" s="340">
        <v>791</v>
      </c>
      <c r="F25" s="340">
        <v>471</v>
      </c>
      <c r="G25" s="340">
        <v>1204</v>
      </c>
      <c r="H25" s="340">
        <v>561</v>
      </c>
      <c r="I25" s="340">
        <v>1536</v>
      </c>
      <c r="J25" s="340">
        <v>1241</v>
      </c>
      <c r="K25" s="340">
        <v>929</v>
      </c>
      <c r="L25" s="340">
        <v>578</v>
      </c>
      <c r="M25" s="340">
        <v>295</v>
      </c>
      <c r="N25" s="340">
        <v>1638</v>
      </c>
      <c r="O25" s="340">
        <v>2729</v>
      </c>
      <c r="P25" s="338">
        <v>1180</v>
      </c>
      <c r="Q25" s="340">
        <v>2009</v>
      </c>
      <c r="R25" s="339">
        <v>406</v>
      </c>
      <c r="S25" s="338">
        <v>253</v>
      </c>
      <c r="T25" s="338">
        <v>701</v>
      </c>
      <c r="U25" s="338">
        <v>576</v>
      </c>
      <c r="V25" s="338">
        <v>803</v>
      </c>
      <c r="W25" s="337">
        <v>1418</v>
      </c>
    </row>
    <row r="26" spans="1:23" x14ac:dyDescent="0.15">
      <c r="A26" s="384" t="s">
        <v>304</v>
      </c>
      <c r="B26" s="334" t="s">
        <v>141</v>
      </c>
      <c r="C26" s="400"/>
      <c r="D26" s="332">
        <v>2129</v>
      </c>
      <c r="E26" s="332">
        <v>863</v>
      </c>
      <c r="F26" s="332">
        <v>974</v>
      </c>
      <c r="G26" s="332">
        <v>1210</v>
      </c>
      <c r="H26" s="332">
        <v>686</v>
      </c>
      <c r="I26" s="332">
        <v>2127</v>
      </c>
      <c r="J26" s="332">
        <v>2114</v>
      </c>
      <c r="K26" s="332">
        <v>1995</v>
      </c>
      <c r="L26" s="332">
        <v>2505</v>
      </c>
      <c r="M26" s="332">
        <v>2849</v>
      </c>
      <c r="N26" s="332">
        <v>4845</v>
      </c>
      <c r="O26" s="332">
        <v>4255</v>
      </c>
      <c r="P26" s="330">
        <v>4560</v>
      </c>
      <c r="Q26" s="332">
        <v>5322</v>
      </c>
      <c r="R26" s="331">
        <v>1450</v>
      </c>
      <c r="S26" s="330">
        <v>1607</v>
      </c>
      <c r="T26" s="330">
        <v>3365</v>
      </c>
      <c r="U26" s="330">
        <v>2894</v>
      </c>
      <c r="V26" s="330">
        <v>1857</v>
      </c>
      <c r="W26" s="329">
        <v>2460</v>
      </c>
    </row>
    <row r="27" spans="1:23" x14ac:dyDescent="0.15">
      <c r="A27" s="384" t="s">
        <v>303</v>
      </c>
      <c r="B27" s="334" t="s">
        <v>142</v>
      </c>
      <c r="C27" s="400"/>
      <c r="D27" s="332">
        <v>2004</v>
      </c>
      <c r="E27" s="332">
        <v>1934</v>
      </c>
      <c r="F27" s="332">
        <v>5194</v>
      </c>
      <c r="G27" s="332">
        <v>1343</v>
      </c>
      <c r="H27" s="332">
        <v>2294</v>
      </c>
      <c r="I27" s="332">
        <v>1090</v>
      </c>
      <c r="J27" s="332">
        <v>1506</v>
      </c>
      <c r="K27" s="332">
        <v>2211</v>
      </c>
      <c r="L27" s="332">
        <v>1637</v>
      </c>
      <c r="M27" s="332">
        <v>3258</v>
      </c>
      <c r="N27" s="332">
        <v>3881</v>
      </c>
      <c r="O27" s="332">
        <v>2922</v>
      </c>
      <c r="P27" s="330">
        <v>6665</v>
      </c>
      <c r="Q27" s="332">
        <v>2984</v>
      </c>
      <c r="R27" s="331">
        <v>982</v>
      </c>
      <c r="S27" s="330">
        <v>1118</v>
      </c>
      <c r="T27" s="330">
        <v>1158</v>
      </c>
      <c r="U27" s="330">
        <v>1291</v>
      </c>
      <c r="V27" s="330">
        <v>1175</v>
      </c>
      <c r="W27" s="329">
        <v>1135</v>
      </c>
    </row>
    <row r="28" spans="1:23" x14ac:dyDescent="0.15">
      <c r="A28" s="384" t="s">
        <v>301</v>
      </c>
      <c r="B28" s="334" t="s">
        <v>143</v>
      </c>
      <c r="C28" s="400"/>
      <c r="D28" s="332">
        <v>1041</v>
      </c>
      <c r="E28" s="332">
        <v>1300</v>
      </c>
      <c r="F28" s="332">
        <v>2049</v>
      </c>
      <c r="G28" s="332">
        <v>2268</v>
      </c>
      <c r="H28" s="332">
        <v>2899</v>
      </c>
      <c r="I28" s="332">
        <v>3642</v>
      </c>
      <c r="J28" s="332">
        <v>871</v>
      </c>
      <c r="K28" s="332">
        <v>475</v>
      </c>
      <c r="L28" s="332">
        <v>2883</v>
      </c>
      <c r="M28" s="332">
        <v>1136</v>
      </c>
      <c r="N28" s="332">
        <v>1352</v>
      </c>
      <c r="O28" s="332">
        <v>1140</v>
      </c>
      <c r="P28" s="330">
        <v>1433</v>
      </c>
      <c r="Q28" s="332">
        <v>1585</v>
      </c>
      <c r="R28" s="331">
        <v>902</v>
      </c>
      <c r="S28" s="330">
        <v>557</v>
      </c>
      <c r="T28" s="330">
        <v>698</v>
      </c>
      <c r="U28" s="330">
        <v>502</v>
      </c>
      <c r="V28" s="330">
        <v>233</v>
      </c>
      <c r="W28" s="329">
        <v>484</v>
      </c>
    </row>
    <row r="29" spans="1:23" x14ac:dyDescent="0.15">
      <c r="A29" s="384" t="s">
        <v>300</v>
      </c>
      <c r="B29" s="334" t="s">
        <v>144</v>
      </c>
      <c r="C29" s="400"/>
      <c r="D29" s="332">
        <v>715</v>
      </c>
      <c r="E29" s="332">
        <v>1913</v>
      </c>
      <c r="F29" s="332">
        <v>1196</v>
      </c>
      <c r="G29" s="332">
        <v>829</v>
      </c>
      <c r="H29" s="332">
        <v>1033</v>
      </c>
      <c r="I29" s="332">
        <v>684</v>
      </c>
      <c r="J29" s="332">
        <v>484</v>
      </c>
      <c r="K29" s="332">
        <v>379</v>
      </c>
      <c r="L29" s="332">
        <v>1268</v>
      </c>
      <c r="M29" s="332">
        <v>637</v>
      </c>
      <c r="N29" s="332">
        <v>1375</v>
      </c>
      <c r="O29" s="332">
        <v>1427</v>
      </c>
      <c r="P29" s="330">
        <v>1920</v>
      </c>
      <c r="Q29" s="332">
        <v>1299</v>
      </c>
      <c r="R29" s="331">
        <v>725</v>
      </c>
      <c r="S29" s="330">
        <v>1431</v>
      </c>
      <c r="T29" s="330">
        <v>816</v>
      </c>
      <c r="U29" s="330">
        <v>1461</v>
      </c>
      <c r="V29" s="330">
        <v>1359</v>
      </c>
      <c r="W29" s="329">
        <v>496</v>
      </c>
    </row>
    <row r="30" spans="1:23" x14ac:dyDescent="0.15">
      <c r="A30" s="384" t="s">
        <v>299</v>
      </c>
      <c r="B30" s="334" t="s">
        <v>145</v>
      </c>
      <c r="C30" s="400"/>
      <c r="D30" s="332">
        <v>516</v>
      </c>
      <c r="E30" s="332">
        <v>1555</v>
      </c>
      <c r="F30" s="332">
        <v>752</v>
      </c>
      <c r="G30" s="332">
        <v>300</v>
      </c>
      <c r="H30" s="332">
        <v>1022</v>
      </c>
      <c r="I30" s="332">
        <v>303</v>
      </c>
      <c r="J30" s="332">
        <v>519</v>
      </c>
      <c r="K30" s="332">
        <v>486</v>
      </c>
      <c r="L30" s="332">
        <v>660</v>
      </c>
      <c r="M30" s="332">
        <v>729</v>
      </c>
      <c r="N30" s="332">
        <v>816</v>
      </c>
      <c r="O30" s="332">
        <v>1050</v>
      </c>
      <c r="P30" s="330">
        <v>833</v>
      </c>
      <c r="Q30" s="332">
        <v>353</v>
      </c>
      <c r="R30" s="331">
        <v>822</v>
      </c>
      <c r="S30" s="330">
        <v>566</v>
      </c>
      <c r="T30" s="330">
        <v>1871</v>
      </c>
      <c r="U30" s="330">
        <v>594</v>
      </c>
      <c r="V30" s="330">
        <v>1207</v>
      </c>
      <c r="W30" s="329">
        <v>436</v>
      </c>
    </row>
    <row r="31" spans="1:23" x14ac:dyDescent="0.15">
      <c r="A31" s="384" t="s">
        <v>298</v>
      </c>
      <c r="B31" s="334" t="s">
        <v>146</v>
      </c>
      <c r="C31" s="400"/>
      <c r="D31" s="332">
        <v>776</v>
      </c>
      <c r="E31" s="332">
        <v>234</v>
      </c>
      <c r="F31" s="332">
        <v>521</v>
      </c>
      <c r="G31" s="332">
        <v>1054</v>
      </c>
      <c r="H31" s="332">
        <v>669</v>
      </c>
      <c r="I31" s="332">
        <v>1290</v>
      </c>
      <c r="J31" s="332">
        <v>1043</v>
      </c>
      <c r="K31" s="332">
        <v>650</v>
      </c>
      <c r="L31" s="332">
        <v>1493</v>
      </c>
      <c r="M31" s="332">
        <v>1617</v>
      </c>
      <c r="N31" s="332">
        <v>966</v>
      </c>
      <c r="O31" s="332">
        <v>1033</v>
      </c>
      <c r="P31" s="330">
        <v>732</v>
      </c>
      <c r="Q31" s="332">
        <v>2987</v>
      </c>
      <c r="R31" s="331">
        <v>698</v>
      </c>
      <c r="S31" s="330">
        <v>558</v>
      </c>
      <c r="T31" s="330">
        <v>188</v>
      </c>
      <c r="U31" s="330">
        <v>327</v>
      </c>
      <c r="V31" s="330">
        <v>190</v>
      </c>
      <c r="W31" s="329">
        <v>364</v>
      </c>
    </row>
    <row r="32" spans="1:23" x14ac:dyDescent="0.15">
      <c r="A32" s="384" t="s">
        <v>297</v>
      </c>
      <c r="B32" s="334" t="s">
        <v>147</v>
      </c>
      <c r="C32" s="400"/>
      <c r="D32" s="332">
        <v>3016</v>
      </c>
      <c r="E32" s="332">
        <v>2558</v>
      </c>
      <c r="F32" s="332">
        <v>3120</v>
      </c>
      <c r="G32" s="332">
        <v>1462</v>
      </c>
      <c r="H32" s="332">
        <v>726</v>
      </c>
      <c r="I32" s="332">
        <v>1318</v>
      </c>
      <c r="J32" s="332">
        <v>1177</v>
      </c>
      <c r="K32" s="332">
        <v>2251</v>
      </c>
      <c r="L32" s="332">
        <v>2967</v>
      </c>
      <c r="M32" s="332">
        <v>5379</v>
      </c>
      <c r="N32" s="332">
        <v>2628</v>
      </c>
      <c r="O32" s="332">
        <v>4651</v>
      </c>
      <c r="P32" s="330">
        <v>5619</v>
      </c>
      <c r="Q32" s="332">
        <v>7290</v>
      </c>
      <c r="R32" s="331">
        <v>1652</v>
      </c>
      <c r="S32" s="330">
        <v>2087</v>
      </c>
      <c r="T32" s="330">
        <v>2788</v>
      </c>
      <c r="U32" s="330">
        <v>2358</v>
      </c>
      <c r="V32" s="330">
        <v>2354</v>
      </c>
      <c r="W32" s="329">
        <v>2294</v>
      </c>
    </row>
    <row r="33" spans="1:23" x14ac:dyDescent="0.15">
      <c r="A33" s="384" t="s">
        <v>296</v>
      </c>
      <c r="B33" s="334" t="s">
        <v>148</v>
      </c>
      <c r="C33" s="400"/>
      <c r="D33" s="332">
        <v>352</v>
      </c>
      <c r="E33" s="332">
        <v>106</v>
      </c>
      <c r="F33" s="332">
        <v>88</v>
      </c>
      <c r="G33" s="332">
        <v>70</v>
      </c>
      <c r="H33" s="332">
        <v>142</v>
      </c>
      <c r="I33" s="332">
        <v>281</v>
      </c>
      <c r="J33" s="332">
        <v>65</v>
      </c>
      <c r="K33" s="332">
        <v>65</v>
      </c>
      <c r="L33" s="332">
        <v>396</v>
      </c>
      <c r="M33" s="332">
        <v>211</v>
      </c>
      <c r="N33" s="332">
        <v>252</v>
      </c>
      <c r="O33" s="332">
        <v>436</v>
      </c>
      <c r="P33" s="330">
        <v>453</v>
      </c>
      <c r="Q33" s="332">
        <v>556</v>
      </c>
      <c r="R33" s="331">
        <v>480</v>
      </c>
      <c r="S33" s="330">
        <v>771</v>
      </c>
      <c r="T33" s="330">
        <v>369</v>
      </c>
      <c r="U33" s="330">
        <v>308</v>
      </c>
      <c r="V33" s="330">
        <v>463</v>
      </c>
      <c r="W33" s="329">
        <v>163</v>
      </c>
    </row>
    <row r="34" spans="1:23" x14ac:dyDescent="0.15">
      <c r="A34" s="388" t="s">
        <v>295</v>
      </c>
      <c r="B34" s="355" t="s">
        <v>149</v>
      </c>
      <c r="C34" s="408"/>
      <c r="D34" s="347">
        <v>154</v>
      </c>
      <c r="E34" s="347">
        <v>400</v>
      </c>
      <c r="F34" s="347">
        <v>249</v>
      </c>
      <c r="G34" s="347">
        <v>122</v>
      </c>
      <c r="H34" s="347">
        <v>89</v>
      </c>
      <c r="I34" s="347">
        <v>65</v>
      </c>
      <c r="J34" s="347">
        <v>63</v>
      </c>
      <c r="K34" s="347">
        <v>339</v>
      </c>
      <c r="L34" s="347">
        <v>134</v>
      </c>
      <c r="M34" s="347">
        <v>105</v>
      </c>
      <c r="N34" s="347">
        <v>82</v>
      </c>
      <c r="O34" s="347">
        <v>320</v>
      </c>
      <c r="P34" s="345">
        <v>419</v>
      </c>
      <c r="Q34" s="347">
        <v>161</v>
      </c>
      <c r="R34" s="346">
        <v>138</v>
      </c>
      <c r="S34" s="345">
        <v>182</v>
      </c>
      <c r="T34" s="345">
        <v>176</v>
      </c>
      <c r="U34" s="345">
        <v>1061</v>
      </c>
      <c r="V34" s="345">
        <v>288</v>
      </c>
      <c r="W34" s="344">
        <v>159</v>
      </c>
    </row>
    <row r="35" spans="1:23" x14ac:dyDescent="0.15">
      <c r="A35" s="386" t="s">
        <v>294</v>
      </c>
      <c r="B35" s="354" t="s">
        <v>150</v>
      </c>
      <c r="C35" s="409"/>
      <c r="D35" s="340">
        <v>194</v>
      </c>
      <c r="E35" s="340">
        <v>126</v>
      </c>
      <c r="F35" s="340">
        <v>162</v>
      </c>
      <c r="G35" s="340">
        <v>305</v>
      </c>
      <c r="H35" s="340">
        <v>283</v>
      </c>
      <c r="I35" s="340">
        <v>431</v>
      </c>
      <c r="J35" s="340">
        <v>53</v>
      </c>
      <c r="K35" s="340">
        <v>50</v>
      </c>
      <c r="L35" s="340">
        <v>145</v>
      </c>
      <c r="M35" s="340">
        <v>64</v>
      </c>
      <c r="N35" s="340">
        <v>153</v>
      </c>
      <c r="O35" s="340">
        <v>10</v>
      </c>
      <c r="P35" s="338">
        <v>119</v>
      </c>
      <c r="Q35" s="340">
        <v>59</v>
      </c>
      <c r="R35" s="339"/>
      <c r="S35" s="338">
        <v>177</v>
      </c>
      <c r="T35" s="338">
        <v>120</v>
      </c>
      <c r="U35" s="338">
        <v>138</v>
      </c>
      <c r="V35" s="338">
        <v>369</v>
      </c>
      <c r="W35" s="337">
        <v>71</v>
      </c>
    </row>
    <row r="36" spans="1:23" x14ac:dyDescent="0.15">
      <c r="A36" s="384" t="s">
        <v>340</v>
      </c>
      <c r="B36" s="334" t="s">
        <v>151</v>
      </c>
      <c r="C36" s="400"/>
      <c r="D36" s="332">
        <v>159</v>
      </c>
      <c r="E36" s="332">
        <v>270</v>
      </c>
      <c r="F36" s="332">
        <v>446</v>
      </c>
      <c r="G36" s="332">
        <v>128</v>
      </c>
      <c r="H36" s="332">
        <v>78</v>
      </c>
      <c r="I36" s="332">
        <v>367</v>
      </c>
      <c r="J36" s="332">
        <v>275</v>
      </c>
      <c r="K36" s="332">
        <v>96</v>
      </c>
      <c r="L36" s="332">
        <v>27</v>
      </c>
      <c r="M36" s="332">
        <v>60</v>
      </c>
      <c r="N36" s="332">
        <v>188</v>
      </c>
      <c r="O36" s="332">
        <v>137</v>
      </c>
      <c r="P36" s="330">
        <v>193</v>
      </c>
      <c r="Q36" s="332">
        <v>234</v>
      </c>
      <c r="R36" s="331">
        <v>60</v>
      </c>
      <c r="S36" s="330">
        <v>30</v>
      </c>
      <c r="T36" s="330">
        <v>106</v>
      </c>
      <c r="U36" s="330">
        <v>31</v>
      </c>
      <c r="V36" s="330">
        <v>101</v>
      </c>
      <c r="W36" s="329">
        <v>43</v>
      </c>
    </row>
    <row r="37" spans="1:23" x14ac:dyDescent="0.15">
      <c r="A37" s="384" t="s">
        <v>291</v>
      </c>
      <c r="B37" s="334" t="s">
        <v>152</v>
      </c>
      <c r="C37" s="400"/>
      <c r="D37" s="332">
        <v>1015</v>
      </c>
      <c r="E37" s="332">
        <v>1274</v>
      </c>
      <c r="F37" s="332">
        <v>1186</v>
      </c>
      <c r="G37" s="332">
        <v>758</v>
      </c>
      <c r="H37" s="332">
        <v>686</v>
      </c>
      <c r="I37" s="332">
        <v>1325</v>
      </c>
      <c r="J37" s="332">
        <v>874</v>
      </c>
      <c r="K37" s="332">
        <v>247</v>
      </c>
      <c r="L37" s="332">
        <v>648</v>
      </c>
      <c r="M37" s="332">
        <v>256</v>
      </c>
      <c r="N37" s="332">
        <v>731</v>
      </c>
      <c r="O37" s="332">
        <v>860</v>
      </c>
      <c r="P37" s="330">
        <v>760</v>
      </c>
      <c r="Q37" s="332">
        <v>970</v>
      </c>
      <c r="R37" s="331">
        <v>145</v>
      </c>
      <c r="S37" s="330">
        <v>40</v>
      </c>
      <c r="T37" s="330">
        <v>330</v>
      </c>
      <c r="U37" s="330">
        <v>418</v>
      </c>
      <c r="V37" s="330">
        <v>169</v>
      </c>
      <c r="W37" s="329">
        <v>1320</v>
      </c>
    </row>
    <row r="38" spans="1:23" x14ac:dyDescent="0.15">
      <c r="A38" s="384" t="s">
        <v>290</v>
      </c>
      <c r="B38" s="334" t="s">
        <v>153</v>
      </c>
      <c r="C38" s="400"/>
      <c r="D38" s="332">
        <v>1006</v>
      </c>
      <c r="E38" s="332">
        <v>1558</v>
      </c>
      <c r="F38" s="332">
        <v>483</v>
      </c>
      <c r="G38" s="332">
        <v>243</v>
      </c>
      <c r="H38" s="332">
        <v>847</v>
      </c>
      <c r="I38" s="332">
        <v>275</v>
      </c>
      <c r="J38" s="332">
        <v>2015</v>
      </c>
      <c r="K38" s="332">
        <v>399</v>
      </c>
      <c r="L38" s="332">
        <v>2788</v>
      </c>
      <c r="M38" s="332">
        <v>593</v>
      </c>
      <c r="N38" s="332">
        <v>887</v>
      </c>
      <c r="O38" s="332">
        <v>815</v>
      </c>
      <c r="P38" s="330">
        <v>808</v>
      </c>
      <c r="Q38" s="332">
        <v>370</v>
      </c>
      <c r="R38" s="331">
        <v>218</v>
      </c>
      <c r="S38" s="330">
        <v>377</v>
      </c>
      <c r="T38" s="330">
        <v>151</v>
      </c>
      <c r="U38" s="330">
        <v>337</v>
      </c>
      <c r="V38" s="330">
        <v>310</v>
      </c>
      <c r="W38" s="329">
        <v>480</v>
      </c>
    </row>
    <row r="39" spans="1:23" x14ac:dyDescent="0.15">
      <c r="A39" s="384" t="s">
        <v>289</v>
      </c>
      <c r="B39" s="334" t="s">
        <v>154</v>
      </c>
      <c r="C39" s="400"/>
      <c r="D39" s="332">
        <v>472</v>
      </c>
      <c r="E39" s="332">
        <v>666</v>
      </c>
      <c r="F39" s="332">
        <v>738</v>
      </c>
      <c r="G39" s="332">
        <v>237</v>
      </c>
      <c r="H39" s="332">
        <v>519</v>
      </c>
      <c r="I39" s="332">
        <v>1192</v>
      </c>
      <c r="J39" s="332">
        <v>212</v>
      </c>
      <c r="K39" s="332">
        <v>319</v>
      </c>
      <c r="L39" s="332">
        <v>153</v>
      </c>
      <c r="M39" s="332">
        <v>159</v>
      </c>
      <c r="N39" s="332">
        <v>445</v>
      </c>
      <c r="O39" s="332">
        <v>631</v>
      </c>
      <c r="P39" s="330">
        <v>176</v>
      </c>
      <c r="Q39" s="332">
        <v>318</v>
      </c>
      <c r="R39" s="331">
        <v>30</v>
      </c>
      <c r="S39" s="330">
        <v>156</v>
      </c>
      <c r="T39" s="330">
        <v>225</v>
      </c>
      <c r="U39" s="330">
        <v>575</v>
      </c>
      <c r="V39" s="330">
        <v>1335</v>
      </c>
      <c r="W39" s="329">
        <v>212</v>
      </c>
    </row>
    <row r="40" spans="1:23" x14ac:dyDescent="0.15">
      <c r="A40" s="384" t="s">
        <v>288</v>
      </c>
      <c r="B40" s="334" t="s">
        <v>155</v>
      </c>
      <c r="C40" s="400"/>
      <c r="D40" s="332">
        <v>1124</v>
      </c>
      <c r="E40" s="332">
        <v>653</v>
      </c>
      <c r="F40" s="332">
        <v>442</v>
      </c>
      <c r="G40" s="332">
        <v>93</v>
      </c>
      <c r="H40" s="332">
        <v>160</v>
      </c>
      <c r="I40" s="332">
        <v>165</v>
      </c>
      <c r="J40" s="332">
        <v>122</v>
      </c>
      <c r="K40" s="332">
        <v>10</v>
      </c>
      <c r="L40" s="332">
        <v>502</v>
      </c>
      <c r="M40" s="332">
        <v>705</v>
      </c>
      <c r="N40" s="332">
        <v>200</v>
      </c>
      <c r="O40" s="332">
        <v>185</v>
      </c>
      <c r="P40" s="330">
        <v>100</v>
      </c>
      <c r="Q40" s="332">
        <v>30</v>
      </c>
      <c r="R40" s="331">
        <v>33</v>
      </c>
      <c r="S40" s="330">
        <v>33</v>
      </c>
      <c r="T40" s="330">
        <v>225</v>
      </c>
      <c r="U40" s="330">
        <v>8</v>
      </c>
      <c r="V40" s="330">
        <v>78</v>
      </c>
      <c r="W40" s="329">
        <v>25</v>
      </c>
    </row>
    <row r="41" spans="1:23" x14ac:dyDescent="0.15">
      <c r="A41" s="384" t="s">
        <v>287</v>
      </c>
      <c r="B41" s="334" t="s">
        <v>156</v>
      </c>
      <c r="C41" s="400"/>
      <c r="D41" s="332">
        <v>231</v>
      </c>
      <c r="E41" s="332">
        <v>1460</v>
      </c>
      <c r="F41" s="332">
        <v>400</v>
      </c>
      <c r="G41" s="332">
        <v>254</v>
      </c>
      <c r="H41" s="332">
        <v>307</v>
      </c>
      <c r="I41" s="332">
        <v>195</v>
      </c>
      <c r="J41" s="332">
        <v>443</v>
      </c>
      <c r="K41" s="332">
        <v>84</v>
      </c>
      <c r="L41" s="332">
        <v>493</v>
      </c>
      <c r="M41" s="332">
        <v>744</v>
      </c>
      <c r="N41" s="332">
        <v>628</v>
      </c>
      <c r="O41" s="332">
        <v>196</v>
      </c>
      <c r="P41" s="330">
        <v>499</v>
      </c>
      <c r="Q41" s="332">
        <v>530</v>
      </c>
      <c r="R41" s="331">
        <v>152</v>
      </c>
      <c r="S41" s="330">
        <v>332</v>
      </c>
      <c r="T41" s="330">
        <v>555</v>
      </c>
      <c r="U41" s="330">
        <v>44</v>
      </c>
      <c r="V41" s="330">
        <v>518</v>
      </c>
      <c r="W41" s="329">
        <v>67</v>
      </c>
    </row>
    <row r="42" spans="1:23" x14ac:dyDescent="0.15">
      <c r="A42" s="384" t="s">
        <v>286</v>
      </c>
      <c r="B42" s="334" t="s">
        <v>157</v>
      </c>
      <c r="C42" s="400"/>
      <c r="D42" s="332">
        <v>591</v>
      </c>
      <c r="E42" s="332">
        <v>1247</v>
      </c>
      <c r="F42" s="332">
        <v>456</v>
      </c>
      <c r="G42" s="332">
        <v>445</v>
      </c>
      <c r="H42" s="332">
        <v>334</v>
      </c>
      <c r="I42" s="332">
        <v>70</v>
      </c>
      <c r="J42" s="332">
        <v>373</v>
      </c>
      <c r="K42" s="332">
        <v>479</v>
      </c>
      <c r="L42" s="332">
        <v>220</v>
      </c>
      <c r="M42" s="332">
        <v>286</v>
      </c>
      <c r="N42" s="332">
        <v>499</v>
      </c>
      <c r="O42" s="332">
        <v>90</v>
      </c>
      <c r="P42" s="330">
        <v>404</v>
      </c>
      <c r="Q42" s="332">
        <v>389</v>
      </c>
      <c r="R42" s="331">
        <v>848</v>
      </c>
      <c r="S42" s="330">
        <v>215</v>
      </c>
      <c r="T42" s="330">
        <v>324</v>
      </c>
      <c r="U42" s="330">
        <v>41</v>
      </c>
      <c r="V42" s="330">
        <v>25</v>
      </c>
      <c r="W42" s="329">
        <v>1021</v>
      </c>
    </row>
    <row r="43" spans="1:23" x14ac:dyDescent="0.15">
      <c r="A43" s="384" t="s">
        <v>285</v>
      </c>
      <c r="B43" s="334" t="s">
        <v>158</v>
      </c>
      <c r="C43" s="400"/>
      <c r="D43" s="332">
        <v>125</v>
      </c>
      <c r="E43" s="332">
        <v>272</v>
      </c>
      <c r="F43" s="332">
        <v>260</v>
      </c>
      <c r="G43" s="332">
        <v>72</v>
      </c>
      <c r="H43" s="332">
        <v>83</v>
      </c>
      <c r="I43" s="332">
        <v>143</v>
      </c>
      <c r="J43" s="332">
        <v>58</v>
      </c>
      <c r="K43" s="332">
        <v>88</v>
      </c>
      <c r="L43" s="332">
        <v>338</v>
      </c>
      <c r="M43" s="332">
        <v>91</v>
      </c>
      <c r="N43" s="332">
        <v>45</v>
      </c>
      <c r="O43" s="332">
        <v>294</v>
      </c>
      <c r="P43" s="330">
        <v>163</v>
      </c>
      <c r="Q43" s="332">
        <v>264</v>
      </c>
      <c r="R43" s="331">
        <v>126</v>
      </c>
      <c r="S43" s="330">
        <v>222</v>
      </c>
      <c r="T43" s="330">
        <v>87</v>
      </c>
      <c r="U43" s="330">
        <v>14</v>
      </c>
      <c r="V43" s="330">
        <v>96</v>
      </c>
      <c r="W43" s="329">
        <v>261</v>
      </c>
    </row>
    <row r="44" spans="1:23" x14ac:dyDescent="0.15">
      <c r="A44" s="388" t="s">
        <v>284</v>
      </c>
      <c r="B44" s="355" t="s">
        <v>159</v>
      </c>
      <c r="C44" s="408"/>
      <c r="D44" s="347">
        <v>2575</v>
      </c>
      <c r="E44" s="347">
        <v>2329</v>
      </c>
      <c r="F44" s="347">
        <v>2033</v>
      </c>
      <c r="G44" s="347">
        <v>939</v>
      </c>
      <c r="H44" s="347">
        <v>1850</v>
      </c>
      <c r="I44" s="347">
        <v>1542</v>
      </c>
      <c r="J44" s="347">
        <v>1499</v>
      </c>
      <c r="K44" s="347">
        <v>1878</v>
      </c>
      <c r="L44" s="347">
        <v>2571</v>
      </c>
      <c r="M44" s="347">
        <v>1427</v>
      </c>
      <c r="N44" s="347">
        <v>1687</v>
      </c>
      <c r="O44" s="347">
        <v>2827</v>
      </c>
      <c r="P44" s="345">
        <v>2514</v>
      </c>
      <c r="Q44" s="347">
        <v>1695</v>
      </c>
      <c r="R44" s="346">
        <v>1254</v>
      </c>
      <c r="S44" s="345">
        <v>822</v>
      </c>
      <c r="T44" s="345">
        <v>686</v>
      </c>
      <c r="U44" s="345">
        <v>1286</v>
      </c>
      <c r="V44" s="345">
        <v>1179</v>
      </c>
      <c r="W44" s="344">
        <v>671</v>
      </c>
    </row>
    <row r="45" spans="1:23" x14ac:dyDescent="0.15">
      <c r="A45" s="407" t="s">
        <v>283</v>
      </c>
      <c r="B45" s="406" t="s">
        <v>160</v>
      </c>
      <c r="C45" s="405"/>
      <c r="D45" s="404">
        <v>924</v>
      </c>
      <c r="E45" s="404">
        <v>508</v>
      </c>
      <c r="F45" s="404">
        <v>323</v>
      </c>
      <c r="G45" s="404">
        <v>122</v>
      </c>
      <c r="H45" s="404">
        <v>451</v>
      </c>
      <c r="I45" s="404">
        <v>798</v>
      </c>
      <c r="J45" s="404">
        <v>277</v>
      </c>
      <c r="K45" s="404">
        <v>1168</v>
      </c>
      <c r="L45" s="404">
        <v>585</v>
      </c>
      <c r="M45" s="404">
        <v>818</v>
      </c>
      <c r="N45" s="404">
        <v>1306</v>
      </c>
      <c r="O45" s="404">
        <v>2161</v>
      </c>
      <c r="P45" s="402">
        <v>628</v>
      </c>
      <c r="Q45" s="404">
        <v>285</v>
      </c>
      <c r="R45" s="403">
        <v>41</v>
      </c>
      <c r="S45" s="402">
        <v>0</v>
      </c>
      <c r="T45" s="402">
        <v>336</v>
      </c>
      <c r="U45" s="402">
        <v>274</v>
      </c>
      <c r="V45" s="402">
        <v>197</v>
      </c>
      <c r="W45" s="401">
        <v>252</v>
      </c>
    </row>
    <row r="46" spans="1:23" x14ac:dyDescent="0.15">
      <c r="A46" s="384" t="s">
        <v>282</v>
      </c>
      <c r="B46" s="334" t="s">
        <v>161</v>
      </c>
      <c r="C46" s="400"/>
      <c r="D46" s="332">
        <v>327</v>
      </c>
      <c r="E46" s="332">
        <v>466</v>
      </c>
      <c r="F46" s="332">
        <v>160</v>
      </c>
      <c r="G46" s="332">
        <v>461</v>
      </c>
      <c r="H46" s="332">
        <v>439</v>
      </c>
      <c r="I46" s="332">
        <v>262</v>
      </c>
      <c r="J46" s="332">
        <v>189</v>
      </c>
      <c r="K46" s="332">
        <v>177</v>
      </c>
      <c r="L46" s="332">
        <v>158</v>
      </c>
      <c r="M46" s="332">
        <v>94</v>
      </c>
      <c r="N46" s="332">
        <v>933</v>
      </c>
      <c r="O46" s="332">
        <v>353</v>
      </c>
      <c r="P46" s="330">
        <v>412</v>
      </c>
      <c r="Q46" s="332">
        <v>879</v>
      </c>
      <c r="R46" s="331">
        <v>1171</v>
      </c>
      <c r="S46" s="330">
        <v>83</v>
      </c>
      <c r="T46" s="330">
        <v>188</v>
      </c>
      <c r="U46" s="330">
        <v>56</v>
      </c>
      <c r="V46" s="330">
        <v>26</v>
      </c>
      <c r="W46" s="329">
        <v>30</v>
      </c>
    </row>
    <row r="47" spans="1:23" x14ac:dyDescent="0.15">
      <c r="A47" s="384" t="s">
        <v>281</v>
      </c>
      <c r="B47" s="334" t="s">
        <v>162</v>
      </c>
      <c r="C47" s="400"/>
      <c r="D47" s="332">
        <v>1216</v>
      </c>
      <c r="E47" s="332">
        <v>715</v>
      </c>
      <c r="F47" s="332">
        <v>1812</v>
      </c>
      <c r="G47" s="332">
        <v>1423</v>
      </c>
      <c r="H47" s="332">
        <v>728</v>
      </c>
      <c r="I47" s="332">
        <v>722</v>
      </c>
      <c r="J47" s="332">
        <v>751</v>
      </c>
      <c r="K47" s="332">
        <v>1137</v>
      </c>
      <c r="L47" s="332">
        <v>196</v>
      </c>
      <c r="M47" s="332">
        <v>432</v>
      </c>
      <c r="N47" s="332">
        <v>686</v>
      </c>
      <c r="O47" s="332">
        <v>1233</v>
      </c>
      <c r="P47" s="330">
        <v>473</v>
      </c>
      <c r="Q47" s="332">
        <v>401</v>
      </c>
      <c r="R47" s="331">
        <v>113</v>
      </c>
      <c r="S47" s="330">
        <v>211</v>
      </c>
      <c r="T47" s="330">
        <v>130</v>
      </c>
      <c r="U47" s="330">
        <v>316</v>
      </c>
      <c r="V47" s="330">
        <v>68</v>
      </c>
      <c r="W47" s="329">
        <v>443</v>
      </c>
    </row>
    <row r="48" spans="1:23" x14ac:dyDescent="0.15">
      <c r="A48" s="384" t="s">
        <v>280</v>
      </c>
      <c r="B48" s="334" t="s">
        <v>163</v>
      </c>
      <c r="C48" s="400"/>
      <c r="D48" s="332">
        <v>399</v>
      </c>
      <c r="E48" s="332">
        <v>410</v>
      </c>
      <c r="F48" s="332">
        <v>1071</v>
      </c>
      <c r="G48" s="332">
        <v>2119</v>
      </c>
      <c r="H48" s="332">
        <v>32</v>
      </c>
      <c r="I48" s="332">
        <v>233</v>
      </c>
      <c r="J48" s="332">
        <v>934</v>
      </c>
      <c r="K48" s="332">
        <v>608</v>
      </c>
      <c r="L48" s="332">
        <v>661</v>
      </c>
      <c r="M48" s="332">
        <v>3810</v>
      </c>
      <c r="N48" s="332">
        <v>559</v>
      </c>
      <c r="O48" s="332">
        <v>781</v>
      </c>
      <c r="P48" s="330">
        <v>900</v>
      </c>
      <c r="Q48" s="332">
        <v>173</v>
      </c>
      <c r="R48" s="331">
        <v>528</v>
      </c>
      <c r="S48" s="330">
        <v>314</v>
      </c>
      <c r="T48" s="330">
        <v>94</v>
      </c>
      <c r="U48" s="330">
        <v>36</v>
      </c>
      <c r="V48" s="330">
        <v>121</v>
      </c>
      <c r="W48" s="329">
        <v>115</v>
      </c>
    </row>
    <row r="49" spans="1:23" x14ac:dyDescent="0.15">
      <c r="A49" s="384" t="s">
        <v>279</v>
      </c>
      <c r="B49" s="334" t="s">
        <v>164</v>
      </c>
      <c r="C49" s="400"/>
      <c r="D49" s="332">
        <v>881</v>
      </c>
      <c r="E49" s="332">
        <v>790</v>
      </c>
      <c r="F49" s="332">
        <v>710</v>
      </c>
      <c r="G49" s="332">
        <v>554</v>
      </c>
      <c r="H49" s="332">
        <v>480</v>
      </c>
      <c r="I49" s="332">
        <v>1116</v>
      </c>
      <c r="J49" s="332">
        <v>207</v>
      </c>
      <c r="K49" s="332">
        <v>156</v>
      </c>
      <c r="L49" s="332">
        <v>129</v>
      </c>
      <c r="M49" s="332">
        <v>461</v>
      </c>
      <c r="N49" s="332">
        <v>1310</v>
      </c>
      <c r="O49" s="332">
        <v>435</v>
      </c>
      <c r="P49" s="330">
        <v>872</v>
      </c>
      <c r="Q49" s="332">
        <v>155</v>
      </c>
      <c r="R49" s="331">
        <v>1058</v>
      </c>
      <c r="S49" s="330">
        <v>322</v>
      </c>
      <c r="T49" s="330">
        <v>146</v>
      </c>
      <c r="U49" s="330">
        <v>195</v>
      </c>
      <c r="V49" s="330">
        <v>600</v>
      </c>
      <c r="W49" s="329">
        <v>221</v>
      </c>
    </row>
    <row r="50" spans="1:23" x14ac:dyDescent="0.15">
      <c r="A50" s="384" t="s">
        <v>278</v>
      </c>
      <c r="B50" s="334" t="s">
        <v>165</v>
      </c>
      <c r="C50" s="400"/>
      <c r="D50" s="332">
        <v>873</v>
      </c>
      <c r="E50" s="332">
        <v>728</v>
      </c>
      <c r="F50" s="332">
        <v>687</v>
      </c>
      <c r="G50" s="332">
        <v>318</v>
      </c>
      <c r="H50" s="332">
        <v>589</v>
      </c>
      <c r="I50" s="332">
        <v>785</v>
      </c>
      <c r="J50" s="332">
        <v>261</v>
      </c>
      <c r="K50" s="332">
        <v>140</v>
      </c>
      <c r="L50" s="332">
        <v>484</v>
      </c>
      <c r="M50" s="332">
        <v>722</v>
      </c>
      <c r="N50" s="332">
        <v>516</v>
      </c>
      <c r="O50" s="332">
        <v>381</v>
      </c>
      <c r="P50" s="330">
        <v>385</v>
      </c>
      <c r="Q50" s="332">
        <v>166</v>
      </c>
      <c r="R50" s="331">
        <v>233</v>
      </c>
      <c r="S50" s="330">
        <v>248</v>
      </c>
      <c r="T50" s="330">
        <v>268</v>
      </c>
      <c r="U50" s="330">
        <v>675</v>
      </c>
      <c r="V50" s="330">
        <v>52</v>
      </c>
      <c r="W50" s="329">
        <v>585</v>
      </c>
    </row>
    <row r="51" spans="1:23" ht="14.25" thickBot="1" x14ac:dyDescent="0.2">
      <c r="A51" s="382" t="s">
        <v>277</v>
      </c>
      <c r="B51" s="327" t="s">
        <v>167</v>
      </c>
      <c r="C51" s="399"/>
      <c r="D51" s="325">
        <v>172</v>
      </c>
      <c r="E51" s="325">
        <v>248</v>
      </c>
      <c r="F51" s="325">
        <v>249</v>
      </c>
      <c r="G51" s="325">
        <v>23</v>
      </c>
      <c r="H51" s="325">
        <v>270</v>
      </c>
      <c r="I51" s="325">
        <v>190</v>
      </c>
      <c r="J51" s="325">
        <v>59</v>
      </c>
      <c r="K51" s="325">
        <v>20</v>
      </c>
      <c r="L51" s="325">
        <v>203</v>
      </c>
      <c r="M51" s="325">
        <v>629</v>
      </c>
      <c r="N51" s="325">
        <v>113</v>
      </c>
      <c r="O51" s="325">
        <v>15</v>
      </c>
      <c r="P51" s="323">
        <v>310</v>
      </c>
      <c r="Q51" s="325">
        <v>34</v>
      </c>
      <c r="R51" s="324">
        <v>12</v>
      </c>
      <c r="S51" s="323">
        <v>103</v>
      </c>
      <c r="T51" s="323">
        <v>64</v>
      </c>
      <c r="U51" s="323">
        <v>4</v>
      </c>
      <c r="V51" s="323">
        <v>84</v>
      </c>
      <c r="W51" s="322">
        <v>90</v>
      </c>
    </row>
    <row r="52" spans="1:23" x14ac:dyDescent="0.15">
      <c r="A52" s="380" t="s">
        <v>248</v>
      </c>
      <c r="B52" s="398"/>
      <c r="C52" s="398"/>
      <c r="D52" s="398"/>
      <c r="E52" s="398"/>
      <c r="F52" s="398"/>
      <c r="G52" s="398"/>
      <c r="H52" s="398"/>
      <c r="I52" s="398"/>
      <c r="J52" s="398"/>
      <c r="K52" s="398"/>
      <c r="L52" s="398"/>
      <c r="M52" s="398"/>
      <c r="N52" s="398"/>
      <c r="O52" s="398"/>
      <c r="P52" s="398"/>
      <c r="Q52" s="398"/>
      <c r="R52" s="398"/>
      <c r="S52" s="398"/>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D2956-4608-4DA9-AE85-C40CF4A2D574}">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15" width="12.125" style="379" customWidth="1"/>
    <col min="16" max="16" width="9" style="379"/>
    <col min="17" max="17" width="12.5" style="379" bestFit="1" customWidth="1"/>
    <col min="18" max="18" width="12.5" style="379" customWidth="1"/>
    <col min="19" max="16384" width="9" style="379"/>
  </cols>
  <sheetData>
    <row r="1" spans="1:22" x14ac:dyDescent="0.15">
      <c r="A1" s="1176" t="s">
        <v>403</v>
      </c>
      <c r="B1" s="1176"/>
      <c r="C1" s="1176"/>
      <c r="D1" s="1176"/>
      <c r="E1" s="1176"/>
      <c r="F1" s="1176"/>
      <c r="G1" s="1176"/>
      <c r="H1" s="1176"/>
      <c r="I1" s="1176"/>
      <c r="J1" s="1176"/>
      <c r="K1" s="1176"/>
      <c r="L1" s="1176"/>
      <c r="M1" s="1176"/>
      <c r="N1" s="1176"/>
      <c r="O1" s="1176"/>
    </row>
    <row r="2" spans="1:22" ht="14.25" thickBot="1" x14ac:dyDescent="0.2">
      <c r="A2" s="397"/>
      <c r="B2" s="397"/>
      <c r="C2" s="397"/>
      <c r="D2" s="397"/>
      <c r="E2" s="397"/>
      <c r="F2" s="397"/>
      <c r="G2" s="397"/>
      <c r="H2" s="397"/>
      <c r="I2" s="397"/>
      <c r="J2" s="397"/>
      <c r="K2" s="397"/>
      <c r="L2" s="397"/>
      <c r="M2" s="397"/>
      <c r="N2" s="397"/>
      <c r="O2" s="459" t="s">
        <v>402</v>
      </c>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7" t="s">
        <v>396</v>
      </c>
      <c r="F4" s="446"/>
      <c r="G4" s="448"/>
      <c r="H4" s="447" t="s">
        <v>396</v>
      </c>
      <c r="I4" s="446"/>
      <c r="J4" s="448"/>
      <c r="K4" s="447" t="s">
        <v>396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40" t="s">
        <v>392</v>
      </c>
      <c r="N5" s="440" t="s">
        <v>392</v>
      </c>
      <c r="O5" s="439" t="s">
        <v>392</v>
      </c>
    </row>
    <row r="6" spans="1:22" ht="14.25" thickTop="1" x14ac:dyDescent="0.15">
      <c r="A6" s="1187" t="s">
        <v>237</v>
      </c>
      <c r="B6" s="1188"/>
      <c r="C6" s="1189"/>
      <c r="D6" s="438">
        <v>100</v>
      </c>
      <c r="E6" s="438">
        <v>99.999999999999986</v>
      </c>
      <c r="F6" s="438">
        <v>100</v>
      </c>
      <c r="G6" s="438">
        <v>100</v>
      </c>
      <c r="H6" s="438">
        <v>100.00000000000001</v>
      </c>
      <c r="I6" s="438">
        <v>99.999999999999972</v>
      </c>
      <c r="J6" s="438">
        <v>100</v>
      </c>
      <c r="K6" s="438">
        <v>99.999999999999986</v>
      </c>
      <c r="L6" s="438">
        <v>100</v>
      </c>
      <c r="M6" s="438">
        <v>100.00000000000001</v>
      </c>
      <c r="N6" s="438">
        <v>100.00000000000001</v>
      </c>
      <c r="O6" s="437">
        <v>99.999999999999986</v>
      </c>
    </row>
    <row r="7" spans="1:22" x14ac:dyDescent="0.15">
      <c r="A7" s="343">
        <v>9</v>
      </c>
      <c r="B7" s="428" t="s">
        <v>236</v>
      </c>
      <c r="C7" s="341"/>
      <c r="D7" s="427">
        <v>7.203561311210037</v>
      </c>
      <c r="E7" s="426">
        <v>7.1235347159603251</v>
      </c>
      <c r="F7" s="426">
        <v>7.9051383399209492</v>
      </c>
      <c r="G7" s="425">
        <v>2.5812521631004928</v>
      </c>
      <c r="H7" s="425">
        <v>2.391870696731647</v>
      </c>
      <c r="I7" s="425">
        <v>7.6076030027787604</v>
      </c>
      <c r="J7" s="425">
        <v>3.1053344183274652</v>
      </c>
      <c r="K7" s="425">
        <v>2.9856301793773579</v>
      </c>
      <c r="L7" s="425">
        <v>6.1849976583693422</v>
      </c>
      <c r="M7" s="425">
        <v>31.989094626831761</v>
      </c>
      <c r="N7" s="425">
        <v>13.33521148562771</v>
      </c>
      <c r="O7" s="424">
        <v>45.581218890141024</v>
      </c>
    </row>
    <row r="8" spans="1:22" x14ac:dyDescent="0.15">
      <c r="A8" s="335">
        <v>10</v>
      </c>
      <c r="B8" s="423" t="s">
        <v>235</v>
      </c>
      <c r="C8" s="333"/>
      <c r="D8" s="422">
        <v>1.2140833670578712</v>
      </c>
      <c r="E8" s="421">
        <v>0.81154192966636607</v>
      </c>
      <c r="F8" s="421">
        <v>4.7430830039525684</v>
      </c>
      <c r="G8" s="351">
        <v>0.47866979561588241</v>
      </c>
      <c r="H8" s="351">
        <v>0.26692960917390263</v>
      </c>
      <c r="I8" s="351">
        <v>6.0984407495668354</v>
      </c>
      <c r="J8" s="351">
        <v>0.76718393196087209</v>
      </c>
      <c r="K8" s="351">
        <v>0.44833825367694163</v>
      </c>
      <c r="L8" s="351">
        <v>8.9702126907545363</v>
      </c>
      <c r="M8" s="351">
        <v>2.3429512666136545</v>
      </c>
      <c r="N8" s="351">
        <v>2.3829552528234692</v>
      </c>
      <c r="O8" s="420">
        <v>0.47820895835187072</v>
      </c>
    </row>
    <row r="9" spans="1:22" x14ac:dyDescent="0.15">
      <c r="A9" s="335">
        <v>11</v>
      </c>
      <c r="B9" s="423" t="s">
        <v>391</v>
      </c>
      <c r="C9" s="333"/>
      <c r="D9" s="422">
        <v>0.68798057466612716</v>
      </c>
      <c r="E9" s="421">
        <v>0.63119927862939584</v>
      </c>
      <c r="F9" s="421">
        <v>1.1857707509881421</v>
      </c>
      <c r="G9" s="351">
        <v>0.14185789209149491</v>
      </c>
      <c r="H9" s="351">
        <v>0.13681228316753197</v>
      </c>
      <c r="I9" s="351">
        <v>0.27577279484261946</v>
      </c>
      <c r="J9" s="351">
        <v>0.16032177039695147</v>
      </c>
      <c r="K9" s="351">
        <v>0.12346603879459042</v>
      </c>
      <c r="L9" s="351">
        <v>1.1085191174261502</v>
      </c>
      <c r="M9" s="351">
        <v>1.9481994774508689</v>
      </c>
      <c r="N9" s="351">
        <v>0.2975722306069879</v>
      </c>
      <c r="O9" s="420">
        <v>0.18799862929029562</v>
      </c>
    </row>
    <row r="10" spans="1:22" x14ac:dyDescent="0.15">
      <c r="A10" s="335">
        <v>12</v>
      </c>
      <c r="B10" s="423" t="s">
        <v>233</v>
      </c>
      <c r="C10" s="333"/>
      <c r="D10" s="422">
        <v>2.0639417239983811</v>
      </c>
      <c r="E10" s="421">
        <v>1.8485121731289449</v>
      </c>
      <c r="F10" s="421">
        <v>3.9525691699604746</v>
      </c>
      <c r="G10" s="351">
        <v>0.97727159961518584</v>
      </c>
      <c r="H10" s="351">
        <v>0.90510614604943984</v>
      </c>
      <c r="I10" s="351">
        <v>2.8926062682119937</v>
      </c>
      <c r="J10" s="351">
        <v>0.57266866957380935</v>
      </c>
      <c r="K10" s="351">
        <v>0.37989484347931451</v>
      </c>
      <c r="L10" s="351">
        <v>5.5322128851540615</v>
      </c>
      <c r="M10" s="351">
        <v>1.0195387935930933</v>
      </c>
      <c r="N10" s="351">
        <v>1.2783850954483071</v>
      </c>
      <c r="O10" s="420">
        <v>0.28678357843340502</v>
      </c>
    </row>
    <row r="11" spans="1:22" x14ac:dyDescent="0.15">
      <c r="A11" s="335">
        <v>13</v>
      </c>
      <c r="B11" s="423" t="s">
        <v>232</v>
      </c>
      <c r="C11" s="333"/>
      <c r="D11" s="422">
        <v>0.28328611898016998</v>
      </c>
      <c r="E11" s="421">
        <v>0.27051397655545539</v>
      </c>
      <c r="F11" s="421">
        <v>0.39525691699604742</v>
      </c>
      <c r="G11" s="351">
        <v>0.15888388327300587</v>
      </c>
      <c r="H11" s="351">
        <v>0.16315777317590255</v>
      </c>
      <c r="I11" s="351">
        <v>4.5451082724941222E-2</v>
      </c>
      <c r="J11" s="351">
        <v>0.17181878450336793</v>
      </c>
      <c r="K11" s="351">
        <v>0.17849725394408134</v>
      </c>
      <c r="L11" s="351">
        <v>0</v>
      </c>
      <c r="M11" s="435">
        <v>0.32659320686129728</v>
      </c>
      <c r="N11" s="435">
        <v>0.10638900654857024</v>
      </c>
      <c r="O11" s="434">
        <v>0.15987564137634819</v>
      </c>
    </row>
    <row r="12" spans="1:22" x14ac:dyDescent="0.15">
      <c r="A12" s="335">
        <v>14</v>
      </c>
      <c r="B12" s="423" t="s">
        <v>231</v>
      </c>
      <c r="C12" s="333"/>
      <c r="D12" s="422">
        <v>1.2545528126264671</v>
      </c>
      <c r="E12" s="421">
        <v>1.127141568981064</v>
      </c>
      <c r="F12" s="421">
        <v>2.3715415019762842</v>
      </c>
      <c r="G12" s="351">
        <v>0.4860588587534258</v>
      </c>
      <c r="H12" s="351">
        <v>0.45502163739519613</v>
      </c>
      <c r="I12" s="351">
        <v>1.309814037263763</v>
      </c>
      <c r="J12" s="351">
        <v>0.60426686147088349</v>
      </c>
      <c r="K12" s="351">
        <v>0.51546792133784347</v>
      </c>
      <c r="L12" s="351">
        <v>2.8888211435993956</v>
      </c>
      <c r="M12" s="351">
        <v>4.4161081449505843</v>
      </c>
      <c r="N12" s="351">
        <v>0.99520939086713456</v>
      </c>
      <c r="O12" s="420">
        <v>0.85952358859686384</v>
      </c>
    </row>
    <row r="13" spans="1:22" x14ac:dyDescent="0.15">
      <c r="A13" s="335">
        <v>15</v>
      </c>
      <c r="B13" s="436" t="s">
        <v>230</v>
      </c>
      <c r="C13" s="333"/>
      <c r="D13" s="422">
        <v>0.64751112909753139</v>
      </c>
      <c r="E13" s="421">
        <v>0.7213706041478809</v>
      </c>
      <c r="F13" s="421">
        <v>0</v>
      </c>
      <c r="G13" s="351">
        <v>0.18999038748278241</v>
      </c>
      <c r="H13" s="351">
        <v>0.19714879311842592</v>
      </c>
      <c r="I13" s="351">
        <v>0</v>
      </c>
      <c r="J13" s="351">
        <v>0.10216721162430878</v>
      </c>
      <c r="K13" s="351">
        <v>0.10613837579386133</v>
      </c>
      <c r="L13" s="351">
        <v>0</v>
      </c>
      <c r="M13" s="351">
        <v>1.0592979666022948</v>
      </c>
      <c r="N13" s="351">
        <v>0.50724640552425082</v>
      </c>
      <c r="O13" s="420">
        <v>0.303090184870904</v>
      </c>
    </row>
    <row r="14" spans="1:22" x14ac:dyDescent="0.15">
      <c r="A14" s="335">
        <v>16</v>
      </c>
      <c r="B14" s="436" t="s">
        <v>229</v>
      </c>
      <c r="C14" s="352"/>
      <c r="D14" s="422">
        <v>2.7923917442331039</v>
      </c>
      <c r="E14" s="421">
        <v>2.1641118124436431</v>
      </c>
      <c r="F14" s="421">
        <v>8.3003952569169961</v>
      </c>
      <c r="G14" s="351">
        <v>1.6652014108427138</v>
      </c>
      <c r="H14" s="351">
        <v>1.3134502730318038</v>
      </c>
      <c r="I14" s="351">
        <v>11.000986272969568</v>
      </c>
      <c r="J14" s="351">
        <v>1.0161095781455909</v>
      </c>
      <c r="K14" s="351">
        <v>0.74423944033111644</v>
      </c>
      <c r="L14" s="351">
        <v>8.0105859378451694</v>
      </c>
      <c r="M14" s="351">
        <v>3.0472566170623652</v>
      </c>
      <c r="N14" s="351">
        <v>4.5297546475354009</v>
      </c>
      <c r="O14" s="420">
        <v>2.088781753591801</v>
      </c>
    </row>
    <row r="15" spans="1:22" x14ac:dyDescent="0.15">
      <c r="A15" s="335">
        <v>17</v>
      </c>
      <c r="B15" s="436" t="s">
        <v>228</v>
      </c>
      <c r="C15" s="333"/>
      <c r="D15" s="422">
        <v>8.0938891137191424E-2</v>
      </c>
      <c r="E15" s="421">
        <v>4.5085662759242556E-2</v>
      </c>
      <c r="F15" s="421">
        <v>0.39525691699604742</v>
      </c>
      <c r="G15" s="351">
        <v>5.7470647660858853E-2</v>
      </c>
      <c r="H15" s="351">
        <v>1.462419650756071E-2</v>
      </c>
      <c r="I15" s="351">
        <v>1.1946531812049239</v>
      </c>
      <c r="J15" s="351">
        <v>0</v>
      </c>
      <c r="K15" s="351">
        <v>0</v>
      </c>
      <c r="L15" s="351">
        <v>0</v>
      </c>
      <c r="M15" s="435">
        <v>1.703964557537203E-2</v>
      </c>
      <c r="N15" s="435">
        <v>0.14330486915605056</v>
      </c>
      <c r="O15" s="434">
        <v>4.1239171352805255E-2</v>
      </c>
    </row>
    <row r="16" spans="1:22" x14ac:dyDescent="0.15">
      <c r="A16" s="350">
        <v>18</v>
      </c>
      <c r="B16" s="433" t="s">
        <v>227</v>
      </c>
      <c r="C16" s="348"/>
      <c r="D16" s="432">
        <v>2.3067583974099555</v>
      </c>
      <c r="E16" s="431">
        <v>1.9386834986474299</v>
      </c>
      <c r="F16" s="431">
        <v>5.5335968379446641</v>
      </c>
      <c r="G16" s="430">
        <v>0.84023036761647074</v>
      </c>
      <c r="H16" s="430">
        <v>0.66132370048350786</v>
      </c>
      <c r="I16" s="430">
        <v>5.5885708140696835</v>
      </c>
      <c r="J16" s="430">
        <v>1.2533801779379734</v>
      </c>
      <c r="K16" s="430">
        <v>1.0962011980517929</v>
      </c>
      <c r="L16" s="430">
        <v>5.2971661850860219</v>
      </c>
      <c r="M16" s="430">
        <v>4.3536294445075541</v>
      </c>
      <c r="N16" s="430">
        <v>2.9494387402062348</v>
      </c>
      <c r="O16" s="429">
        <v>1.2156693262970215</v>
      </c>
    </row>
    <row r="17" spans="1:15" x14ac:dyDescent="0.15">
      <c r="A17" s="343">
        <v>19</v>
      </c>
      <c r="B17" s="428" t="s">
        <v>226</v>
      </c>
      <c r="C17" s="341"/>
      <c r="D17" s="427">
        <v>0.36422501011736136</v>
      </c>
      <c r="E17" s="426">
        <v>0.31559963931469792</v>
      </c>
      <c r="F17" s="426">
        <v>0.79051383399209485</v>
      </c>
      <c r="G17" s="425">
        <v>9.584501351479166E-2</v>
      </c>
      <c r="H17" s="425">
        <v>8.8897565730160041E-2</v>
      </c>
      <c r="I17" s="425">
        <v>0.28023639391466743</v>
      </c>
      <c r="J17" s="425">
        <v>0.19520128120146432</v>
      </c>
      <c r="K17" s="425">
        <v>0.19546428173865052</v>
      </c>
      <c r="L17" s="425">
        <v>0.1884349954492838</v>
      </c>
      <c r="M17" s="425">
        <v>0.45155060774735883</v>
      </c>
      <c r="N17" s="425">
        <v>0.2807322575033967</v>
      </c>
      <c r="O17" s="424">
        <v>4.8447164053438845E-2</v>
      </c>
    </row>
    <row r="18" spans="1:15" x14ac:dyDescent="0.15">
      <c r="A18" s="335">
        <v>20</v>
      </c>
      <c r="B18" s="423" t="s">
        <v>224</v>
      </c>
      <c r="C18" s="333"/>
      <c r="D18" s="422">
        <v>0.12140833670578711</v>
      </c>
      <c r="E18" s="421">
        <v>0.1352569882777277</v>
      </c>
      <c r="F18" s="421">
        <v>0</v>
      </c>
      <c r="G18" s="351">
        <v>1.9538808189758144E-2</v>
      </c>
      <c r="H18" s="351">
        <v>2.0274986038082168E-2</v>
      </c>
      <c r="I18" s="351">
        <v>0</v>
      </c>
      <c r="J18" s="351">
        <v>1.8944037621787532E-2</v>
      </c>
      <c r="K18" s="351">
        <v>1.9680378393295863E-2</v>
      </c>
      <c r="L18" s="351">
        <v>0</v>
      </c>
      <c r="M18" s="351">
        <v>0.46859025332273091</v>
      </c>
      <c r="N18" s="351">
        <v>9.2586832514646486E-2</v>
      </c>
      <c r="O18" s="420">
        <v>1.2998019624093349E-2</v>
      </c>
    </row>
    <row r="19" spans="1:15" x14ac:dyDescent="0.15">
      <c r="A19" s="335">
        <v>21</v>
      </c>
      <c r="B19" s="423" t="s">
        <v>223</v>
      </c>
      <c r="C19" s="333"/>
      <c r="D19" s="422">
        <v>1.2950222581950628</v>
      </c>
      <c r="E19" s="421">
        <v>1.1722272317403066</v>
      </c>
      <c r="F19" s="421">
        <v>2.3715415019762842</v>
      </c>
      <c r="G19" s="351">
        <v>0.64293587078709125</v>
      </c>
      <c r="H19" s="351">
        <v>0.59843674528589175</v>
      </c>
      <c r="I19" s="351">
        <v>1.8239818364587213</v>
      </c>
      <c r="J19" s="351">
        <v>0.31533722659094149</v>
      </c>
      <c r="K19" s="351">
        <v>0.32504394593290353</v>
      </c>
      <c r="L19" s="351">
        <v>6.5609840150571266E-2</v>
      </c>
      <c r="M19" s="351">
        <v>1.1530160172668409</v>
      </c>
      <c r="N19" s="351">
        <v>0.80963949117658052</v>
      </c>
      <c r="O19" s="420">
        <v>0.40565637608647698</v>
      </c>
    </row>
    <row r="20" spans="1:15" x14ac:dyDescent="0.15">
      <c r="A20" s="335">
        <v>22</v>
      </c>
      <c r="B20" s="436" t="s">
        <v>222</v>
      </c>
      <c r="C20" s="352"/>
      <c r="D20" s="422">
        <v>1.7806556050182114</v>
      </c>
      <c r="E20" s="421">
        <v>1.6230838593327321</v>
      </c>
      <c r="F20" s="421">
        <v>3.1620553359683794</v>
      </c>
      <c r="G20" s="351">
        <v>0.58319160994906194</v>
      </c>
      <c r="H20" s="351">
        <v>0.52918493029068314</v>
      </c>
      <c r="I20" s="351">
        <v>2.01657643294135</v>
      </c>
      <c r="J20" s="351">
        <v>0.59532497816307062</v>
      </c>
      <c r="K20" s="351">
        <v>0.53339784513285959</v>
      </c>
      <c r="L20" s="351">
        <v>2.1885410315545779</v>
      </c>
      <c r="M20" s="351">
        <v>1.9964784732477563</v>
      </c>
      <c r="N20" s="351">
        <v>1.5909482040730019</v>
      </c>
      <c r="O20" s="420">
        <v>0.9903309315411486</v>
      </c>
    </row>
    <row r="21" spans="1:15" x14ac:dyDescent="0.15">
      <c r="A21" s="335">
        <v>23</v>
      </c>
      <c r="B21" s="423" t="s">
        <v>221</v>
      </c>
      <c r="C21" s="333"/>
      <c r="D21" s="422">
        <v>0.80938891137191415</v>
      </c>
      <c r="E21" s="421">
        <v>0.7213706041478809</v>
      </c>
      <c r="F21" s="421">
        <v>1.5810276679841897</v>
      </c>
      <c r="G21" s="351">
        <v>0.59597311073895876</v>
      </c>
      <c r="H21" s="351">
        <v>0.58011262706191824</v>
      </c>
      <c r="I21" s="351">
        <v>1.0169243103274637</v>
      </c>
      <c r="J21" s="351">
        <v>0.89580832701770352</v>
      </c>
      <c r="K21" s="351">
        <v>0.88563420080336919</v>
      </c>
      <c r="L21" s="351">
        <v>1.1575608161245572</v>
      </c>
      <c r="M21" s="351">
        <v>2.1327956378507329</v>
      </c>
      <c r="N21" s="351">
        <v>0.25834499914215198</v>
      </c>
      <c r="O21" s="420">
        <v>0.10055740636457672</v>
      </c>
    </row>
    <row r="22" spans="1:15" x14ac:dyDescent="0.15">
      <c r="A22" s="335">
        <v>24</v>
      </c>
      <c r="B22" s="423" t="s">
        <v>220</v>
      </c>
      <c r="C22" s="333"/>
      <c r="D22" s="422">
        <v>5.2205584783488472</v>
      </c>
      <c r="E22" s="421">
        <v>4.1929666366095582</v>
      </c>
      <c r="F22" s="421">
        <v>14.229249011857709</v>
      </c>
      <c r="G22" s="351">
        <v>1.6140095924535789</v>
      </c>
      <c r="H22" s="351">
        <v>1.2912321992521552</v>
      </c>
      <c r="I22" s="351">
        <v>10.18080576556649</v>
      </c>
      <c r="J22" s="351">
        <v>1.7297344508616186</v>
      </c>
      <c r="K22" s="351">
        <v>1.5253752968733987</v>
      </c>
      <c r="L22" s="351">
        <v>6.9873375217594926</v>
      </c>
      <c r="M22" s="351">
        <v>6.3501079177553112</v>
      </c>
      <c r="N22" s="351">
        <v>3.3880044711119175</v>
      </c>
      <c r="O22" s="420">
        <v>1.7803741970564952</v>
      </c>
    </row>
    <row r="23" spans="1:15" x14ac:dyDescent="0.15">
      <c r="A23" s="335">
        <v>25</v>
      </c>
      <c r="B23" s="334" t="s">
        <v>390</v>
      </c>
      <c r="C23" s="333"/>
      <c r="D23" s="422">
        <v>1.3354917037636584</v>
      </c>
      <c r="E23" s="421">
        <v>1.0820559062218216</v>
      </c>
      <c r="F23" s="421">
        <v>3.5573122529644272</v>
      </c>
      <c r="G23" s="351">
        <v>0.30338847774334998</v>
      </c>
      <c r="H23" s="351">
        <v>0.25261252079300067</v>
      </c>
      <c r="I23" s="351">
        <v>1.6510270758931036</v>
      </c>
      <c r="J23" s="351">
        <v>0.41577699324886569</v>
      </c>
      <c r="K23" s="351">
        <v>0.38312338722969813</v>
      </c>
      <c r="L23" s="351">
        <v>1.2558651220740662</v>
      </c>
      <c r="M23" s="351">
        <v>1.6130864478018858</v>
      </c>
      <c r="N23" s="351">
        <v>1.0234741300370835</v>
      </c>
      <c r="O23" s="420">
        <v>0.49735149634371728</v>
      </c>
    </row>
    <row r="24" spans="1:15" x14ac:dyDescent="0.15">
      <c r="A24" s="335">
        <v>26</v>
      </c>
      <c r="B24" s="334" t="s">
        <v>389</v>
      </c>
      <c r="C24" s="333"/>
      <c r="D24" s="422">
        <v>3.075677863213274</v>
      </c>
      <c r="E24" s="421">
        <v>2.1641118124436431</v>
      </c>
      <c r="F24" s="421">
        <v>11.067193675889328</v>
      </c>
      <c r="G24" s="351">
        <v>0.96277342060342941</v>
      </c>
      <c r="H24" s="351">
        <v>0.75494928356875868</v>
      </c>
      <c r="I24" s="351">
        <v>6.4786089757846135</v>
      </c>
      <c r="J24" s="351">
        <v>0.77300269395290466</v>
      </c>
      <c r="K24" s="351">
        <v>0.62121990226796209</v>
      </c>
      <c r="L24" s="351">
        <v>4.677959511880462</v>
      </c>
      <c r="M24" s="351">
        <v>5.7650800863342049</v>
      </c>
      <c r="N24" s="351">
        <v>2.0027020562333591</v>
      </c>
      <c r="O24" s="420">
        <v>1.3669190091955623</v>
      </c>
    </row>
    <row r="25" spans="1:15" x14ac:dyDescent="0.15">
      <c r="A25" s="335">
        <v>27</v>
      </c>
      <c r="B25" s="334" t="s">
        <v>388</v>
      </c>
      <c r="C25" s="333"/>
      <c r="D25" s="422">
        <v>0.97126669364629692</v>
      </c>
      <c r="E25" s="421">
        <v>0.81154192966636607</v>
      </c>
      <c r="F25" s="421">
        <v>2.3715415019762842</v>
      </c>
      <c r="G25" s="351">
        <v>0.3969320722034767</v>
      </c>
      <c r="H25" s="351">
        <v>0.20067614931604957</v>
      </c>
      <c r="I25" s="351">
        <v>5.6057370398226816</v>
      </c>
      <c r="J25" s="351">
        <v>0.37211148244786069</v>
      </c>
      <c r="K25" s="351">
        <v>0.29448440548711818</v>
      </c>
      <c r="L25" s="351">
        <v>2.369244227659518</v>
      </c>
      <c r="M25" s="351">
        <v>2.8484607520163583</v>
      </c>
      <c r="N25" s="351">
        <v>2.5230902446894321</v>
      </c>
      <c r="O25" s="420">
        <v>0.81958421920646785</v>
      </c>
    </row>
    <row r="26" spans="1:15" x14ac:dyDescent="0.15">
      <c r="A26" s="350">
        <v>28</v>
      </c>
      <c r="B26" s="433" t="s">
        <v>81</v>
      </c>
      <c r="C26" s="348"/>
      <c r="D26" s="432">
        <v>0.60704168352893562</v>
      </c>
      <c r="E26" s="431">
        <v>0.58611361587015331</v>
      </c>
      <c r="F26" s="431">
        <v>0.79051383399209485</v>
      </c>
      <c r="G26" s="430">
        <v>0.16699708305394667</v>
      </c>
      <c r="H26" s="430">
        <v>0.14685591809338749</v>
      </c>
      <c r="I26" s="430">
        <v>0.70156133241102681</v>
      </c>
      <c r="J26" s="430">
        <v>0.17629857001427926</v>
      </c>
      <c r="K26" s="430">
        <v>0.13009485734590995</v>
      </c>
      <c r="L26" s="430">
        <v>1.3649939471056562</v>
      </c>
      <c r="M26" s="430">
        <v>1.3120527093036465</v>
      </c>
      <c r="N26" s="430">
        <v>0.31414804726973844</v>
      </c>
      <c r="O26" s="429">
        <v>31.762551572508329</v>
      </c>
    </row>
    <row r="27" spans="1:15" x14ac:dyDescent="0.15">
      <c r="A27" s="343">
        <v>29</v>
      </c>
      <c r="B27" s="428" t="s">
        <v>214</v>
      </c>
      <c r="C27" s="341"/>
      <c r="D27" s="427">
        <v>1.7401861594496155</v>
      </c>
      <c r="E27" s="426">
        <v>1.6230838593327321</v>
      </c>
      <c r="F27" s="426">
        <v>2.766798418972332</v>
      </c>
      <c r="G27" s="425">
        <v>1.2928859256740401</v>
      </c>
      <c r="H27" s="425">
        <v>1.256661593153644</v>
      </c>
      <c r="I27" s="425">
        <v>2.2543116009091255</v>
      </c>
      <c r="J27" s="425">
        <v>0.96938591118400053</v>
      </c>
      <c r="K27" s="425">
        <v>0.94373940175774651</v>
      </c>
      <c r="L27" s="425">
        <v>1.6292005761295054</v>
      </c>
      <c r="M27" s="425">
        <v>6.9692150403271622</v>
      </c>
      <c r="N27" s="425">
        <v>2.4541454136300231</v>
      </c>
      <c r="O27" s="424">
        <v>0.83033712635003609</v>
      </c>
    </row>
    <row r="28" spans="1:15" x14ac:dyDescent="0.15">
      <c r="A28" s="335">
        <v>30</v>
      </c>
      <c r="B28" s="423" t="s">
        <v>387</v>
      </c>
      <c r="C28" s="333"/>
      <c r="D28" s="422">
        <v>0.20234722784297854</v>
      </c>
      <c r="E28" s="421">
        <v>9.0171325518485113E-2</v>
      </c>
      <c r="F28" s="421">
        <v>1.1857707509881421</v>
      </c>
      <c r="G28" s="351">
        <v>6.7700899294547146E-2</v>
      </c>
      <c r="H28" s="351">
        <v>5.3874077514202895E-2</v>
      </c>
      <c r="I28" s="351">
        <v>0.43467692180752915</v>
      </c>
      <c r="J28" s="351">
        <v>6.7196782663670448E-2</v>
      </c>
      <c r="K28" s="351">
        <v>5.3142173593415401E-2</v>
      </c>
      <c r="L28" s="351">
        <v>0.42878350078201632</v>
      </c>
      <c r="M28" s="435">
        <v>0.65602635465182324</v>
      </c>
      <c r="N28" s="435">
        <v>0.29136455424723273</v>
      </c>
      <c r="O28" s="434">
        <v>0.14924089804754453</v>
      </c>
    </row>
    <row r="29" spans="1:15" x14ac:dyDescent="0.15">
      <c r="A29" s="335">
        <v>31</v>
      </c>
      <c r="B29" s="423" t="s">
        <v>212</v>
      </c>
      <c r="C29" s="333"/>
      <c r="D29" s="422">
        <v>3.8850667745851877</v>
      </c>
      <c r="E29" s="421">
        <v>3.2461677186654643</v>
      </c>
      <c r="F29" s="421">
        <v>9.4861660079051369</v>
      </c>
      <c r="G29" s="351">
        <v>2.056763580415689</v>
      </c>
      <c r="H29" s="351">
        <v>1.7493430519176081</v>
      </c>
      <c r="I29" s="351">
        <v>10.215975044863731</v>
      </c>
      <c r="J29" s="351">
        <v>2.7928199525256137</v>
      </c>
      <c r="K29" s="351">
        <v>2.2935756837638785</v>
      </c>
      <c r="L29" s="351">
        <v>15.637011902552819</v>
      </c>
      <c r="M29" s="351">
        <v>15.082926275133476</v>
      </c>
      <c r="N29" s="351">
        <v>6.1490336298885619</v>
      </c>
      <c r="O29" s="420">
        <v>2.8765799066266227</v>
      </c>
    </row>
    <row r="30" spans="1:15" x14ac:dyDescent="0.15">
      <c r="A30" s="350">
        <v>32</v>
      </c>
      <c r="B30" s="433" t="s">
        <v>385</v>
      </c>
      <c r="C30" s="348"/>
      <c r="D30" s="432">
        <v>0.72845002023472272</v>
      </c>
      <c r="E30" s="431">
        <v>0.40577096483318303</v>
      </c>
      <c r="F30" s="431">
        <v>3.5573122529644272</v>
      </c>
      <c r="G30" s="430">
        <v>0.17793647616952496</v>
      </c>
      <c r="H30" s="430">
        <v>9.8901978560982332E-2</v>
      </c>
      <c r="I30" s="430">
        <v>2.2755816208350588</v>
      </c>
      <c r="J30" s="430">
        <v>0.18826670547516425</v>
      </c>
      <c r="K30" s="430">
        <v>6.6107867910115553E-2</v>
      </c>
      <c r="L30" s="430">
        <v>3.3310800660958395</v>
      </c>
      <c r="M30" s="430">
        <v>0.75542428717482679</v>
      </c>
      <c r="N30" s="430">
        <v>0.48096283966060654</v>
      </c>
      <c r="O30" s="429">
        <v>0.29422789876356764</v>
      </c>
    </row>
    <row r="31" spans="1:15" x14ac:dyDescent="0.15">
      <c r="A31" s="343">
        <v>33</v>
      </c>
      <c r="B31" s="428" t="s">
        <v>207</v>
      </c>
      <c r="C31" s="341"/>
      <c r="D31" s="427">
        <v>59.166329421286925</v>
      </c>
      <c r="E31" s="426">
        <v>65.058611361587012</v>
      </c>
      <c r="F31" s="426">
        <v>7.5098814229249005</v>
      </c>
      <c r="G31" s="425">
        <v>83.345533886709262</v>
      </c>
      <c r="H31" s="425">
        <v>85.864984942253102</v>
      </c>
      <c r="I31" s="425">
        <v>16.477084870177986</v>
      </c>
      <c r="J31" s="425">
        <v>82.724545773181276</v>
      </c>
      <c r="K31" s="425">
        <v>85.147612205878517</v>
      </c>
      <c r="L31" s="425">
        <v>20.385662151295854</v>
      </c>
      <c r="M31" s="425">
        <v>1.9112802453708964</v>
      </c>
      <c r="N31" s="425">
        <v>51.631106586991805</v>
      </c>
      <c r="O31" s="424">
        <v>6.8323222831646326</v>
      </c>
    </row>
    <row r="32" spans="1:15" x14ac:dyDescent="0.15">
      <c r="A32" s="335">
        <v>34</v>
      </c>
      <c r="B32" s="423" t="s">
        <v>206</v>
      </c>
      <c r="C32" s="333"/>
      <c r="D32" s="422">
        <v>0.16187778227438285</v>
      </c>
      <c r="E32" s="421">
        <v>9.0171325518485113E-2</v>
      </c>
      <c r="F32" s="421">
        <v>0.79051383399209485</v>
      </c>
      <c r="G32" s="351">
        <v>0.10070716644718243</v>
      </c>
      <c r="H32" s="351">
        <v>7.5563223354566189E-3</v>
      </c>
      <c r="I32" s="351">
        <v>2.5730125746533545</v>
      </c>
      <c r="J32" s="351">
        <v>1.6993429908549375E-2</v>
      </c>
      <c r="K32" s="351">
        <v>4.4306611042498542E-3</v>
      </c>
      <c r="L32" s="351">
        <v>0.34019917115111031</v>
      </c>
      <c r="M32" s="351">
        <v>1.419970464614336E-2</v>
      </c>
      <c r="N32" s="351">
        <v>0.1842491174863507</v>
      </c>
      <c r="O32" s="420">
        <v>3.0131772764943669E-2</v>
      </c>
    </row>
    <row r="33" spans="1:15" ht="14.25" thickBot="1" x14ac:dyDescent="0.2">
      <c r="A33" s="328">
        <v>35</v>
      </c>
      <c r="B33" s="419" t="s">
        <v>205</v>
      </c>
      <c r="C33" s="326"/>
      <c r="D33" s="418">
        <v>0</v>
      </c>
      <c r="E33" s="417">
        <v>0</v>
      </c>
      <c r="F33" s="417">
        <v>0</v>
      </c>
      <c r="G33" s="416">
        <v>0</v>
      </c>
      <c r="H33" s="416">
        <v>0</v>
      </c>
      <c r="I33" s="416">
        <v>0</v>
      </c>
      <c r="J33" s="416">
        <v>0</v>
      </c>
      <c r="K33" s="416">
        <v>0</v>
      </c>
      <c r="L33" s="416">
        <v>0</v>
      </c>
      <c r="M33" s="416">
        <v>0</v>
      </c>
      <c r="N33" s="416">
        <v>0</v>
      </c>
      <c r="O33" s="415">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45BE-9BA4-4CAC-9C9F-F781AA641BCA}">
  <sheetPr>
    <pageSetUpPr fitToPage="1"/>
  </sheetPr>
  <dimension ref="A1:P34"/>
  <sheetViews>
    <sheetView zoomScale="55" zoomScaleNormal="55" workbookViewId="0">
      <selection activeCell="N12" sqref="N12"/>
    </sheetView>
  </sheetViews>
  <sheetFormatPr defaultRowHeight="13.5" x14ac:dyDescent="0.15"/>
  <cols>
    <col min="1" max="1" width="3.625" style="398" customWidth="1"/>
    <col min="2" max="2" width="22.75" style="398" customWidth="1"/>
    <col min="3" max="3" width="0.875" style="398" customWidth="1"/>
    <col min="4" max="15" width="12.125" style="398" customWidth="1"/>
    <col min="16" max="16" width="9.25" style="398" customWidth="1"/>
    <col min="17" max="16384" width="9" style="398"/>
  </cols>
  <sheetData>
    <row r="1" spans="1:16" ht="15" customHeight="1" x14ac:dyDescent="0.15">
      <c r="A1" s="1176" t="s">
        <v>410</v>
      </c>
      <c r="B1" s="1176"/>
      <c r="C1" s="1176"/>
      <c r="D1" s="1176"/>
      <c r="E1" s="1176"/>
      <c r="F1" s="1176"/>
      <c r="G1" s="1176"/>
      <c r="H1" s="1176"/>
      <c r="I1" s="1176"/>
      <c r="J1" s="1176"/>
      <c r="K1" s="1176"/>
      <c r="L1" s="1176"/>
      <c r="M1" s="1176"/>
      <c r="N1" s="1176"/>
      <c r="O1" s="1176"/>
    </row>
    <row r="2" spans="1:16" ht="15" customHeight="1" thickBot="1" x14ac:dyDescent="0.2">
      <c r="A2" s="397"/>
      <c r="B2" s="397"/>
      <c r="C2" s="397"/>
      <c r="D2" s="397"/>
      <c r="E2" s="397"/>
      <c r="F2" s="397"/>
      <c r="G2" s="397"/>
      <c r="H2" s="397"/>
      <c r="I2" s="397"/>
      <c r="J2" s="397"/>
      <c r="K2" s="397"/>
      <c r="L2" s="397"/>
      <c r="M2" s="397"/>
      <c r="N2" s="397"/>
      <c r="O2" s="482" t="s">
        <v>409</v>
      </c>
    </row>
    <row r="3" spans="1:16" ht="15" customHeight="1" x14ac:dyDescent="0.15">
      <c r="A3" s="458"/>
      <c r="B3" s="454"/>
      <c r="C3" s="457"/>
      <c r="D3" s="456"/>
      <c r="E3" s="456" t="s">
        <v>401</v>
      </c>
      <c r="F3" s="453"/>
      <c r="G3" s="455"/>
      <c r="H3" s="454" t="s">
        <v>26</v>
      </c>
      <c r="I3" s="453"/>
      <c r="J3" s="455"/>
      <c r="K3" s="454" t="s">
        <v>400</v>
      </c>
      <c r="L3" s="453"/>
      <c r="M3" s="1183" t="s">
        <v>399</v>
      </c>
      <c r="N3" s="1183" t="s">
        <v>398</v>
      </c>
      <c r="O3" s="1185" t="s">
        <v>408</v>
      </c>
    </row>
    <row r="4" spans="1:16" ht="15" customHeight="1" x14ac:dyDescent="0.15">
      <c r="A4" s="452"/>
      <c r="B4" s="451"/>
      <c r="C4" s="450"/>
      <c r="D4" s="449"/>
      <c r="E4" s="449" t="s">
        <v>407</v>
      </c>
      <c r="F4" s="446"/>
      <c r="G4" s="448"/>
      <c r="H4" s="449" t="s">
        <v>406</v>
      </c>
      <c r="I4" s="446"/>
      <c r="J4" s="448"/>
      <c r="K4" s="449" t="s">
        <v>406</v>
      </c>
      <c r="L4" s="446"/>
      <c r="M4" s="1184"/>
      <c r="N4" s="1184"/>
      <c r="O4" s="1186"/>
    </row>
    <row r="5" spans="1:16" ht="15" customHeight="1"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16" ht="22.5" customHeight="1" thickTop="1" thickBot="1" x14ac:dyDescent="0.2">
      <c r="A6" s="1190" t="s">
        <v>237</v>
      </c>
      <c r="B6" s="1191"/>
      <c r="C6" s="1192"/>
      <c r="D6" s="479">
        <v>2471</v>
      </c>
      <c r="E6" s="394">
        <v>2218</v>
      </c>
      <c r="F6" s="394">
        <v>253</v>
      </c>
      <c r="G6" s="394">
        <v>70956.221409999998</v>
      </c>
      <c r="H6" s="394">
        <v>68379.825140000001</v>
      </c>
      <c r="I6" s="394">
        <v>2576.3962700000002</v>
      </c>
      <c r="J6" s="394">
        <v>12098.793540000001</v>
      </c>
      <c r="K6" s="394">
        <v>11646.117540000001</v>
      </c>
      <c r="L6" s="394">
        <v>452.67599999999999</v>
      </c>
      <c r="M6" s="394">
        <v>35212</v>
      </c>
      <c r="N6" s="394">
        <v>1514254.2</v>
      </c>
      <c r="O6" s="391">
        <v>846282.76600000006</v>
      </c>
      <c r="P6" s="478"/>
    </row>
    <row r="7" spans="1:16" ht="22.5" customHeight="1" thickTop="1" x14ac:dyDescent="0.15">
      <c r="A7" s="363">
        <v>9</v>
      </c>
      <c r="B7" s="477" t="s">
        <v>236</v>
      </c>
      <c r="C7" s="361"/>
      <c r="D7" s="476">
        <v>178</v>
      </c>
      <c r="E7" s="360">
        <v>158</v>
      </c>
      <c r="F7" s="360">
        <v>20</v>
      </c>
      <c r="G7" s="360">
        <v>1831.559</v>
      </c>
      <c r="H7" s="360">
        <v>1635.557</v>
      </c>
      <c r="I7" s="360">
        <v>196.00200000000001</v>
      </c>
      <c r="J7" s="360">
        <v>375.70799999999997</v>
      </c>
      <c r="K7" s="360">
        <v>347.71</v>
      </c>
      <c r="L7" s="360">
        <v>27.998000000000001</v>
      </c>
      <c r="M7" s="360">
        <v>11264</v>
      </c>
      <c r="N7" s="360">
        <v>201929</v>
      </c>
      <c r="O7" s="357">
        <v>385746</v>
      </c>
    </row>
    <row r="8" spans="1:16" ht="22.5" customHeight="1" x14ac:dyDescent="0.15">
      <c r="A8" s="335">
        <v>10</v>
      </c>
      <c r="B8" s="423" t="s">
        <v>235</v>
      </c>
      <c r="C8" s="333"/>
      <c r="D8" s="468">
        <v>30</v>
      </c>
      <c r="E8" s="332">
        <v>18</v>
      </c>
      <c r="F8" s="332">
        <v>12</v>
      </c>
      <c r="G8" s="332">
        <v>339.64600000000002</v>
      </c>
      <c r="H8" s="332">
        <v>182.52600000000001</v>
      </c>
      <c r="I8" s="332">
        <v>157.12</v>
      </c>
      <c r="J8" s="332">
        <v>92.82</v>
      </c>
      <c r="K8" s="332">
        <v>52.213999999999999</v>
      </c>
      <c r="L8" s="332">
        <v>40.606000000000002</v>
      </c>
      <c r="M8" s="332">
        <v>825</v>
      </c>
      <c r="N8" s="332">
        <v>36084</v>
      </c>
      <c r="O8" s="329">
        <v>4047</v>
      </c>
    </row>
    <row r="9" spans="1:16" ht="22.5" customHeight="1" x14ac:dyDescent="0.15">
      <c r="A9" s="335">
        <v>11</v>
      </c>
      <c r="B9" s="423" t="s">
        <v>391</v>
      </c>
      <c r="C9" s="333"/>
      <c r="D9" s="468">
        <v>17</v>
      </c>
      <c r="E9" s="332">
        <v>14</v>
      </c>
      <c r="F9" s="332">
        <v>3</v>
      </c>
      <c r="G9" s="332">
        <v>100.65700000000001</v>
      </c>
      <c r="H9" s="332">
        <v>93.552000000000007</v>
      </c>
      <c r="I9" s="332">
        <v>7.1050000000000004</v>
      </c>
      <c r="J9" s="332">
        <v>19.396999999999998</v>
      </c>
      <c r="K9" s="332">
        <v>14.379</v>
      </c>
      <c r="L9" s="332">
        <v>5.0179999999999998</v>
      </c>
      <c r="M9" s="332">
        <v>686</v>
      </c>
      <c r="N9" s="332">
        <v>4506</v>
      </c>
      <c r="O9" s="329">
        <v>1591</v>
      </c>
    </row>
    <row r="10" spans="1:16" ht="22.5" customHeight="1" x14ac:dyDescent="0.15">
      <c r="A10" s="335">
        <v>12</v>
      </c>
      <c r="B10" s="423" t="s">
        <v>233</v>
      </c>
      <c r="C10" s="333"/>
      <c r="D10" s="468">
        <v>51</v>
      </c>
      <c r="E10" s="332">
        <v>41</v>
      </c>
      <c r="F10" s="332">
        <v>10</v>
      </c>
      <c r="G10" s="332">
        <v>693.43499999999995</v>
      </c>
      <c r="H10" s="332">
        <v>618.91</v>
      </c>
      <c r="I10" s="332">
        <v>74.525000000000006</v>
      </c>
      <c r="J10" s="332">
        <v>69.286000000000001</v>
      </c>
      <c r="K10" s="332">
        <v>44.243000000000002</v>
      </c>
      <c r="L10" s="332">
        <v>25.042999999999999</v>
      </c>
      <c r="M10" s="332">
        <v>359</v>
      </c>
      <c r="N10" s="332">
        <v>19358</v>
      </c>
      <c r="O10" s="329">
        <v>2427</v>
      </c>
    </row>
    <row r="11" spans="1:16" ht="22.5" customHeight="1" x14ac:dyDescent="0.15">
      <c r="A11" s="335">
        <v>13</v>
      </c>
      <c r="B11" s="423" t="s">
        <v>232</v>
      </c>
      <c r="C11" s="333"/>
      <c r="D11" s="468">
        <v>7</v>
      </c>
      <c r="E11" s="332">
        <v>6</v>
      </c>
      <c r="F11" s="332">
        <v>1</v>
      </c>
      <c r="G11" s="332">
        <v>112.738</v>
      </c>
      <c r="H11" s="332">
        <v>111.56699999999999</v>
      </c>
      <c r="I11" s="332">
        <v>1.171</v>
      </c>
      <c r="J11" s="332">
        <v>20.788</v>
      </c>
      <c r="K11" s="332">
        <v>20.788</v>
      </c>
      <c r="L11" s="332">
        <v>0</v>
      </c>
      <c r="M11" s="470">
        <v>115</v>
      </c>
      <c r="N11" s="470">
        <v>1611</v>
      </c>
      <c r="O11" s="469">
        <v>1353</v>
      </c>
    </row>
    <row r="12" spans="1:16" ht="22.5" customHeight="1" x14ac:dyDescent="0.15">
      <c r="A12" s="335">
        <v>14</v>
      </c>
      <c r="B12" s="423" t="s">
        <v>231</v>
      </c>
      <c r="C12" s="333"/>
      <c r="D12" s="468">
        <v>31</v>
      </c>
      <c r="E12" s="332">
        <v>25</v>
      </c>
      <c r="F12" s="332">
        <v>6</v>
      </c>
      <c r="G12" s="332">
        <v>344.88899999999995</v>
      </c>
      <c r="H12" s="332">
        <v>311.14299999999997</v>
      </c>
      <c r="I12" s="332">
        <v>33.746000000000002</v>
      </c>
      <c r="J12" s="332">
        <v>73.108999999999995</v>
      </c>
      <c r="K12" s="332">
        <v>60.031999999999996</v>
      </c>
      <c r="L12" s="332">
        <v>13.077</v>
      </c>
      <c r="M12" s="332">
        <v>1555</v>
      </c>
      <c r="N12" s="332">
        <v>15070</v>
      </c>
      <c r="O12" s="329">
        <v>7274</v>
      </c>
    </row>
    <row r="13" spans="1:16" ht="22.5" customHeight="1" x14ac:dyDescent="0.15">
      <c r="A13" s="335">
        <v>15</v>
      </c>
      <c r="B13" s="436" t="s">
        <v>230</v>
      </c>
      <c r="C13" s="333"/>
      <c r="D13" s="468">
        <v>16</v>
      </c>
      <c r="E13" s="332">
        <v>16</v>
      </c>
      <c r="F13" s="332">
        <v>0</v>
      </c>
      <c r="G13" s="332">
        <v>134.81</v>
      </c>
      <c r="H13" s="332">
        <v>134.81</v>
      </c>
      <c r="I13" s="332">
        <v>0</v>
      </c>
      <c r="J13" s="332">
        <v>12.361000000000001</v>
      </c>
      <c r="K13" s="332">
        <v>12.361000000000001</v>
      </c>
      <c r="L13" s="332">
        <v>0</v>
      </c>
      <c r="M13" s="332">
        <v>373</v>
      </c>
      <c r="N13" s="332">
        <v>7681</v>
      </c>
      <c r="O13" s="329">
        <v>2565</v>
      </c>
    </row>
    <row r="14" spans="1:16" ht="22.5" customHeight="1" x14ac:dyDescent="0.15">
      <c r="A14" s="335">
        <v>16</v>
      </c>
      <c r="B14" s="436" t="s">
        <v>229</v>
      </c>
      <c r="C14" s="352"/>
      <c r="D14" s="468">
        <v>69</v>
      </c>
      <c r="E14" s="332">
        <v>48</v>
      </c>
      <c r="F14" s="332">
        <v>21</v>
      </c>
      <c r="G14" s="332">
        <v>1181.5639999999999</v>
      </c>
      <c r="H14" s="332">
        <v>898.13499999999999</v>
      </c>
      <c r="I14" s="332">
        <v>283.42899999999997</v>
      </c>
      <c r="J14" s="332">
        <v>122.937</v>
      </c>
      <c r="K14" s="332">
        <v>86.674999999999997</v>
      </c>
      <c r="L14" s="332">
        <v>36.262</v>
      </c>
      <c r="M14" s="332">
        <v>1073</v>
      </c>
      <c r="N14" s="332">
        <v>68592</v>
      </c>
      <c r="O14" s="329">
        <v>17677</v>
      </c>
    </row>
    <row r="15" spans="1:16" ht="22.5" customHeight="1" x14ac:dyDescent="0.15">
      <c r="A15" s="335">
        <v>17</v>
      </c>
      <c r="B15" s="436" t="s">
        <v>228</v>
      </c>
      <c r="C15" s="333"/>
      <c r="D15" s="468">
        <v>2</v>
      </c>
      <c r="E15" s="332">
        <v>1</v>
      </c>
      <c r="F15" s="332">
        <v>1</v>
      </c>
      <c r="G15" s="332">
        <v>40.778999999999996</v>
      </c>
      <c r="H15" s="332">
        <v>10</v>
      </c>
      <c r="I15" s="332">
        <v>30.779</v>
      </c>
      <c r="J15" s="332">
        <v>0</v>
      </c>
      <c r="K15" s="332">
        <v>0</v>
      </c>
      <c r="L15" s="332">
        <v>0</v>
      </c>
      <c r="M15" s="470">
        <v>6</v>
      </c>
      <c r="N15" s="470">
        <v>2170</v>
      </c>
      <c r="O15" s="469">
        <v>349</v>
      </c>
    </row>
    <row r="16" spans="1:16" ht="22.5" customHeight="1" x14ac:dyDescent="0.15">
      <c r="A16" s="350">
        <v>18</v>
      </c>
      <c r="B16" s="433" t="s">
        <v>227</v>
      </c>
      <c r="C16" s="348"/>
      <c r="D16" s="472">
        <v>57</v>
      </c>
      <c r="E16" s="347">
        <v>43</v>
      </c>
      <c r="F16" s="347">
        <v>14</v>
      </c>
      <c r="G16" s="347">
        <v>596.19571999999994</v>
      </c>
      <c r="H16" s="347">
        <v>452.21199000000001</v>
      </c>
      <c r="I16" s="347">
        <v>143.98372999999998</v>
      </c>
      <c r="J16" s="347">
        <v>151.64388000000002</v>
      </c>
      <c r="K16" s="347">
        <v>127.66488000000001</v>
      </c>
      <c r="L16" s="347">
        <v>23.978999999999999</v>
      </c>
      <c r="M16" s="347">
        <v>1533</v>
      </c>
      <c r="N16" s="347">
        <v>44662</v>
      </c>
      <c r="O16" s="344">
        <v>10288</v>
      </c>
    </row>
    <row r="17" spans="1:15" ht="23.25" customHeight="1" x14ac:dyDescent="0.15">
      <c r="A17" s="343">
        <v>19</v>
      </c>
      <c r="B17" s="428" t="s">
        <v>226</v>
      </c>
      <c r="C17" s="341"/>
      <c r="D17" s="471">
        <v>9</v>
      </c>
      <c r="E17" s="340">
        <v>7</v>
      </c>
      <c r="F17" s="340">
        <v>2</v>
      </c>
      <c r="G17" s="340">
        <v>68.007999999999996</v>
      </c>
      <c r="H17" s="340">
        <v>60.787999999999997</v>
      </c>
      <c r="I17" s="340">
        <v>7.22</v>
      </c>
      <c r="J17" s="340">
        <v>23.617000000000001</v>
      </c>
      <c r="K17" s="340">
        <v>22.763999999999999</v>
      </c>
      <c r="L17" s="340">
        <v>0.85299999999999998</v>
      </c>
      <c r="M17" s="340">
        <v>159</v>
      </c>
      <c r="N17" s="340">
        <v>4251</v>
      </c>
      <c r="O17" s="337">
        <v>410</v>
      </c>
    </row>
    <row r="18" spans="1:15" ht="23.25" customHeight="1" x14ac:dyDescent="0.15">
      <c r="A18" s="335">
        <v>20</v>
      </c>
      <c r="B18" s="423" t="s">
        <v>224</v>
      </c>
      <c r="C18" s="333"/>
      <c r="D18" s="473">
        <v>3</v>
      </c>
      <c r="E18" s="332">
        <v>3</v>
      </c>
      <c r="F18" s="332">
        <v>0</v>
      </c>
      <c r="G18" s="332">
        <v>13.864000000000001</v>
      </c>
      <c r="H18" s="332">
        <v>13.864000000000001</v>
      </c>
      <c r="I18" s="332">
        <v>0</v>
      </c>
      <c r="J18" s="332">
        <v>2.2919999999999998</v>
      </c>
      <c r="K18" s="332">
        <v>2.2919999999999998</v>
      </c>
      <c r="L18" s="332">
        <v>0</v>
      </c>
      <c r="M18" s="332">
        <v>165</v>
      </c>
      <c r="N18" s="332">
        <v>1402</v>
      </c>
      <c r="O18" s="329">
        <v>110</v>
      </c>
    </row>
    <row r="19" spans="1:15" ht="23.25" customHeight="1" x14ac:dyDescent="0.15">
      <c r="A19" s="335">
        <v>21</v>
      </c>
      <c r="B19" s="423" t="s">
        <v>223</v>
      </c>
      <c r="C19" s="333"/>
      <c r="D19" s="473">
        <v>32</v>
      </c>
      <c r="E19" s="332">
        <v>26</v>
      </c>
      <c r="F19" s="332">
        <v>6</v>
      </c>
      <c r="G19" s="332">
        <v>456.20299999999997</v>
      </c>
      <c r="H19" s="332">
        <v>409.21</v>
      </c>
      <c r="I19" s="332">
        <v>46.993000000000002</v>
      </c>
      <c r="J19" s="332">
        <v>38.151999999999994</v>
      </c>
      <c r="K19" s="332">
        <v>37.854999999999997</v>
      </c>
      <c r="L19" s="332">
        <v>0.29699999999999999</v>
      </c>
      <c r="M19" s="332">
        <v>406</v>
      </c>
      <c r="N19" s="332">
        <v>12260</v>
      </c>
      <c r="O19" s="329">
        <v>3433</v>
      </c>
    </row>
    <row r="20" spans="1:15" ht="23.25" customHeight="1" x14ac:dyDescent="0.15">
      <c r="A20" s="474">
        <v>22</v>
      </c>
      <c r="B20" s="436" t="s">
        <v>222</v>
      </c>
      <c r="C20" s="352"/>
      <c r="D20" s="473">
        <v>44</v>
      </c>
      <c r="E20" s="332">
        <v>36</v>
      </c>
      <c r="F20" s="332">
        <v>8</v>
      </c>
      <c r="G20" s="332">
        <v>413.81072999999998</v>
      </c>
      <c r="H20" s="332">
        <v>361.85572999999999</v>
      </c>
      <c r="I20" s="332">
        <v>51.954999999999998</v>
      </c>
      <c r="J20" s="332">
        <v>72.027140000000003</v>
      </c>
      <c r="K20" s="332">
        <v>62.120139999999999</v>
      </c>
      <c r="L20" s="332">
        <v>9.907</v>
      </c>
      <c r="M20" s="332">
        <v>703</v>
      </c>
      <c r="N20" s="332">
        <v>24091</v>
      </c>
      <c r="O20" s="329">
        <v>8381</v>
      </c>
    </row>
    <row r="21" spans="1:15" ht="23.25" customHeight="1" x14ac:dyDescent="0.15">
      <c r="A21" s="475">
        <v>23</v>
      </c>
      <c r="B21" s="423" t="s">
        <v>221</v>
      </c>
      <c r="C21" s="333"/>
      <c r="D21" s="473">
        <v>20</v>
      </c>
      <c r="E21" s="332">
        <v>16</v>
      </c>
      <c r="F21" s="332">
        <v>4</v>
      </c>
      <c r="G21" s="332">
        <v>422.88</v>
      </c>
      <c r="H21" s="332">
        <v>396.68</v>
      </c>
      <c r="I21" s="332">
        <v>26.2</v>
      </c>
      <c r="J21" s="332">
        <v>108.38199999999999</v>
      </c>
      <c r="K21" s="332">
        <v>103.142</v>
      </c>
      <c r="L21" s="332">
        <v>5.24</v>
      </c>
      <c r="M21" s="332">
        <v>751</v>
      </c>
      <c r="N21" s="332">
        <v>3912</v>
      </c>
      <c r="O21" s="329">
        <v>851</v>
      </c>
    </row>
    <row r="22" spans="1:15" ht="23.25" customHeight="1" x14ac:dyDescent="0.15">
      <c r="A22" s="466">
        <v>24</v>
      </c>
      <c r="B22" s="423" t="s">
        <v>220</v>
      </c>
      <c r="C22" s="333"/>
      <c r="D22" s="473">
        <v>129</v>
      </c>
      <c r="E22" s="332">
        <v>93</v>
      </c>
      <c r="F22" s="332">
        <v>36</v>
      </c>
      <c r="G22" s="332">
        <v>1145.2402200000001</v>
      </c>
      <c r="H22" s="332">
        <v>882.94232000000011</v>
      </c>
      <c r="I22" s="332">
        <v>262.29790000000003</v>
      </c>
      <c r="J22" s="332">
        <v>209.27699999999999</v>
      </c>
      <c r="K22" s="332">
        <v>177.64699999999999</v>
      </c>
      <c r="L22" s="332">
        <v>31.63</v>
      </c>
      <c r="M22" s="332">
        <v>2236</v>
      </c>
      <c r="N22" s="332">
        <v>51303</v>
      </c>
      <c r="O22" s="329">
        <v>15067</v>
      </c>
    </row>
    <row r="23" spans="1:15" ht="23.25" customHeight="1" x14ac:dyDescent="0.15">
      <c r="A23" s="335">
        <v>25</v>
      </c>
      <c r="B23" s="334" t="s">
        <v>390</v>
      </c>
      <c r="C23" s="333"/>
      <c r="D23" s="473">
        <v>33</v>
      </c>
      <c r="E23" s="332">
        <v>24</v>
      </c>
      <c r="F23" s="332">
        <v>9</v>
      </c>
      <c r="G23" s="332">
        <v>215.273</v>
      </c>
      <c r="H23" s="332">
        <v>172.73599999999999</v>
      </c>
      <c r="I23" s="332">
        <v>42.536999999999999</v>
      </c>
      <c r="J23" s="332">
        <v>50.304000000000002</v>
      </c>
      <c r="K23" s="332">
        <v>44.619</v>
      </c>
      <c r="L23" s="332">
        <v>5.6849999999999996</v>
      </c>
      <c r="M23" s="332">
        <v>568</v>
      </c>
      <c r="N23" s="332">
        <v>15498</v>
      </c>
      <c r="O23" s="329">
        <v>4209</v>
      </c>
    </row>
    <row r="24" spans="1:15" ht="23.25" customHeight="1" x14ac:dyDescent="0.15">
      <c r="A24" s="335">
        <v>26</v>
      </c>
      <c r="B24" s="334" t="s">
        <v>389</v>
      </c>
      <c r="C24" s="333"/>
      <c r="D24" s="473">
        <v>76</v>
      </c>
      <c r="E24" s="332">
        <v>48</v>
      </c>
      <c r="F24" s="332">
        <v>28</v>
      </c>
      <c r="G24" s="332">
        <v>683.14763999999991</v>
      </c>
      <c r="H24" s="332">
        <v>516.23299999999995</v>
      </c>
      <c r="I24" s="332">
        <v>166.91464000000002</v>
      </c>
      <c r="J24" s="332">
        <v>93.524000000000001</v>
      </c>
      <c r="K24" s="332">
        <v>72.347999999999999</v>
      </c>
      <c r="L24" s="332">
        <v>21.175999999999998</v>
      </c>
      <c r="M24" s="332">
        <v>2030</v>
      </c>
      <c r="N24" s="332">
        <v>30326</v>
      </c>
      <c r="O24" s="329">
        <v>11568</v>
      </c>
    </row>
    <row r="25" spans="1:15" ht="23.25" customHeight="1" x14ac:dyDescent="0.15">
      <c r="A25" s="474">
        <v>27</v>
      </c>
      <c r="B25" s="334" t="s">
        <v>388</v>
      </c>
      <c r="C25" s="333"/>
      <c r="D25" s="473">
        <v>24</v>
      </c>
      <c r="E25" s="332">
        <v>18</v>
      </c>
      <c r="F25" s="332">
        <v>6</v>
      </c>
      <c r="G25" s="332">
        <v>281.64800000000002</v>
      </c>
      <c r="H25" s="332">
        <v>137.22200000000001</v>
      </c>
      <c r="I25" s="332">
        <v>144.42599999999999</v>
      </c>
      <c r="J25" s="332">
        <v>45.021000000000001</v>
      </c>
      <c r="K25" s="332">
        <v>34.295999999999999</v>
      </c>
      <c r="L25" s="332">
        <v>10.725</v>
      </c>
      <c r="M25" s="332">
        <v>1003</v>
      </c>
      <c r="N25" s="332">
        <v>38206</v>
      </c>
      <c r="O25" s="329">
        <v>6936</v>
      </c>
    </row>
    <row r="26" spans="1:15" ht="23.25" customHeight="1" x14ac:dyDescent="0.15">
      <c r="A26" s="350">
        <v>28</v>
      </c>
      <c r="B26" s="433" t="s">
        <v>81</v>
      </c>
      <c r="C26" s="348"/>
      <c r="D26" s="472">
        <v>15</v>
      </c>
      <c r="E26" s="347">
        <v>13</v>
      </c>
      <c r="F26" s="347">
        <v>2</v>
      </c>
      <c r="G26" s="347">
        <v>118.49482</v>
      </c>
      <c r="H26" s="347">
        <v>100.41982</v>
      </c>
      <c r="I26" s="347">
        <v>18.074999999999999</v>
      </c>
      <c r="J26" s="347">
        <v>21.33</v>
      </c>
      <c r="K26" s="347">
        <v>15.151</v>
      </c>
      <c r="L26" s="347">
        <v>6.1790000000000003</v>
      </c>
      <c r="M26" s="347">
        <v>462</v>
      </c>
      <c r="N26" s="347">
        <v>4757</v>
      </c>
      <c r="O26" s="344">
        <v>268801</v>
      </c>
    </row>
    <row r="27" spans="1:15" ht="23.25" customHeight="1" x14ac:dyDescent="0.15">
      <c r="A27" s="343">
        <v>29</v>
      </c>
      <c r="B27" s="428" t="s">
        <v>214</v>
      </c>
      <c r="C27" s="341"/>
      <c r="D27" s="471">
        <v>43</v>
      </c>
      <c r="E27" s="340">
        <v>36</v>
      </c>
      <c r="F27" s="340">
        <v>7</v>
      </c>
      <c r="G27" s="340">
        <v>917.38300000000004</v>
      </c>
      <c r="H27" s="340">
        <v>859.303</v>
      </c>
      <c r="I27" s="340">
        <v>58.08</v>
      </c>
      <c r="J27" s="340">
        <v>117.28400000000001</v>
      </c>
      <c r="K27" s="340">
        <v>109.90900000000001</v>
      </c>
      <c r="L27" s="340">
        <v>7.375</v>
      </c>
      <c r="M27" s="340">
        <v>2454</v>
      </c>
      <c r="N27" s="340">
        <v>37162</v>
      </c>
      <c r="O27" s="337">
        <v>7027</v>
      </c>
    </row>
    <row r="28" spans="1:15" ht="23.25" customHeight="1" x14ac:dyDescent="0.15">
      <c r="A28" s="335">
        <v>30</v>
      </c>
      <c r="B28" s="423" t="s">
        <v>387</v>
      </c>
      <c r="C28" s="333"/>
      <c r="D28" s="468">
        <v>5</v>
      </c>
      <c r="E28" s="332">
        <v>2</v>
      </c>
      <c r="F28" s="332">
        <v>3</v>
      </c>
      <c r="G28" s="332">
        <v>48.037999999999997</v>
      </c>
      <c r="H28" s="332">
        <v>36.838999999999999</v>
      </c>
      <c r="I28" s="332">
        <v>11.199</v>
      </c>
      <c r="J28" s="332">
        <v>8.1300000000000008</v>
      </c>
      <c r="K28" s="332">
        <v>6.1890000000000001</v>
      </c>
      <c r="L28" s="332">
        <v>1.9410000000000001</v>
      </c>
      <c r="M28" s="470">
        <v>231</v>
      </c>
      <c r="N28" s="470">
        <v>4412</v>
      </c>
      <c r="O28" s="469">
        <v>1263</v>
      </c>
    </row>
    <row r="29" spans="1:15" ht="23.25" customHeight="1" x14ac:dyDescent="0.15">
      <c r="A29" s="466">
        <v>31</v>
      </c>
      <c r="B29" s="423" t="s">
        <v>212</v>
      </c>
      <c r="C29" s="464"/>
      <c r="D29" s="468">
        <v>96</v>
      </c>
      <c r="E29" s="404">
        <v>72</v>
      </c>
      <c r="F29" s="404">
        <v>24</v>
      </c>
      <c r="G29" s="332">
        <v>1459.4017199999998</v>
      </c>
      <c r="H29" s="404">
        <v>1196.1977199999999</v>
      </c>
      <c r="I29" s="404">
        <v>263.20400000000001</v>
      </c>
      <c r="J29" s="332">
        <v>337.89751999999999</v>
      </c>
      <c r="K29" s="404">
        <v>267.11252000000002</v>
      </c>
      <c r="L29" s="404">
        <v>70.784999999999997</v>
      </c>
      <c r="M29" s="404">
        <v>5311</v>
      </c>
      <c r="N29" s="404">
        <v>93112</v>
      </c>
      <c r="O29" s="329">
        <v>24344</v>
      </c>
    </row>
    <row r="30" spans="1:15" ht="23.25" customHeight="1" x14ac:dyDescent="0.15">
      <c r="A30" s="350">
        <v>32</v>
      </c>
      <c r="B30" s="433" t="s">
        <v>385</v>
      </c>
      <c r="C30" s="348"/>
      <c r="D30" s="467">
        <v>18</v>
      </c>
      <c r="E30" s="347">
        <v>9</v>
      </c>
      <c r="F30" s="347">
        <v>9</v>
      </c>
      <c r="G30" s="347">
        <v>126.25700000000001</v>
      </c>
      <c r="H30" s="347">
        <v>67.629000000000005</v>
      </c>
      <c r="I30" s="347">
        <v>58.628</v>
      </c>
      <c r="J30" s="347">
        <v>22.777999999999999</v>
      </c>
      <c r="K30" s="347">
        <v>7.6989999999999998</v>
      </c>
      <c r="L30" s="347">
        <v>15.079000000000001</v>
      </c>
      <c r="M30" s="347">
        <v>266</v>
      </c>
      <c r="N30" s="347">
        <v>7283</v>
      </c>
      <c r="O30" s="344">
        <v>2490</v>
      </c>
    </row>
    <row r="31" spans="1:15" ht="23.25" customHeight="1" x14ac:dyDescent="0.15">
      <c r="A31" s="466">
        <v>33</v>
      </c>
      <c r="B31" s="465" t="s">
        <v>207</v>
      </c>
      <c r="C31" s="464"/>
      <c r="D31" s="463">
        <v>1462</v>
      </c>
      <c r="E31" s="404">
        <v>1443</v>
      </c>
      <c r="F31" s="404">
        <v>19</v>
      </c>
      <c r="G31" s="404">
        <v>59138.841560000001</v>
      </c>
      <c r="H31" s="404">
        <v>58714.326560000001</v>
      </c>
      <c r="I31" s="404">
        <v>424.51499999999999</v>
      </c>
      <c r="J31" s="404">
        <v>10008.672</v>
      </c>
      <c r="K31" s="404">
        <v>9916.3909999999996</v>
      </c>
      <c r="L31" s="404">
        <v>92.281000000000006</v>
      </c>
      <c r="M31" s="404">
        <v>673</v>
      </c>
      <c r="N31" s="404">
        <v>781826.2</v>
      </c>
      <c r="O31" s="401">
        <v>57820.766000000003</v>
      </c>
    </row>
    <row r="32" spans="1:15" ht="23.25" customHeight="1" x14ac:dyDescent="0.15">
      <c r="A32" s="466">
        <v>34</v>
      </c>
      <c r="B32" s="465" t="s">
        <v>206</v>
      </c>
      <c r="C32" s="464"/>
      <c r="D32" s="463">
        <v>4</v>
      </c>
      <c r="E32" s="404">
        <v>2</v>
      </c>
      <c r="F32" s="404">
        <v>2</v>
      </c>
      <c r="G32" s="332">
        <v>71.457999999999998</v>
      </c>
      <c r="H32" s="404">
        <v>5.1669999999999998</v>
      </c>
      <c r="I32" s="404">
        <v>66.290999999999997</v>
      </c>
      <c r="J32" s="332">
        <v>2.056</v>
      </c>
      <c r="K32" s="404">
        <v>0.51600000000000001</v>
      </c>
      <c r="L32" s="404">
        <v>1.54</v>
      </c>
      <c r="M32" s="404">
        <v>5</v>
      </c>
      <c r="N32" s="404">
        <v>2790</v>
      </c>
      <c r="O32" s="401">
        <v>255</v>
      </c>
    </row>
    <row r="33" spans="1:15" ht="23.25" customHeight="1" thickBot="1" x14ac:dyDescent="0.2">
      <c r="A33" s="328">
        <v>35</v>
      </c>
      <c r="B33" s="419" t="s">
        <v>205</v>
      </c>
      <c r="C33" s="326"/>
      <c r="D33" s="462">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3" fitToHeight="0" orientation="landscape" r:id="rId1"/>
  <colBreaks count="1" manualBreakCount="1">
    <brk id="15" max="3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4DA59-8635-4F65-B2DB-344D547D0BA6}">
  <sheetPr>
    <pageSetUpPr fitToPage="1"/>
  </sheetPr>
  <dimension ref="A1:V21"/>
  <sheetViews>
    <sheetView zoomScale="55" zoomScaleNormal="55" workbookViewId="0">
      <selection activeCell="N12" sqref="N12"/>
    </sheetView>
  </sheetViews>
  <sheetFormatPr defaultRowHeight="13.5" x14ac:dyDescent="0.15"/>
  <cols>
    <col min="1" max="1" width="3.625" style="379" customWidth="1"/>
    <col min="2" max="2" width="9.625" style="379" customWidth="1"/>
    <col min="3" max="3" width="0.875" style="379" customWidth="1"/>
    <col min="4" max="15" width="12.625" style="379" customWidth="1"/>
    <col min="16" max="16384" width="9" style="379"/>
  </cols>
  <sheetData>
    <row r="1" spans="1:22" x14ac:dyDescent="0.15">
      <c r="A1" s="1176" t="s">
        <v>412</v>
      </c>
      <c r="B1" s="1176"/>
      <c r="C1" s="1176"/>
      <c r="D1" s="1176"/>
      <c r="E1" s="1176"/>
      <c r="F1" s="1176"/>
      <c r="G1" s="1176"/>
      <c r="H1" s="1176"/>
      <c r="I1" s="1176"/>
      <c r="J1" s="1176"/>
      <c r="K1" s="1176"/>
      <c r="L1" s="1176"/>
      <c r="M1" s="1176"/>
      <c r="N1" s="1176"/>
      <c r="O1" s="1176"/>
    </row>
    <row r="2" spans="1:22" ht="14.25" thickBot="1" x14ac:dyDescent="0.2">
      <c r="A2" s="398"/>
      <c r="B2" s="398"/>
      <c r="C2" s="398"/>
      <c r="D2" s="398"/>
      <c r="E2" s="398"/>
      <c r="F2" s="398"/>
      <c r="G2" s="398"/>
      <c r="H2" s="398"/>
      <c r="I2" s="398"/>
      <c r="J2" s="398"/>
      <c r="K2" s="398"/>
      <c r="L2" s="398"/>
      <c r="M2" s="398"/>
      <c r="N2" s="398"/>
      <c r="O2" s="459" t="s">
        <v>402</v>
      </c>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7" t="s">
        <v>396</v>
      </c>
      <c r="F4" s="446"/>
      <c r="G4" s="448"/>
      <c r="H4" s="447" t="s">
        <v>396</v>
      </c>
      <c r="I4" s="446"/>
      <c r="J4" s="448"/>
      <c r="K4" s="447" t="s">
        <v>396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40" t="s">
        <v>392</v>
      </c>
      <c r="N5" s="440" t="s">
        <v>392</v>
      </c>
      <c r="O5" s="439" t="s">
        <v>392</v>
      </c>
    </row>
    <row r="6" spans="1:22" ht="15" thickTop="1" thickBot="1" x14ac:dyDescent="0.2">
      <c r="A6" s="1180" t="s">
        <v>273</v>
      </c>
      <c r="B6" s="1181"/>
      <c r="C6" s="1182"/>
      <c r="D6" s="492">
        <v>100.00000000000001</v>
      </c>
      <c r="E6" s="492">
        <v>99.999999999999986</v>
      </c>
      <c r="F6" s="492">
        <v>100</v>
      </c>
      <c r="G6" s="492">
        <v>100.00000000000001</v>
      </c>
      <c r="H6" s="492">
        <v>100</v>
      </c>
      <c r="I6" s="492">
        <v>99.999999999999986</v>
      </c>
      <c r="J6" s="492">
        <v>100</v>
      </c>
      <c r="K6" s="492">
        <v>99.999999999999986</v>
      </c>
      <c r="L6" s="492">
        <v>100.00000000000001</v>
      </c>
      <c r="M6" s="492">
        <v>100.00000000000001</v>
      </c>
      <c r="N6" s="492">
        <v>100</v>
      </c>
      <c r="O6" s="491">
        <v>100</v>
      </c>
      <c r="P6" s="490"/>
    </row>
    <row r="7" spans="1:22" ht="14.25" thickTop="1" x14ac:dyDescent="0.15">
      <c r="A7" s="390" t="s">
        <v>272</v>
      </c>
      <c r="B7" s="362" t="s">
        <v>271</v>
      </c>
      <c r="C7" s="389"/>
      <c r="D7" s="489">
        <v>3.5208417644678267</v>
      </c>
      <c r="E7" s="488">
        <v>3.2912533814247067</v>
      </c>
      <c r="F7" s="488">
        <v>5.5335968379446641</v>
      </c>
      <c r="G7" s="488">
        <v>6.7456819217341133</v>
      </c>
      <c r="H7" s="488">
        <v>6.5506763008373508</v>
      </c>
      <c r="I7" s="488">
        <v>11.921302773815922</v>
      </c>
      <c r="J7" s="488">
        <v>5.3908019658627868</v>
      </c>
      <c r="K7" s="488">
        <v>5.355570196314539</v>
      </c>
      <c r="L7" s="488">
        <v>6.2972192031386696</v>
      </c>
      <c r="M7" s="488">
        <v>1.1047370214699535</v>
      </c>
      <c r="N7" s="488">
        <v>4.7188246200670934</v>
      </c>
      <c r="O7" s="487">
        <v>42.534341293675823</v>
      </c>
    </row>
    <row r="8" spans="1:22" x14ac:dyDescent="0.15">
      <c r="A8" s="384" t="s">
        <v>270</v>
      </c>
      <c r="B8" s="334" t="s">
        <v>269</v>
      </c>
      <c r="C8" s="383"/>
      <c r="D8" s="484">
        <v>1.7806556050182114</v>
      </c>
      <c r="E8" s="351">
        <v>1.7132551848512172</v>
      </c>
      <c r="F8" s="351">
        <v>2.3715415019762842</v>
      </c>
      <c r="G8" s="351">
        <v>1.4553452530019664</v>
      </c>
      <c r="H8" s="351">
        <v>1.3814542492116118</v>
      </c>
      <c r="I8" s="351">
        <v>3.4164775436505348</v>
      </c>
      <c r="J8" s="351">
        <v>1.476948915685026</v>
      </c>
      <c r="K8" s="351">
        <v>1.5059954478185695</v>
      </c>
      <c r="L8" s="351">
        <v>0.72966094955332295</v>
      </c>
      <c r="M8" s="351">
        <v>2.9819379756901054</v>
      </c>
      <c r="N8" s="351">
        <v>3.5569325150295108</v>
      </c>
      <c r="O8" s="420">
        <v>0.26622307466438466</v>
      </c>
    </row>
    <row r="9" spans="1:22" x14ac:dyDescent="0.15">
      <c r="A9" s="384" t="s">
        <v>268</v>
      </c>
      <c r="B9" s="334" t="s">
        <v>267</v>
      </c>
      <c r="C9" s="383"/>
      <c r="D9" s="484">
        <v>7.972480777013355</v>
      </c>
      <c r="E9" s="351">
        <v>7.8899909828674479</v>
      </c>
      <c r="F9" s="351">
        <v>8.695652173913043</v>
      </c>
      <c r="G9" s="351">
        <v>10.816647007810278</v>
      </c>
      <c r="H9" s="351">
        <v>10.97404239428273</v>
      </c>
      <c r="I9" s="351">
        <v>6.639234887574184</v>
      </c>
      <c r="J9" s="351">
        <v>16.597415216327427</v>
      </c>
      <c r="K9" s="351">
        <v>16.946797876814145</v>
      </c>
      <c r="L9" s="351">
        <v>7.6087532804920075</v>
      </c>
      <c r="M9" s="351">
        <v>7.5627626945359534</v>
      </c>
      <c r="N9" s="351">
        <v>10.373753627363227</v>
      </c>
      <c r="O9" s="420">
        <v>1.5663795285180131</v>
      </c>
    </row>
    <row r="10" spans="1:22" x14ac:dyDescent="0.15">
      <c r="A10" s="384" t="s">
        <v>266</v>
      </c>
      <c r="B10" s="334" t="s">
        <v>49</v>
      </c>
      <c r="C10" s="383"/>
      <c r="D10" s="484">
        <v>25.859975718332656</v>
      </c>
      <c r="E10" s="351">
        <v>26.059513074842201</v>
      </c>
      <c r="F10" s="351">
        <v>24.110671936758894</v>
      </c>
      <c r="G10" s="351">
        <v>31.248479075402336</v>
      </c>
      <c r="H10" s="351">
        <v>31.443672100621576</v>
      </c>
      <c r="I10" s="351">
        <v>26.067884347620168</v>
      </c>
      <c r="J10" s="351">
        <v>33.652338859565326</v>
      </c>
      <c r="K10" s="351">
        <v>33.876268090627562</v>
      </c>
      <c r="L10" s="351">
        <v>27.891251137679046</v>
      </c>
      <c r="M10" s="351">
        <v>20.336816994206522</v>
      </c>
      <c r="N10" s="351">
        <v>20.141611626370263</v>
      </c>
      <c r="O10" s="420">
        <v>4.9370810417755804</v>
      </c>
    </row>
    <row r="11" spans="1:22" x14ac:dyDescent="0.15">
      <c r="A11" s="388" t="s">
        <v>265</v>
      </c>
      <c r="B11" s="355" t="s">
        <v>50</v>
      </c>
      <c r="C11" s="387"/>
      <c r="D11" s="486">
        <v>5.2610279239174425</v>
      </c>
      <c r="E11" s="430">
        <v>5.0946798917944101</v>
      </c>
      <c r="F11" s="430">
        <v>6.7193675889328066</v>
      </c>
      <c r="G11" s="430">
        <v>2.7477002315757897</v>
      </c>
      <c r="H11" s="430">
        <v>2.7005893276550137</v>
      </c>
      <c r="I11" s="430">
        <v>3.9980650957859054</v>
      </c>
      <c r="J11" s="430">
        <v>3.254110740036646</v>
      </c>
      <c r="K11" s="430">
        <v>3.1497204002974537</v>
      </c>
      <c r="L11" s="430">
        <v>5.9397891648773076</v>
      </c>
      <c r="M11" s="430">
        <v>21.935703737362264</v>
      </c>
      <c r="N11" s="430">
        <v>9.5027638028014056</v>
      </c>
      <c r="O11" s="429">
        <v>4.6810949710395029</v>
      </c>
    </row>
    <row r="12" spans="1:22" x14ac:dyDescent="0.15">
      <c r="A12" s="386" t="s">
        <v>264</v>
      </c>
      <c r="B12" s="354" t="s">
        <v>263</v>
      </c>
      <c r="C12" s="385"/>
      <c r="D12" s="485">
        <v>13.476325374342371</v>
      </c>
      <c r="E12" s="425">
        <v>13.435527502254283</v>
      </c>
      <c r="F12" s="425">
        <v>13.83399209486166</v>
      </c>
      <c r="G12" s="425">
        <v>10.609946824111756</v>
      </c>
      <c r="H12" s="425">
        <v>10.327671759237845</v>
      </c>
      <c r="I12" s="425">
        <v>18.10177554712886</v>
      </c>
      <c r="J12" s="425">
        <v>8.2106907330530401</v>
      </c>
      <c r="K12" s="425">
        <v>7.7061863485193713</v>
      </c>
      <c r="L12" s="425">
        <v>21.190211100212959</v>
      </c>
      <c r="M12" s="425">
        <v>15.611155287970011</v>
      </c>
      <c r="N12" s="425">
        <v>17.776209569040656</v>
      </c>
      <c r="O12" s="424">
        <v>37.462537669117559</v>
      </c>
    </row>
    <row r="13" spans="1:22" x14ac:dyDescent="0.15">
      <c r="A13" s="384" t="s">
        <v>262</v>
      </c>
      <c r="B13" s="334" t="s">
        <v>261</v>
      </c>
      <c r="C13" s="383"/>
      <c r="D13" s="484">
        <v>2.7923917442331039</v>
      </c>
      <c r="E13" s="351">
        <v>2.3444544634806133</v>
      </c>
      <c r="F13" s="351">
        <v>6.7193675889328066</v>
      </c>
      <c r="G13" s="351">
        <v>1.0649820198761344</v>
      </c>
      <c r="H13" s="351">
        <v>0.98271675691506466</v>
      </c>
      <c r="I13" s="351">
        <v>3.2483745212067086</v>
      </c>
      <c r="J13" s="351">
        <v>1.9897851732413308</v>
      </c>
      <c r="K13" s="351">
        <v>1.7867327827089747</v>
      </c>
      <c r="L13" s="351">
        <v>7.2137687882724064</v>
      </c>
      <c r="M13" s="351">
        <v>2.5815063046688627</v>
      </c>
      <c r="N13" s="351">
        <v>2.0845905528939594</v>
      </c>
      <c r="O13" s="420">
        <v>0.43956939092388414</v>
      </c>
    </row>
    <row r="14" spans="1:22" x14ac:dyDescent="0.15">
      <c r="A14" s="384" t="s">
        <v>260</v>
      </c>
      <c r="B14" s="334" t="s">
        <v>53</v>
      </c>
      <c r="C14" s="383"/>
      <c r="D14" s="484">
        <v>5.0991501416430589</v>
      </c>
      <c r="E14" s="351">
        <v>4.9594229035166819</v>
      </c>
      <c r="F14" s="351">
        <v>6.3241106719367588</v>
      </c>
      <c r="G14" s="351">
        <v>2.864126301564287</v>
      </c>
      <c r="H14" s="351">
        <v>2.77522207188259</v>
      </c>
      <c r="I14" s="351">
        <v>5.2237228242843239</v>
      </c>
      <c r="J14" s="351">
        <v>1.92043115069141</v>
      </c>
      <c r="K14" s="351">
        <v>1.8382520978746708</v>
      </c>
      <c r="L14" s="351">
        <v>4.0346738064310896</v>
      </c>
      <c r="M14" s="351">
        <v>3.1097353175053959</v>
      </c>
      <c r="N14" s="351">
        <v>3.6682084157336337</v>
      </c>
      <c r="O14" s="420">
        <v>1.1947543310837077</v>
      </c>
    </row>
    <row r="15" spans="1:22" x14ac:dyDescent="0.15">
      <c r="A15" s="384" t="s">
        <v>259</v>
      </c>
      <c r="B15" s="334" t="s">
        <v>54</v>
      </c>
      <c r="C15" s="383"/>
      <c r="D15" s="484">
        <v>3.6017806556050185</v>
      </c>
      <c r="E15" s="351">
        <v>3.2461677186654643</v>
      </c>
      <c r="F15" s="351">
        <v>6.7193675889328066</v>
      </c>
      <c r="G15" s="351">
        <v>2.6411059703580686</v>
      </c>
      <c r="H15" s="351">
        <v>2.5560507012434281</v>
      </c>
      <c r="I15" s="351">
        <v>4.8985476911903767</v>
      </c>
      <c r="J15" s="351">
        <v>2.6211456452376156</v>
      </c>
      <c r="K15" s="351">
        <v>2.4888809425497178</v>
      </c>
      <c r="L15" s="351">
        <v>6.0239553234543024</v>
      </c>
      <c r="M15" s="351">
        <v>8.0001135976371689</v>
      </c>
      <c r="N15" s="351">
        <v>4.1182649518158847</v>
      </c>
      <c r="O15" s="420">
        <v>1.9823161564890002</v>
      </c>
    </row>
    <row r="16" spans="1:22" x14ac:dyDescent="0.15">
      <c r="A16" s="388" t="s">
        <v>258</v>
      </c>
      <c r="B16" s="355" t="s">
        <v>257</v>
      </c>
      <c r="C16" s="387"/>
      <c r="D16" s="486">
        <v>1.5783083771752329</v>
      </c>
      <c r="E16" s="430">
        <v>1.5329125338142471</v>
      </c>
      <c r="F16" s="430">
        <v>1.9762845849802373</v>
      </c>
      <c r="G16" s="430">
        <v>1.0724020880468694</v>
      </c>
      <c r="H16" s="430">
        <v>1.0804429500768389</v>
      </c>
      <c r="I16" s="430">
        <v>0.85899053098691214</v>
      </c>
      <c r="J16" s="430">
        <v>0.65775153313344326</v>
      </c>
      <c r="K16" s="430">
        <v>0.68207280003117665</v>
      </c>
      <c r="L16" s="430">
        <v>3.2031740140851292E-2</v>
      </c>
      <c r="M16" s="430">
        <v>0.3237532659320686</v>
      </c>
      <c r="N16" s="430">
        <v>0.82093217902251825</v>
      </c>
      <c r="O16" s="429">
        <v>0.13317061923957457</v>
      </c>
    </row>
    <row r="17" spans="1:15" x14ac:dyDescent="0.15">
      <c r="A17" s="386" t="s">
        <v>256</v>
      </c>
      <c r="B17" s="354" t="s">
        <v>255</v>
      </c>
      <c r="C17" s="385"/>
      <c r="D17" s="485">
        <v>5.2205584783488472</v>
      </c>
      <c r="E17" s="425">
        <v>5.1397655545536516</v>
      </c>
      <c r="F17" s="425">
        <v>5.928853754940711</v>
      </c>
      <c r="G17" s="425">
        <v>4.6257494054459691</v>
      </c>
      <c r="H17" s="425">
        <v>4.6460399445239071</v>
      </c>
      <c r="I17" s="425">
        <v>4.0872206355119429</v>
      </c>
      <c r="J17" s="425">
        <v>2.070866646097012</v>
      </c>
      <c r="K17" s="425">
        <v>2.0542887290831859</v>
      </c>
      <c r="L17" s="425">
        <v>2.4973711882229233</v>
      </c>
      <c r="M17" s="425">
        <v>5.7139611496080889</v>
      </c>
      <c r="N17" s="425">
        <v>4.0706507533543572</v>
      </c>
      <c r="O17" s="424">
        <v>1.0996324601982972</v>
      </c>
    </row>
    <row r="18" spans="1:15" x14ac:dyDescent="0.15">
      <c r="A18" s="384" t="s">
        <v>254</v>
      </c>
      <c r="B18" s="334" t="s">
        <v>253</v>
      </c>
      <c r="C18" s="383"/>
      <c r="D18" s="484">
        <v>6.3941723998381219</v>
      </c>
      <c r="E18" s="351">
        <v>6.8079350766456272</v>
      </c>
      <c r="F18" s="351">
        <v>2.766798418972332</v>
      </c>
      <c r="G18" s="351">
        <v>3.3235056111198862</v>
      </c>
      <c r="H18" s="351">
        <v>3.3351650071212804</v>
      </c>
      <c r="I18" s="351">
        <v>3.014054976876674</v>
      </c>
      <c r="J18" s="351">
        <v>10.745922688089772</v>
      </c>
      <c r="K18" s="351">
        <v>11.068796065061868</v>
      </c>
      <c r="L18" s="351">
        <v>2.4392722388639996</v>
      </c>
      <c r="M18" s="351">
        <v>3.9020788367601957</v>
      </c>
      <c r="N18" s="351">
        <v>3.5162524231400516</v>
      </c>
      <c r="O18" s="420">
        <v>0.9498007430769303</v>
      </c>
    </row>
    <row r="19" spans="1:15" x14ac:dyDescent="0.15">
      <c r="A19" s="384" t="s">
        <v>252</v>
      </c>
      <c r="B19" s="334" t="s">
        <v>251</v>
      </c>
      <c r="C19" s="383"/>
      <c r="D19" s="484">
        <v>10.643464184540671</v>
      </c>
      <c r="E19" s="351">
        <v>11.27141568981064</v>
      </c>
      <c r="F19" s="351">
        <v>5.1383399209486171</v>
      </c>
      <c r="G19" s="351">
        <v>13.608801043961904</v>
      </c>
      <c r="H19" s="351">
        <v>13.930775605958212</v>
      </c>
      <c r="I19" s="351">
        <v>5.0633127178064106</v>
      </c>
      <c r="J19" s="351">
        <v>7.1298018033622856</v>
      </c>
      <c r="K19" s="351">
        <v>7.284564981301056</v>
      </c>
      <c r="L19" s="351">
        <v>3.1481677844639435</v>
      </c>
      <c r="M19" s="351">
        <v>3.0330569124162219</v>
      </c>
      <c r="N19" s="351">
        <v>8.7365780461431122</v>
      </c>
      <c r="O19" s="420">
        <v>1.8031798133060408</v>
      </c>
    </row>
    <row r="20" spans="1:15" ht="14.25" thickBot="1" x14ac:dyDescent="0.2">
      <c r="A20" s="382" t="s">
        <v>250</v>
      </c>
      <c r="B20" s="327" t="s">
        <v>249</v>
      </c>
      <c r="C20" s="381"/>
      <c r="D20" s="483">
        <v>6.7988668555240803</v>
      </c>
      <c r="E20" s="416">
        <v>7.2137060414788099</v>
      </c>
      <c r="F20" s="416">
        <v>3.1620553359683794</v>
      </c>
      <c r="G20" s="416">
        <v>7.1755272459906498</v>
      </c>
      <c r="H20" s="416">
        <v>7.3154808304325538</v>
      </c>
      <c r="I20" s="416">
        <v>3.4610359065610661</v>
      </c>
      <c r="J20" s="416">
        <v>4.2819889296168601</v>
      </c>
      <c r="K20" s="416">
        <v>4.2558732409977029</v>
      </c>
      <c r="L20" s="416">
        <v>4.953874294197175</v>
      </c>
      <c r="M20" s="416">
        <v>3.8026809042371919</v>
      </c>
      <c r="N20" s="416">
        <v>6.9144269172243336</v>
      </c>
      <c r="O20" s="415">
        <v>0.94991890689169489</v>
      </c>
    </row>
    <row r="21" spans="1:15" x14ac:dyDescent="0.15">
      <c r="A21" s="414" t="s">
        <v>411</v>
      </c>
    </row>
  </sheetData>
  <mergeCells count="5">
    <mergeCell ref="A1:O1"/>
    <mergeCell ref="M3:M4"/>
    <mergeCell ref="N3:N4"/>
    <mergeCell ref="O3:O4"/>
    <mergeCell ref="A6:C6"/>
  </mergeCells>
  <phoneticPr fontId="4"/>
  <pageMargins left="0.7" right="0.7" top="0.75" bottom="0.75" header="0.3" footer="0.3"/>
  <pageSetup paperSize="9" scale="7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21C47-CECC-4946-841A-4118916EFD3D}">
  <sheetPr>
    <pageSetUpPr fitToPage="1"/>
  </sheetPr>
  <dimension ref="A1:O21"/>
  <sheetViews>
    <sheetView zoomScale="55" zoomScaleNormal="55" workbookViewId="0">
      <selection activeCell="N12" sqref="N12"/>
    </sheetView>
  </sheetViews>
  <sheetFormatPr defaultRowHeight="13.5" x14ac:dyDescent="0.15"/>
  <cols>
    <col min="1" max="1" width="3.625" style="376" customWidth="1"/>
    <col min="2" max="2" width="9.625" style="376" customWidth="1"/>
    <col min="3" max="3" width="0.875" style="376" customWidth="1"/>
    <col min="4" max="15" width="12.625" style="376" customWidth="1"/>
    <col min="16" max="16384" width="9" style="376"/>
  </cols>
  <sheetData>
    <row r="1" spans="1:15" x14ac:dyDescent="0.15">
      <c r="A1" s="1176" t="s">
        <v>413</v>
      </c>
      <c r="B1" s="1176"/>
      <c r="C1" s="1176"/>
      <c r="D1" s="1176"/>
      <c r="E1" s="1176"/>
      <c r="F1" s="1176"/>
      <c r="G1" s="1176"/>
      <c r="H1" s="1176"/>
      <c r="I1" s="1176"/>
      <c r="J1" s="1176"/>
      <c r="K1" s="1176"/>
      <c r="L1" s="1176"/>
      <c r="M1" s="1176"/>
      <c r="N1" s="1176"/>
      <c r="O1" s="1176"/>
    </row>
    <row r="2" spans="1:15" ht="14.25" thickBot="1" x14ac:dyDescent="0.2">
      <c r="A2" s="398"/>
      <c r="B2" s="398"/>
      <c r="C2" s="398"/>
      <c r="D2" s="398"/>
      <c r="E2" s="398"/>
      <c r="F2" s="398"/>
      <c r="G2" s="398"/>
      <c r="H2" s="398"/>
      <c r="I2" s="398"/>
      <c r="J2" s="398"/>
      <c r="K2" s="398"/>
      <c r="L2" s="398"/>
      <c r="M2" s="398"/>
      <c r="N2" s="398"/>
      <c r="O2" s="495" t="s">
        <v>409</v>
      </c>
    </row>
    <row r="3" spans="1:15" ht="13.5" customHeight="1" x14ac:dyDescent="0.15">
      <c r="A3" s="458"/>
      <c r="B3" s="454"/>
      <c r="C3" s="457"/>
      <c r="D3" s="456"/>
      <c r="E3" s="456" t="s">
        <v>401</v>
      </c>
      <c r="F3" s="453"/>
      <c r="G3" s="455"/>
      <c r="H3" s="454" t="s">
        <v>26</v>
      </c>
      <c r="I3" s="453"/>
      <c r="J3" s="455"/>
      <c r="K3" s="454" t="s">
        <v>400</v>
      </c>
      <c r="L3" s="453"/>
      <c r="M3" s="1183" t="s">
        <v>399</v>
      </c>
      <c r="N3" s="1183" t="s">
        <v>398</v>
      </c>
      <c r="O3" s="1185" t="s">
        <v>397</v>
      </c>
    </row>
    <row r="4" spans="1:15" x14ac:dyDescent="0.15">
      <c r="A4" s="452"/>
      <c r="B4" s="451"/>
      <c r="C4" s="450"/>
      <c r="D4" s="449"/>
      <c r="E4" s="449" t="s">
        <v>407</v>
      </c>
      <c r="F4" s="446"/>
      <c r="G4" s="448"/>
      <c r="H4" s="449" t="s">
        <v>406</v>
      </c>
      <c r="I4" s="446"/>
      <c r="J4" s="448"/>
      <c r="K4" s="449" t="s">
        <v>406</v>
      </c>
      <c r="L4" s="446"/>
      <c r="M4" s="1184"/>
      <c r="N4" s="1184"/>
      <c r="O4" s="1186"/>
    </row>
    <row r="5" spans="1:15"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15" ht="15" thickTop="1" thickBot="1" x14ac:dyDescent="0.2">
      <c r="A6" s="1180" t="s">
        <v>273</v>
      </c>
      <c r="B6" s="1181"/>
      <c r="C6" s="1182"/>
      <c r="D6" s="479">
        <v>2471</v>
      </c>
      <c r="E6" s="394">
        <v>2218</v>
      </c>
      <c r="F6" s="394">
        <v>253</v>
      </c>
      <c r="G6" s="394">
        <v>70956.221409999998</v>
      </c>
      <c r="H6" s="394">
        <v>68379.825140000001</v>
      </c>
      <c r="I6" s="394">
        <v>2576.3962700000002</v>
      </c>
      <c r="J6" s="394">
        <v>12098.793540000002</v>
      </c>
      <c r="K6" s="394">
        <v>11646.117540000001</v>
      </c>
      <c r="L6" s="394">
        <v>452.67599999999999</v>
      </c>
      <c r="M6" s="394">
        <v>35212</v>
      </c>
      <c r="N6" s="394">
        <v>1514254.2</v>
      </c>
      <c r="O6" s="391">
        <v>846282.76600000006</v>
      </c>
    </row>
    <row r="7" spans="1:15" ht="14.25" thickTop="1" x14ac:dyDescent="0.15">
      <c r="A7" s="390" t="s">
        <v>272</v>
      </c>
      <c r="B7" s="362" t="s">
        <v>271</v>
      </c>
      <c r="C7" s="389"/>
      <c r="D7" s="494">
        <v>87</v>
      </c>
      <c r="E7" s="360">
        <v>73</v>
      </c>
      <c r="F7" s="360">
        <v>14</v>
      </c>
      <c r="G7" s="360">
        <v>4786.4810000000007</v>
      </c>
      <c r="H7" s="360">
        <v>4479.3410000000003</v>
      </c>
      <c r="I7" s="360">
        <v>307.14</v>
      </c>
      <c r="J7" s="360">
        <v>652.22199999999998</v>
      </c>
      <c r="K7" s="360">
        <v>623.71600000000001</v>
      </c>
      <c r="L7" s="360">
        <v>28.506</v>
      </c>
      <c r="M7" s="360">
        <v>389</v>
      </c>
      <c r="N7" s="360">
        <v>71455</v>
      </c>
      <c r="O7" s="357">
        <v>359960.8</v>
      </c>
    </row>
    <row r="8" spans="1:15" x14ac:dyDescent="0.15">
      <c r="A8" s="384" t="s">
        <v>270</v>
      </c>
      <c r="B8" s="334" t="s">
        <v>269</v>
      </c>
      <c r="C8" s="383"/>
      <c r="D8" s="473">
        <v>44</v>
      </c>
      <c r="E8" s="332">
        <v>38</v>
      </c>
      <c r="F8" s="332">
        <v>6</v>
      </c>
      <c r="G8" s="332">
        <v>1032.6579999999999</v>
      </c>
      <c r="H8" s="332">
        <v>944.63599999999997</v>
      </c>
      <c r="I8" s="332">
        <v>88.022000000000006</v>
      </c>
      <c r="J8" s="332">
        <v>178.69299999999998</v>
      </c>
      <c r="K8" s="332">
        <v>175.39</v>
      </c>
      <c r="L8" s="332">
        <v>3.3029999999999999</v>
      </c>
      <c r="M8" s="332">
        <v>1050</v>
      </c>
      <c r="N8" s="332">
        <v>53861</v>
      </c>
      <c r="O8" s="329">
        <v>2253</v>
      </c>
    </row>
    <row r="9" spans="1:15" x14ac:dyDescent="0.15">
      <c r="A9" s="384" t="s">
        <v>268</v>
      </c>
      <c r="B9" s="334" t="s">
        <v>267</v>
      </c>
      <c r="C9" s="383"/>
      <c r="D9" s="473">
        <v>197</v>
      </c>
      <c r="E9" s="332">
        <v>175</v>
      </c>
      <c r="F9" s="332">
        <v>22</v>
      </c>
      <c r="G9" s="332">
        <v>7675.0839999999998</v>
      </c>
      <c r="H9" s="332">
        <v>7504.0309999999999</v>
      </c>
      <c r="I9" s="332">
        <v>171.053</v>
      </c>
      <c r="J9" s="332">
        <v>2008.087</v>
      </c>
      <c r="K9" s="332">
        <v>1973.644</v>
      </c>
      <c r="L9" s="332">
        <v>34.442999999999998</v>
      </c>
      <c r="M9" s="332">
        <v>2663</v>
      </c>
      <c r="N9" s="332">
        <v>157085</v>
      </c>
      <c r="O9" s="329">
        <v>13256</v>
      </c>
    </row>
    <row r="10" spans="1:15" x14ac:dyDescent="0.15">
      <c r="A10" s="384" t="s">
        <v>266</v>
      </c>
      <c r="B10" s="334" t="s">
        <v>49</v>
      </c>
      <c r="C10" s="383"/>
      <c r="D10" s="473">
        <v>639</v>
      </c>
      <c r="E10" s="332">
        <v>578</v>
      </c>
      <c r="F10" s="332">
        <v>61</v>
      </c>
      <c r="G10" s="332">
        <v>22172.74</v>
      </c>
      <c r="H10" s="332">
        <v>21501.128000000001</v>
      </c>
      <c r="I10" s="332">
        <v>671.61199999999997</v>
      </c>
      <c r="J10" s="332">
        <v>4071.527</v>
      </c>
      <c r="K10" s="332">
        <v>3945.27</v>
      </c>
      <c r="L10" s="332">
        <v>126.25700000000001</v>
      </c>
      <c r="M10" s="332">
        <v>7161</v>
      </c>
      <c r="N10" s="332">
        <v>304995.20000000001</v>
      </c>
      <c r="O10" s="329">
        <v>41781.665999999997</v>
      </c>
    </row>
    <row r="11" spans="1:15" x14ac:dyDescent="0.15">
      <c r="A11" s="388" t="s">
        <v>265</v>
      </c>
      <c r="B11" s="355" t="s">
        <v>50</v>
      </c>
      <c r="C11" s="387"/>
      <c r="D11" s="467">
        <v>130</v>
      </c>
      <c r="E11" s="347">
        <v>113</v>
      </c>
      <c r="F11" s="347">
        <v>17</v>
      </c>
      <c r="G11" s="347">
        <v>1949.66426</v>
      </c>
      <c r="H11" s="347">
        <v>1846.6582599999999</v>
      </c>
      <c r="I11" s="347">
        <v>103.006</v>
      </c>
      <c r="J11" s="347">
        <v>393.70814000000001</v>
      </c>
      <c r="K11" s="347">
        <v>366.82014000000004</v>
      </c>
      <c r="L11" s="347">
        <v>26.888000000000002</v>
      </c>
      <c r="M11" s="347">
        <v>7724</v>
      </c>
      <c r="N11" s="347">
        <v>143896</v>
      </c>
      <c r="O11" s="344">
        <v>39615.300000000003</v>
      </c>
    </row>
    <row r="12" spans="1:15" x14ac:dyDescent="0.15">
      <c r="A12" s="386" t="s">
        <v>264</v>
      </c>
      <c r="B12" s="354" t="s">
        <v>263</v>
      </c>
      <c r="C12" s="385"/>
      <c r="D12" s="471">
        <v>333</v>
      </c>
      <c r="E12" s="340">
        <v>298</v>
      </c>
      <c r="F12" s="340">
        <v>35</v>
      </c>
      <c r="G12" s="340">
        <v>7528.4173600000004</v>
      </c>
      <c r="H12" s="340">
        <v>7062.0438899999999</v>
      </c>
      <c r="I12" s="340">
        <v>466.37347000000005</v>
      </c>
      <c r="J12" s="340">
        <v>993.39452000000006</v>
      </c>
      <c r="K12" s="340">
        <v>897.47152000000006</v>
      </c>
      <c r="L12" s="340">
        <v>95.923000000000002</v>
      </c>
      <c r="M12" s="340">
        <v>5497</v>
      </c>
      <c r="N12" s="340">
        <v>269177</v>
      </c>
      <c r="O12" s="337">
        <v>317039</v>
      </c>
    </row>
    <row r="13" spans="1:15" x14ac:dyDescent="0.15">
      <c r="A13" s="384" t="s">
        <v>262</v>
      </c>
      <c r="B13" s="334" t="s">
        <v>261</v>
      </c>
      <c r="C13" s="383"/>
      <c r="D13" s="473">
        <v>69</v>
      </c>
      <c r="E13" s="332">
        <v>52</v>
      </c>
      <c r="F13" s="332">
        <v>17</v>
      </c>
      <c r="G13" s="332">
        <v>755.67100000000005</v>
      </c>
      <c r="H13" s="332">
        <v>671.98</v>
      </c>
      <c r="I13" s="332">
        <v>83.691000000000003</v>
      </c>
      <c r="J13" s="332">
        <v>240.74</v>
      </c>
      <c r="K13" s="332">
        <v>208.08500000000001</v>
      </c>
      <c r="L13" s="332">
        <v>32.655000000000001</v>
      </c>
      <c r="M13" s="332">
        <v>909</v>
      </c>
      <c r="N13" s="332">
        <v>31566</v>
      </c>
      <c r="O13" s="329">
        <v>3720</v>
      </c>
    </row>
    <row r="14" spans="1:15" x14ac:dyDescent="0.15">
      <c r="A14" s="384" t="s">
        <v>260</v>
      </c>
      <c r="B14" s="334" t="s">
        <v>53</v>
      </c>
      <c r="C14" s="383"/>
      <c r="D14" s="473">
        <v>126</v>
      </c>
      <c r="E14" s="332">
        <v>110</v>
      </c>
      <c r="F14" s="332">
        <v>16</v>
      </c>
      <c r="G14" s="332">
        <v>2032.2757999999999</v>
      </c>
      <c r="H14" s="332">
        <v>1897.692</v>
      </c>
      <c r="I14" s="332">
        <v>134.5838</v>
      </c>
      <c r="J14" s="332">
        <v>232.34900000000002</v>
      </c>
      <c r="K14" s="332">
        <v>214.08500000000001</v>
      </c>
      <c r="L14" s="332">
        <v>18.263999999999999</v>
      </c>
      <c r="M14" s="332">
        <v>1095</v>
      </c>
      <c r="N14" s="332">
        <v>55546</v>
      </c>
      <c r="O14" s="329">
        <v>10111</v>
      </c>
    </row>
    <row r="15" spans="1:15" x14ac:dyDescent="0.15">
      <c r="A15" s="384" t="s">
        <v>259</v>
      </c>
      <c r="B15" s="334" t="s">
        <v>54</v>
      </c>
      <c r="C15" s="383"/>
      <c r="D15" s="473">
        <v>89</v>
      </c>
      <c r="E15" s="332">
        <v>72</v>
      </c>
      <c r="F15" s="332">
        <v>17</v>
      </c>
      <c r="G15" s="332">
        <v>1874.029</v>
      </c>
      <c r="H15" s="332">
        <v>1747.8230000000001</v>
      </c>
      <c r="I15" s="332">
        <v>126.206</v>
      </c>
      <c r="J15" s="332">
        <v>317.12700000000001</v>
      </c>
      <c r="K15" s="332">
        <v>289.858</v>
      </c>
      <c r="L15" s="332">
        <v>27.268999999999998</v>
      </c>
      <c r="M15" s="332">
        <v>2817</v>
      </c>
      <c r="N15" s="332">
        <v>62361</v>
      </c>
      <c r="O15" s="329">
        <v>16776</v>
      </c>
    </row>
    <row r="16" spans="1:15" x14ac:dyDescent="0.15">
      <c r="A16" s="388" t="s">
        <v>258</v>
      </c>
      <c r="B16" s="355" t="s">
        <v>257</v>
      </c>
      <c r="C16" s="387"/>
      <c r="D16" s="467">
        <v>39</v>
      </c>
      <c r="E16" s="347">
        <v>34</v>
      </c>
      <c r="F16" s="347">
        <v>5</v>
      </c>
      <c r="G16" s="347">
        <v>760.93599999999992</v>
      </c>
      <c r="H16" s="347">
        <v>738.80499999999995</v>
      </c>
      <c r="I16" s="347">
        <v>22.131</v>
      </c>
      <c r="J16" s="347">
        <v>79.58</v>
      </c>
      <c r="K16" s="347">
        <v>79.435000000000002</v>
      </c>
      <c r="L16" s="347">
        <v>0.14499999999999999</v>
      </c>
      <c r="M16" s="347">
        <v>114</v>
      </c>
      <c r="N16" s="347">
        <v>12431</v>
      </c>
      <c r="O16" s="344">
        <v>1127</v>
      </c>
    </row>
    <row r="17" spans="1:15" x14ac:dyDescent="0.15">
      <c r="A17" s="386" t="s">
        <v>256</v>
      </c>
      <c r="B17" s="354" t="s">
        <v>255</v>
      </c>
      <c r="C17" s="385"/>
      <c r="D17" s="471">
        <v>129</v>
      </c>
      <c r="E17" s="340">
        <v>114</v>
      </c>
      <c r="F17" s="340">
        <v>15</v>
      </c>
      <c r="G17" s="340">
        <v>3282.2569900000003</v>
      </c>
      <c r="H17" s="340">
        <v>3176.9539900000004</v>
      </c>
      <c r="I17" s="340">
        <v>105.303</v>
      </c>
      <c r="J17" s="340">
        <v>250.54988</v>
      </c>
      <c r="K17" s="340">
        <v>239.24487999999999</v>
      </c>
      <c r="L17" s="340">
        <v>11.305</v>
      </c>
      <c r="M17" s="340">
        <v>2012</v>
      </c>
      <c r="N17" s="340">
        <v>61640</v>
      </c>
      <c r="O17" s="337">
        <v>9306</v>
      </c>
    </row>
    <row r="18" spans="1:15" x14ac:dyDescent="0.15">
      <c r="A18" s="384" t="s">
        <v>254</v>
      </c>
      <c r="B18" s="334" t="s">
        <v>253</v>
      </c>
      <c r="C18" s="383"/>
      <c r="D18" s="473">
        <v>158</v>
      </c>
      <c r="E18" s="332">
        <v>151</v>
      </c>
      <c r="F18" s="332">
        <v>7</v>
      </c>
      <c r="G18" s="332">
        <v>2358.2339999999999</v>
      </c>
      <c r="H18" s="332">
        <v>2280.58</v>
      </c>
      <c r="I18" s="332">
        <v>77.653999999999996</v>
      </c>
      <c r="J18" s="332">
        <v>1300.127</v>
      </c>
      <c r="K18" s="332">
        <v>1289.085</v>
      </c>
      <c r="L18" s="332">
        <v>11.042</v>
      </c>
      <c r="M18" s="332">
        <v>1374</v>
      </c>
      <c r="N18" s="332">
        <v>53245</v>
      </c>
      <c r="O18" s="329">
        <v>8038</v>
      </c>
    </row>
    <row r="19" spans="1:15" x14ac:dyDescent="0.15">
      <c r="A19" s="384" t="s">
        <v>252</v>
      </c>
      <c r="B19" s="334" t="s">
        <v>251</v>
      </c>
      <c r="C19" s="383"/>
      <c r="D19" s="473">
        <v>263</v>
      </c>
      <c r="E19" s="332">
        <v>250</v>
      </c>
      <c r="F19" s="332">
        <v>13</v>
      </c>
      <c r="G19" s="332">
        <v>9656.2909999999993</v>
      </c>
      <c r="H19" s="332">
        <v>9525.84</v>
      </c>
      <c r="I19" s="332">
        <v>130.45099999999999</v>
      </c>
      <c r="J19" s="332">
        <v>862.62</v>
      </c>
      <c r="K19" s="332">
        <v>848.36900000000003</v>
      </c>
      <c r="L19" s="332">
        <v>14.250999999999999</v>
      </c>
      <c r="M19" s="332">
        <v>1068</v>
      </c>
      <c r="N19" s="332">
        <v>132294</v>
      </c>
      <c r="O19" s="329">
        <v>15260</v>
      </c>
    </row>
    <row r="20" spans="1:15" ht="14.25" thickBot="1" x14ac:dyDescent="0.2">
      <c r="A20" s="382" t="s">
        <v>250</v>
      </c>
      <c r="B20" s="327" t="s">
        <v>249</v>
      </c>
      <c r="C20" s="381"/>
      <c r="D20" s="493">
        <v>168</v>
      </c>
      <c r="E20" s="325">
        <v>160</v>
      </c>
      <c r="F20" s="325">
        <v>8</v>
      </c>
      <c r="G20" s="325">
        <v>5091.4830000000002</v>
      </c>
      <c r="H20" s="325">
        <v>5002.3130000000001</v>
      </c>
      <c r="I20" s="325">
        <v>89.17</v>
      </c>
      <c r="J20" s="325">
        <v>518.06899999999996</v>
      </c>
      <c r="K20" s="325">
        <v>495.64400000000001</v>
      </c>
      <c r="L20" s="325">
        <v>22.425000000000001</v>
      </c>
      <c r="M20" s="325">
        <v>1339</v>
      </c>
      <c r="N20" s="325">
        <v>104702</v>
      </c>
      <c r="O20" s="322">
        <v>8039</v>
      </c>
    </row>
    <row r="21" spans="1:15" x14ac:dyDescent="0.15">
      <c r="A21" s="414" t="s">
        <v>411</v>
      </c>
    </row>
  </sheetData>
  <mergeCells count="5">
    <mergeCell ref="A1:O1"/>
    <mergeCell ref="M3:M4"/>
    <mergeCell ref="N3:N4"/>
    <mergeCell ref="O3:O4"/>
    <mergeCell ref="A6:C6"/>
  </mergeCells>
  <phoneticPr fontId="4"/>
  <pageMargins left="0.7" right="0.7" top="0.75" bottom="0.75" header="0.3" footer="0.3"/>
  <pageSetup paperSize="9" scale="80"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120FF-95E1-4564-8915-07815BDEAAE7}">
  <sheetPr>
    <pageSetUpPr fitToPage="1"/>
  </sheetPr>
  <dimension ref="A1:P55"/>
  <sheetViews>
    <sheetView zoomScale="55" zoomScaleNormal="55" workbookViewId="0">
      <selection activeCell="N12" sqref="N12"/>
    </sheetView>
  </sheetViews>
  <sheetFormatPr defaultRowHeight="13.5" x14ac:dyDescent="0.15"/>
  <cols>
    <col min="1" max="1" width="3.625" style="376" customWidth="1"/>
    <col min="2" max="2" width="9.625" style="376" customWidth="1"/>
    <col min="3" max="3" width="0.875" style="376" customWidth="1"/>
    <col min="4" max="15" width="12.625" style="376" customWidth="1"/>
    <col min="16" max="16384" width="9" style="376"/>
  </cols>
  <sheetData>
    <row r="1" spans="1:16" x14ac:dyDescent="0.15">
      <c r="A1" s="1176" t="s">
        <v>414</v>
      </c>
      <c r="B1" s="1176"/>
      <c r="C1" s="1176"/>
      <c r="D1" s="1176"/>
      <c r="E1" s="1176"/>
      <c r="F1" s="1176"/>
      <c r="G1" s="1176"/>
      <c r="H1" s="1176"/>
      <c r="I1" s="1176"/>
      <c r="J1" s="1176"/>
      <c r="K1" s="1176"/>
      <c r="L1" s="1176"/>
      <c r="M1" s="1176"/>
      <c r="N1" s="1176"/>
      <c r="O1" s="1176"/>
    </row>
    <row r="2" spans="1:16" ht="14.25" thickBot="1" x14ac:dyDescent="0.2">
      <c r="A2" s="398"/>
      <c r="B2" s="398"/>
      <c r="C2" s="398"/>
      <c r="D2" s="398"/>
      <c r="E2" s="398"/>
      <c r="F2" s="398"/>
      <c r="G2" s="398"/>
      <c r="H2" s="398"/>
      <c r="I2" s="398"/>
      <c r="J2" s="398"/>
      <c r="K2" s="398"/>
      <c r="L2" s="398"/>
      <c r="M2" s="398"/>
      <c r="N2" s="398"/>
      <c r="O2" s="482" t="s">
        <v>402</v>
      </c>
    </row>
    <row r="3" spans="1:16" x14ac:dyDescent="0.15">
      <c r="A3" s="458"/>
      <c r="B3" s="454"/>
      <c r="C3" s="457"/>
      <c r="D3" s="456"/>
      <c r="E3" s="456" t="s">
        <v>401</v>
      </c>
      <c r="F3" s="453"/>
      <c r="G3" s="455"/>
      <c r="H3" s="454" t="s">
        <v>26</v>
      </c>
      <c r="I3" s="453"/>
      <c r="J3" s="455"/>
      <c r="K3" s="454" t="s">
        <v>400</v>
      </c>
      <c r="L3" s="453"/>
      <c r="M3" s="1183" t="s">
        <v>399</v>
      </c>
      <c r="N3" s="1183" t="s">
        <v>398</v>
      </c>
      <c r="O3" s="1185" t="s">
        <v>397</v>
      </c>
    </row>
    <row r="4" spans="1:16" x14ac:dyDescent="0.15">
      <c r="A4" s="452"/>
      <c r="B4" s="451"/>
      <c r="C4" s="450"/>
      <c r="D4" s="449"/>
      <c r="E4" s="447" t="s">
        <v>396</v>
      </c>
      <c r="F4" s="446"/>
      <c r="G4" s="448"/>
      <c r="H4" s="447" t="s">
        <v>396</v>
      </c>
      <c r="I4" s="446"/>
      <c r="J4" s="448"/>
      <c r="K4" s="447" t="s">
        <v>396</v>
      </c>
      <c r="L4" s="446"/>
      <c r="M4" s="1184"/>
      <c r="N4" s="1184"/>
      <c r="O4" s="1186"/>
    </row>
    <row r="5" spans="1:16" ht="14.25" thickBot="1" x14ac:dyDescent="0.2">
      <c r="A5" s="445"/>
      <c r="B5" s="444"/>
      <c r="C5" s="443"/>
      <c r="D5" s="442" t="s">
        <v>395</v>
      </c>
      <c r="E5" s="441" t="s">
        <v>394</v>
      </c>
      <c r="F5" s="441" t="s">
        <v>393</v>
      </c>
      <c r="G5" s="441" t="s">
        <v>395</v>
      </c>
      <c r="H5" s="441" t="s">
        <v>394</v>
      </c>
      <c r="I5" s="441" t="s">
        <v>393</v>
      </c>
      <c r="J5" s="441" t="s">
        <v>395</v>
      </c>
      <c r="K5" s="441" t="s">
        <v>394</v>
      </c>
      <c r="L5" s="441" t="s">
        <v>393</v>
      </c>
      <c r="M5" s="440" t="s">
        <v>392</v>
      </c>
      <c r="N5" s="440" t="s">
        <v>392</v>
      </c>
      <c r="O5" s="439" t="s">
        <v>392</v>
      </c>
    </row>
    <row r="6" spans="1:16" ht="15" thickTop="1" thickBot="1" x14ac:dyDescent="0.2">
      <c r="A6" s="1180" t="s">
        <v>341</v>
      </c>
      <c r="B6" s="1181"/>
      <c r="C6" s="1182"/>
      <c r="D6" s="492">
        <v>100</v>
      </c>
      <c r="E6" s="492">
        <v>99.999999999999986</v>
      </c>
      <c r="F6" s="492">
        <v>99.999999999999957</v>
      </c>
      <c r="G6" s="492">
        <v>100.00000000000001</v>
      </c>
      <c r="H6" s="492">
        <v>100</v>
      </c>
      <c r="I6" s="492">
        <v>99.999999999999986</v>
      </c>
      <c r="J6" s="492">
        <v>99.999999999999986</v>
      </c>
      <c r="K6" s="492">
        <v>100</v>
      </c>
      <c r="L6" s="492">
        <v>99.999999999999957</v>
      </c>
      <c r="M6" s="492">
        <v>100.00000000000001</v>
      </c>
      <c r="N6" s="492">
        <v>99.999999999999972</v>
      </c>
      <c r="O6" s="512">
        <v>99.999999999999986</v>
      </c>
      <c r="P6" s="511"/>
    </row>
    <row r="7" spans="1:16" ht="14.25" thickTop="1" x14ac:dyDescent="0.15">
      <c r="A7" s="390" t="s">
        <v>272</v>
      </c>
      <c r="B7" s="362" t="s">
        <v>120</v>
      </c>
      <c r="C7" s="410"/>
      <c r="D7" s="510">
        <v>3.5208417644678267</v>
      </c>
      <c r="E7" s="488">
        <v>3.2912533814247067</v>
      </c>
      <c r="F7" s="488">
        <v>5.5335968379446641</v>
      </c>
      <c r="G7" s="488">
        <v>6.7456819217341133</v>
      </c>
      <c r="H7" s="488">
        <v>6.5506763008373508</v>
      </c>
      <c r="I7" s="488">
        <v>11.921302773815922</v>
      </c>
      <c r="J7" s="488">
        <v>5.3908019658627877</v>
      </c>
      <c r="K7" s="488">
        <v>5.355570196314539</v>
      </c>
      <c r="L7" s="488">
        <v>6.2972192031386696</v>
      </c>
      <c r="M7" s="488">
        <v>1.1047370214699535</v>
      </c>
      <c r="N7" s="488">
        <v>4.7188246200670934</v>
      </c>
      <c r="O7" s="487">
        <v>42.534341293675823</v>
      </c>
    </row>
    <row r="8" spans="1:16" x14ac:dyDescent="0.15">
      <c r="A8" s="384" t="s">
        <v>270</v>
      </c>
      <c r="B8" s="334" t="s">
        <v>121</v>
      </c>
      <c r="C8" s="400"/>
      <c r="D8" s="500">
        <v>0.52610279239174418</v>
      </c>
      <c r="E8" s="351">
        <v>0.54102795311091079</v>
      </c>
      <c r="F8" s="351">
        <v>0.39525691699604742</v>
      </c>
      <c r="G8" s="351">
        <v>0.51204671384713185</v>
      </c>
      <c r="H8" s="351">
        <v>0.52005397684466792</v>
      </c>
      <c r="I8" s="351">
        <v>0.29952690468690979</v>
      </c>
      <c r="J8" s="351">
        <v>0.13088081838612811</v>
      </c>
      <c r="K8" s="351">
        <v>0.1359680592747993</v>
      </c>
      <c r="L8" s="351">
        <v>0</v>
      </c>
      <c r="M8" s="351">
        <v>0.42031125752584347</v>
      </c>
      <c r="N8" s="435">
        <v>0.8663010477368992</v>
      </c>
      <c r="O8" s="434">
        <v>9.5594526144468353E-2</v>
      </c>
    </row>
    <row r="9" spans="1:16" x14ac:dyDescent="0.15">
      <c r="A9" s="384" t="s">
        <v>268</v>
      </c>
      <c r="B9" s="334" t="s">
        <v>122</v>
      </c>
      <c r="C9" s="400"/>
      <c r="D9" s="500">
        <v>0.72845002023472272</v>
      </c>
      <c r="E9" s="351">
        <v>0.67628494138863837</v>
      </c>
      <c r="F9" s="351">
        <v>1.1857707509881421</v>
      </c>
      <c r="G9" s="351">
        <v>0.51184659045107406</v>
      </c>
      <c r="H9" s="351">
        <v>0.48473507985925801</v>
      </c>
      <c r="I9" s="351">
        <v>1.231409949215615</v>
      </c>
      <c r="J9" s="351">
        <v>1.086405843404449</v>
      </c>
      <c r="K9" s="351">
        <v>1.128633637334902</v>
      </c>
      <c r="L9" s="351">
        <v>0</v>
      </c>
      <c r="M9" s="351">
        <v>2.5417471316596614</v>
      </c>
      <c r="N9" s="351">
        <v>1.4164728748977551</v>
      </c>
      <c r="O9" s="420">
        <v>0.14581414741937446</v>
      </c>
    </row>
    <row r="10" spans="1:16" x14ac:dyDescent="0.15">
      <c r="A10" s="384" t="s">
        <v>266</v>
      </c>
      <c r="B10" s="334" t="s">
        <v>123</v>
      </c>
      <c r="C10" s="400"/>
      <c r="D10" s="500">
        <v>3.3184945366248484</v>
      </c>
      <c r="E10" s="351">
        <v>3.4715960324616777</v>
      </c>
      <c r="F10" s="351">
        <v>1.9762845849802373</v>
      </c>
      <c r="G10" s="351">
        <v>5.4457930865177397</v>
      </c>
      <c r="H10" s="351">
        <v>5.5372136331847894</v>
      </c>
      <c r="I10" s="351">
        <v>3.0194112957631316</v>
      </c>
      <c r="J10" s="351">
        <v>6.230414607108008</v>
      </c>
      <c r="K10" s="351">
        <v>6.38292544658621</v>
      </c>
      <c r="L10" s="351">
        <v>2.3067271072466844</v>
      </c>
      <c r="M10" s="351">
        <v>2.933658979893218</v>
      </c>
      <c r="N10" s="351">
        <v>5.1342106232890092</v>
      </c>
      <c r="O10" s="420">
        <v>0.58231127915938197</v>
      </c>
    </row>
    <row r="11" spans="1:16" x14ac:dyDescent="0.15">
      <c r="A11" s="384" t="s">
        <v>265</v>
      </c>
      <c r="B11" s="334" t="s">
        <v>124</v>
      </c>
      <c r="C11" s="400"/>
      <c r="D11" s="500">
        <v>0.52610279239174418</v>
      </c>
      <c r="E11" s="351">
        <v>0.49594229035166815</v>
      </c>
      <c r="F11" s="351">
        <v>0.79051383399209485</v>
      </c>
      <c r="G11" s="351">
        <v>0.43145194870376058</v>
      </c>
      <c r="H11" s="351">
        <v>0.37666519250768588</v>
      </c>
      <c r="I11" s="351">
        <v>1.8855406897480098</v>
      </c>
      <c r="J11" s="351">
        <v>0.25966225389444902</v>
      </c>
      <c r="K11" s="351">
        <v>0.2413937512088685</v>
      </c>
      <c r="L11" s="351">
        <v>0.72966094955332295</v>
      </c>
      <c r="M11" s="351">
        <v>1.9879586504600703E-2</v>
      </c>
      <c r="N11" s="351">
        <v>1.2741585923948568</v>
      </c>
      <c r="O11" s="420">
        <v>2.4814401100541849E-2</v>
      </c>
    </row>
    <row r="12" spans="1:16" x14ac:dyDescent="0.15">
      <c r="A12" s="384" t="s">
        <v>264</v>
      </c>
      <c r="B12" s="334" t="s">
        <v>125</v>
      </c>
      <c r="C12" s="400"/>
      <c r="D12" s="500">
        <v>0.93079724807770137</v>
      </c>
      <c r="E12" s="351">
        <v>0.94679891794409377</v>
      </c>
      <c r="F12" s="351">
        <v>0.79051383399209485</v>
      </c>
      <c r="G12" s="351">
        <v>0.91284877792085362</v>
      </c>
      <c r="H12" s="351">
        <v>0.94266693235945886</v>
      </c>
      <c r="I12" s="351">
        <v>0.12144870866468067</v>
      </c>
      <c r="J12" s="351">
        <v>2.9024546855768558</v>
      </c>
      <c r="K12" s="351">
        <v>3.0109089900186596</v>
      </c>
      <c r="L12" s="351">
        <v>0.11222154476932729</v>
      </c>
      <c r="M12" s="351">
        <v>0.19595592411677837</v>
      </c>
      <c r="N12" s="351">
        <v>0.66560819180821817</v>
      </c>
      <c r="O12" s="420">
        <v>0.18953475888223392</v>
      </c>
    </row>
    <row r="13" spans="1:16" x14ac:dyDescent="0.15">
      <c r="A13" s="384" t="s">
        <v>262</v>
      </c>
      <c r="B13" s="334" t="s">
        <v>126</v>
      </c>
      <c r="C13" s="400"/>
      <c r="D13" s="500">
        <v>1.8211250505868068</v>
      </c>
      <c r="E13" s="351">
        <v>1.8935978358881875</v>
      </c>
      <c r="F13" s="351">
        <v>1.1857707509881421</v>
      </c>
      <c r="G13" s="351">
        <v>3.0950365681260705</v>
      </c>
      <c r="H13" s="351">
        <v>3.1499159227010569</v>
      </c>
      <c r="I13" s="351">
        <v>1.6384901845863948</v>
      </c>
      <c r="J13" s="351">
        <v>4.4975641430773594</v>
      </c>
      <c r="K13" s="351">
        <v>4.520880011657515</v>
      </c>
      <c r="L13" s="351">
        <v>3.8977105037598632</v>
      </c>
      <c r="M13" s="351">
        <v>1.8686811314324661</v>
      </c>
      <c r="N13" s="351">
        <v>2.43631485387328</v>
      </c>
      <c r="O13" s="420">
        <v>0.40660168660459284</v>
      </c>
    </row>
    <row r="14" spans="1:16" x14ac:dyDescent="0.15">
      <c r="A14" s="384" t="s">
        <v>260</v>
      </c>
      <c r="B14" s="334" t="s">
        <v>127</v>
      </c>
      <c r="C14" s="400"/>
      <c r="D14" s="500">
        <v>9.5912585997571842</v>
      </c>
      <c r="E14" s="351">
        <v>10.054102795311092</v>
      </c>
      <c r="F14" s="351">
        <v>5.5335968379446641</v>
      </c>
      <c r="G14" s="351">
        <v>9.7185783895591467</v>
      </c>
      <c r="H14" s="351">
        <v>9.8700544878287175</v>
      </c>
      <c r="I14" s="351">
        <v>5.6982693892814869</v>
      </c>
      <c r="J14" s="351">
        <v>10.24384783410396</v>
      </c>
      <c r="K14" s="351">
        <v>10.48065156313028</v>
      </c>
      <c r="L14" s="351">
        <v>4.1515344308070228</v>
      </c>
      <c r="M14" s="351">
        <v>4.4558673179597861</v>
      </c>
      <c r="N14" s="351">
        <v>6.5449050760433751</v>
      </c>
      <c r="O14" s="420">
        <v>1.7612926315930673</v>
      </c>
    </row>
    <row r="15" spans="1:16" x14ac:dyDescent="0.15">
      <c r="A15" s="384" t="s">
        <v>259</v>
      </c>
      <c r="B15" s="334" t="s">
        <v>128</v>
      </c>
      <c r="C15" s="400"/>
      <c r="D15" s="500">
        <v>5.5847834884662078</v>
      </c>
      <c r="E15" s="351">
        <v>5.7709648331830472</v>
      </c>
      <c r="F15" s="351">
        <v>3.9525691699604746</v>
      </c>
      <c r="G15" s="351">
        <v>12.278425805199594</v>
      </c>
      <c r="H15" s="351">
        <v>12.54745238443293</v>
      </c>
      <c r="I15" s="351">
        <v>5.1382235544068688</v>
      </c>
      <c r="J15" s="351">
        <v>15.182720441727614</v>
      </c>
      <c r="K15" s="351">
        <v>15.526530569431293</v>
      </c>
      <c r="L15" s="351">
        <v>6.3374245597292544</v>
      </c>
      <c r="M15" s="351">
        <v>4.6433034192888787</v>
      </c>
      <c r="N15" s="351">
        <v>6.5834388968510043</v>
      </c>
      <c r="O15" s="420">
        <v>1.1877235841052209</v>
      </c>
    </row>
    <row r="16" spans="1:16" x14ac:dyDescent="0.15">
      <c r="A16" s="388" t="s">
        <v>258</v>
      </c>
      <c r="B16" s="355" t="s">
        <v>129</v>
      </c>
      <c r="C16" s="408"/>
      <c r="D16" s="504">
        <v>6.0704168352893566</v>
      </c>
      <c r="E16" s="430">
        <v>5.7258791704238057</v>
      </c>
      <c r="F16" s="430">
        <v>9.0909090909090917</v>
      </c>
      <c r="G16" s="430">
        <v>4.8738009596331473</v>
      </c>
      <c r="H16" s="430">
        <v>4.7445412347247782</v>
      </c>
      <c r="I16" s="430">
        <v>8.3044678526878926</v>
      </c>
      <c r="J16" s="430">
        <v>4.0750674715621269</v>
      </c>
      <c r="K16" s="430">
        <v>3.7672382963086593</v>
      </c>
      <c r="L16" s="430">
        <v>11.994671685708983</v>
      </c>
      <c r="M16" s="430">
        <v>7.3923662387822331</v>
      </c>
      <c r="N16" s="430">
        <v>3.8198144010431005</v>
      </c>
      <c r="O16" s="429">
        <v>1.3286516577840837</v>
      </c>
    </row>
    <row r="17" spans="1:15" x14ac:dyDescent="0.15">
      <c r="A17" s="386" t="s">
        <v>256</v>
      </c>
      <c r="B17" s="354" t="s">
        <v>130</v>
      </c>
      <c r="C17" s="409"/>
      <c r="D17" s="507">
        <v>2.185350060704168</v>
      </c>
      <c r="E17" s="425">
        <v>1.8935978358881875</v>
      </c>
      <c r="F17" s="425">
        <v>4.7430830039525684</v>
      </c>
      <c r="G17" s="425">
        <v>0.7506096708877722</v>
      </c>
      <c r="H17" s="425">
        <v>0.70334233674233693</v>
      </c>
      <c r="I17" s="425">
        <v>2.0051263309739222</v>
      </c>
      <c r="J17" s="425">
        <v>1.4744870173228861</v>
      </c>
      <c r="K17" s="425">
        <v>1.3870471377708593</v>
      </c>
      <c r="L17" s="425">
        <v>3.7240763813411801</v>
      </c>
      <c r="M17" s="425">
        <v>9.550721344996024</v>
      </c>
      <c r="N17" s="425">
        <v>4.3277410094025166</v>
      </c>
      <c r="O17" s="424">
        <v>1.7488244585143777</v>
      </c>
    </row>
    <row r="18" spans="1:15" x14ac:dyDescent="0.15">
      <c r="A18" s="384" t="s">
        <v>254</v>
      </c>
      <c r="B18" s="334" t="s">
        <v>131</v>
      </c>
      <c r="C18" s="400"/>
      <c r="D18" s="500">
        <v>1.9425333872925938</v>
      </c>
      <c r="E18" s="351">
        <v>2.0739404869251574</v>
      </c>
      <c r="F18" s="351">
        <v>0.79051383399209485</v>
      </c>
      <c r="G18" s="351">
        <v>1.678316539882954</v>
      </c>
      <c r="H18" s="351">
        <v>1.6954942450149704</v>
      </c>
      <c r="I18" s="351">
        <v>1.2224051232615702</v>
      </c>
      <c r="J18" s="351">
        <v>1.1842585752562564</v>
      </c>
      <c r="K18" s="351">
        <v>1.2229655034032911</v>
      </c>
      <c r="L18" s="351">
        <v>0.1884349954492838</v>
      </c>
      <c r="M18" s="351">
        <v>3.2488924230376006</v>
      </c>
      <c r="N18" s="351">
        <v>2.3433978258075827</v>
      </c>
      <c r="O18" s="420">
        <v>1.033732500704144</v>
      </c>
    </row>
    <row r="19" spans="1:15" x14ac:dyDescent="0.15">
      <c r="A19" s="384" t="s">
        <v>252</v>
      </c>
      <c r="B19" s="334" t="s">
        <v>132</v>
      </c>
      <c r="C19" s="400"/>
      <c r="D19" s="500">
        <v>0</v>
      </c>
      <c r="E19" s="351">
        <v>0</v>
      </c>
      <c r="F19" s="351">
        <v>0</v>
      </c>
      <c r="G19" s="351">
        <v>0</v>
      </c>
      <c r="H19" s="351">
        <v>0</v>
      </c>
      <c r="I19" s="351">
        <v>0</v>
      </c>
      <c r="J19" s="351">
        <v>0</v>
      </c>
      <c r="K19" s="351">
        <v>0</v>
      </c>
      <c r="L19" s="351">
        <v>0</v>
      </c>
      <c r="M19" s="435">
        <v>0</v>
      </c>
      <c r="N19" s="509">
        <v>0</v>
      </c>
      <c r="O19" s="508">
        <v>0</v>
      </c>
    </row>
    <row r="20" spans="1:15" x14ac:dyDescent="0.15">
      <c r="A20" s="384" t="s">
        <v>250</v>
      </c>
      <c r="B20" s="334" t="s">
        <v>133</v>
      </c>
      <c r="C20" s="400"/>
      <c r="D20" s="500">
        <v>1.1331444759206799</v>
      </c>
      <c r="E20" s="351">
        <v>1.127141568981064</v>
      </c>
      <c r="F20" s="351">
        <v>1.1857707509881421</v>
      </c>
      <c r="G20" s="351">
        <v>0.31877402080506306</v>
      </c>
      <c r="H20" s="351">
        <v>0.30175274589770618</v>
      </c>
      <c r="I20" s="351">
        <v>0.77053364155041248</v>
      </c>
      <c r="J20" s="351">
        <v>0.59536514745750424</v>
      </c>
      <c r="K20" s="351">
        <v>0.53970775912330338</v>
      </c>
      <c r="L20" s="351">
        <v>2.0272777880868436</v>
      </c>
      <c r="M20" s="351">
        <v>9.1360899693286388</v>
      </c>
      <c r="N20" s="351">
        <v>2.8316249675913068</v>
      </c>
      <c r="O20" s="420">
        <v>1.8985380118209803</v>
      </c>
    </row>
    <row r="21" spans="1:15" x14ac:dyDescent="0.15">
      <c r="A21" s="384" t="s">
        <v>315</v>
      </c>
      <c r="B21" s="334" t="s">
        <v>134</v>
      </c>
      <c r="C21" s="400"/>
      <c r="D21" s="500">
        <v>1.9020639417239984</v>
      </c>
      <c r="E21" s="351">
        <v>1.5779981965734897</v>
      </c>
      <c r="F21" s="351">
        <v>4.7430830039525684</v>
      </c>
      <c r="G21" s="351">
        <v>1.3629685752456135</v>
      </c>
      <c r="H21" s="351">
        <v>1.344245906037425</v>
      </c>
      <c r="I21" s="351">
        <v>1.8598846985599771</v>
      </c>
      <c r="J21" s="351">
        <v>2.966981780565205</v>
      </c>
      <c r="K21" s="351">
        <v>3.0320834285517608</v>
      </c>
      <c r="L21" s="351">
        <v>1.2920941247161326</v>
      </c>
      <c r="M21" s="351">
        <v>2.5644666590934908</v>
      </c>
      <c r="N21" s="351">
        <v>2.1376199583927189</v>
      </c>
      <c r="O21" s="420">
        <v>0.3879318038718042</v>
      </c>
    </row>
    <row r="22" spans="1:15" x14ac:dyDescent="0.15">
      <c r="A22" s="384" t="s">
        <v>314</v>
      </c>
      <c r="B22" s="334" t="s">
        <v>135</v>
      </c>
      <c r="C22" s="400"/>
      <c r="D22" s="500">
        <v>0.68798057466612716</v>
      </c>
      <c r="E22" s="351">
        <v>0.54102795311091079</v>
      </c>
      <c r="F22" s="351">
        <v>1.9762845849802373</v>
      </c>
      <c r="G22" s="351">
        <v>0.19531620659336349</v>
      </c>
      <c r="H22" s="351">
        <v>0.17489661571252155</v>
      </c>
      <c r="I22" s="351">
        <v>0.73727012498741118</v>
      </c>
      <c r="J22" s="351">
        <v>0.33905860005277844</v>
      </c>
      <c r="K22" s="351">
        <v>0.29678560156451933</v>
      </c>
      <c r="L22" s="351">
        <v>1.426627433307708</v>
      </c>
      <c r="M22" s="351">
        <v>0.70998523230716803</v>
      </c>
      <c r="N22" s="351">
        <v>0.63133389360914438</v>
      </c>
      <c r="O22" s="420">
        <v>0.13671553368250913</v>
      </c>
    </row>
    <row r="23" spans="1:15" x14ac:dyDescent="0.15">
      <c r="A23" s="384" t="s">
        <v>313</v>
      </c>
      <c r="B23" s="334" t="s">
        <v>136</v>
      </c>
      <c r="C23" s="400"/>
      <c r="D23" s="500">
        <v>1.2140833670578712</v>
      </c>
      <c r="E23" s="351">
        <v>0.94679891794409377</v>
      </c>
      <c r="F23" s="351">
        <v>3.5573122529644272</v>
      </c>
      <c r="G23" s="351">
        <v>0.50444202479693456</v>
      </c>
      <c r="H23" s="351">
        <v>0.47603075809795786</v>
      </c>
      <c r="I23" s="351">
        <v>1.2585020548876977</v>
      </c>
      <c r="J23" s="351">
        <v>1.2523314783335</v>
      </c>
      <c r="K23" s="351">
        <v>1.1863180972154261</v>
      </c>
      <c r="L23" s="351">
        <v>2.9506755383541425</v>
      </c>
      <c r="M23" s="351">
        <v>1.4370101101897081</v>
      </c>
      <c r="N23" s="351">
        <v>0.61006930012147231</v>
      </c>
      <c r="O23" s="420">
        <v>0.1763004116286116</v>
      </c>
    </row>
    <row r="24" spans="1:15" x14ac:dyDescent="0.15">
      <c r="A24" s="384" t="s">
        <v>311</v>
      </c>
      <c r="B24" s="334" t="s">
        <v>137</v>
      </c>
      <c r="C24" s="400"/>
      <c r="D24" s="500">
        <v>0.8903278025091057</v>
      </c>
      <c r="E24" s="351">
        <v>0.8566275924256086</v>
      </c>
      <c r="F24" s="351">
        <v>1.1857707509881421</v>
      </c>
      <c r="G24" s="351">
        <v>0.3652237884858362</v>
      </c>
      <c r="H24" s="351">
        <v>0.33178938310458511</v>
      </c>
      <c r="I24" s="351">
        <v>1.2526023413315994</v>
      </c>
      <c r="J24" s="351">
        <v>0.3983950948550527</v>
      </c>
      <c r="K24" s="351">
        <v>0.30362908392902921</v>
      </c>
      <c r="L24" s="351">
        <v>2.8364658166105561</v>
      </c>
      <c r="M24" s="351">
        <v>0.43451096217198681</v>
      </c>
      <c r="N24" s="351">
        <v>0.84318735916334253</v>
      </c>
      <c r="O24" s="420">
        <v>0.12655344561276341</v>
      </c>
    </row>
    <row r="25" spans="1:15" x14ac:dyDescent="0.15">
      <c r="A25" s="384" t="s">
        <v>309</v>
      </c>
      <c r="B25" s="334" t="s">
        <v>138</v>
      </c>
      <c r="C25" s="400"/>
      <c r="D25" s="500">
        <v>1.8211250505868068</v>
      </c>
      <c r="E25" s="351">
        <v>1.8034265103697025</v>
      </c>
      <c r="F25" s="351">
        <v>1.9762845849802373</v>
      </c>
      <c r="G25" s="351">
        <v>1.4351511111561033</v>
      </c>
      <c r="H25" s="351">
        <v>1.2987895160329741</v>
      </c>
      <c r="I25" s="351">
        <v>5.0543078918523658</v>
      </c>
      <c r="J25" s="351">
        <v>2.6446438559525989</v>
      </c>
      <c r="K25" s="351">
        <v>2.6821642399463537</v>
      </c>
      <c r="L25" s="351">
        <v>1.6793468175913899</v>
      </c>
      <c r="M25" s="351">
        <v>0.44871066681813021</v>
      </c>
      <c r="N25" s="351">
        <v>1.1721942062303676</v>
      </c>
      <c r="O25" s="420">
        <v>0.27532168840124999</v>
      </c>
    </row>
    <row r="26" spans="1:15" x14ac:dyDescent="0.15">
      <c r="A26" s="388" t="s">
        <v>307</v>
      </c>
      <c r="B26" s="355" t="s">
        <v>139</v>
      </c>
      <c r="C26" s="408"/>
      <c r="D26" s="504">
        <v>2.7923917442331039</v>
      </c>
      <c r="E26" s="430">
        <v>2.7051397655545535</v>
      </c>
      <c r="F26" s="430">
        <v>3.5573122529644272</v>
      </c>
      <c r="G26" s="430">
        <v>2.9425228098543412</v>
      </c>
      <c r="H26" s="430">
        <v>2.9828344776021751</v>
      </c>
      <c r="I26" s="430">
        <v>1.8726156593915577</v>
      </c>
      <c r="J26" s="430">
        <v>1.5060592562190296</v>
      </c>
      <c r="K26" s="430">
        <v>1.4196834218109735</v>
      </c>
      <c r="L26" s="430">
        <v>3.7282736438423947</v>
      </c>
      <c r="M26" s="430">
        <v>3.3965693513574915</v>
      </c>
      <c r="N26" s="430">
        <v>2.0212590462024145</v>
      </c>
      <c r="O26" s="429">
        <v>0.38409147989195846</v>
      </c>
    </row>
    <row r="27" spans="1:15" x14ac:dyDescent="0.15">
      <c r="A27" s="386" t="s">
        <v>306</v>
      </c>
      <c r="B27" s="354" t="s">
        <v>140</v>
      </c>
      <c r="C27" s="409"/>
      <c r="D27" s="507">
        <v>2.954269526507487</v>
      </c>
      <c r="E27" s="425">
        <v>3.110910730387737</v>
      </c>
      <c r="F27" s="425">
        <v>1.5810276679841897</v>
      </c>
      <c r="G27" s="425">
        <v>1.1241790841579145</v>
      </c>
      <c r="H27" s="425">
        <v>1.1252690372118141</v>
      </c>
      <c r="I27" s="425">
        <v>1.0952507705656629</v>
      </c>
      <c r="J27" s="425">
        <v>1.1971276269914761</v>
      </c>
      <c r="K27" s="425">
        <v>1.2403962050343518</v>
      </c>
      <c r="L27" s="425">
        <v>8.394525002429995E-2</v>
      </c>
      <c r="M27" s="425">
        <v>4.0270362376462563</v>
      </c>
      <c r="N27" s="425">
        <v>2.9294288898125562</v>
      </c>
      <c r="O27" s="424">
        <v>1.0099461247920531</v>
      </c>
    </row>
    <row r="28" spans="1:15" x14ac:dyDescent="0.15">
      <c r="A28" s="384" t="s">
        <v>304</v>
      </c>
      <c r="B28" s="334" t="s">
        <v>141</v>
      </c>
      <c r="C28" s="400"/>
      <c r="D28" s="500">
        <v>4.7349251315256984</v>
      </c>
      <c r="E28" s="351">
        <v>4.5987376014427417</v>
      </c>
      <c r="F28" s="351">
        <v>5.928853754940711</v>
      </c>
      <c r="G28" s="351">
        <v>2.8051386058157353</v>
      </c>
      <c r="H28" s="351">
        <v>2.5842138180115275</v>
      </c>
      <c r="I28" s="351">
        <v>8.6686769655973759</v>
      </c>
      <c r="J28" s="351">
        <v>2.1776925040411919</v>
      </c>
      <c r="K28" s="351">
        <v>1.5762207393967276</v>
      </c>
      <c r="L28" s="351">
        <v>17.651918811688716</v>
      </c>
      <c r="M28" s="351">
        <v>6.9862546859025336</v>
      </c>
      <c r="N28" s="351">
        <v>4.4960747013282187</v>
      </c>
      <c r="O28" s="420">
        <v>33.501568434397257</v>
      </c>
    </row>
    <row r="29" spans="1:15" x14ac:dyDescent="0.15">
      <c r="A29" s="384" t="s">
        <v>303</v>
      </c>
      <c r="B29" s="334" t="s">
        <v>142</v>
      </c>
      <c r="C29" s="400"/>
      <c r="D29" s="500">
        <v>2.7114528530959126</v>
      </c>
      <c r="E29" s="351">
        <v>2.5247971145175834</v>
      </c>
      <c r="F29" s="351">
        <v>4.3478260869565215</v>
      </c>
      <c r="G29" s="351">
        <v>1.3214021002925893</v>
      </c>
      <c r="H29" s="351">
        <v>1.1185272826218287</v>
      </c>
      <c r="I29" s="351">
        <v>6.7058783624151106</v>
      </c>
      <c r="J29" s="351">
        <v>1.0641970174490636</v>
      </c>
      <c r="K29" s="351">
        <v>1.0335118084339718</v>
      </c>
      <c r="L29" s="351">
        <v>1.8536436656681601</v>
      </c>
      <c r="M29" s="351">
        <v>3.2233329546745426</v>
      </c>
      <c r="N29" s="351">
        <v>6.4749366387757092</v>
      </c>
      <c r="O29" s="420">
        <v>2.0027584964432559</v>
      </c>
    </row>
    <row r="30" spans="1:15" x14ac:dyDescent="0.15">
      <c r="A30" s="384" t="s">
        <v>301</v>
      </c>
      <c r="B30" s="334" t="s">
        <v>143</v>
      </c>
      <c r="C30" s="400"/>
      <c r="D30" s="500">
        <v>3.075677863213274</v>
      </c>
      <c r="E30" s="351">
        <v>3.2010820559062214</v>
      </c>
      <c r="F30" s="351">
        <v>1.9762845849802373</v>
      </c>
      <c r="G30" s="351">
        <v>5.3592270338455164</v>
      </c>
      <c r="H30" s="351">
        <v>5.4996616213926748</v>
      </c>
      <c r="I30" s="351">
        <v>1.6319694485507075</v>
      </c>
      <c r="J30" s="351">
        <v>3.771673584571309</v>
      </c>
      <c r="K30" s="351">
        <v>3.856057595654319</v>
      </c>
      <c r="L30" s="351">
        <v>1.6007033728317825</v>
      </c>
      <c r="M30" s="351">
        <v>1.3745314097466772</v>
      </c>
      <c r="N30" s="351">
        <v>3.875769339124171</v>
      </c>
      <c r="O30" s="420">
        <v>0.94826461348499202</v>
      </c>
    </row>
    <row r="31" spans="1:15" x14ac:dyDescent="0.15">
      <c r="A31" s="384" t="s">
        <v>300</v>
      </c>
      <c r="B31" s="334" t="s">
        <v>144</v>
      </c>
      <c r="C31" s="400"/>
      <c r="D31" s="500">
        <v>2.1448806151355728</v>
      </c>
      <c r="E31" s="351">
        <v>1.9837691614066726</v>
      </c>
      <c r="F31" s="351">
        <v>3.5573122529644272</v>
      </c>
      <c r="G31" s="351">
        <v>1.345869299440194</v>
      </c>
      <c r="H31" s="351">
        <v>1.2212198529175706</v>
      </c>
      <c r="I31" s="351">
        <v>4.654175345471991</v>
      </c>
      <c r="J31" s="351">
        <v>1.499496618404152</v>
      </c>
      <c r="K31" s="351">
        <v>1.4243974391486347</v>
      </c>
      <c r="L31" s="351">
        <v>3.4315934575723039</v>
      </c>
      <c r="M31" s="351">
        <v>1.4086107008974214</v>
      </c>
      <c r="N31" s="351">
        <v>1.3860948842010807</v>
      </c>
      <c r="O31" s="420">
        <v>0.49758782397324625</v>
      </c>
    </row>
    <row r="32" spans="1:15" x14ac:dyDescent="0.15">
      <c r="A32" s="384" t="s">
        <v>299</v>
      </c>
      <c r="B32" s="334" t="s">
        <v>145</v>
      </c>
      <c r="C32" s="400"/>
      <c r="D32" s="500">
        <v>1.5783083771752329</v>
      </c>
      <c r="E32" s="351">
        <v>1.6230838593327321</v>
      </c>
      <c r="F32" s="351">
        <v>1.1857707509881421</v>
      </c>
      <c r="G32" s="351">
        <v>1.1420137429778618</v>
      </c>
      <c r="H32" s="351">
        <v>1.1727304045574516</v>
      </c>
      <c r="I32" s="351">
        <v>0.32676650319789508</v>
      </c>
      <c r="J32" s="351">
        <v>0.33934788509499597</v>
      </c>
      <c r="K32" s="351">
        <v>0.32909679872593828</v>
      </c>
      <c r="L32" s="351">
        <v>0.60308034885878636</v>
      </c>
      <c r="M32" s="351">
        <v>1.238214245143701</v>
      </c>
      <c r="N32" s="351">
        <v>1.5141447188985839</v>
      </c>
      <c r="O32" s="420">
        <v>0.55407012743067008</v>
      </c>
    </row>
    <row r="33" spans="1:15" x14ac:dyDescent="0.15">
      <c r="A33" s="384" t="s">
        <v>298</v>
      </c>
      <c r="B33" s="334" t="s">
        <v>146</v>
      </c>
      <c r="C33" s="400"/>
      <c r="D33" s="500">
        <v>0.60704168352893562</v>
      </c>
      <c r="E33" s="351">
        <v>0.54102795311091079</v>
      </c>
      <c r="F33" s="351">
        <v>1.1857707509881421</v>
      </c>
      <c r="G33" s="351">
        <v>0.18450249660778828</v>
      </c>
      <c r="H33" s="351">
        <v>0.15854968885637019</v>
      </c>
      <c r="I33" s="351">
        <v>0.87331286192244029</v>
      </c>
      <c r="J33" s="351">
        <v>0.1084818908315713</v>
      </c>
      <c r="K33" s="351">
        <v>9.3730807391456214E-2</v>
      </c>
      <c r="L33" s="351">
        <v>0.48798699290441733</v>
      </c>
      <c r="M33" s="351">
        <v>1.0337384982392366</v>
      </c>
      <c r="N33" s="351">
        <v>0.53121860253053954</v>
      </c>
      <c r="O33" s="420">
        <v>0.52689245003483853</v>
      </c>
    </row>
    <row r="34" spans="1:15" x14ac:dyDescent="0.15">
      <c r="A34" s="384" t="s">
        <v>297</v>
      </c>
      <c r="B34" s="334" t="s">
        <v>147</v>
      </c>
      <c r="C34" s="400"/>
      <c r="D34" s="500">
        <v>2.3876972885471472</v>
      </c>
      <c r="E34" s="351">
        <v>2.0739404869251574</v>
      </c>
      <c r="F34" s="351">
        <v>5.1383399209486171</v>
      </c>
      <c r="G34" s="351">
        <v>1.1316611623950341</v>
      </c>
      <c r="H34" s="351">
        <v>1.0253579890918101</v>
      </c>
      <c r="I34" s="351">
        <v>3.9530409660156822</v>
      </c>
      <c r="J34" s="351">
        <v>2.2409176510338233</v>
      </c>
      <c r="K34" s="351">
        <v>2.125197510242542</v>
      </c>
      <c r="L34" s="351">
        <v>5.2180809232210228</v>
      </c>
      <c r="M34" s="351">
        <v>6.5148244916505744</v>
      </c>
      <c r="N34" s="351">
        <v>2.9568351205497732</v>
      </c>
      <c r="O34" s="420">
        <v>1.3467129968708353</v>
      </c>
    </row>
    <row r="35" spans="1:15" x14ac:dyDescent="0.15">
      <c r="A35" s="384" t="s">
        <v>296</v>
      </c>
      <c r="B35" s="334" t="s">
        <v>148</v>
      </c>
      <c r="C35" s="400"/>
      <c r="D35" s="500">
        <v>1.3759611493322543</v>
      </c>
      <c r="E35" s="351">
        <v>1.3525698827772767</v>
      </c>
      <c r="F35" s="351">
        <v>1.5810276679841897</v>
      </c>
      <c r="G35" s="351">
        <v>0.37624325914623141</v>
      </c>
      <c r="H35" s="351">
        <v>0.38127181440756758</v>
      </c>
      <c r="I35" s="351">
        <v>0.24278097561443837</v>
      </c>
      <c r="J35" s="351">
        <v>8.1586647192262121E-2</v>
      </c>
      <c r="K35" s="351">
        <v>8.475786000009751E-2</v>
      </c>
      <c r="L35" s="351">
        <v>0</v>
      </c>
      <c r="M35" s="351">
        <v>0.46291037146427355</v>
      </c>
      <c r="N35" s="351">
        <v>0.76796881263396855</v>
      </c>
      <c r="O35" s="420">
        <v>0.14309637967979133</v>
      </c>
    </row>
    <row r="36" spans="1:15" x14ac:dyDescent="0.15">
      <c r="A36" s="388" t="s">
        <v>295</v>
      </c>
      <c r="B36" s="355" t="s">
        <v>149</v>
      </c>
      <c r="C36" s="408"/>
      <c r="D36" s="504">
        <v>0.60704168352893562</v>
      </c>
      <c r="E36" s="430">
        <v>0.63119927862939584</v>
      </c>
      <c r="F36" s="430">
        <v>0.39525691699604742</v>
      </c>
      <c r="G36" s="430">
        <v>1.3249423113552463</v>
      </c>
      <c r="H36" s="430">
        <v>1.3721430232952481</v>
      </c>
      <c r="I36" s="430">
        <v>7.2193863252255061E-2</v>
      </c>
      <c r="J36" s="430">
        <v>0.27174610337222105</v>
      </c>
      <c r="K36" s="430">
        <v>0.26995262491571931</v>
      </c>
      <c r="L36" s="430">
        <v>0.31788740732886217</v>
      </c>
      <c r="M36" s="430">
        <v>0.45155060774735883</v>
      </c>
      <c r="N36" s="430">
        <v>0.63021122873557156</v>
      </c>
      <c r="O36" s="429">
        <v>0.10871070958332618</v>
      </c>
    </row>
    <row r="37" spans="1:15" x14ac:dyDescent="0.15">
      <c r="A37" s="386" t="s">
        <v>294</v>
      </c>
      <c r="B37" s="354" t="s">
        <v>150</v>
      </c>
      <c r="C37" s="409"/>
      <c r="D37" s="507">
        <v>0.48563334682314846</v>
      </c>
      <c r="E37" s="425">
        <v>0.31559963931469792</v>
      </c>
      <c r="F37" s="425">
        <v>1.9762845849802373</v>
      </c>
      <c r="G37" s="425">
        <v>0.14421145597471013</v>
      </c>
      <c r="H37" s="425">
        <v>0.11728020631203386</v>
      </c>
      <c r="I37" s="425">
        <v>0.85899053098691214</v>
      </c>
      <c r="J37" s="425">
        <v>7.9115326403032399E-2</v>
      </c>
      <c r="K37" s="425">
        <v>8.0945430677835994E-2</v>
      </c>
      <c r="L37" s="425">
        <v>3.2031740140851292E-2</v>
      </c>
      <c r="M37" s="506">
        <v>0.20163580597523573</v>
      </c>
      <c r="N37" s="506">
        <v>0.17163564743620985</v>
      </c>
      <c r="O37" s="505">
        <v>7.1489107932513424E-2</v>
      </c>
    </row>
    <row r="38" spans="1:15" x14ac:dyDescent="0.15">
      <c r="A38" s="384" t="s">
        <v>340</v>
      </c>
      <c r="B38" s="334" t="s">
        <v>151</v>
      </c>
      <c r="C38" s="400"/>
      <c r="D38" s="500">
        <v>1.092675030352084</v>
      </c>
      <c r="E38" s="351">
        <v>1.2173128944995493</v>
      </c>
      <c r="F38" s="351">
        <v>0</v>
      </c>
      <c r="G38" s="351">
        <v>0.92819063207215968</v>
      </c>
      <c r="H38" s="351">
        <v>0.96316274376480515</v>
      </c>
      <c r="I38" s="351">
        <v>0</v>
      </c>
      <c r="J38" s="351">
        <v>0.57863620673041083</v>
      </c>
      <c r="K38" s="351">
        <v>0.60112736935334066</v>
      </c>
      <c r="L38" s="351">
        <v>0</v>
      </c>
      <c r="M38" s="351">
        <v>0.1221174599568329</v>
      </c>
      <c r="N38" s="351">
        <v>0.64929653158630829</v>
      </c>
      <c r="O38" s="420">
        <v>6.1681511307061163E-2</v>
      </c>
    </row>
    <row r="39" spans="1:15" x14ac:dyDescent="0.15">
      <c r="A39" s="384" t="s">
        <v>291</v>
      </c>
      <c r="B39" s="334" t="s">
        <v>152</v>
      </c>
      <c r="C39" s="400"/>
      <c r="D39" s="500">
        <v>1.6592472683124242</v>
      </c>
      <c r="E39" s="351">
        <v>1.7132551848512172</v>
      </c>
      <c r="F39" s="351">
        <v>1.1857707509881421</v>
      </c>
      <c r="G39" s="351">
        <v>2.302731117203666</v>
      </c>
      <c r="H39" s="351">
        <v>2.3493713046368283</v>
      </c>
      <c r="I39" s="351">
        <v>1.0648594829707618</v>
      </c>
      <c r="J39" s="351">
        <v>0.33791699862331886</v>
      </c>
      <c r="K39" s="351">
        <v>0.32671729328948529</v>
      </c>
      <c r="L39" s="351">
        <v>0.62605483833912112</v>
      </c>
      <c r="M39" s="351">
        <v>3.7487220265818473</v>
      </c>
      <c r="N39" s="351">
        <v>2.011022984119839</v>
      </c>
      <c r="O39" s="420">
        <v>0.40553821227171244</v>
      </c>
    </row>
    <row r="40" spans="1:15" x14ac:dyDescent="0.15">
      <c r="A40" s="384" t="s">
        <v>290</v>
      </c>
      <c r="B40" s="334" t="s">
        <v>153</v>
      </c>
      <c r="C40" s="400"/>
      <c r="D40" s="500">
        <v>2.0639417239983811</v>
      </c>
      <c r="E40" s="351">
        <v>2.028854824165915</v>
      </c>
      <c r="F40" s="351">
        <v>2.3715415019762842</v>
      </c>
      <c r="G40" s="351">
        <v>1.5489325363724999</v>
      </c>
      <c r="H40" s="351">
        <v>1.5651049089535591</v>
      </c>
      <c r="I40" s="351">
        <v>1.1197035306994911</v>
      </c>
      <c r="J40" s="351">
        <v>0.89639516238905914</v>
      </c>
      <c r="K40" s="351">
        <v>0.91035488553037558</v>
      </c>
      <c r="L40" s="351">
        <v>0.53724960015551959</v>
      </c>
      <c r="M40" s="351">
        <v>1.3631716460297625</v>
      </c>
      <c r="N40" s="351">
        <v>0.96469932195003982</v>
      </c>
      <c r="O40" s="420">
        <v>0.45280373817750652</v>
      </c>
    </row>
    <row r="41" spans="1:15" x14ac:dyDescent="0.15">
      <c r="A41" s="384" t="s">
        <v>289</v>
      </c>
      <c r="B41" s="334" t="s">
        <v>154</v>
      </c>
      <c r="C41" s="400"/>
      <c r="D41" s="500">
        <v>1.4973694860380411</v>
      </c>
      <c r="E41" s="351">
        <v>1.3976555455365194</v>
      </c>
      <c r="F41" s="351">
        <v>2.3715415019762842</v>
      </c>
      <c r="G41" s="351">
        <v>0.77408575186980222</v>
      </c>
      <c r="H41" s="351">
        <v>0.73156373093351845</v>
      </c>
      <c r="I41" s="351">
        <v>1.90265762184169</v>
      </c>
      <c r="J41" s="351">
        <v>0.83655448508463437</v>
      </c>
      <c r="K41" s="351">
        <v>0.81721655026332496</v>
      </c>
      <c r="L41" s="351">
        <v>1.3340667497282825</v>
      </c>
      <c r="M41" s="351">
        <v>0.60206747699647845</v>
      </c>
      <c r="N41" s="351">
        <v>1.0949284472844785</v>
      </c>
      <c r="O41" s="420">
        <v>0.24129050974907837</v>
      </c>
    </row>
    <row r="42" spans="1:15" x14ac:dyDescent="0.15">
      <c r="A42" s="384" t="s">
        <v>288</v>
      </c>
      <c r="B42" s="334" t="s">
        <v>155</v>
      </c>
      <c r="C42" s="400"/>
      <c r="D42" s="500">
        <v>2.2662889518413598</v>
      </c>
      <c r="E42" s="351">
        <v>2.479711451758341</v>
      </c>
      <c r="F42" s="351">
        <v>0.39525691699604742</v>
      </c>
      <c r="G42" s="351">
        <v>0.50022815892219596</v>
      </c>
      <c r="H42" s="351">
        <v>0.51531134991726602</v>
      </c>
      <c r="I42" s="351">
        <v>9.9906991403927156E-2</v>
      </c>
      <c r="J42" s="351">
        <v>1.2451241481388231</v>
      </c>
      <c r="K42" s="351">
        <v>1.2862312224267658</v>
      </c>
      <c r="L42" s="351">
        <v>0.18755136123850172</v>
      </c>
      <c r="M42" s="351">
        <v>7.0998523230716801E-2</v>
      </c>
      <c r="N42" s="351">
        <v>0.38421554320271989</v>
      </c>
      <c r="O42" s="420">
        <v>0.10800172669473927</v>
      </c>
    </row>
    <row r="43" spans="1:15" x14ac:dyDescent="0.15">
      <c r="A43" s="384" t="s">
        <v>287</v>
      </c>
      <c r="B43" s="334" t="s">
        <v>156</v>
      </c>
      <c r="C43" s="400"/>
      <c r="D43" s="500">
        <v>2.0639417239983811</v>
      </c>
      <c r="E43" s="351">
        <v>2.254283137962128</v>
      </c>
      <c r="F43" s="351">
        <v>0.39525691699604742</v>
      </c>
      <c r="G43" s="351">
        <v>1.6771284833838225</v>
      </c>
      <c r="H43" s="351">
        <v>1.7321892788917419</v>
      </c>
      <c r="I43" s="351">
        <v>0.21576649775230422</v>
      </c>
      <c r="J43" s="351">
        <v>6.088276467936157</v>
      </c>
      <c r="K43" s="351">
        <v>6.3249232842621623</v>
      </c>
      <c r="L43" s="351">
        <v>0</v>
      </c>
      <c r="M43" s="351">
        <v>0.19027604225832104</v>
      </c>
      <c r="N43" s="351">
        <v>1.2196763264714736</v>
      </c>
      <c r="O43" s="420">
        <v>0.17878185173866579</v>
      </c>
    </row>
    <row r="44" spans="1:15" x14ac:dyDescent="0.15">
      <c r="A44" s="384" t="s">
        <v>286</v>
      </c>
      <c r="B44" s="334" t="s">
        <v>157</v>
      </c>
      <c r="C44" s="400"/>
      <c r="D44" s="500">
        <v>1.0117361392148927</v>
      </c>
      <c r="E44" s="351">
        <v>1.0820559062218216</v>
      </c>
      <c r="F44" s="351">
        <v>0.39525691699604742</v>
      </c>
      <c r="G44" s="351">
        <v>0.64858019614773621</v>
      </c>
      <c r="H44" s="351">
        <v>0.60559821431564431</v>
      </c>
      <c r="I44" s="351">
        <v>1.7893598332216181</v>
      </c>
      <c r="J44" s="351">
        <v>1.5749504227014024</v>
      </c>
      <c r="K44" s="351">
        <v>1.573425644817938</v>
      </c>
      <c r="L44" s="351">
        <v>1.6141787945462098</v>
      </c>
      <c r="M44" s="351">
        <v>2.8995796887424743</v>
      </c>
      <c r="N44" s="351">
        <v>1.190024765987111</v>
      </c>
      <c r="O44" s="420">
        <v>0.48069039846192496</v>
      </c>
    </row>
    <row r="45" spans="1:15" x14ac:dyDescent="0.15">
      <c r="A45" s="384" t="s">
        <v>285</v>
      </c>
      <c r="B45" s="334" t="s">
        <v>158</v>
      </c>
      <c r="C45" s="400"/>
      <c r="D45" s="500">
        <v>1.0522055847834884</v>
      </c>
      <c r="E45" s="351">
        <v>0.99188458070333629</v>
      </c>
      <c r="F45" s="351">
        <v>1.5810276679841897</v>
      </c>
      <c r="G45" s="351">
        <v>0.49756877266613181</v>
      </c>
      <c r="H45" s="351">
        <v>0.48206616399662827</v>
      </c>
      <c r="I45" s="351">
        <v>0.90902165449882433</v>
      </c>
      <c r="J45" s="351">
        <v>1.8375716493133909</v>
      </c>
      <c r="K45" s="351">
        <v>1.884215913554999</v>
      </c>
      <c r="L45" s="351">
        <v>0.63754208307928861</v>
      </c>
      <c r="M45" s="351">
        <v>0.7412245825286834</v>
      </c>
      <c r="N45" s="351">
        <v>0.72233578747874694</v>
      </c>
      <c r="O45" s="420">
        <v>0.18232676618160035</v>
      </c>
    </row>
    <row r="46" spans="1:15" x14ac:dyDescent="0.15">
      <c r="A46" s="388" t="s">
        <v>284</v>
      </c>
      <c r="B46" s="355" t="s">
        <v>159</v>
      </c>
      <c r="C46" s="408"/>
      <c r="D46" s="504">
        <v>4.0469445568595708</v>
      </c>
      <c r="E46" s="430">
        <v>4.1929666366095582</v>
      </c>
      <c r="F46" s="430">
        <v>2.766798418972332</v>
      </c>
      <c r="G46" s="430">
        <v>3.2375103329223354</v>
      </c>
      <c r="H46" s="430">
        <v>3.2206984962173011</v>
      </c>
      <c r="I46" s="430">
        <v>3.6837112793988012</v>
      </c>
      <c r="J46" s="430">
        <v>2.635130510707103</v>
      </c>
      <c r="K46" s="430">
        <v>2.6162710358494286</v>
      </c>
      <c r="L46" s="430">
        <v>3.1203333068243069</v>
      </c>
      <c r="M46" s="430">
        <v>1.905600363512439</v>
      </c>
      <c r="N46" s="430">
        <v>2.9458065891446763</v>
      </c>
      <c r="O46" s="429">
        <v>0.66691657053075326</v>
      </c>
    </row>
    <row r="47" spans="1:15" x14ac:dyDescent="0.15">
      <c r="A47" s="407" t="s">
        <v>283</v>
      </c>
      <c r="B47" s="406" t="s">
        <v>160</v>
      </c>
      <c r="C47" s="405"/>
      <c r="D47" s="503">
        <v>1.537838931606637</v>
      </c>
      <c r="E47" s="502">
        <v>1.5329125338142471</v>
      </c>
      <c r="F47" s="502">
        <v>1.5810276679841897</v>
      </c>
      <c r="G47" s="502">
        <v>0.94860321847005757</v>
      </c>
      <c r="H47" s="502">
        <v>0.95871260076755438</v>
      </c>
      <c r="I47" s="502">
        <v>0.68029131248509378</v>
      </c>
      <c r="J47" s="502">
        <v>0.79017796017370501</v>
      </c>
      <c r="K47" s="502">
        <v>0.81980968912666496</v>
      </c>
      <c r="L47" s="502">
        <v>2.7834477639636299E-2</v>
      </c>
      <c r="M47" s="502">
        <v>0.71566511416562539</v>
      </c>
      <c r="N47" s="502">
        <v>1.543994396713577</v>
      </c>
      <c r="O47" s="501">
        <v>0.4343701830742468</v>
      </c>
    </row>
    <row r="48" spans="1:15" x14ac:dyDescent="0.15">
      <c r="A48" s="384" t="s">
        <v>282</v>
      </c>
      <c r="B48" s="334" t="s">
        <v>161</v>
      </c>
      <c r="C48" s="400"/>
      <c r="D48" s="500">
        <v>2.1044111695669767</v>
      </c>
      <c r="E48" s="351">
        <v>2.2993688007213708</v>
      </c>
      <c r="F48" s="351">
        <v>0.39525691699604742</v>
      </c>
      <c r="G48" s="351">
        <v>2.8414985464767861</v>
      </c>
      <c r="H48" s="351">
        <v>2.946385130226731</v>
      </c>
      <c r="I48" s="351">
        <v>5.7716276696829716E-2</v>
      </c>
      <c r="J48" s="351">
        <v>2.3417458861770108</v>
      </c>
      <c r="K48" s="351">
        <v>2.4327678217817468</v>
      </c>
      <c r="L48" s="351">
        <v>0</v>
      </c>
      <c r="M48" s="351">
        <v>8.5198227876860155E-2</v>
      </c>
      <c r="N48" s="351">
        <v>1.0614466184079265</v>
      </c>
      <c r="O48" s="420">
        <v>0.22403859279346355</v>
      </c>
    </row>
    <row r="49" spans="1:15" x14ac:dyDescent="0.15">
      <c r="A49" s="384" t="s">
        <v>281</v>
      </c>
      <c r="B49" s="334" t="s">
        <v>162</v>
      </c>
      <c r="C49" s="400"/>
      <c r="D49" s="500">
        <v>2.3472278429785511</v>
      </c>
      <c r="E49" s="351">
        <v>2.5247971145175834</v>
      </c>
      <c r="F49" s="351">
        <v>0.79051383399209485</v>
      </c>
      <c r="G49" s="351">
        <v>1.9934897488786674</v>
      </c>
      <c r="H49" s="351">
        <v>2.0439084147093509</v>
      </c>
      <c r="I49" s="351">
        <v>0.65533397158659912</v>
      </c>
      <c r="J49" s="351">
        <v>1.5760083794272268</v>
      </c>
      <c r="K49" s="351">
        <v>1.5960512107282061</v>
      </c>
      <c r="L49" s="351">
        <v>1.0603610529385255</v>
      </c>
      <c r="M49" s="351">
        <v>1.2580938316483017</v>
      </c>
      <c r="N49" s="351">
        <v>1.2032986271393535</v>
      </c>
      <c r="O49" s="420">
        <v>0.40742883330794422</v>
      </c>
    </row>
    <row r="50" spans="1:15" x14ac:dyDescent="0.15">
      <c r="A50" s="384" t="s">
        <v>280</v>
      </c>
      <c r="B50" s="334" t="s">
        <v>163</v>
      </c>
      <c r="C50" s="400"/>
      <c r="D50" s="500">
        <v>2.954269526507487</v>
      </c>
      <c r="E50" s="351">
        <v>3.2461677186654643</v>
      </c>
      <c r="F50" s="351">
        <v>0.39525691699604742</v>
      </c>
      <c r="G50" s="351">
        <v>6.5811889460927251</v>
      </c>
      <c r="H50" s="351">
        <v>6.8049793787466246</v>
      </c>
      <c r="I50" s="351">
        <v>0.64159384922568607</v>
      </c>
      <c r="J50" s="351">
        <v>1.3627474463044684</v>
      </c>
      <c r="K50" s="351">
        <v>1.4157164345432152</v>
      </c>
      <c r="L50" s="351">
        <v>0</v>
      </c>
      <c r="M50" s="351">
        <v>0.32659320686129728</v>
      </c>
      <c r="N50" s="351">
        <v>3.1853304418769315</v>
      </c>
      <c r="O50" s="420">
        <v>0.47785446690757732</v>
      </c>
    </row>
    <row r="51" spans="1:15" x14ac:dyDescent="0.15">
      <c r="A51" s="384" t="s">
        <v>279</v>
      </c>
      <c r="B51" s="334" t="s">
        <v>164</v>
      </c>
      <c r="C51" s="400"/>
      <c r="D51" s="500">
        <v>1.5783083771752329</v>
      </c>
      <c r="E51" s="351">
        <v>1.7583408476104598</v>
      </c>
      <c r="F51" s="351">
        <v>0</v>
      </c>
      <c r="G51" s="351">
        <v>1.301196683889202</v>
      </c>
      <c r="H51" s="351">
        <v>1.3502228151500653</v>
      </c>
      <c r="I51" s="351">
        <v>0</v>
      </c>
      <c r="J51" s="351">
        <v>0.57683437418174177</v>
      </c>
      <c r="K51" s="351">
        <v>0.59925550090232038</v>
      </c>
      <c r="L51" s="351">
        <v>0</v>
      </c>
      <c r="M51" s="351">
        <v>0.62762694535953656</v>
      </c>
      <c r="N51" s="351">
        <v>2.0138626658588765</v>
      </c>
      <c r="O51" s="420">
        <v>0.16353871963404723</v>
      </c>
    </row>
    <row r="52" spans="1:15" x14ac:dyDescent="0.15">
      <c r="A52" s="384" t="s">
        <v>278</v>
      </c>
      <c r="B52" s="334" t="s">
        <v>165</v>
      </c>
      <c r="C52" s="400"/>
      <c r="D52" s="500">
        <v>2.7519222986645087</v>
      </c>
      <c r="E52" s="351">
        <v>2.8403967538322812</v>
      </c>
      <c r="F52" s="351">
        <v>1.9762845849802373</v>
      </c>
      <c r="G52" s="351">
        <v>3.8249316917790481</v>
      </c>
      <c r="H52" s="351">
        <v>3.8699163014560471</v>
      </c>
      <c r="I52" s="351">
        <v>2.6310005486850048</v>
      </c>
      <c r="J52" s="351">
        <v>2.0181599032394097</v>
      </c>
      <c r="K52" s="351">
        <v>1.9478165081270506</v>
      </c>
      <c r="L52" s="351">
        <v>3.827903401108077</v>
      </c>
      <c r="M52" s="351">
        <v>1.661365443598773</v>
      </c>
      <c r="N52" s="351">
        <v>3.5982069589108621</v>
      </c>
      <c r="O52" s="420">
        <v>0.31325227294064972</v>
      </c>
    </row>
    <row r="53" spans="1:15" ht="14.25" thickBot="1" x14ac:dyDescent="0.2">
      <c r="A53" s="382" t="s">
        <v>277</v>
      </c>
      <c r="B53" s="327" t="s">
        <v>167</v>
      </c>
      <c r="C53" s="399"/>
      <c r="D53" s="499">
        <v>0.12140833670578711</v>
      </c>
      <c r="E53" s="416">
        <v>9.0171325518485113E-2</v>
      </c>
      <c r="F53" s="416">
        <v>0.39525691699604742</v>
      </c>
      <c r="G53" s="416">
        <v>5.5909121443731627E-2</v>
      </c>
      <c r="H53" s="416">
        <v>5.1433299117091012E-2</v>
      </c>
      <c r="I53" s="416">
        <v>0.17470138628946238</v>
      </c>
      <c r="J53" s="416">
        <v>0.110986272768483</v>
      </c>
      <c r="K53" s="416">
        <v>0.11275002124012566</v>
      </c>
      <c r="L53" s="416">
        <v>6.5609840150571266E-2</v>
      </c>
      <c r="M53" s="416">
        <v>0.25559468363058047</v>
      </c>
      <c r="N53" s="498">
        <v>9.9058665315242309E-2</v>
      </c>
      <c r="O53" s="497">
        <v>6.5699081009053653E-2</v>
      </c>
    </row>
    <row r="54" spans="1:15" x14ac:dyDescent="0.15">
      <c r="A54" s="414" t="s">
        <v>411</v>
      </c>
    </row>
    <row r="55" spans="1:15" x14ac:dyDescent="0.15">
      <c r="D55" s="496"/>
      <c r="E55" s="496"/>
      <c r="F55" s="496"/>
      <c r="G55" s="496"/>
      <c r="H55" s="496"/>
      <c r="I55" s="496"/>
      <c r="J55" s="496"/>
      <c r="K55" s="496"/>
      <c r="L55" s="496"/>
      <c r="M55" s="496"/>
      <c r="N55" s="496"/>
      <c r="O55" s="496"/>
    </row>
  </sheetData>
  <mergeCells count="5">
    <mergeCell ref="A1:O1"/>
    <mergeCell ref="M3:M4"/>
    <mergeCell ref="N3:N4"/>
    <mergeCell ref="O3:O4"/>
    <mergeCell ref="A6:C6"/>
  </mergeCells>
  <phoneticPr fontId="4"/>
  <pageMargins left="0.70866141732283472" right="0.70866141732283472" top="0.74803149606299213" bottom="0.74803149606299213" header="0.31496062992125984" footer="0.31496062992125984"/>
  <pageSetup paperSize="9" scale="7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F3589-D466-4B71-989E-FCC7183F9D40}">
  <sheetPr>
    <pageSetUpPr fitToPage="1"/>
  </sheetPr>
  <dimension ref="A1:O54"/>
  <sheetViews>
    <sheetView zoomScale="55" zoomScaleNormal="55" workbookViewId="0">
      <selection activeCell="N12" sqref="N12"/>
    </sheetView>
  </sheetViews>
  <sheetFormatPr defaultRowHeight="13.5" x14ac:dyDescent="0.15"/>
  <cols>
    <col min="1" max="1" width="3.625" style="376" customWidth="1"/>
    <col min="2" max="2" width="9.625" style="376" customWidth="1"/>
    <col min="3" max="3" width="0.875" style="376" customWidth="1"/>
    <col min="4" max="15" width="12.625" style="376" customWidth="1"/>
    <col min="16" max="16384" width="9" style="376"/>
  </cols>
  <sheetData>
    <row r="1" spans="1:15" x14ac:dyDescent="0.15">
      <c r="A1" s="1176" t="s">
        <v>415</v>
      </c>
      <c r="B1" s="1176"/>
      <c r="C1" s="1176"/>
      <c r="D1" s="1176"/>
      <c r="E1" s="1176"/>
      <c r="F1" s="1176"/>
      <c r="G1" s="1176"/>
      <c r="H1" s="1176"/>
      <c r="I1" s="1176"/>
      <c r="J1" s="1176"/>
      <c r="K1" s="1176"/>
      <c r="L1" s="1176"/>
      <c r="M1" s="1176"/>
      <c r="N1" s="1176"/>
      <c r="O1" s="1176"/>
    </row>
    <row r="2" spans="1:15" ht="14.25" thickBot="1" x14ac:dyDescent="0.2">
      <c r="A2" s="398"/>
      <c r="B2" s="398"/>
      <c r="C2" s="398"/>
      <c r="D2" s="398"/>
      <c r="E2" s="398"/>
      <c r="F2" s="398"/>
      <c r="G2" s="398"/>
      <c r="H2" s="398"/>
      <c r="I2" s="398"/>
      <c r="J2" s="398"/>
      <c r="K2" s="398"/>
      <c r="L2" s="398"/>
      <c r="M2" s="398"/>
      <c r="N2" s="398"/>
      <c r="O2" s="482" t="s">
        <v>409</v>
      </c>
    </row>
    <row r="3" spans="1:15" x14ac:dyDescent="0.15">
      <c r="A3" s="458"/>
      <c r="B3" s="454"/>
      <c r="C3" s="457"/>
      <c r="D3" s="456"/>
      <c r="E3" s="456" t="s">
        <v>401</v>
      </c>
      <c r="F3" s="453"/>
      <c r="G3" s="455"/>
      <c r="H3" s="454" t="s">
        <v>26</v>
      </c>
      <c r="I3" s="453"/>
      <c r="J3" s="455"/>
      <c r="K3" s="454" t="s">
        <v>400</v>
      </c>
      <c r="L3" s="453"/>
      <c r="M3" s="1183" t="s">
        <v>399</v>
      </c>
      <c r="N3" s="1183" t="s">
        <v>398</v>
      </c>
      <c r="O3" s="1185" t="s">
        <v>397</v>
      </c>
    </row>
    <row r="4" spans="1:15" x14ac:dyDescent="0.15">
      <c r="A4" s="452"/>
      <c r="B4" s="451"/>
      <c r="C4" s="450"/>
      <c r="D4" s="449"/>
      <c r="E4" s="449" t="s">
        <v>407</v>
      </c>
      <c r="F4" s="446"/>
      <c r="G4" s="448"/>
      <c r="H4" s="449" t="s">
        <v>406</v>
      </c>
      <c r="I4" s="446"/>
      <c r="J4" s="448"/>
      <c r="K4" s="449" t="s">
        <v>406</v>
      </c>
      <c r="L4" s="446"/>
      <c r="M4" s="1184"/>
      <c r="N4" s="1184"/>
      <c r="O4" s="1186"/>
    </row>
    <row r="5" spans="1:15" ht="14.25" customHeight="1"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15" ht="15" thickTop="1" thickBot="1" x14ac:dyDescent="0.2">
      <c r="A6" s="1180" t="s">
        <v>341</v>
      </c>
      <c r="B6" s="1181"/>
      <c r="C6" s="1182"/>
      <c r="D6" s="479">
        <v>2471</v>
      </c>
      <c r="E6" s="394">
        <v>2218</v>
      </c>
      <c r="F6" s="394">
        <v>253</v>
      </c>
      <c r="G6" s="394">
        <v>70956.221409999998</v>
      </c>
      <c r="H6" s="394">
        <v>68379.825140000001</v>
      </c>
      <c r="I6" s="394">
        <v>2576.3962700000002</v>
      </c>
      <c r="J6" s="394">
        <v>12098.793540000001</v>
      </c>
      <c r="K6" s="394">
        <v>11646.117540000001</v>
      </c>
      <c r="L6" s="394">
        <v>452.67599999999999</v>
      </c>
      <c r="M6" s="394">
        <v>35212</v>
      </c>
      <c r="N6" s="394">
        <v>1514254.2</v>
      </c>
      <c r="O6" s="391">
        <v>846282.76600000006</v>
      </c>
    </row>
    <row r="7" spans="1:15" ht="14.25" thickTop="1" x14ac:dyDescent="0.15">
      <c r="A7" s="390" t="s">
        <v>272</v>
      </c>
      <c r="B7" s="362" t="s">
        <v>120</v>
      </c>
      <c r="C7" s="410"/>
      <c r="D7" s="494">
        <v>87</v>
      </c>
      <c r="E7" s="360">
        <v>73</v>
      </c>
      <c r="F7" s="360">
        <v>14</v>
      </c>
      <c r="G7" s="360">
        <v>4786.4810000000007</v>
      </c>
      <c r="H7" s="360">
        <v>4479.3410000000003</v>
      </c>
      <c r="I7" s="360">
        <v>307.14</v>
      </c>
      <c r="J7" s="360">
        <v>652.22199999999998</v>
      </c>
      <c r="K7" s="360">
        <v>623.71600000000001</v>
      </c>
      <c r="L7" s="360">
        <v>28.506</v>
      </c>
      <c r="M7" s="360">
        <v>389</v>
      </c>
      <c r="N7" s="360">
        <v>71455</v>
      </c>
      <c r="O7" s="357">
        <v>359960.8</v>
      </c>
    </row>
    <row r="8" spans="1:15" x14ac:dyDescent="0.15">
      <c r="A8" s="384" t="s">
        <v>270</v>
      </c>
      <c r="B8" s="334" t="s">
        <v>121</v>
      </c>
      <c r="C8" s="400"/>
      <c r="D8" s="473">
        <v>13</v>
      </c>
      <c r="E8" s="332">
        <v>12</v>
      </c>
      <c r="F8" s="332">
        <v>1</v>
      </c>
      <c r="G8" s="332">
        <v>363.32900000000001</v>
      </c>
      <c r="H8" s="332">
        <v>355.61200000000002</v>
      </c>
      <c r="I8" s="332">
        <v>7.7169999999999996</v>
      </c>
      <c r="J8" s="332">
        <v>15.835000000000001</v>
      </c>
      <c r="K8" s="332">
        <v>15.835000000000001</v>
      </c>
      <c r="L8" s="332">
        <v>0</v>
      </c>
      <c r="M8" s="332">
        <v>148</v>
      </c>
      <c r="N8" s="470">
        <v>13118</v>
      </c>
      <c r="O8" s="469">
        <v>809</v>
      </c>
    </row>
    <row r="9" spans="1:15" x14ac:dyDescent="0.15">
      <c r="A9" s="384" t="s">
        <v>268</v>
      </c>
      <c r="B9" s="334" t="s">
        <v>122</v>
      </c>
      <c r="C9" s="400"/>
      <c r="D9" s="473">
        <v>18</v>
      </c>
      <c r="E9" s="332">
        <v>15</v>
      </c>
      <c r="F9" s="332">
        <v>3</v>
      </c>
      <c r="G9" s="332">
        <v>363.18700000000001</v>
      </c>
      <c r="H9" s="332">
        <v>331.46100000000001</v>
      </c>
      <c r="I9" s="332">
        <v>31.725999999999999</v>
      </c>
      <c r="J9" s="332">
        <v>131.44200000000001</v>
      </c>
      <c r="K9" s="332">
        <v>131.44200000000001</v>
      </c>
      <c r="L9" s="332">
        <v>0</v>
      </c>
      <c r="M9" s="332">
        <v>895</v>
      </c>
      <c r="N9" s="332">
        <v>21449</v>
      </c>
      <c r="O9" s="329">
        <v>1234</v>
      </c>
    </row>
    <row r="10" spans="1:15" x14ac:dyDescent="0.15">
      <c r="A10" s="384" t="s">
        <v>266</v>
      </c>
      <c r="B10" s="334" t="s">
        <v>123</v>
      </c>
      <c r="C10" s="400"/>
      <c r="D10" s="473">
        <v>82</v>
      </c>
      <c r="E10" s="332">
        <v>77</v>
      </c>
      <c r="F10" s="332">
        <v>5</v>
      </c>
      <c r="G10" s="332">
        <v>3864.1289999999999</v>
      </c>
      <c r="H10" s="332">
        <v>3786.337</v>
      </c>
      <c r="I10" s="332">
        <v>77.792000000000002</v>
      </c>
      <c r="J10" s="332">
        <v>753.80500000000006</v>
      </c>
      <c r="K10" s="332">
        <v>743.36300000000006</v>
      </c>
      <c r="L10" s="332">
        <v>10.442</v>
      </c>
      <c r="M10" s="332">
        <v>1033</v>
      </c>
      <c r="N10" s="332">
        <v>77745</v>
      </c>
      <c r="O10" s="329">
        <v>4928</v>
      </c>
    </row>
    <row r="11" spans="1:15" x14ac:dyDescent="0.15">
      <c r="A11" s="384" t="s">
        <v>265</v>
      </c>
      <c r="B11" s="334" t="s">
        <v>124</v>
      </c>
      <c r="C11" s="400"/>
      <c r="D11" s="473">
        <v>13</v>
      </c>
      <c r="E11" s="332">
        <v>11</v>
      </c>
      <c r="F11" s="332">
        <v>2</v>
      </c>
      <c r="G11" s="332">
        <v>306.142</v>
      </c>
      <c r="H11" s="332">
        <v>257.56299999999999</v>
      </c>
      <c r="I11" s="332">
        <v>48.579000000000001</v>
      </c>
      <c r="J11" s="332">
        <v>31.416</v>
      </c>
      <c r="K11" s="332">
        <v>28.113</v>
      </c>
      <c r="L11" s="332">
        <v>3.3029999999999999</v>
      </c>
      <c r="M11" s="332">
        <v>7</v>
      </c>
      <c r="N11" s="332">
        <v>19294</v>
      </c>
      <c r="O11" s="329">
        <v>210</v>
      </c>
    </row>
    <row r="12" spans="1:15" x14ac:dyDescent="0.15">
      <c r="A12" s="384" t="s">
        <v>264</v>
      </c>
      <c r="B12" s="334" t="s">
        <v>125</v>
      </c>
      <c r="C12" s="400"/>
      <c r="D12" s="473">
        <v>23</v>
      </c>
      <c r="E12" s="332">
        <v>21</v>
      </c>
      <c r="F12" s="332">
        <v>2</v>
      </c>
      <c r="G12" s="332">
        <v>647.72300000000007</v>
      </c>
      <c r="H12" s="332">
        <v>644.59400000000005</v>
      </c>
      <c r="I12" s="332">
        <v>3.129</v>
      </c>
      <c r="J12" s="332">
        <v>351.16199999999998</v>
      </c>
      <c r="K12" s="332">
        <v>350.654</v>
      </c>
      <c r="L12" s="332">
        <v>0.50800000000000001</v>
      </c>
      <c r="M12" s="332">
        <v>69</v>
      </c>
      <c r="N12" s="332">
        <v>10079</v>
      </c>
      <c r="O12" s="329">
        <v>1604</v>
      </c>
    </row>
    <row r="13" spans="1:15" x14ac:dyDescent="0.15">
      <c r="A13" s="384" t="s">
        <v>262</v>
      </c>
      <c r="B13" s="334" t="s">
        <v>126</v>
      </c>
      <c r="C13" s="400"/>
      <c r="D13" s="473">
        <v>45</v>
      </c>
      <c r="E13" s="332">
        <v>42</v>
      </c>
      <c r="F13" s="332">
        <v>3</v>
      </c>
      <c r="G13" s="332">
        <v>2196.1210000000001</v>
      </c>
      <c r="H13" s="332">
        <v>2153.9070000000002</v>
      </c>
      <c r="I13" s="332">
        <v>42.213999999999999</v>
      </c>
      <c r="J13" s="332">
        <v>544.15099999999995</v>
      </c>
      <c r="K13" s="332">
        <v>526.50699999999995</v>
      </c>
      <c r="L13" s="332">
        <v>17.643999999999998</v>
      </c>
      <c r="M13" s="332">
        <v>658</v>
      </c>
      <c r="N13" s="332">
        <v>36892</v>
      </c>
      <c r="O13" s="329">
        <v>3441</v>
      </c>
    </row>
    <row r="14" spans="1:15" x14ac:dyDescent="0.15">
      <c r="A14" s="384" t="s">
        <v>260</v>
      </c>
      <c r="B14" s="334" t="s">
        <v>127</v>
      </c>
      <c r="C14" s="400"/>
      <c r="D14" s="473">
        <v>237</v>
      </c>
      <c r="E14" s="332">
        <v>223</v>
      </c>
      <c r="F14" s="332">
        <v>14</v>
      </c>
      <c r="G14" s="332">
        <v>6895.9360000000006</v>
      </c>
      <c r="H14" s="332">
        <v>6749.1260000000002</v>
      </c>
      <c r="I14" s="332">
        <v>146.81</v>
      </c>
      <c r="J14" s="332">
        <v>1239.3819999999998</v>
      </c>
      <c r="K14" s="332">
        <v>1220.5889999999999</v>
      </c>
      <c r="L14" s="332">
        <v>18.792999999999999</v>
      </c>
      <c r="M14" s="332">
        <v>1569</v>
      </c>
      <c r="N14" s="332">
        <v>99106.5</v>
      </c>
      <c r="O14" s="329">
        <v>14905.516</v>
      </c>
    </row>
    <row r="15" spans="1:15" x14ac:dyDescent="0.15">
      <c r="A15" s="384" t="s">
        <v>259</v>
      </c>
      <c r="B15" s="334" t="s">
        <v>128</v>
      </c>
      <c r="C15" s="400"/>
      <c r="D15" s="473">
        <v>138</v>
      </c>
      <c r="E15" s="332">
        <v>128</v>
      </c>
      <c r="F15" s="332">
        <v>10</v>
      </c>
      <c r="G15" s="332">
        <v>8712.3069999999989</v>
      </c>
      <c r="H15" s="332">
        <v>8579.9259999999995</v>
      </c>
      <c r="I15" s="332">
        <v>132.381</v>
      </c>
      <c r="J15" s="332">
        <v>1836.9260000000002</v>
      </c>
      <c r="K15" s="332">
        <v>1808.2380000000001</v>
      </c>
      <c r="L15" s="332">
        <v>28.687999999999999</v>
      </c>
      <c r="M15" s="332">
        <v>1635</v>
      </c>
      <c r="N15" s="332">
        <v>99690</v>
      </c>
      <c r="O15" s="329">
        <v>10051.5</v>
      </c>
    </row>
    <row r="16" spans="1:15" x14ac:dyDescent="0.15">
      <c r="A16" s="388" t="s">
        <v>258</v>
      </c>
      <c r="B16" s="355" t="s">
        <v>129</v>
      </c>
      <c r="C16" s="408"/>
      <c r="D16" s="467">
        <v>150</v>
      </c>
      <c r="E16" s="347">
        <v>127</v>
      </c>
      <c r="F16" s="347">
        <v>23</v>
      </c>
      <c r="G16" s="347">
        <v>3458.2650000000003</v>
      </c>
      <c r="H16" s="347">
        <v>3244.3090000000002</v>
      </c>
      <c r="I16" s="347">
        <v>213.95599999999999</v>
      </c>
      <c r="J16" s="347">
        <v>493.03399999999999</v>
      </c>
      <c r="K16" s="347">
        <v>438.73700000000002</v>
      </c>
      <c r="L16" s="347">
        <v>54.296999999999997</v>
      </c>
      <c r="M16" s="347">
        <v>2603</v>
      </c>
      <c r="N16" s="347">
        <v>57841.7</v>
      </c>
      <c r="O16" s="344">
        <v>11244.15</v>
      </c>
    </row>
    <row r="17" spans="1:15" x14ac:dyDescent="0.15">
      <c r="A17" s="386" t="s">
        <v>256</v>
      </c>
      <c r="B17" s="354" t="s">
        <v>130</v>
      </c>
      <c r="C17" s="409"/>
      <c r="D17" s="471">
        <v>54</v>
      </c>
      <c r="E17" s="340">
        <v>42</v>
      </c>
      <c r="F17" s="340">
        <v>12</v>
      </c>
      <c r="G17" s="340">
        <v>532.60425999999995</v>
      </c>
      <c r="H17" s="340">
        <v>480.94425999999999</v>
      </c>
      <c r="I17" s="340">
        <v>51.66</v>
      </c>
      <c r="J17" s="340">
        <v>178.39514000000003</v>
      </c>
      <c r="K17" s="340">
        <v>161.53714000000002</v>
      </c>
      <c r="L17" s="340">
        <v>16.858000000000001</v>
      </c>
      <c r="M17" s="340">
        <v>3363</v>
      </c>
      <c r="N17" s="340">
        <v>65533</v>
      </c>
      <c r="O17" s="337">
        <v>14800</v>
      </c>
    </row>
    <row r="18" spans="1:15" x14ac:dyDescent="0.15">
      <c r="A18" s="384" t="s">
        <v>254</v>
      </c>
      <c r="B18" s="334" t="s">
        <v>131</v>
      </c>
      <c r="C18" s="400"/>
      <c r="D18" s="473">
        <v>48</v>
      </c>
      <c r="E18" s="332">
        <v>46</v>
      </c>
      <c r="F18" s="332">
        <v>2</v>
      </c>
      <c r="G18" s="332">
        <v>1190.8699999999999</v>
      </c>
      <c r="H18" s="332">
        <v>1159.376</v>
      </c>
      <c r="I18" s="332">
        <v>31.494</v>
      </c>
      <c r="J18" s="332">
        <v>143.28100000000001</v>
      </c>
      <c r="K18" s="332">
        <v>142.428</v>
      </c>
      <c r="L18" s="332">
        <v>0.85299999999999998</v>
      </c>
      <c r="M18" s="332">
        <v>1144</v>
      </c>
      <c r="N18" s="332">
        <v>35485</v>
      </c>
      <c r="O18" s="329">
        <v>8748.2999999999993</v>
      </c>
    </row>
    <row r="19" spans="1:15" x14ac:dyDescent="0.15">
      <c r="A19" s="384" t="s">
        <v>252</v>
      </c>
      <c r="B19" s="334" t="s">
        <v>132</v>
      </c>
      <c r="C19" s="400"/>
      <c r="D19" s="473">
        <v>0</v>
      </c>
      <c r="E19" s="332">
        <v>0</v>
      </c>
      <c r="F19" s="332">
        <v>0</v>
      </c>
      <c r="G19" s="332">
        <v>0</v>
      </c>
      <c r="H19" s="332">
        <v>0</v>
      </c>
      <c r="I19" s="332">
        <v>0</v>
      </c>
      <c r="J19" s="332">
        <v>0</v>
      </c>
      <c r="K19" s="332">
        <v>0</v>
      </c>
      <c r="L19" s="332">
        <v>0</v>
      </c>
      <c r="M19" s="470">
        <v>0</v>
      </c>
      <c r="N19" s="470">
        <v>0</v>
      </c>
      <c r="O19" s="469">
        <v>0</v>
      </c>
    </row>
    <row r="20" spans="1:15" x14ac:dyDescent="0.15">
      <c r="A20" s="384" t="s">
        <v>250</v>
      </c>
      <c r="B20" s="334" t="s">
        <v>133</v>
      </c>
      <c r="C20" s="400"/>
      <c r="D20" s="473">
        <v>28</v>
      </c>
      <c r="E20" s="332">
        <v>25</v>
      </c>
      <c r="F20" s="332">
        <v>3</v>
      </c>
      <c r="G20" s="332">
        <v>226.19</v>
      </c>
      <c r="H20" s="332">
        <v>206.33799999999999</v>
      </c>
      <c r="I20" s="332">
        <v>19.852</v>
      </c>
      <c r="J20" s="332">
        <v>72.031999999999996</v>
      </c>
      <c r="K20" s="332">
        <v>62.854999999999997</v>
      </c>
      <c r="L20" s="332">
        <v>9.1769999999999996</v>
      </c>
      <c r="M20" s="332">
        <v>3217</v>
      </c>
      <c r="N20" s="332">
        <v>42878</v>
      </c>
      <c r="O20" s="329">
        <v>16067</v>
      </c>
    </row>
    <row r="21" spans="1:15" x14ac:dyDescent="0.15">
      <c r="A21" s="384" t="s">
        <v>315</v>
      </c>
      <c r="B21" s="334" t="s">
        <v>134</v>
      </c>
      <c r="C21" s="400"/>
      <c r="D21" s="473">
        <v>47</v>
      </c>
      <c r="E21" s="332">
        <v>35</v>
      </c>
      <c r="F21" s="332">
        <v>12</v>
      </c>
      <c r="G21" s="332">
        <v>967.11099999999999</v>
      </c>
      <c r="H21" s="332">
        <v>919.19299999999998</v>
      </c>
      <c r="I21" s="332">
        <v>47.917999999999999</v>
      </c>
      <c r="J21" s="332">
        <v>358.96899999999999</v>
      </c>
      <c r="K21" s="332">
        <v>353.12</v>
      </c>
      <c r="L21" s="332">
        <v>5.8490000000000002</v>
      </c>
      <c r="M21" s="332">
        <v>903</v>
      </c>
      <c r="N21" s="332">
        <v>32369</v>
      </c>
      <c r="O21" s="329">
        <v>3283</v>
      </c>
    </row>
    <row r="22" spans="1:15" x14ac:dyDescent="0.15">
      <c r="A22" s="384" t="s">
        <v>314</v>
      </c>
      <c r="B22" s="334" t="s">
        <v>135</v>
      </c>
      <c r="C22" s="400"/>
      <c r="D22" s="473">
        <v>17</v>
      </c>
      <c r="E22" s="332">
        <v>12</v>
      </c>
      <c r="F22" s="332">
        <v>5</v>
      </c>
      <c r="G22" s="332">
        <v>138.589</v>
      </c>
      <c r="H22" s="332">
        <v>119.59399999999999</v>
      </c>
      <c r="I22" s="332">
        <v>18.995000000000001</v>
      </c>
      <c r="J22" s="332">
        <v>41.021999999999998</v>
      </c>
      <c r="K22" s="332">
        <v>34.564</v>
      </c>
      <c r="L22" s="332">
        <v>6.4580000000000002</v>
      </c>
      <c r="M22" s="332">
        <v>250</v>
      </c>
      <c r="N22" s="332">
        <v>9560</v>
      </c>
      <c r="O22" s="329">
        <v>1157</v>
      </c>
    </row>
    <row r="23" spans="1:15" x14ac:dyDescent="0.15">
      <c r="A23" s="384" t="s">
        <v>313</v>
      </c>
      <c r="B23" s="334" t="s">
        <v>136</v>
      </c>
      <c r="C23" s="400"/>
      <c r="D23" s="473">
        <v>30</v>
      </c>
      <c r="E23" s="332">
        <v>21</v>
      </c>
      <c r="F23" s="332">
        <v>9</v>
      </c>
      <c r="G23" s="332">
        <v>357.93299999999999</v>
      </c>
      <c r="H23" s="332">
        <v>325.50900000000001</v>
      </c>
      <c r="I23" s="332">
        <v>32.423999999999999</v>
      </c>
      <c r="J23" s="332">
        <v>151.517</v>
      </c>
      <c r="K23" s="332">
        <v>138.16</v>
      </c>
      <c r="L23" s="332">
        <v>13.356999999999999</v>
      </c>
      <c r="M23" s="332">
        <v>506</v>
      </c>
      <c r="N23" s="332">
        <v>9238</v>
      </c>
      <c r="O23" s="329">
        <v>1492</v>
      </c>
    </row>
    <row r="24" spans="1:15" x14ac:dyDescent="0.15">
      <c r="A24" s="384" t="s">
        <v>311</v>
      </c>
      <c r="B24" s="334" t="s">
        <v>137</v>
      </c>
      <c r="C24" s="400"/>
      <c r="D24" s="473">
        <v>22</v>
      </c>
      <c r="E24" s="332">
        <v>19</v>
      </c>
      <c r="F24" s="332">
        <v>3</v>
      </c>
      <c r="G24" s="332">
        <v>259.149</v>
      </c>
      <c r="H24" s="332">
        <v>226.87700000000001</v>
      </c>
      <c r="I24" s="332">
        <v>32.271999999999998</v>
      </c>
      <c r="J24" s="332">
        <v>48.200999999999993</v>
      </c>
      <c r="K24" s="332">
        <v>35.360999999999997</v>
      </c>
      <c r="L24" s="332">
        <v>12.84</v>
      </c>
      <c r="M24" s="332">
        <v>153</v>
      </c>
      <c r="N24" s="332">
        <v>12768</v>
      </c>
      <c r="O24" s="329">
        <v>1071</v>
      </c>
    </row>
    <row r="25" spans="1:15" x14ac:dyDescent="0.15">
      <c r="A25" s="384" t="s">
        <v>309</v>
      </c>
      <c r="B25" s="334" t="s">
        <v>138</v>
      </c>
      <c r="C25" s="400"/>
      <c r="D25" s="473">
        <v>45</v>
      </c>
      <c r="E25" s="332">
        <v>40</v>
      </c>
      <c r="F25" s="332">
        <v>5</v>
      </c>
      <c r="G25" s="332">
        <v>1018.329</v>
      </c>
      <c r="H25" s="332">
        <v>888.11</v>
      </c>
      <c r="I25" s="332">
        <v>130.21899999999999</v>
      </c>
      <c r="J25" s="332">
        <v>319.96999999999997</v>
      </c>
      <c r="K25" s="332">
        <v>312.36799999999999</v>
      </c>
      <c r="L25" s="332">
        <v>7.6020000000000003</v>
      </c>
      <c r="M25" s="332">
        <v>158</v>
      </c>
      <c r="N25" s="332">
        <v>17750</v>
      </c>
      <c r="O25" s="329">
        <v>2330</v>
      </c>
    </row>
    <row r="26" spans="1:15" x14ac:dyDescent="0.15">
      <c r="A26" s="388" t="s">
        <v>307</v>
      </c>
      <c r="B26" s="355" t="s">
        <v>139</v>
      </c>
      <c r="C26" s="408"/>
      <c r="D26" s="467">
        <v>69</v>
      </c>
      <c r="E26" s="347">
        <v>60</v>
      </c>
      <c r="F26" s="347">
        <v>9</v>
      </c>
      <c r="G26" s="347">
        <v>2087.9029999999998</v>
      </c>
      <c r="H26" s="347">
        <v>2039.6569999999999</v>
      </c>
      <c r="I26" s="347">
        <v>48.246000000000002</v>
      </c>
      <c r="J26" s="347">
        <v>182.215</v>
      </c>
      <c r="K26" s="347">
        <v>165.33799999999999</v>
      </c>
      <c r="L26" s="347">
        <v>16.876999999999999</v>
      </c>
      <c r="M26" s="347">
        <v>1196</v>
      </c>
      <c r="N26" s="347">
        <v>30607</v>
      </c>
      <c r="O26" s="344">
        <v>3250.5</v>
      </c>
    </row>
    <row r="27" spans="1:15" x14ac:dyDescent="0.15">
      <c r="A27" s="386" t="s">
        <v>306</v>
      </c>
      <c r="B27" s="354" t="s">
        <v>140</v>
      </c>
      <c r="C27" s="409"/>
      <c r="D27" s="471">
        <v>73</v>
      </c>
      <c r="E27" s="340">
        <v>69</v>
      </c>
      <c r="F27" s="340">
        <v>4</v>
      </c>
      <c r="G27" s="340">
        <v>797.67499999999995</v>
      </c>
      <c r="H27" s="340">
        <v>769.45699999999999</v>
      </c>
      <c r="I27" s="340">
        <v>28.218</v>
      </c>
      <c r="J27" s="340">
        <v>144.83799999999999</v>
      </c>
      <c r="K27" s="340">
        <v>144.458</v>
      </c>
      <c r="L27" s="340">
        <v>0.38</v>
      </c>
      <c r="M27" s="340">
        <v>1418</v>
      </c>
      <c r="N27" s="340">
        <v>44359</v>
      </c>
      <c r="O27" s="337">
        <v>8547</v>
      </c>
    </row>
    <row r="28" spans="1:15" x14ac:dyDescent="0.15">
      <c r="A28" s="384" t="s">
        <v>304</v>
      </c>
      <c r="B28" s="334" t="s">
        <v>141</v>
      </c>
      <c r="C28" s="400"/>
      <c r="D28" s="473">
        <v>117</v>
      </c>
      <c r="E28" s="332">
        <v>102</v>
      </c>
      <c r="F28" s="332">
        <v>15</v>
      </c>
      <c r="G28" s="332">
        <v>1990.4203600000001</v>
      </c>
      <c r="H28" s="332">
        <v>1767.0808900000002</v>
      </c>
      <c r="I28" s="332">
        <v>223.33947000000001</v>
      </c>
      <c r="J28" s="332">
        <v>263.47451999999998</v>
      </c>
      <c r="K28" s="332">
        <v>183.56851999999998</v>
      </c>
      <c r="L28" s="332">
        <v>79.906000000000006</v>
      </c>
      <c r="M28" s="332">
        <v>2460</v>
      </c>
      <c r="N28" s="332">
        <v>68082</v>
      </c>
      <c r="O28" s="329">
        <v>283518</v>
      </c>
    </row>
    <row r="29" spans="1:15" x14ac:dyDescent="0.15">
      <c r="A29" s="384" t="s">
        <v>303</v>
      </c>
      <c r="B29" s="334" t="s">
        <v>142</v>
      </c>
      <c r="C29" s="400"/>
      <c r="D29" s="473">
        <v>67</v>
      </c>
      <c r="E29" s="332">
        <v>56</v>
      </c>
      <c r="F29" s="332">
        <v>11</v>
      </c>
      <c r="G29" s="332">
        <v>937.61699999999996</v>
      </c>
      <c r="H29" s="332">
        <v>764.84699999999998</v>
      </c>
      <c r="I29" s="332">
        <v>172.77</v>
      </c>
      <c r="J29" s="332">
        <v>128.755</v>
      </c>
      <c r="K29" s="332">
        <v>120.364</v>
      </c>
      <c r="L29" s="332">
        <v>8.391</v>
      </c>
      <c r="M29" s="332">
        <v>1135</v>
      </c>
      <c r="N29" s="332">
        <v>98047</v>
      </c>
      <c r="O29" s="329">
        <v>16949</v>
      </c>
    </row>
    <row r="30" spans="1:15" x14ac:dyDescent="0.15">
      <c r="A30" s="384" t="s">
        <v>301</v>
      </c>
      <c r="B30" s="334" t="s">
        <v>143</v>
      </c>
      <c r="C30" s="400"/>
      <c r="D30" s="473">
        <v>76</v>
      </c>
      <c r="E30" s="332">
        <v>71</v>
      </c>
      <c r="F30" s="332">
        <v>5</v>
      </c>
      <c r="G30" s="332">
        <v>3802.7049999999999</v>
      </c>
      <c r="H30" s="332">
        <v>3760.6590000000001</v>
      </c>
      <c r="I30" s="332">
        <v>42.045999999999999</v>
      </c>
      <c r="J30" s="332">
        <v>456.327</v>
      </c>
      <c r="K30" s="332">
        <v>449.08100000000002</v>
      </c>
      <c r="L30" s="332">
        <v>7.2460000000000004</v>
      </c>
      <c r="M30" s="332">
        <v>484</v>
      </c>
      <c r="N30" s="332">
        <v>58689</v>
      </c>
      <c r="O30" s="329">
        <v>8025</v>
      </c>
    </row>
    <row r="31" spans="1:15" x14ac:dyDescent="0.15">
      <c r="A31" s="384" t="s">
        <v>300</v>
      </c>
      <c r="B31" s="334" t="s">
        <v>144</v>
      </c>
      <c r="C31" s="400"/>
      <c r="D31" s="473">
        <v>53</v>
      </c>
      <c r="E31" s="332">
        <v>44</v>
      </c>
      <c r="F31" s="332">
        <v>9</v>
      </c>
      <c r="G31" s="332">
        <v>954.97799999999995</v>
      </c>
      <c r="H31" s="332">
        <v>835.06799999999998</v>
      </c>
      <c r="I31" s="332">
        <v>119.91</v>
      </c>
      <c r="J31" s="332">
        <v>181.42099999999999</v>
      </c>
      <c r="K31" s="332">
        <v>165.887</v>
      </c>
      <c r="L31" s="332">
        <v>15.534000000000001</v>
      </c>
      <c r="M31" s="332">
        <v>496</v>
      </c>
      <c r="N31" s="332">
        <v>20989</v>
      </c>
      <c r="O31" s="329">
        <v>4211</v>
      </c>
    </row>
    <row r="32" spans="1:15" x14ac:dyDescent="0.15">
      <c r="A32" s="384" t="s">
        <v>299</v>
      </c>
      <c r="B32" s="334" t="s">
        <v>145</v>
      </c>
      <c r="C32" s="400"/>
      <c r="D32" s="473">
        <v>39</v>
      </c>
      <c r="E32" s="332">
        <v>36</v>
      </c>
      <c r="F32" s="332">
        <v>3</v>
      </c>
      <c r="G32" s="332">
        <v>810.32979999999998</v>
      </c>
      <c r="H32" s="332">
        <v>801.91099999999994</v>
      </c>
      <c r="I32" s="332">
        <v>8.4187999999999992</v>
      </c>
      <c r="J32" s="332">
        <v>41.056999999999995</v>
      </c>
      <c r="K32" s="332">
        <v>38.326999999999998</v>
      </c>
      <c r="L32" s="332">
        <v>2.73</v>
      </c>
      <c r="M32" s="332">
        <v>436</v>
      </c>
      <c r="N32" s="332">
        <v>22928</v>
      </c>
      <c r="O32" s="329">
        <v>4689</v>
      </c>
    </row>
    <row r="33" spans="1:15" x14ac:dyDescent="0.15">
      <c r="A33" s="384" t="s">
        <v>298</v>
      </c>
      <c r="B33" s="334" t="s">
        <v>146</v>
      </c>
      <c r="C33" s="400"/>
      <c r="D33" s="473">
        <v>15</v>
      </c>
      <c r="E33" s="332">
        <v>12</v>
      </c>
      <c r="F33" s="332">
        <v>3</v>
      </c>
      <c r="G33" s="332">
        <v>130.916</v>
      </c>
      <c r="H33" s="332">
        <v>108.416</v>
      </c>
      <c r="I33" s="332">
        <v>22.5</v>
      </c>
      <c r="J33" s="332">
        <v>13.125</v>
      </c>
      <c r="K33" s="332">
        <v>10.916</v>
      </c>
      <c r="L33" s="332">
        <v>2.2090000000000001</v>
      </c>
      <c r="M33" s="332">
        <v>364</v>
      </c>
      <c r="N33" s="332">
        <v>8044</v>
      </c>
      <c r="O33" s="329">
        <v>4459</v>
      </c>
    </row>
    <row r="34" spans="1:15" x14ac:dyDescent="0.15">
      <c r="A34" s="384" t="s">
        <v>297</v>
      </c>
      <c r="B34" s="334" t="s">
        <v>147</v>
      </c>
      <c r="C34" s="400"/>
      <c r="D34" s="473">
        <v>59</v>
      </c>
      <c r="E34" s="332">
        <v>46</v>
      </c>
      <c r="F34" s="332">
        <v>13</v>
      </c>
      <c r="G34" s="332">
        <v>802.98400000000004</v>
      </c>
      <c r="H34" s="332">
        <v>701.13800000000003</v>
      </c>
      <c r="I34" s="332">
        <v>101.846</v>
      </c>
      <c r="J34" s="332">
        <v>271.12399999999997</v>
      </c>
      <c r="K34" s="332">
        <v>247.50299999999999</v>
      </c>
      <c r="L34" s="332">
        <v>23.620999999999999</v>
      </c>
      <c r="M34" s="332">
        <v>2294</v>
      </c>
      <c r="N34" s="332">
        <v>44774</v>
      </c>
      <c r="O34" s="329">
        <v>11397</v>
      </c>
    </row>
    <row r="35" spans="1:15" x14ac:dyDescent="0.15">
      <c r="A35" s="384" t="s">
        <v>296</v>
      </c>
      <c r="B35" s="334" t="s">
        <v>148</v>
      </c>
      <c r="C35" s="400"/>
      <c r="D35" s="473">
        <v>34</v>
      </c>
      <c r="E35" s="332">
        <v>30</v>
      </c>
      <c r="F35" s="332">
        <v>4</v>
      </c>
      <c r="G35" s="332">
        <v>266.96800000000002</v>
      </c>
      <c r="H35" s="332">
        <v>260.71300000000002</v>
      </c>
      <c r="I35" s="332">
        <v>6.2549999999999999</v>
      </c>
      <c r="J35" s="332">
        <v>9.8710000000000004</v>
      </c>
      <c r="K35" s="332">
        <v>9.8710000000000004</v>
      </c>
      <c r="L35" s="332">
        <v>0</v>
      </c>
      <c r="M35" s="332">
        <v>163</v>
      </c>
      <c r="N35" s="332">
        <v>11629</v>
      </c>
      <c r="O35" s="329">
        <v>1211</v>
      </c>
    </row>
    <row r="36" spans="1:15" x14ac:dyDescent="0.15">
      <c r="A36" s="388" t="s">
        <v>295</v>
      </c>
      <c r="B36" s="355" t="s">
        <v>149</v>
      </c>
      <c r="C36" s="408"/>
      <c r="D36" s="467">
        <v>15</v>
      </c>
      <c r="E36" s="347">
        <v>14</v>
      </c>
      <c r="F36" s="347">
        <v>1</v>
      </c>
      <c r="G36" s="347">
        <v>940.12900000000002</v>
      </c>
      <c r="H36" s="347">
        <v>938.26900000000001</v>
      </c>
      <c r="I36" s="347">
        <v>1.86</v>
      </c>
      <c r="J36" s="347">
        <v>32.878</v>
      </c>
      <c r="K36" s="347">
        <v>31.439</v>
      </c>
      <c r="L36" s="347">
        <v>1.4390000000000001</v>
      </c>
      <c r="M36" s="347">
        <v>159</v>
      </c>
      <c r="N36" s="347">
        <v>9543</v>
      </c>
      <c r="O36" s="344">
        <v>920</v>
      </c>
    </row>
    <row r="37" spans="1:15" x14ac:dyDescent="0.15">
      <c r="A37" s="386" t="s">
        <v>294</v>
      </c>
      <c r="B37" s="354" t="s">
        <v>150</v>
      </c>
      <c r="C37" s="409"/>
      <c r="D37" s="471">
        <v>12</v>
      </c>
      <c r="E37" s="340">
        <v>7</v>
      </c>
      <c r="F37" s="340">
        <v>5</v>
      </c>
      <c r="G37" s="340">
        <v>102.327</v>
      </c>
      <c r="H37" s="340">
        <v>80.195999999999998</v>
      </c>
      <c r="I37" s="340">
        <v>22.131</v>
      </c>
      <c r="J37" s="340">
        <v>9.5719999999999992</v>
      </c>
      <c r="K37" s="340">
        <v>9.4269999999999996</v>
      </c>
      <c r="L37" s="340">
        <v>0.14499999999999999</v>
      </c>
      <c r="M37" s="514">
        <v>71</v>
      </c>
      <c r="N37" s="514">
        <v>2599</v>
      </c>
      <c r="O37" s="513">
        <v>605</v>
      </c>
    </row>
    <row r="38" spans="1:15" x14ac:dyDescent="0.15">
      <c r="A38" s="384" t="s">
        <v>340</v>
      </c>
      <c r="B38" s="334" t="s">
        <v>151</v>
      </c>
      <c r="C38" s="400"/>
      <c r="D38" s="473">
        <v>27</v>
      </c>
      <c r="E38" s="332">
        <v>27</v>
      </c>
      <c r="F38" s="332">
        <v>0</v>
      </c>
      <c r="G38" s="332">
        <v>658.60900000000004</v>
      </c>
      <c r="H38" s="332">
        <v>658.60900000000004</v>
      </c>
      <c r="I38" s="332">
        <v>0</v>
      </c>
      <c r="J38" s="332">
        <v>70.007999999999996</v>
      </c>
      <c r="K38" s="332">
        <v>70.007999999999996</v>
      </c>
      <c r="L38" s="332">
        <v>0</v>
      </c>
      <c r="M38" s="332">
        <v>43</v>
      </c>
      <c r="N38" s="332">
        <v>9832</v>
      </c>
      <c r="O38" s="329">
        <v>522</v>
      </c>
    </row>
    <row r="39" spans="1:15" x14ac:dyDescent="0.15">
      <c r="A39" s="384" t="s">
        <v>291</v>
      </c>
      <c r="B39" s="334" t="s">
        <v>152</v>
      </c>
      <c r="C39" s="400"/>
      <c r="D39" s="473">
        <v>41</v>
      </c>
      <c r="E39" s="332">
        <v>38</v>
      </c>
      <c r="F39" s="332">
        <v>3</v>
      </c>
      <c r="G39" s="332">
        <v>1633.9309899999998</v>
      </c>
      <c r="H39" s="332">
        <v>1606.4959899999999</v>
      </c>
      <c r="I39" s="332">
        <v>27.434999999999999</v>
      </c>
      <c r="J39" s="332">
        <v>40.883879999999998</v>
      </c>
      <c r="K39" s="332">
        <v>38.049879999999995</v>
      </c>
      <c r="L39" s="332">
        <v>2.8340000000000001</v>
      </c>
      <c r="M39" s="332">
        <v>1320</v>
      </c>
      <c r="N39" s="332">
        <v>30452</v>
      </c>
      <c r="O39" s="329">
        <v>3432</v>
      </c>
    </row>
    <row r="40" spans="1:15" x14ac:dyDescent="0.15">
      <c r="A40" s="384" t="s">
        <v>290</v>
      </c>
      <c r="B40" s="334" t="s">
        <v>153</v>
      </c>
      <c r="C40" s="400"/>
      <c r="D40" s="473">
        <v>51</v>
      </c>
      <c r="E40" s="332">
        <v>45</v>
      </c>
      <c r="F40" s="332">
        <v>6</v>
      </c>
      <c r="G40" s="332">
        <v>1099.0639999999999</v>
      </c>
      <c r="H40" s="332">
        <v>1070.2159999999999</v>
      </c>
      <c r="I40" s="332">
        <v>28.847999999999999</v>
      </c>
      <c r="J40" s="332">
        <v>108.453</v>
      </c>
      <c r="K40" s="332">
        <v>106.021</v>
      </c>
      <c r="L40" s="332">
        <v>2.4319999999999999</v>
      </c>
      <c r="M40" s="332">
        <v>480</v>
      </c>
      <c r="N40" s="332">
        <v>14608</v>
      </c>
      <c r="O40" s="329">
        <v>3832</v>
      </c>
    </row>
    <row r="41" spans="1:15" x14ac:dyDescent="0.15">
      <c r="A41" s="384" t="s">
        <v>289</v>
      </c>
      <c r="B41" s="334" t="s">
        <v>154</v>
      </c>
      <c r="C41" s="400"/>
      <c r="D41" s="473">
        <v>37</v>
      </c>
      <c r="E41" s="332">
        <v>31</v>
      </c>
      <c r="F41" s="332">
        <v>6</v>
      </c>
      <c r="G41" s="332">
        <v>549.26200000000006</v>
      </c>
      <c r="H41" s="332">
        <v>500.24200000000002</v>
      </c>
      <c r="I41" s="332">
        <v>49.02</v>
      </c>
      <c r="J41" s="332">
        <v>101.21300000000001</v>
      </c>
      <c r="K41" s="332">
        <v>95.174000000000007</v>
      </c>
      <c r="L41" s="332">
        <v>6.0389999999999997</v>
      </c>
      <c r="M41" s="332">
        <v>212</v>
      </c>
      <c r="N41" s="332">
        <v>16580</v>
      </c>
      <c r="O41" s="329">
        <v>2042</v>
      </c>
    </row>
    <row r="42" spans="1:15" x14ac:dyDescent="0.15">
      <c r="A42" s="384" t="s">
        <v>288</v>
      </c>
      <c r="B42" s="334" t="s">
        <v>155</v>
      </c>
      <c r="C42" s="400"/>
      <c r="D42" s="473">
        <v>56</v>
      </c>
      <c r="E42" s="332">
        <v>55</v>
      </c>
      <c r="F42" s="332">
        <v>1</v>
      </c>
      <c r="G42" s="332">
        <v>354.94300000000004</v>
      </c>
      <c r="H42" s="332">
        <v>352.36900000000003</v>
      </c>
      <c r="I42" s="332">
        <v>2.5739999999999998</v>
      </c>
      <c r="J42" s="332">
        <v>150.64499999999998</v>
      </c>
      <c r="K42" s="332">
        <v>149.79599999999999</v>
      </c>
      <c r="L42" s="332">
        <v>0.84899999999999998</v>
      </c>
      <c r="M42" s="332">
        <v>25</v>
      </c>
      <c r="N42" s="332">
        <v>5818</v>
      </c>
      <c r="O42" s="329">
        <v>914</v>
      </c>
    </row>
    <row r="43" spans="1:15" x14ac:dyDescent="0.15">
      <c r="A43" s="384" t="s">
        <v>287</v>
      </c>
      <c r="B43" s="334" t="s">
        <v>156</v>
      </c>
      <c r="C43" s="400"/>
      <c r="D43" s="473">
        <v>51</v>
      </c>
      <c r="E43" s="332">
        <v>50</v>
      </c>
      <c r="F43" s="332">
        <v>1</v>
      </c>
      <c r="G43" s="332">
        <v>1190.027</v>
      </c>
      <c r="H43" s="332">
        <v>1184.4680000000001</v>
      </c>
      <c r="I43" s="332">
        <v>5.5590000000000002</v>
      </c>
      <c r="J43" s="332">
        <v>736.60799999999995</v>
      </c>
      <c r="K43" s="332">
        <v>736.60799999999995</v>
      </c>
      <c r="L43" s="332">
        <v>0</v>
      </c>
      <c r="M43" s="332">
        <v>67</v>
      </c>
      <c r="N43" s="332">
        <v>18469</v>
      </c>
      <c r="O43" s="329">
        <v>1513</v>
      </c>
    </row>
    <row r="44" spans="1:15" x14ac:dyDescent="0.15">
      <c r="A44" s="384" t="s">
        <v>286</v>
      </c>
      <c r="B44" s="334" t="s">
        <v>157</v>
      </c>
      <c r="C44" s="400"/>
      <c r="D44" s="473">
        <v>25</v>
      </c>
      <c r="E44" s="332">
        <v>24</v>
      </c>
      <c r="F44" s="332">
        <v>1</v>
      </c>
      <c r="G44" s="332">
        <v>460.20800000000003</v>
      </c>
      <c r="H44" s="332">
        <v>414.10700000000003</v>
      </c>
      <c r="I44" s="332">
        <v>46.100999999999999</v>
      </c>
      <c r="J44" s="332">
        <v>190.54999999999998</v>
      </c>
      <c r="K44" s="332">
        <v>183.24299999999999</v>
      </c>
      <c r="L44" s="332">
        <v>7.3070000000000004</v>
      </c>
      <c r="M44" s="332">
        <v>1021</v>
      </c>
      <c r="N44" s="332">
        <v>18020</v>
      </c>
      <c r="O44" s="329">
        <v>4068</v>
      </c>
    </row>
    <row r="45" spans="1:15" x14ac:dyDescent="0.15">
      <c r="A45" s="384" t="s">
        <v>285</v>
      </c>
      <c r="B45" s="334" t="s">
        <v>158</v>
      </c>
      <c r="C45" s="400"/>
      <c r="D45" s="473">
        <v>26</v>
      </c>
      <c r="E45" s="332">
        <v>22</v>
      </c>
      <c r="F45" s="332">
        <v>4</v>
      </c>
      <c r="G45" s="332">
        <v>353.05600000000004</v>
      </c>
      <c r="H45" s="332">
        <v>329.63600000000002</v>
      </c>
      <c r="I45" s="332">
        <v>23.42</v>
      </c>
      <c r="J45" s="332">
        <v>222.32399999999998</v>
      </c>
      <c r="K45" s="332">
        <v>219.43799999999999</v>
      </c>
      <c r="L45" s="332">
        <v>2.8860000000000001</v>
      </c>
      <c r="M45" s="332">
        <v>261</v>
      </c>
      <c r="N45" s="332">
        <v>10938</v>
      </c>
      <c r="O45" s="329">
        <v>1543</v>
      </c>
    </row>
    <row r="46" spans="1:15" x14ac:dyDescent="0.15">
      <c r="A46" s="388" t="s">
        <v>284</v>
      </c>
      <c r="B46" s="355" t="s">
        <v>159</v>
      </c>
      <c r="C46" s="408"/>
      <c r="D46" s="467">
        <v>100</v>
      </c>
      <c r="E46" s="347">
        <v>93</v>
      </c>
      <c r="F46" s="347">
        <v>7</v>
      </c>
      <c r="G46" s="347">
        <v>2297.2150000000001</v>
      </c>
      <c r="H46" s="347">
        <v>2202.308</v>
      </c>
      <c r="I46" s="347">
        <v>94.906999999999996</v>
      </c>
      <c r="J46" s="347">
        <v>318.81900000000002</v>
      </c>
      <c r="K46" s="347">
        <v>304.69400000000002</v>
      </c>
      <c r="L46" s="347">
        <v>14.125</v>
      </c>
      <c r="M46" s="347">
        <v>671</v>
      </c>
      <c r="N46" s="347">
        <v>44607</v>
      </c>
      <c r="O46" s="344">
        <v>5644</v>
      </c>
    </row>
    <row r="47" spans="1:15" x14ac:dyDescent="0.15">
      <c r="A47" s="407" t="s">
        <v>283</v>
      </c>
      <c r="B47" s="406" t="s">
        <v>160</v>
      </c>
      <c r="C47" s="405"/>
      <c r="D47" s="463">
        <v>38</v>
      </c>
      <c r="E47" s="404">
        <v>34</v>
      </c>
      <c r="F47" s="404">
        <v>4</v>
      </c>
      <c r="G47" s="404">
        <v>673.09300000000007</v>
      </c>
      <c r="H47" s="404">
        <v>655.56600000000003</v>
      </c>
      <c r="I47" s="404">
        <v>17.527000000000001</v>
      </c>
      <c r="J47" s="404">
        <v>95.602000000000004</v>
      </c>
      <c r="K47" s="404">
        <v>95.475999999999999</v>
      </c>
      <c r="L47" s="404">
        <v>0.126</v>
      </c>
      <c r="M47" s="404">
        <v>252</v>
      </c>
      <c r="N47" s="404">
        <v>23380</v>
      </c>
      <c r="O47" s="401">
        <v>3676</v>
      </c>
    </row>
    <row r="48" spans="1:15" x14ac:dyDescent="0.15">
      <c r="A48" s="384" t="s">
        <v>282</v>
      </c>
      <c r="B48" s="334" t="s">
        <v>161</v>
      </c>
      <c r="C48" s="400"/>
      <c r="D48" s="473">
        <v>52</v>
      </c>
      <c r="E48" s="332">
        <v>51</v>
      </c>
      <c r="F48" s="332">
        <v>1</v>
      </c>
      <c r="G48" s="332">
        <v>2016.22</v>
      </c>
      <c r="H48" s="332">
        <v>2014.7329999999999</v>
      </c>
      <c r="I48" s="332">
        <v>1.4870000000000001</v>
      </c>
      <c r="J48" s="332">
        <v>283.32299999999998</v>
      </c>
      <c r="K48" s="332">
        <v>283.32299999999998</v>
      </c>
      <c r="L48" s="332">
        <v>0</v>
      </c>
      <c r="M48" s="332">
        <v>30</v>
      </c>
      <c r="N48" s="332">
        <v>16073</v>
      </c>
      <c r="O48" s="329">
        <v>1896</v>
      </c>
    </row>
    <row r="49" spans="1:15" x14ac:dyDescent="0.15">
      <c r="A49" s="384" t="s">
        <v>281</v>
      </c>
      <c r="B49" s="334" t="s">
        <v>162</v>
      </c>
      <c r="C49" s="400"/>
      <c r="D49" s="473">
        <v>58</v>
      </c>
      <c r="E49" s="332">
        <v>56</v>
      </c>
      <c r="F49" s="332">
        <v>2</v>
      </c>
      <c r="G49" s="332">
        <v>1414.5050000000001</v>
      </c>
      <c r="H49" s="332">
        <v>1397.6210000000001</v>
      </c>
      <c r="I49" s="332">
        <v>16.884</v>
      </c>
      <c r="J49" s="332">
        <v>190.678</v>
      </c>
      <c r="K49" s="332">
        <v>185.87799999999999</v>
      </c>
      <c r="L49" s="332">
        <v>4.8</v>
      </c>
      <c r="M49" s="332">
        <v>443</v>
      </c>
      <c r="N49" s="332">
        <v>18221</v>
      </c>
      <c r="O49" s="329">
        <v>3448</v>
      </c>
    </row>
    <row r="50" spans="1:15" x14ac:dyDescent="0.15">
      <c r="A50" s="384" t="s">
        <v>280</v>
      </c>
      <c r="B50" s="334" t="s">
        <v>163</v>
      </c>
      <c r="C50" s="400"/>
      <c r="D50" s="473">
        <v>73</v>
      </c>
      <c r="E50" s="332">
        <v>72</v>
      </c>
      <c r="F50" s="332">
        <v>1</v>
      </c>
      <c r="G50" s="332">
        <v>4669.7629999999999</v>
      </c>
      <c r="H50" s="332">
        <v>4653.2330000000002</v>
      </c>
      <c r="I50" s="332">
        <v>16.53</v>
      </c>
      <c r="J50" s="332">
        <v>164.876</v>
      </c>
      <c r="K50" s="332">
        <v>164.876</v>
      </c>
      <c r="L50" s="332">
        <v>0</v>
      </c>
      <c r="M50" s="332">
        <v>115</v>
      </c>
      <c r="N50" s="332">
        <v>48234</v>
      </c>
      <c r="O50" s="329">
        <v>4044</v>
      </c>
    </row>
    <row r="51" spans="1:15" x14ac:dyDescent="0.15">
      <c r="A51" s="384" t="s">
        <v>279</v>
      </c>
      <c r="B51" s="334" t="s">
        <v>164</v>
      </c>
      <c r="C51" s="400"/>
      <c r="D51" s="473">
        <v>39</v>
      </c>
      <c r="E51" s="332">
        <v>39</v>
      </c>
      <c r="F51" s="332">
        <v>0</v>
      </c>
      <c r="G51" s="332">
        <v>923.28</v>
      </c>
      <c r="H51" s="332">
        <v>923.28</v>
      </c>
      <c r="I51" s="332">
        <v>0</v>
      </c>
      <c r="J51" s="332">
        <v>69.790000000000006</v>
      </c>
      <c r="K51" s="332">
        <v>69.790000000000006</v>
      </c>
      <c r="L51" s="332">
        <v>0</v>
      </c>
      <c r="M51" s="332">
        <v>221</v>
      </c>
      <c r="N51" s="332">
        <v>30495</v>
      </c>
      <c r="O51" s="329">
        <v>1384</v>
      </c>
    </row>
    <row r="52" spans="1:15" x14ac:dyDescent="0.15">
      <c r="A52" s="384" t="s">
        <v>278</v>
      </c>
      <c r="B52" s="334" t="s">
        <v>165</v>
      </c>
      <c r="C52" s="400"/>
      <c r="D52" s="473">
        <v>68</v>
      </c>
      <c r="E52" s="332">
        <v>63</v>
      </c>
      <c r="F52" s="332">
        <v>5</v>
      </c>
      <c r="G52" s="332">
        <v>2714.027</v>
      </c>
      <c r="H52" s="332">
        <v>2646.2420000000002</v>
      </c>
      <c r="I52" s="332">
        <v>67.784999999999997</v>
      </c>
      <c r="J52" s="332">
        <v>244.173</v>
      </c>
      <c r="K52" s="332">
        <v>226.845</v>
      </c>
      <c r="L52" s="332">
        <v>17.327999999999999</v>
      </c>
      <c r="M52" s="332">
        <v>585</v>
      </c>
      <c r="N52" s="332">
        <v>54486</v>
      </c>
      <c r="O52" s="329">
        <v>2651</v>
      </c>
    </row>
    <row r="53" spans="1:15" ht="14.25" thickBot="1" x14ac:dyDescent="0.2">
      <c r="A53" s="382" t="s">
        <v>277</v>
      </c>
      <c r="B53" s="327" t="s">
        <v>167</v>
      </c>
      <c r="C53" s="399"/>
      <c r="D53" s="493">
        <v>3</v>
      </c>
      <c r="E53" s="325">
        <v>2</v>
      </c>
      <c r="F53" s="325">
        <v>1</v>
      </c>
      <c r="G53" s="325">
        <v>39.670999999999999</v>
      </c>
      <c r="H53" s="325">
        <v>35.17</v>
      </c>
      <c r="I53" s="325">
        <v>4.5010000000000003</v>
      </c>
      <c r="J53" s="325">
        <v>13.428000000000001</v>
      </c>
      <c r="K53" s="325">
        <v>13.131</v>
      </c>
      <c r="L53" s="325">
        <v>0.29699999999999999</v>
      </c>
      <c r="M53" s="325">
        <v>90</v>
      </c>
      <c r="N53" s="461">
        <v>1500</v>
      </c>
      <c r="O53" s="460">
        <v>556</v>
      </c>
    </row>
    <row r="54" spans="1:15" x14ac:dyDescent="0.15">
      <c r="A54" s="414" t="s">
        <v>411</v>
      </c>
    </row>
  </sheetData>
  <mergeCells count="5">
    <mergeCell ref="A1:O1"/>
    <mergeCell ref="M3:M4"/>
    <mergeCell ref="N3:N4"/>
    <mergeCell ref="O3:O4"/>
    <mergeCell ref="A6:C6"/>
  </mergeCells>
  <phoneticPr fontId="4"/>
  <pageMargins left="0.70866141732283472" right="0.70866141732283472" top="0.74803149606299213" bottom="0.74803149606299213" header="0.31496062992125984" footer="0.31496062992125984"/>
  <pageSetup paperSize="9" scale="8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A75E1-EBEE-42A2-8222-8E6444777220}">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15" width="12.125" style="379" customWidth="1"/>
    <col min="16" max="16384" width="9" style="379"/>
  </cols>
  <sheetData>
    <row r="1" spans="1:22" x14ac:dyDescent="0.15">
      <c r="A1" s="1179" t="s">
        <v>416</v>
      </c>
      <c r="B1" s="1179"/>
      <c r="C1" s="1179"/>
      <c r="D1" s="1179"/>
      <c r="E1" s="1179"/>
      <c r="F1" s="1179"/>
      <c r="G1" s="1179"/>
      <c r="H1" s="1179"/>
      <c r="I1" s="1179"/>
      <c r="J1" s="1179"/>
      <c r="K1" s="1179"/>
      <c r="L1" s="1179"/>
      <c r="M1" s="1179"/>
      <c r="N1" s="1179"/>
      <c r="O1" s="1179"/>
    </row>
    <row r="2" spans="1:22" ht="14.25" thickBot="1" x14ac:dyDescent="0.2">
      <c r="A2" s="577"/>
      <c r="B2" s="577"/>
      <c r="C2" s="577"/>
      <c r="D2" s="577"/>
      <c r="E2" s="577"/>
      <c r="F2" s="577"/>
      <c r="G2" s="577"/>
      <c r="H2" s="577"/>
      <c r="I2" s="577"/>
      <c r="J2" s="577"/>
      <c r="K2" s="577"/>
      <c r="L2" s="577"/>
      <c r="M2" s="577"/>
      <c r="N2" s="576"/>
      <c r="O2" s="576"/>
    </row>
    <row r="3" spans="1:22" x14ac:dyDescent="0.15">
      <c r="A3" s="575"/>
      <c r="B3" s="571"/>
      <c r="C3" s="574"/>
      <c r="D3" s="573"/>
      <c r="E3" s="573" t="s">
        <v>401</v>
      </c>
      <c r="F3" s="570"/>
      <c r="G3" s="572"/>
      <c r="H3" s="571" t="s">
        <v>26</v>
      </c>
      <c r="I3" s="570"/>
      <c r="J3" s="572"/>
      <c r="K3" s="571" t="s">
        <v>400</v>
      </c>
      <c r="L3" s="570"/>
      <c r="M3" s="1193" t="s">
        <v>399</v>
      </c>
      <c r="N3" s="1193" t="s">
        <v>398</v>
      </c>
      <c r="O3" s="1194" t="s">
        <v>397</v>
      </c>
    </row>
    <row r="4" spans="1:22" x14ac:dyDescent="0.15">
      <c r="A4" s="569"/>
      <c r="B4" s="568"/>
      <c r="C4" s="567"/>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566"/>
      <c r="B5" s="565"/>
      <c r="C5" s="564"/>
      <c r="D5" s="563" t="s">
        <v>395</v>
      </c>
      <c r="E5" s="562" t="s">
        <v>394</v>
      </c>
      <c r="F5" s="562" t="s">
        <v>393</v>
      </c>
      <c r="G5" s="562" t="s">
        <v>395</v>
      </c>
      <c r="H5" s="562" t="s">
        <v>394</v>
      </c>
      <c r="I5" s="562" t="s">
        <v>393</v>
      </c>
      <c r="J5" s="562" t="s">
        <v>395</v>
      </c>
      <c r="K5" s="562" t="s">
        <v>394</v>
      </c>
      <c r="L5" s="562" t="s">
        <v>393</v>
      </c>
      <c r="M5" s="561" t="s">
        <v>405</v>
      </c>
      <c r="N5" s="561" t="s">
        <v>404</v>
      </c>
      <c r="O5" s="560" t="s">
        <v>404</v>
      </c>
    </row>
    <row r="6" spans="1:22" ht="15" thickTop="1" thickBot="1" x14ac:dyDescent="0.2">
      <c r="A6" s="1195" t="s">
        <v>237</v>
      </c>
      <c r="B6" s="1196"/>
      <c r="C6" s="1197"/>
      <c r="D6" s="479">
        <v>87</v>
      </c>
      <c r="E6" s="394">
        <v>73</v>
      </c>
      <c r="F6" s="394">
        <v>14</v>
      </c>
      <c r="G6" s="559">
        <v>4786.4809999999998</v>
      </c>
      <c r="H6" s="559">
        <v>4479.3410000000003</v>
      </c>
      <c r="I6" s="559">
        <v>307.14</v>
      </c>
      <c r="J6" s="559">
        <v>652.22199999999998</v>
      </c>
      <c r="K6" s="559">
        <v>623.71600000000001</v>
      </c>
      <c r="L6" s="559">
        <v>28.506</v>
      </c>
      <c r="M6" s="559">
        <v>389</v>
      </c>
      <c r="N6" s="559">
        <v>71455</v>
      </c>
      <c r="O6" s="558">
        <v>359960.8</v>
      </c>
    </row>
    <row r="7" spans="1:22" ht="14.25" thickTop="1" x14ac:dyDescent="0.15">
      <c r="A7" s="557">
        <v>9</v>
      </c>
      <c r="B7" s="556" t="s">
        <v>236</v>
      </c>
      <c r="C7" s="555"/>
      <c r="D7" s="476">
        <v>8</v>
      </c>
      <c r="E7" s="360">
        <v>6</v>
      </c>
      <c r="F7" s="360">
        <v>2</v>
      </c>
      <c r="G7" s="554">
        <v>109.724</v>
      </c>
      <c r="H7" s="554">
        <v>93.834999999999994</v>
      </c>
      <c r="I7" s="554">
        <v>15.888999999999999</v>
      </c>
      <c r="J7" s="554">
        <v>10.25</v>
      </c>
      <c r="K7" s="554">
        <v>9.42</v>
      </c>
      <c r="L7" s="554">
        <v>0.83</v>
      </c>
      <c r="M7" s="554">
        <v>141</v>
      </c>
      <c r="N7" s="553">
        <v>672</v>
      </c>
      <c r="O7" s="552">
        <v>356853</v>
      </c>
    </row>
    <row r="8" spans="1:22" x14ac:dyDescent="0.15">
      <c r="A8" s="528">
        <v>10</v>
      </c>
      <c r="B8" s="527" t="s">
        <v>235</v>
      </c>
      <c r="C8" s="526"/>
      <c r="D8" s="468">
        <v>0</v>
      </c>
      <c r="E8" s="332">
        <v>0</v>
      </c>
      <c r="F8" s="332">
        <v>0</v>
      </c>
      <c r="G8" s="525">
        <v>0</v>
      </c>
      <c r="H8" s="525">
        <v>0</v>
      </c>
      <c r="I8" s="525">
        <v>0</v>
      </c>
      <c r="J8" s="525">
        <v>0</v>
      </c>
      <c r="K8" s="525">
        <v>0</v>
      </c>
      <c r="L8" s="525">
        <v>0</v>
      </c>
      <c r="M8" s="525">
        <v>0</v>
      </c>
      <c r="N8" s="524">
        <v>0</v>
      </c>
      <c r="O8" s="523">
        <v>0</v>
      </c>
    </row>
    <row r="9" spans="1:22" x14ac:dyDescent="0.15">
      <c r="A9" s="528">
        <v>11</v>
      </c>
      <c r="B9" s="527" t="s">
        <v>391</v>
      </c>
      <c r="C9" s="526"/>
      <c r="D9" s="468">
        <v>0</v>
      </c>
      <c r="E9" s="332">
        <v>0</v>
      </c>
      <c r="F9" s="332">
        <v>0</v>
      </c>
      <c r="G9" s="525">
        <v>0</v>
      </c>
      <c r="H9" s="525">
        <v>0</v>
      </c>
      <c r="I9" s="525">
        <v>0</v>
      </c>
      <c r="J9" s="525">
        <v>0</v>
      </c>
      <c r="K9" s="525">
        <v>0</v>
      </c>
      <c r="L9" s="525">
        <v>0</v>
      </c>
      <c r="M9" s="525">
        <v>0</v>
      </c>
      <c r="N9" s="524">
        <v>0</v>
      </c>
      <c r="O9" s="523">
        <v>0</v>
      </c>
    </row>
    <row r="10" spans="1:22" x14ac:dyDescent="0.15">
      <c r="A10" s="528">
        <v>12</v>
      </c>
      <c r="B10" s="527" t="s">
        <v>233</v>
      </c>
      <c r="C10" s="526"/>
      <c r="D10" s="468">
        <v>2</v>
      </c>
      <c r="E10" s="332">
        <v>1</v>
      </c>
      <c r="F10" s="332">
        <v>1</v>
      </c>
      <c r="G10" s="525">
        <v>38.497</v>
      </c>
      <c r="H10" s="525">
        <v>13.316000000000001</v>
      </c>
      <c r="I10" s="525">
        <v>25.181000000000001</v>
      </c>
      <c r="J10" s="525">
        <v>22.314</v>
      </c>
      <c r="K10" s="525">
        <v>0</v>
      </c>
      <c r="L10" s="525">
        <v>22.314</v>
      </c>
      <c r="M10" s="525">
        <v>39</v>
      </c>
      <c r="N10" s="524">
        <v>3238</v>
      </c>
      <c r="O10" s="523">
        <v>0</v>
      </c>
    </row>
    <row r="11" spans="1:22" x14ac:dyDescent="0.15">
      <c r="A11" s="528">
        <v>13</v>
      </c>
      <c r="B11" s="527" t="s">
        <v>232</v>
      </c>
      <c r="C11" s="526"/>
      <c r="D11" s="468">
        <v>0</v>
      </c>
      <c r="E11" s="332">
        <v>0</v>
      </c>
      <c r="F11" s="332">
        <v>0</v>
      </c>
      <c r="G11" s="525">
        <v>0</v>
      </c>
      <c r="H11" s="525">
        <v>0</v>
      </c>
      <c r="I11" s="525">
        <v>0</v>
      </c>
      <c r="J11" s="525">
        <v>0</v>
      </c>
      <c r="K11" s="525">
        <v>0</v>
      </c>
      <c r="L11" s="525">
        <v>0</v>
      </c>
      <c r="M11" s="525">
        <v>0</v>
      </c>
      <c r="N11" s="524">
        <v>0</v>
      </c>
      <c r="O11" s="523">
        <v>0</v>
      </c>
    </row>
    <row r="12" spans="1:22" x14ac:dyDescent="0.15">
      <c r="A12" s="528">
        <v>14</v>
      </c>
      <c r="B12" s="527" t="s">
        <v>231</v>
      </c>
      <c r="C12" s="526"/>
      <c r="D12" s="468">
        <v>0</v>
      </c>
      <c r="E12" s="332">
        <v>0</v>
      </c>
      <c r="F12" s="332">
        <v>0</v>
      </c>
      <c r="G12" s="525">
        <v>0</v>
      </c>
      <c r="H12" s="525">
        <v>0</v>
      </c>
      <c r="I12" s="525">
        <v>0</v>
      </c>
      <c r="J12" s="525">
        <v>0</v>
      </c>
      <c r="K12" s="525">
        <v>0</v>
      </c>
      <c r="L12" s="525">
        <v>0</v>
      </c>
      <c r="M12" s="525">
        <v>0</v>
      </c>
      <c r="N12" s="524">
        <v>0</v>
      </c>
      <c r="O12" s="523">
        <v>0</v>
      </c>
    </row>
    <row r="13" spans="1:22" x14ac:dyDescent="0.15">
      <c r="A13" s="528">
        <v>15</v>
      </c>
      <c r="B13" s="551" t="s">
        <v>230</v>
      </c>
      <c r="C13" s="526"/>
      <c r="D13" s="468">
        <v>0</v>
      </c>
      <c r="E13" s="332">
        <v>0</v>
      </c>
      <c r="F13" s="332">
        <v>0</v>
      </c>
      <c r="G13" s="525">
        <v>0</v>
      </c>
      <c r="H13" s="525">
        <v>0</v>
      </c>
      <c r="I13" s="525">
        <v>0</v>
      </c>
      <c r="J13" s="525">
        <v>0</v>
      </c>
      <c r="K13" s="525">
        <v>0</v>
      </c>
      <c r="L13" s="525">
        <v>0</v>
      </c>
      <c r="M13" s="525">
        <v>0</v>
      </c>
      <c r="N13" s="524">
        <v>0</v>
      </c>
      <c r="O13" s="523">
        <v>0</v>
      </c>
    </row>
    <row r="14" spans="1:22" x14ac:dyDescent="0.15">
      <c r="A14" s="528">
        <v>16</v>
      </c>
      <c r="B14" s="551" t="s">
        <v>229</v>
      </c>
      <c r="C14" s="550"/>
      <c r="D14" s="468">
        <v>5</v>
      </c>
      <c r="E14" s="332">
        <v>2</v>
      </c>
      <c r="F14" s="332">
        <v>3</v>
      </c>
      <c r="G14" s="525">
        <v>182.28299999999999</v>
      </c>
      <c r="H14" s="525">
        <v>94.013000000000005</v>
      </c>
      <c r="I14" s="525">
        <v>88.27</v>
      </c>
      <c r="J14" s="525">
        <v>2.5390000000000001</v>
      </c>
      <c r="K14" s="525">
        <v>0</v>
      </c>
      <c r="L14" s="525">
        <v>2.5390000000000001</v>
      </c>
      <c r="M14" s="525">
        <v>9</v>
      </c>
      <c r="N14" s="524">
        <v>9927</v>
      </c>
      <c r="O14" s="523">
        <v>909</v>
      </c>
    </row>
    <row r="15" spans="1:22" x14ac:dyDescent="0.15">
      <c r="A15" s="528">
        <v>17</v>
      </c>
      <c r="B15" s="551" t="s">
        <v>228</v>
      </c>
      <c r="C15" s="526"/>
      <c r="D15" s="468">
        <v>0</v>
      </c>
      <c r="E15" s="332">
        <v>0</v>
      </c>
      <c r="F15" s="332">
        <v>0</v>
      </c>
      <c r="G15" s="525">
        <v>0</v>
      </c>
      <c r="H15" s="525">
        <v>0</v>
      </c>
      <c r="I15" s="525">
        <v>0</v>
      </c>
      <c r="J15" s="525">
        <v>0</v>
      </c>
      <c r="K15" s="525">
        <v>0</v>
      </c>
      <c r="L15" s="525">
        <v>0</v>
      </c>
      <c r="M15" s="525">
        <v>0</v>
      </c>
      <c r="N15" s="524">
        <v>0</v>
      </c>
      <c r="O15" s="523">
        <v>0</v>
      </c>
    </row>
    <row r="16" spans="1:22" x14ac:dyDescent="0.15">
      <c r="A16" s="541">
        <v>18</v>
      </c>
      <c r="B16" s="540" t="s">
        <v>227</v>
      </c>
      <c r="C16" s="539"/>
      <c r="D16" s="472">
        <v>0</v>
      </c>
      <c r="E16" s="347">
        <v>0</v>
      </c>
      <c r="F16" s="347">
        <v>0</v>
      </c>
      <c r="G16" s="538">
        <v>0</v>
      </c>
      <c r="H16" s="538">
        <v>0</v>
      </c>
      <c r="I16" s="538">
        <v>0</v>
      </c>
      <c r="J16" s="538">
        <v>0</v>
      </c>
      <c r="K16" s="538">
        <v>0</v>
      </c>
      <c r="L16" s="538">
        <v>0</v>
      </c>
      <c r="M16" s="538">
        <v>0</v>
      </c>
      <c r="N16" s="537">
        <v>0</v>
      </c>
      <c r="O16" s="536">
        <v>0</v>
      </c>
    </row>
    <row r="17" spans="1:15" x14ac:dyDescent="0.15">
      <c r="A17" s="548">
        <v>19</v>
      </c>
      <c r="B17" s="547" t="s">
        <v>226</v>
      </c>
      <c r="C17" s="546"/>
      <c r="D17" s="545">
        <v>0</v>
      </c>
      <c r="E17" s="340">
        <v>0</v>
      </c>
      <c r="F17" s="340">
        <v>0</v>
      </c>
      <c r="G17" s="531">
        <v>0</v>
      </c>
      <c r="H17" s="544">
        <v>0</v>
      </c>
      <c r="I17" s="544">
        <v>0</v>
      </c>
      <c r="J17" s="531">
        <v>0</v>
      </c>
      <c r="K17" s="544">
        <v>0</v>
      </c>
      <c r="L17" s="544">
        <v>0</v>
      </c>
      <c r="M17" s="544">
        <v>0</v>
      </c>
      <c r="N17" s="543">
        <v>0</v>
      </c>
      <c r="O17" s="542">
        <v>0</v>
      </c>
    </row>
    <row r="18" spans="1:15" x14ac:dyDescent="0.15">
      <c r="A18" s="528">
        <v>20</v>
      </c>
      <c r="B18" s="527" t="s">
        <v>224</v>
      </c>
      <c r="C18" s="526"/>
      <c r="D18" s="468">
        <v>0</v>
      </c>
      <c r="E18" s="332">
        <v>0</v>
      </c>
      <c r="F18" s="332">
        <v>0</v>
      </c>
      <c r="G18" s="525">
        <v>0</v>
      </c>
      <c r="H18" s="525">
        <v>0</v>
      </c>
      <c r="I18" s="525">
        <v>0</v>
      </c>
      <c r="J18" s="525">
        <v>0</v>
      </c>
      <c r="K18" s="525">
        <v>0</v>
      </c>
      <c r="L18" s="525">
        <v>0</v>
      </c>
      <c r="M18" s="525">
        <v>0</v>
      </c>
      <c r="N18" s="524">
        <v>0</v>
      </c>
      <c r="O18" s="523">
        <v>0</v>
      </c>
    </row>
    <row r="19" spans="1:15" x14ac:dyDescent="0.15">
      <c r="A19" s="528">
        <v>21</v>
      </c>
      <c r="B19" s="527" t="s">
        <v>223</v>
      </c>
      <c r="C19" s="526"/>
      <c r="D19" s="468">
        <v>0</v>
      </c>
      <c r="E19" s="332">
        <v>0</v>
      </c>
      <c r="F19" s="332">
        <v>0</v>
      </c>
      <c r="G19" s="525">
        <v>0</v>
      </c>
      <c r="H19" s="525">
        <v>0</v>
      </c>
      <c r="I19" s="525">
        <v>0</v>
      </c>
      <c r="J19" s="525">
        <v>0</v>
      </c>
      <c r="K19" s="525">
        <v>0</v>
      </c>
      <c r="L19" s="525">
        <v>0</v>
      </c>
      <c r="M19" s="525">
        <v>0</v>
      </c>
      <c r="N19" s="524">
        <v>0</v>
      </c>
      <c r="O19" s="523">
        <v>0</v>
      </c>
    </row>
    <row r="20" spans="1:15" x14ac:dyDescent="0.15">
      <c r="A20" s="528">
        <v>22</v>
      </c>
      <c r="B20" s="551" t="s">
        <v>222</v>
      </c>
      <c r="C20" s="550"/>
      <c r="D20" s="468">
        <v>0</v>
      </c>
      <c r="E20" s="332">
        <v>0</v>
      </c>
      <c r="F20" s="332">
        <v>0</v>
      </c>
      <c r="G20" s="525">
        <v>0</v>
      </c>
      <c r="H20" s="525">
        <v>0</v>
      </c>
      <c r="I20" s="525">
        <v>0</v>
      </c>
      <c r="J20" s="525">
        <v>0</v>
      </c>
      <c r="K20" s="525">
        <v>0</v>
      </c>
      <c r="L20" s="525">
        <v>0</v>
      </c>
      <c r="M20" s="525">
        <v>0</v>
      </c>
      <c r="N20" s="524">
        <v>0</v>
      </c>
      <c r="O20" s="523">
        <v>0</v>
      </c>
    </row>
    <row r="21" spans="1:15" x14ac:dyDescent="0.15">
      <c r="A21" s="528">
        <v>23</v>
      </c>
      <c r="B21" s="527" t="s">
        <v>221</v>
      </c>
      <c r="C21" s="526"/>
      <c r="D21" s="468">
        <v>1</v>
      </c>
      <c r="E21" s="332">
        <v>0</v>
      </c>
      <c r="F21" s="332">
        <v>1</v>
      </c>
      <c r="G21" s="525">
        <v>4.2969999999999997</v>
      </c>
      <c r="H21" s="525">
        <v>0</v>
      </c>
      <c r="I21" s="525">
        <v>4.2969999999999997</v>
      </c>
      <c r="J21" s="525">
        <v>0</v>
      </c>
      <c r="K21" s="525">
        <v>0</v>
      </c>
      <c r="L21" s="525">
        <v>0</v>
      </c>
      <c r="M21" s="525">
        <v>0</v>
      </c>
      <c r="N21" s="524">
        <v>50</v>
      </c>
      <c r="O21" s="523">
        <v>30</v>
      </c>
    </row>
    <row r="22" spans="1:15" x14ac:dyDescent="0.15">
      <c r="A22" s="528">
        <v>24</v>
      </c>
      <c r="B22" s="527" t="s">
        <v>220</v>
      </c>
      <c r="C22" s="526"/>
      <c r="D22" s="468">
        <v>4</v>
      </c>
      <c r="E22" s="332">
        <v>1</v>
      </c>
      <c r="F22" s="332">
        <v>3</v>
      </c>
      <c r="G22" s="525">
        <v>11.074</v>
      </c>
      <c r="H22" s="525">
        <v>1.97</v>
      </c>
      <c r="I22" s="525">
        <v>9.1039999999999992</v>
      </c>
      <c r="J22" s="525">
        <v>1.0580000000000001</v>
      </c>
      <c r="K22" s="525">
        <v>1.0580000000000001</v>
      </c>
      <c r="L22" s="525">
        <v>0</v>
      </c>
      <c r="M22" s="525">
        <v>20</v>
      </c>
      <c r="N22" s="524">
        <v>126</v>
      </c>
      <c r="O22" s="523">
        <v>82</v>
      </c>
    </row>
    <row r="23" spans="1:15" x14ac:dyDescent="0.15">
      <c r="A23" s="528">
        <v>25</v>
      </c>
      <c r="B23" s="549" t="s">
        <v>390</v>
      </c>
      <c r="C23" s="526"/>
      <c r="D23" s="468">
        <v>0</v>
      </c>
      <c r="E23" s="332">
        <v>0</v>
      </c>
      <c r="F23" s="332">
        <v>0</v>
      </c>
      <c r="G23" s="525">
        <v>0</v>
      </c>
      <c r="H23" s="525">
        <v>0</v>
      </c>
      <c r="I23" s="525">
        <v>0</v>
      </c>
      <c r="J23" s="525">
        <v>0</v>
      </c>
      <c r="K23" s="525">
        <v>0</v>
      </c>
      <c r="L23" s="525">
        <v>0</v>
      </c>
      <c r="M23" s="525">
        <v>0</v>
      </c>
      <c r="N23" s="524">
        <v>0</v>
      </c>
      <c r="O23" s="523">
        <v>0</v>
      </c>
    </row>
    <row r="24" spans="1:15" x14ac:dyDescent="0.15">
      <c r="A24" s="528">
        <v>26</v>
      </c>
      <c r="B24" s="549" t="s">
        <v>389</v>
      </c>
      <c r="C24" s="526"/>
      <c r="D24" s="468">
        <v>3</v>
      </c>
      <c r="E24" s="332">
        <v>2</v>
      </c>
      <c r="F24" s="332">
        <v>1</v>
      </c>
      <c r="G24" s="525">
        <v>46.817999999999998</v>
      </c>
      <c r="H24" s="525">
        <v>43.518000000000001</v>
      </c>
      <c r="I24" s="525">
        <v>3.3</v>
      </c>
      <c r="J24" s="525">
        <v>7.3739999999999997</v>
      </c>
      <c r="K24" s="525">
        <v>7.0739999999999998</v>
      </c>
      <c r="L24" s="525">
        <v>0.3</v>
      </c>
      <c r="M24" s="525">
        <v>46</v>
      </c>
      <c r="N24" s="524">
        <v>2607</v>
      </c>
      <c r="O24" s="523">
        <v>450</v>
      </c>
    </row>
    <row r="25" spans="1:15" x14ac:dyDescent="0.15">
      <c r="A25" s="528">
        <v>27</v>
      </c>
      <c r="B25" s="549" t="s">
        <v>388</v>
      </c>
      <c r="C25" s="526"/>
      <c r="D25" s="468">
        <v>0</v>
      </c>
      <c r="E25" s="332">
        <v>0</v>
      </c>
      <c r="F25" s="332">
        <v>0</v>
      </c>
      <c r="G25" s="525">
        <v>0</v>
      </c>
      <c r="H25" s="525">
        <v>0</v>
      </c>
      <c r="I25" s="525">
        <v>0</v>
      </c>
      <c r="J25" s="525">
        <v>0</v>
      </c>
      <c r="K25" s="525">
        <v>0</v>
      </c>
      <c r="L25" s="525">
        <v>0</v>
      </c>
      <c r="M25" s="525">
        <v>0</v>
      </c>
      <c r="N25" s="524">
        <v>0</v>
      </c>
      <c r="O25" s="523">
        <v>0</v>
      </c>
    </row>
    <row r="26" spans="1:15" x14ac:dyDescent="0.15">
      <c r="A26" s="541">
        <v>28</v>
      </c>
      <c r="B26" s="540" t="s">
        <v>81</v>
      </c>
      <c r="C26" s="539"/>
      <c r="D26" s="472">
        <v>0</v>
      </c>
      <c r="E26" s="347">
        <v>0</v>
      </c>
      <c r="F26" s="347">
        <v>0</v>
      </c>
      <c r="G26" s="538">
        <v>0</v>
      </c>
      <c r="H26" s="538">
        <v>0</v>
      </c>
      <c r="I26" s="538">
        <v>0</v>
      </c>
      <c r="J26" s="538">
        <v>0</v>
      </c>
      <c r="K26" s="538">
        <v>0</v>
      </c>
      <c r="L26" s="538">
        <v>0</v>
      </c>
      <c r="M26" s="538">
        <v>0</v>
      </c>
      <c r="N26" s="537">
        <v>0</v>
      </c>
      <c r="O26" s="536">
        <v>0</v>
      </c>
    </row>
    <row r="27" spans="1:15" x14ac:dyDescent="0.15">
      <c r="A27" s="548">
        <v>29</v>
      </c>
      <c r="B27" s="547" t="s">
        <v>214</v>
      </c>
      <c r="C27" s="546"/>
      <c r="D27" s="545">
        <v>0</v>
      </c>
      <c r="E27" s="340">
        <v>0</v>
      </c>
      <c r="F27" s="340">
        <v>0</v>
      </c>
      <c r="G27" s="531">
        <v>0</v>
      </c>
      <c r="H27" s="544">
        <v>0</v>
      </c>
      <c r="I27" s="544">
        <v>0</v>
      </c>
      <c r="J27" s="531">
        <v>0</v>
      </c>
      <c r="K27" s="544">
        <v>0</v>
      </c>
      <c r="L27" s="544">
        <v>0</v>
      </c>
      <c r="M27" s="544">
        <v>0</v>
      </c>
      <c r="N27" s="543">
        <v>0</v>
      </c>
      <c r="O27" s="542">
        <v>0</v>
      </c>
    </row>
    <row r="28" spans="1:15" x14ac:dyDescent="0.15">
      <c r="A28" s="528">
        <v>30</v>
      </c>
      <c r="B28" s="527" t="s">
        <v>387</v>
      </c>
      <c r="C28" s="526"/>
      <c r="D28" s="468">
        <v>0</v>
      </c>
      <c r="E28" s="332">
        <v>0</v>
      </c>
      <c r="F28" s="332">
        <v>0</v>
      </c>
      <c r="G28" s="525">
        <v>0</v>
      </c>
      <c r="H28" s="525">
        <v>0</v>
      </c>
      <c r="I28" s="525">
        <v>0</v>
      </c>
      <c r="J28" s="525">
        <v>0</v>
      </c>
      <c r="K28" s="525">
        <v>0</v>
      </c>
      <c r="L28" s="525">
        <v>0</v>
      </c>
      <c r="M28" s="525">
        <v>0</v>
      </c>
      <c r="N28" s="524">
        <v>0</v>
      </c>
      <c r="O28" s="523">
        <v>0</v>
      </c>
    </row>
    <row r="29" spans="1:15" x14ac:dyDescent="0.15">
      <c r="A29" s="528">
        <v>31</v>
      </c>
      <c r="B29" s="527" t="s">
        <v>212</v>
      </c>
      <c r="C29" s="526"/>
      <c r="D29" s="468">
        <v>2</v>
      </c>
      <c r="E29" s="332">
        <v>1</v>
      </c>
      <c r="F29" s="332">
        <v>1</v>
      </c>
      <c r="G29" s="525">
        <v>20.611000000000001</v>
      </c>
      <c r="H29" s="525">
        <v>1.3089999999999999</v>
      </c>
      <c r="I29" s="525">
        <v>19.302</v>
      </c>
      <c r="J29" s="525">
        <v>1.514</v>
      </c>
      <c r="K29" s="525">
        <v>1.514</v>
      </c>
      <c r="L29" s="525">
        <v>0</v>
      </c>
      <c r="M29" s="525">
        <v>95</v>
      </c>
      <c r="N29" s="524">
        <v>395</v>
      </c>
      <c r="O29" s="523">
        <v>140</v>
      </c>
    </row>
    <row r="30" spans="1:15" x14ac:dyDescent="0.15">
      <c r="A30" s="541">
        <v>32</v>
      </c>
      <c r="B30" s="540" t="s">
        <v>385</v>
      </c>
      <c r="C30" s="539"/>
      <c r="D30" s="472">
        <v>0</v>
      </c>
      <c r="E30" s="347">
        <v>0</v>
      </c>
      <c r="F30" s="347">
        <v>0</v>
      </c>
      <c r="G30" s="538">
        <v>0</v>
      </c>
      <c r="H30" s="538">
        <v>0</v>
      </c>
      <c r="I30" s="538">
        <v>0</v>
      </c>
      <c r="J30" s="538">
        <v>0</v>
      </c>
      <c r="K30" s="538">
        <v>0</v>
      </c>
      <c r="L30" s="538">
        <v>0</v>
      </c>
      <c r="M30" s="538">
        <v>0</v>
      </c>
      <c r="N30" s="537">
        <v>0</v>
      </c>
      <c r="O30" s="536">
        <v>0</v>
      </c>
    </row>
    <row r="31" spans="1:15" x14ac:dyDescent="0.15">
      <c r="A31" s="535">
        <v>33</v>
      </c>
      <c r="B31" s="534" t="s">
        <v>207</v>
      </c>
      <c r="C31" s="533"/>
      <c r="D31" s="532">
        <v>61</v>
      </c>
      <c r="E31" s="404">
        <v>60</v>
      </c>
      <c r="F31" s="404">
        <v>1</v>
      </c>
      <c r="G31" s="531">
        <v>4324.0439999999999</v>
      </c>
      <c r="H31" s="531">
        <v>4231.38</v>
      </c>
      <c r="I31" s="531">
        <v>92.664000000000001</v>
      </c>
      <c r="J31" s="531">
        <v>605.63300000000004</v>
      </c>
      <c r="K31" s="531">
        <v>604.65</v>
      </c>
      <c r="L31" s="531">
        <v>0.98299999999999998</v>
      </c>
      <c r="M31" s="531">
        <v>39</v>
      </c>
      <c r="N31" s="530">
        <v>54440</v>
      </c>
      <c r="O31" s="529">
        <v>1496.8</v>
      </c>
    </row>
    <row r="32" spans="1:15" x14ac:dyDescent="0.15">
      <c r="A32" s="528">
        <v>34</v>
      </c>
      <c r="B32" s="527" t="s">
        <v>206</v>
      </c>
      <c r="C32" s="526"/>
      <c r="D32" s="468">
        <v>1</v>
      </c>
      <c r="E32" s="332">
        <v>0</v>
      </c>
      <c r="F32" s="332">
        <v>1</v>
      </c>
      <c r="G32" s="525">
        <v>49.133000000000003</v>
      </c>
      <c r="H32" s="525">
        <v>0</v>
      </c>
      <c r="I32" s="525">
        <v>49.133000000000003</v>
      </c>
      <c r="J32" s="525">
        <v>1.54</v>
      </c>
      <c r="K32" s="525">
        <v>0</v>
      </c>
      <c r="L32" s="525">
        <v>1.54</v>
      </c>
      <c r="M32" s="525">
        <v>0</v>
      </c>
      <c r="N32" s="524">
        <v>0</v>
      </c>
      <c r="O32" s="523">
        <v>0</v>
      </c>
    </row>
    <row r="33" spans="1:15" ht="14.25" thickBot="1" x14ac:dyDescent="0.2">
      <c r="A33" s="522">
        <v>35</v>
      </c>
      <c r="B33" s="521" t="s">
        <v>205</v>
      </c>
      <c r="C33" s="520"/>
      <c r="D33" s="519">
        <v>0</v>
      </c>
      <c r="E33" s="461">
        <v>0</v>
      </c>
      <c r="F33" s="461">
        <v>0</v>
      </c>
      <c r="G33" s="518">
        <v>0</v>
      </c>
      <c r="H33" s="517">
        <v>0</v>
      </c>
      <c r="I33" s="517">
        <v>0</v>
      </c>
      <c r="J33" s="518">
        <v>0</v>
      </c>
      <c r="K33" s="517">
        <v>0</v>
      </c>
      <c r="L33" s="517">
        <v>0</v>
      </c>
      <c r="M33" s="517">
        <v>0</v>
      </c>
      <c r="N33" s="517">
        <v>0</v>
      </c>
      <c r="O33" s="516">
        <v>0</v>
      </c>
    </row>
    <row r="34" spans="1:15" x14ac:dyDescent="0.15">
      <c r="A34" s="515"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1B0C4-4D3C-402F-85D9-65C39B400138}">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6" width="12.125" style="376" customWidth="1"/>
    <col min="7" max="15" width="12.125" style="379" customWidth="1"/>
    <col min="16" max="16" width="5.25" style="379" customWidth="1"/>
    <col min="17" max="16384" width="9" style="379"/>
  </cols>
  <sheetData>
    <row r="1" spans="1:22" x14ac:dyDescent="0.15">
      <c r="A1" s="1176" t="s">
        <v>417</v>
      </c>
      <c r="B1" s="1176"/>
      <c r="C1" s="1176"/>
      <c r="D1" s="1176"/>
      <c r="E1" s="1176"/>
      <c r="F1" s="1176"/>
      <c r="G1" s="1176"/>
      <c r="H1" s="1176"/>
      <c r="I1" s="1176"/>
      <c r="J1" s="1176"/>
      <c r="K1" s="1176"/>
      <c r="L1" s="1176"/>
      <c r="M1" s="1176"/>
      <c r="N1" s="1176"/>
      <c r="O1" s="1176"/>
      <c r="P1" s="451"/>
    </row>
    <row r="2" spans="1:22" ht="14.25" thickBot="1" x14ac:dyDescent="0.2">
      <c r="A2" s="397"/>
      <c r="B2" s="397"/>
      <c r="C2" s="397"/>
      <c r="D2" s="397"/>
      <c r="E2" s="397"/>
      <c r="F2" s="397"/>
      <c r="G2" s="397"/>
      <c r="H2" s="397"/>
      <c r="I2" s="397"/>
      <c r="J2" s="397"/>
      <c r="K2" s="397"/>
      <c r="L2" s="397"/>
      <c r="M2" s="397"/>
      <c r="N2" s="397"/>
      <c r="O2" s="397"/>
      <c r="P2" s="397"/>
    </row>
    <row r="3" spans="1:22" x14ac:dyDescent="0.15">
      <c r="A3" s="458"/>
      <c r="B3" s="454"/>
      <c r="C3" s="457"/>
      <c r="D3" s="456"/>
      <c r="E3" s="456" t="s">
        <v>401</v>
      </c>
      <c r="F3" s="453"/>
      <c r="G3" s="455"/>
      <c r="H3" s="454" t="s">
        <v>26</v>
      </c>
      <c r="I3" s="453"/>
      <c r="J3" s="455"/>
      <c r="K3" s="454" t="s">
        <v>400</v>
      </c>
      <c r="L3" s="453"/>
      <c r="M3" s="1183" t="s">
        <v>399</v>
      </c>
      <c r="N3" s="1183" t="s">
        <v>398</v>
      </c>
      <c r="O3" s="1185" t="s">
        <v>397</v>
      </c>
      <c r="P3" s="590"/>
    </row>
    <row r="4" spans="1:22" x14ac:dyDescent="0.15">
      <c r="A4" s="452"/>
      <c r="B4" s="451"/>
      <c r="C4" s="450"/>
      <c r="D4" s="449"/>
      <c r="E4" s="449" t="s">
        <v>407</v>
      </c>
      <c r="F4" s="446"/>
      <c r="G4" s="448"/>
      <c r="H4" s="449" t="s">
        <v>406</v>
      </c>
      <c r="I4" s="446"/>
      <c r="J4" s="448"/>
      <c r="K4" s="449" t="s">
        <v>406</v>
      </c>
      <c r="L4" s="446"/>
      <c r="M4" s="1184"/>
      <c r="N4" s="1184"/>
      <c r="O4" s="1186"/>
      <c r="P4" s="590"/>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c r="P5" s="590"/>
    </row>
    <row r="6" spans="1:22" ht="15" thickTop="1" thickBot="1" x14ac:dyDescent="0.2">
      <c r="A6" s="1190" t="s">
        <v>237</v>
      </c>
      <c r="B6" s="1191"/>
      <c r="C6" s="1197"/>
      <c r="D6" s="479">
        <v>44</v>
      </c>
      <c r="E6" s="394">
        <v>38</v>
      </c>
      <c r="F6" s="394">
        <v>6</v>
      </c>
      <c r="G6" s="394">
        <v>1032.6579999999999</v>
      </c>
      <c r="H6" s="394">
        <v>944.63599999999997</v>
      </c>
      <c r="I6" s="394">
        <v>88.022000000000006</v>
      </c>
      <c r="J6" s="394">
        <v>178.69300000000001</v>
      </c>
      <c r="K6" s="394">
        <v>175.39</v>
      </c>
      <c r="L6" s="394">
        <v>3.3029999999999999</v>
      </c>
      <c r="M6" s="394">
        <v>1050</v>
      </c>
      <c r="N6" s="394">
        <v>53861</v>
      </c>
      <c r="O6" s="391">
        <v>2253</v>
      </c>
      <c r="P6" s="589"/>
    </row>
    <row r="7" spans="1:22" ht="14.25" thickTop="1" x14ac:dyDescent="0.15">
      <c r="A7" s="363">
        <v>9</v>
      </c>
      <c r="B7" s="477" t="s">
        <v>236</v>
      </c>
      <c r="C7" s="361"/>
      <c r="D7" s="476">
        <v>7</v>
      </c>
      <c r="E7" s="360">
        <v>7</v>
      </c>
      <c r="F7" s="360">
        <v>0</v>
      </c>
      <c r="G7" s="360">
        <v>101.008</v>
      </c>
      <c r="H7" s="360">
        <v>101.008</v>
      </c>
      <c r="I7" s="360">
        <v>0</v>
      </c>
      <c r="J7" s="360">
        <v>22.119</v>
      </c>
      <c r="K7" s="360">
        <v>22.119</v>
      </c>
      <c r="L7" s="360">
        <v>0</v>
      </c>
      <c r="M7" s="360">
        <v>783</v>
      </c>
      <c r="N7" s="588">
        <v>16817</v>
      </c>
      <c r="O7" s="587">
        <v>841</v>
      </c>
      <c r="P7" s="578"/>
    </row>
    <row r="8" spans="1:22" x14ac:dyDescent="0.15">
      <c r="A8" s="335">
        <v>10</v>
      </c>
      <c r="B8" s="423" t="s">
        <v>235</v>
      </c>
      <c r="C8" s="333"/>
      <c r="D8" s="468">
        <v>0</v>
      </c>
      <c r="E8" s="332">
        <v>0</v>
      </c>
      <c r="F8" s="332">
        <v>0</v>
      </c>
      <c r="G8" s="332">
        <v>0</v>
      </c>
      <c r="H8" s="332">
        <v>0</v>
      </c>
      <c r="I8" s="332">
        <v>0</v>
      </c>
      <c r="J8" s="332">
        <v>0</v>
      </c>
      <c r="K8" s="332">
        <v>0</v>
      </c>
      <c r="L8" s="332">
        <v>0</v>
      </c>
      <c r="M8" s="332">
        <v>0</v>
      </c>
      <c r="N8" s="580">
        <v>0</v>
      </c>
      <c r="O8" s="579">
        <v>0</v>
      </c>
      <c r="P8" s="578"/>
    </row>
    <row r="9" spans="1:22" x14ac:dyDescent="0.15">
      <c r="A9" s="335">
        <v>11</v>
      </c>
      <c r="B9" s="423" t="s">
        <v>391</v>
      </c>
      <c r="C9" s="333"/>
      <c r="D9" s="468">
        <v>0</v>
      </c>
      <c r="E9" s="332">
        <v>0</v>
      </c>
      <c r="F9" s="332">
        <v>0</v>
      </c>
      <c r="G9" s="332">
        <v>0</v>
      </c>
      <c r="H9" s="332">
        <v>0</v>
      </c>
      <c r="I9" s="332">
        <v>0</v>
      </c>
      <c r="J9" s="332">
        <v>0</v>
      </c>
      <c r="K9" s="332">
        <v>0</v>
      </c>
      <c r="L9" s="332">
        <v>0</v>
      </c>
      <c r="M9" s="332">
        <v>0</v>
      </c>
      <c r="N9" s="470">
        <v>0</v>
      </c>
      <c r="O9" s="469">
        <v>0</v>
      </c>
      <c r="P9" s="578"/>
    </row>
    <row r="10" spans="1:22" x14ac:dyDescent="0.15">
      <c r="A10" s="335">
        <v>12</v>
      </c>
      <c r="B10" s="423" t="s">
        <v>233</v>
      </c>
      <c r="C10" s="333"/>
      <c r="D10" s="468">
        <v>3</v>
      </c>
      <c r="E10" s="332">
        <v>3</v>
      </c>
      <c r="F10" s="332">
        <v>0</v>
      </c>
      <c r="G10" s="332">
        <v>52.183</v>
      </c>
      <c r="H10" s="332">
        <v>52.183</v>
      </c>
      <c r="I10" s="332">
        <v>0</v>
      </c>
      <c r="J10" s="332">
        <v>5.2930000000000001</v>
      </c>
      <c r="K10" s="332">
        <v>5.2930000000000001</v>
      </c>
      <c r="L10" s="332">
        <v>0</v>
      </c>
      <c r="M10" s="332">
        <v>31</v>
      </c>
      <c r="N10" s="580">
        <v>2225</v>
      </c>
      <c r="O10" s="579">
        <v>132</v>
      </c>
      <c r="P10" s="578"/>
    </row>
    <row r="11" spans="1:22" x14ac:dyDescent="0.15">
      <c r="A11" s="335">
        <v>13</v>
      </c>
      <c r="B11" s="423" t="s">
        <v>232</v>
      </c>
      <c r="C11" s="333"/>
      <c r="D11" s="468">
        <v>0</v>
      </c>
      <c r="E11" s="332">
        <v>0</v>
      </c>
      <c r="F11" s="332">
        <v>0</v>
      </c>
      <c r="G11" s="332">
        <v>0</v>
      </c>
      <c r="H11" s="332">
        <v>0</v>
      </c>
      <c r="I11" s="332">
        <v>0</v>
      </c>
      <c r="J11" s="332">
        <v>0</v>
      </c>
      <c r="K11" s="332">
        <v>0</v>
      </c>
      <c r="L11" s="332">
        <v>0</v>
      </c>
      <c r="M11" s="332">
        <v>0</v>
      </c>
      <c r="N11" s="470">
        <v>0</v>
      </c>
      <c r="O11" s="469">
        <v>0</v>
      </c>
      <c r="P11" s="578"/>
    </row>
    <row r="12" spans="1:22" x14ac:dyDescent="0.15">
      <c r="A12" s="335">
        <v>14</v>
      </c>
      <c r="B12" s="423" t="s">
        <v>231</v>
      </c>
      <c r="C12" s="333"/>
      <c r="D12" s="468">
        <v>0</v>
      </c>
      <c r="E12" s="332">
        <v>0</v>
      </c>
      <c r="F12" s="332">
        <v>0</v>
      </c>
      <c r="G12" s="332">
        <v>0</v>
      </c>
      <c r="H12" s="332">
        <v>0</v>
      </c>
      <c r="I12" s="332">
        <v>0</v>
      </c>
      <c r="J12" s="332">
        <v>0</v>
      </c>
      <c r="K12" s="332">
        <v>0</v>
      </c>
      <c r="L12" s="332">
        <v>0</v>
      </c>
      <c r="M12" s="332">
        <v>0</v>
      </c>
      <c r="N12" s="580">
        <v>0</v>
      </c>
      <c r="O12" s="579">
        <v>0</v>
      </c>
      <c r="P12" s="578"/>
    </row>
    <row r="13" spans="1:22" x14ac:dyDescent="0.15">
      <c r="A13" s="335">
        <v>15</v>
      </c>
      <c r="B13" s="436" t="s">
        <v>230</v>
      </c>
      <c r="C13" s="333"/>
      <c r="D13" s="468">
        <v>0</v>
      </c>
      <c r="E13" s="332">
        <v>0</v>
      </c>
      <c r="F13" s="332">
        <v>0</v>
      </c>
      <c r="G13" s="332">
        <v>0</v>
      </c>
      <c r="H13" s="332">
        <v>0</v>
      </c>
      <c r="I13" s="332">
        <v>0</v>
      </c>
      <c r="J13" s="332">
        <v>0</v>
      </c>
      <c r="K13" s="332">
        <v>0</v>
      </c>
      <c r="L13" s="332">
        <v>0</v>
      </c>
      <c r="M13" s="332">
        <v>0</v>
      </c>
      <c r="N13" s="580">
        <v>0</v>
      </c>
      <c r="O13" s="579">
        <v>0</v>
      </c>
      <c r="P13" s="578"/>
    </row>
    <row r="14" spans="1:22" x14ac:dyDescent="0.15">
      <c r="A14" s="335">
        <v>16</v>
      </c>
      <c r="B14" s="436" t="s">
        <v>229</v>
      </c>
      <c r="C14" s="352"/>
      <c r="D14" s="468">
        <v>1</v>
      </c>
      <c r="E14" s="332">
        <v>1</v>
      </c>
      <c r="F14" s="332">
        <v>0</v>
      </c>
      <c r="G14" s="332">
        <v>6.3769999999999998</v>
      </c>
      <c r="H14" s="332">
        <v>6.3769999999999998</v>
      </c>
      <c r="I14" s="332">
        <v>0</v>
      </c>
      <c r="J14" s="332">
        <v>2.88</v>
      </c>
      <c r="K14" s="332">
        <v>2.88</v>
      </c>
      <c r="L14" s="332">
        <v>0</v>
      </c>
      <c r="M14" s="332">
        <v>40</v>
      </c>
      <c r="N14" s="580">
        <v>1230</v>
      </c>
      <c r="O14" s="579">
        <v>140</v>
      </c>
      <c r="P14" s="578"/>
    </row>
    <row r="15" spans="1:22" x14ac:dyDescent="0.15">
      <c r="A15" s="335">
        <v>17</v>
      </c>
      <c r="B15" s="436" t="s">
        <v>228</v>
      </c>
      <c r="C15" s="333"/>
      <c r="D15" s="468">
        <v>0</v>
      </c>
      <c r="E15" s="332">
        <v>0</v>
      </c>
      <c r="F15" s="332">
        <v>0</v>
      </c>
      <c r="G15" s="332">
        <v>0</v>
      </c>
      <c r="H15" s="332">
        <v>0</v>
      </c>
      <c r="I15" s="332">
        <v>0</v>
      </c>
      <c r="J15" s="332">
        <v>0</v>
      </c>
      <c r="K15" s="332">
        <v>0</v>
      </c>
      <c r="L15" s="332">
        <v>0</v>
      </c>
      <c r="M15" s="332">
        <v>0</v>
      </c>
      <c r="N15" s="580">
        <v>0</v>
      </c>
      <c r="O15" s="579">
        <v>0</v>
      </c>
      <c r="P15" s="578"/>
    </row>
    <row r="16" spans="1:22" x14ac:dyDescent="0.15">
      <c r="A16" s="350">
        <v>18</v>
      </c>
      <c r="B16" s="433" t="s">
        <v>227</v>
      </c>
      <c r="C16" s="348"/>
      <c r="D16" s="472">
        <v>0</v>
      </c>
      <c r="E16" s="347">
        <v>0</v>
      </c>
      <c r="F16" s="347">
        <v>0</v>
      </c>
      <c r="G16" s="347">
        <v>0</v>
      </c>
      <c r="H16" s="347">
        <v>0</v>
      </c>
      <c r="I16" s="347">
        <v>0</v>
      </c>
      <c r="J16" s="347">
        <v>0</v>
      </c>
      <c r="K16" s="347">
        <v>0</v>
      </c>
      <c r="L16" s="347">
        <v>0</v>
      </c>
      <c r="M16" s="347">
        <v>0</v>
      </c>
      <c r="N16" s="584">
        <v>0</v>
      </c>
      <c r="O16" s="583">
        <v>0</v>
      </c>
      <c r="P16" s="578"/>
    </row>
    <row r="17" spans="1:16" x14ac:dyDescent="0.15">
      <c r="A17" s="343">
        <v>19</v>
      </c>
      <c r="B17" s="428" t="s">
        <v>226</v>
      </c>
      <c r="C17" s="341"/>
      <c r="D17" s="532">
        <v>0</v>
      </c>
      <c r="E17" s="340">
        <v>0</v>
      </c>
      <c r="F17" s="340">
        <v>0</v>
      </c>
      <c r="G17" s="404">
        <v>0</v>
      </c>
      <c r="H17" s="340">
        <v>0</v>
      </c>
      <c r="I17" s="340">
        <v>0</v>
      </c>
      <c r="J17" s="404">
        <v>0</v>
      </c>
      <c r="K17" s="340">
        <v>0</v>
      </c>
      <c r="L17" s="340">
        <v>0</v>
      </c>
      <c r="M17" s="340">
        <v>0</v>
      </c>
      <c r="N17" s="514">
        <v>0</v>
      </c>
      <c r="O17" s="513">
        <v>0</v>
      </c>
      <c r="P17" s="578"/>
    </row>
    <row r="18" spans="1:16" x14ac:dyDescent="0.15">
      <c r="A18" s="335">
        <v>20</v>
      </c>
      <c r="B18" s="423" t="s">
        <v>224</v>
      </c>
      <c r="C18" s="333"/>
      <c r="D18" s="468">
        <v>0</v>
      </c>
      <c r="E18" s="332">
        <v>0</v>
      </c>
      <c r="F18" s="332">
        <v>0</v>
      </c>
      <c r="G18" s="332">
        <v>0</v>
      </c>
      <c r="H18" s="332">
        <v>0</v>
      </c>
      <c r="I18" s="332">
        <v>0</v>
      </c>
      <c r="J18" s="332">
        <v>0</v>
      </c>
      <c r="K18" s="332">
        <v>0</v>
      </c>
      <c r="L18" s="332">
        <v>0</v>
      </c>
      <c r="M18" s="332">
        <v>0</v>
      </c>
      <c r="N18" s="470">
        <v>0</v>
      </c>
      <c r="O18" s="469">
        <v>0</v>
      </c>
      <c r="P18" s="578"/>
    </row>
    <row r="19" spans="1:16" x14ac:dyDescent="0.15">
      <c r="A19" s="335">
        <v>21</v>
      </c>
      <c r="B19" s="423" t="s">
        <v>223</v>
      </c>
      <c r="C19" s="333"/>
      <c r="D19" s="468">
        <v>3</v>
      </c>
      <c r="E19" s="332">
        <v>2</v>
      </c>
      <c r="F19" s="332">
        <v>1</v>
      </c>
      <c r="G19" s="332">
        <v>37.048999999999999</v>
      </c>
      <c r="H19" s="332">
        <v>21.274000000000001</v>
      </c>
      <c r="I19" s="332">
        <v>15.775</v>
      </c>
      <c r="J19" s="332">
        <v>3.45</v>
      </c>
      <c r="K19" s="332">
        <v>3.45</v>
      </c>
      <c r="L19" s="332">
        <v>0</v>
      </c>
      <c r="M19" s="332">
        <v>8</v>
      </c>
      <c r="N19" s="580">
        <v>450</v>
      </c>
      <c r="O19" s="579">
        <v>113</v>
      </c>
      <c r="P19" s="578"/>
    </row>
    <row r="20" spans="1:16" x14ac:dyDescent="0.15">
      <c r="A20" s="335">
        <v>22</v>
      </c>
      <c r="B20" s="436" t="s">
        <v>222</v>
      </c>
      <c r="C20" s="352"/>
      <c r="D20" s="468">
        <v>0</v>
      </c>
      <c r="E20" s="332">
        <v>0</v>
      </c>
      <c r="F20" s="332">
        <v>0</v>
      </c>
      <c r="G20" s="332">
        <v>0</v>
      </c>
      <c r="H20" s="332">
        <v>0</v>
      </c>
      <c r="I20" s="332">
        <v>0</v>
      </c>
      <c r="J20" s="332">
        <v>0</v>
      </c>
      <c r="K20" s="332">
        <v>0</v>
      </c>
      <c r="L20" s="332">
        <v>0</v>
      </c>
      <c r="M20" s="332">
        <v>0</v>
      </c>
      <c r="N20" s="580">
        <v>0</v>
      </c>
      <c r="O20" s="579">
        <v>0</v>
      </c>
      <c r="P20" s="578"/>
    </row>
    <row r="21" spans="1:16" x14ac:dyDescent="0.15">
      <c r="A21" s="335">
        <v>23</v>
      </c>
      <c r="B21" s="423" t="s">
        <v>221</v>
      </c>
      <c r="C21" s="333"/>
      <c r="D21" s="468">
        <v>0</v>
      </c>
      <c r="E21" s="332">
        <v>0</v>
      </c>
      <c r="F21" s="332">
        <v>0</v>
      </c>
      <c r="G21" s="332">
        <v>0</v>
      </c>
      <c r="H21" s="332">
        <v>0</v>
      </c>
      <c r="I21" s="332">
        <v>0</v>
      </c>
      <c r="J21" s="332">
        <v>0</v>
      </c>
      <c r="K21" s="332">
        <v>0</v>
      </c>
      <c r="L21" s="332">
        <v>0</v>
      </c>
      <c r="M21" s="332">
        <v>0</v>
      </c>
      <c r="N21" s="580">
        <v>0</v>
      </c>
      <c r="O21" s="579">
        <v>0</v>
      </c>
      <c r="P21" s="578"/>
    </row>
    <row r="22" spans="1:16" x14ac:dyDescent="0.15">
      <c r="A22" s="335">
        <v>24</v>
      </c>
      <c r="B22" s="423" t="s">
        <v>220</v>
      </c>
      <c r="C22" s="333"/>
      <c r="D22" s="468">
        <v>6</v>
      </c>
      <c r="E22" s="332">
        <v>2</v>
      </c>
      <c r="F22" s="332">
        <v>4</v>
      </c>
      <c r="G22" s="332">
        <v>79.575000000000003</v>
      </c>
      <c r="H22" s="332">
        <v>15.045</v>
      </c>
      <c r="I22" s="332">
        <v>64.53</v>
      </c>
      <c r="J22" s="332">
        <v>6.524</v>
      </c>
      <c r="K22" s="332">
        <v>3.2210000000000001</v>
      </c>
      <c r="L22" s="332">
        <v>3.3029999999999999</v>
      </c>
      <c r="M22" s="332">
        <v>35</v>
      </c>
      <c r="N22" s="580">
        <v>2048</v>
      </c>
      <c r="O22" s="579">
        <v>362</v>
      </c>
      <c r="P22" s="578"/>
    </row>
    <row r="23" spans="1:16" x14ac:dyDescent="0.15">
      <c r="A23" s="335">
        <v>25</v>
      </c>
      <c r="B23" s="334" t="s">
        <v>390</v>
      </c>
      <c r="C23" s="333"/>
      <c r="D23" s="468">
        <v>0</v>
      </c>
      <c r="E23" s="332">
        <v>0</v>
      </c>
      <c r="F23" s="332">
        <v>0</v>
      </c>
      <c r="G23" s="332">
        <v>0</v>
      </c>
      <c r="H23" s="332">
        <v>0</v>
      </c>
      <c r="I23" s="332">
        <v>0</v>
      </c>
      <c r="J23" s="332">
        <v>0</v>
      </c>
      <c r="K23" s="332">
        <v>0</v>
      </c>
      <c r="L23" s="332">
        <v>0</v>
      </c>
      <c r="M23" s="332">
        <v>0</v>
      </c>
      <c r="N23" s="580">
        <v>0</v>
      </c>
      <c r="O23" s="579">
        <v>0</v>
      </c>
      <c r="P23" s="578"/>
    </row>
    <row r="24" spans="1:16" x14ac:dyDescent="0.15">
      <c r="A24" s="335">
        <v>26</v>
      </c>
      <c r="B24" s="334" t="s">
        <v>389</v>
      </c>
      <c r="C24" s="333"/>
      <c r="D24" s="468">
        <v>0</v>
      </c>
      <c r="E24" s="332">
        <v>0</v>
      </c>
      <c r="F24" s="332">
        <v>0</v>
      </c>
      <c r="G24" s="332">
        <v>0</v>
      </c>
      <c r="H24" s="332">
        <v>0</v>
      </c>
      <c r="I24" s="332">
        <v>0</v>
      </c>
      <c r="J24" s="332">
        <v>0</v>
      </c>
      <c r="K24" s="332">
        <v>0</v>
      </c>
      <c r="L24" s="332">
        <v>0</v>
      </c>
      <c r="M24" s="332">
        <v>0</v>
      </c>
      <c r="N24" s="580">
        <v>0</v>
      </c>
      <c r="O24" s="579">
        <v>0</v>
      </c>
      <c r="P24" s="578"/>
    </row>
    <row r="25" spans="1:16" x14ac:dyDescent="0.15">
      <c r="A25" s="335">
        <v>27</v>
      </c>
      <c r="B25" s="334" t="s">
        <v>388</v>
      </c>
      <c r="C25" s="333"/>
      <c r="D25" s="468">
        <v>0</v>
      </c>
      <c r="E25" s="332">
        <v>0</v>
      </c>
      <c r="F25" s="332">
        <v>0</v>
      </c>
      <c r="G25" s="332">
        <v>0</v>
      </c>
      <c r="H25" s="332">
        <v>0</v>
      </c>
      <c r="I25" s="332">
        <v>0</v>
      </c>
      <c r="J25" s="332">
        <v>0</v>
      </c>
      <c r="K25" s="332">
        <v>0</v>
      </c>
      <c r="L25" s="332">
        <v>0</v>
      </c>
      <c r="M25" s="332">
        <v>0</v>
      </c>
      <c r="N25" s="580">
        <v>0</v>
      </c>
      <c r="O25" s="579">
        <v>0</v>
      </c>
      <c r="P25" s="578"/>
    </row>
    <row r="26" spans="1:16" x14ac:dyDescent="0.15">
      <c r="A26" s="350">
        <v>28</v>
      </c>
      <c r="B26" s="433" t="s">
        <v>81</v>
      </c>
      <c r="C26" s="348"/>
      <c r="D26" s="472">
        <v>2</v>
      </c>
      <c r="E26" s="347">
        <v>2</v>
      </c>
      <c r="F26" s="347">
        <v>0</v>
      </c>
      <c r="G26" s="347">
        <v>4.5250000000000004</v>
      </c>
      <c r="H26" s="347">
        <v>4.5250000000000004</v>
      </c>
      <c r="I26" s="347">
        <v>0</v>
      </c>
      <c r="J26" s="347">
        <v>1.147</v>
      </c>
      <c r="K26" s="347">
        <v>1.147</v>
      </c>
      <c r="L26" s="347">
        <v>0</v>
      </c>
      <c r="M26" s="347">
        <v>25</v>
      </c>
      <c r="N26" s="586">
        <v>217</v>
      </c>
      <c r="O26" s="585">
        <v>10</v>
      </c>
      <c r="P26" s="578"/>
    </row>
    <row r="27" spans="1:16" x14ac:dyDescent="0.15">
      <c r="A27" s="343">
        <v>29</v>
      </c>
      <c r="B27" s="428" t="s">
        <v>214</v>
      </c>
      <c r="C27" s="341"/>
      <c r="D27" s="532">
        <v>0</v>
      </c>
      <c r="E27" s="340">
        <v>0</v>
      </c>
      <c r="F27" s="340">
        <v>0</v>
      </c>
      <c r="G27" s="404">
        <v>0</v>
      </c>
      <c r="H27" s="340">
        <v>0</v>
      </c>
      <c r="I27" s="340">
        <v>0</v>
      </c>
      <c r="J27" s="404">
        <v>0</v>
      </c>
      <c r="K27" s="340">
        <v>0</v>
      </c>
      <c r="L27" s="340">
        <v>0</v>
      </c>
      <c r="M27" s="340">
        <v>0</v>
      </c>
      <c r="N27" s="514">
        <v>0</v>
      </c>
      <c r="O27" s="513">
        <v>0</v>
      </c>
      <c r="P27" s="578"/>
    </row>
    <row r="28" spans="1:16" x14ac:dyDescent="0.15">
      <c r="A28" s="335">
        <v>30</v>
      </c>
      <c r="B28" s="423" t="s">
        <v>387</v>
      </c>
      <c r="C28" s="333"/>
      <c r="D28" s="468">
        <v>0</v>
      </c>
      <c r="E28" s="332">
        <v>0</v>
      </c>
      <c r="F28" s="332">
        <v>0</v>
      </c>
      <c r="G28" s="332">
        <v>0</v>
      </c>
      <c r="H28" s="332">
        <v>0</v>
      </c>
      <c r="I28" s="332">
        <v>0</v>
      </c>
      <c r="J28" s="332">
        <v>0</v>
      </c>
      <c r="K28" s="332">
        <v>0</v>
      </c>
      <c r="L28" s="332">
        <v>0</v>
      </c>
      <c r="M28" s="332">
        <v>0</v>
      </c>
      <c r="N28" s="470">
        <v>0</v>
      </c>
      <c r="O28" s="469">
        <v>0</v>
      </c>
      <c r="P28" s="578"/>
    </row>
    <row r="29" spans="1:16" x14ac:dyDescent="0.15">
      <c r="A29" s="335">
        <v>31</v>
      </c>
      <c r="B29" s="423" t="s">
        <v>212</v>
      </c>
      <c r="C29" s="333"/>
      <c r="D29" s="468">
        <v>1</v>
      </c>
      <c r="E29" s="332">
        <v>0</v>
      </c>
      <c r="F29" s="332">
        <v>1</v>
      </c>
      <c r="G29" s="332">
        <v>7.7169999999999996</v>
      </c>
      <c r="H29" s="332">
        <v>0</v>
      </c>
      <c r="I29" s="332">
        <v>7.7169999999999996</v>
      </c>
      <c r="J29" s="332">
        <v>0</v>
      </c>
      <c r="K29" s="332">
        <v>0</v>
      </c>
      <c r="L29" s="332">
        <v>0</v>
      </c>
      <c r="M29" s="332">
        <v>0</v>
      </c>
      <c r="N29" s="470">
        <v>0</v>
      </c>
      <c r="O29" s="469">
        <v>92</v>
      </c>
      <c r="P29" s="578"/>
    </row>
    <row r="30" spans="1:16" x14ac:dyDescent="0.15">
      <c r="A30" s="350">
        <v>32</v>
      </c>
      <c r="B30" s="433" t="s">
        <v>385</v>
      </c>
      <c r="C30" s="348"/>
      <c r="D30" s="472">
        <v>1</v>
      </c>
      <c r="E30" s="347">
        <v>1</v>
      </c>
      <c r="F30" s="347">
        <v>0</v>
      </c>
      <c r="G30" s="347">
        <v>8.4719999999999995</v>
      </c>
      <c r="H30" s="347">
        <v>8.4719999999999995</v>
      </c>
      <c r="I30" s="347">
        <v>0</v>
      </c>
      <c r="J30" s="347">
        <v>3.468</v>
      </c>
      <c r="K30" s="347">
        <v>3.468</v>
      </c>
      <c r="L30" s="347">
        <v>0</v>
      </c>
      <c r="M30" s="347">
        <v>40</v>
      </c>
      <c r="N30" s="584">
        <v>516</v>
      </c>
      <c r="O30" s="583">
        <v>54</v>
      </c>
      <c r="P30" s="578"/>
    </row>
    <row r="31" spans="1:16" x14ac:dyDescent="0.15">
      <c r="A31" s="466">
        <v>33</v>
      </c>
      <c r="B31" s="465" t="s">
        <v>207</v>
      </c>
      <c r="C31" s="464"/>
      <c r="D31" s="532">
        <v>20</v>
      </c>
      <c r="E31" s="404">
        <v>20</v>
      </c>
      <c r="F31" s="404">
        <v>0</v>
      </c>
      <c r="G31" s="404">
        <v>735.75199999999995</v>
      </c>
      <c r="H31" s="404">
        <v>735.75199999999995</v>
      </c>
      <c r="I31" s="404">
        <v>0</v>
      </c>
      <c r="J31" s="404">
        <v>133.81200000000001</v>
      </c>
      <c r="K31" s="404">
        <v>133.81200000000001</v>
      </c>
      <c r="L31" s="404">
        <v>0</v>
      </c>
      <c r="M31" s="404">
        <v>88</v>
      </c>
      <c r="N31" s="582">
        <v>30358</v>
      </c>
      <c r="O31" s="581">
        <v>509</v>
      </c>
      <c r="P31" s="578"/>
    </row>
    <row r="32" spans="1:16" x14ac:dyDescent="0.15">
      <c r="A32" s="335">
        <v>34</v>
      </c>
      <c r="B32" s="423" t="s">
        <v>206</v>
      </c>
      <c r="C32" s="333"/>
      <c r="D32" s="468">
        <v>0</v>
      </c>
      <c r="E32" s="332">
        <v>0</v>
      </c>
      <c r="F32" s="332">
        <v>0</v>
      </c>
      <c r="G32" s="332">
        <v>0</v>
      </c>
      <c r="H32" s="332">
        <v>0</v>
      </c>
      <c r="I32" s="332">
        <v>0</v>
      </c>
      <c r="J32" s="332">
        <v>0</v>
      </c>
      <c r="K32" s="332">
        <v>0</v>
      </c>
      <c r="L32" s="332">
        <v>0</v>
      </c>
      <c r="M32" s="332">
        <v>0</v>
      </c>
      <c r="N32" s="580">
        <v>0</v>
      </c>
      <c r="O32" s="579">
        <v>0</v>
      </c>
      <c r="P32" s="578"/>
    </row>
    <row r="33" spans="1:16"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c r="P33" s="578"/>
    </row>
    <row r="34" spans="1:16"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1E6A-8BA7-4E3B-B92D-4E5A55AC7259}">
  <sheetPr>
    <pageSetUpPr fitToPage="1"/>
  </sheetPr>
  <dimension ref="A1:W52"/>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8" width="9.125" customWidth="1"/>
  </cols>
  <sheetData>
    <row r="1" spans="1:23" x14ac:dyDescent="0.15">
      <c r="A1" s="1153" t="s">
        <v>319</v>
      </c>
      <c r="B1" s="1156"/>
      <c r="C1" s="1156"/>
      <c r="D1" s="1156"/>
      <c r="E1" s="1156"/>
      <c r="F1" s="1156"/>
      <c r="G1" s="1156"/>
      <c r="H1" s="1156"/>
      <c r="I1" s="1156"/>
      <c r="J1" s="1156"/>
      <c r="K1" s="1156"/>
      <c r="L1" s="1156"/>
      <c r="M1" s="1156"/>
      <c r="N1" s="1156"/>
      <c r="O1" s="1156"/>
      <c r="P1" s="1156"/>
      <c r="Q1" s="1156"/>
      <c r="R1" s="1156"/>
    </row>
    <row r="2" spans="1:23" ht="14.25" thickBot="1" x14ac:dyDescent="0.2">
      <c r="A2" s="131"/>
      <c r="B2" s="97"/>
      <c r="P2" s="95"/>
      <c r="Q2" s="95"/>
      <c r="U2" s="95"/>
      <c r="V2" s="95"/>
      <c r="W2" s="95" t="s">
        <v>246</v>
      </c>
    </row>
    <row r="3" spans="1:23" ht="14.25" thickBot="1" x14ac:dyDescent="0.2">
      <c r="A3" s="94" t="s">
        <v>318</v>
      </c>
      <c r="B3" s="138"/>
      <c r="C3" s="92" t="s">
        <v>244</v>
      </c>
      <c r="D3" s="91" t="s">
        <v>5</v>
      </c>
      <c r="E3" s="91" t="s">
        <v>6</v>
      </c>
      <c r="F3" s="91" t="s">
        <v>7</v>
      </c>
      <c r="G3" s="91" t="s">
        <v>8</v>
      </c>
      <c r="H3" s="91" t="s">
        <v>9</v>
      </c>
      <c r="I3" s="91" t="s">
        <v>10</v>
      </c>
      <c r="J3" s="91" t="s">
        <v>11</v>
      </c>
      <c r="K3" s="91" t="s">
        <v>12</v>
      </c>
      <c r="L3" s="91" t="s">
        <v>13</v>
      </c>
      <c r="M3" s="91" t="s">
        <v>14</v>
      </c>
      <c r="N3" s="91" t="s">
        <v>15</v>
      </c>
      <c r="O3" s="91" t="s">
        <v>317</v>
      </c>
      <c r="P3" s="91" t="s">
        <v>274</v>
      </c>
      <c r="Q3" s="91" t="s">
        <v>242</v>
      </c>
      <c r="R3" s="127" t="s">
        <v>241</v>
      </c>
      <c r="S3" s="126" t="s">
        <v>240</v>
      </c>
      <c r="T3" s="126" t="s">
        <v>239</v>
      </c>
      <c r="U3" s="126" t="s">
        <v>238</v>
      </c>
      <c r="V3" s="126" t="s">
        <v>23</v>
      </c>
      <c r="W3" s="125" t="s">
        <v>24</v>
      </c>
    </row>
    <row r="4" spans="1:23" ht="15" thickTop="1" thickBot="1" x14ac:dyDescent="0.2">
      <c r="A4" s="1157" t="s">
        <v>316</v>
      </c>
      <c r="B4" s="1158"/>
      <c r="C4" s="1159"/>
      <c r="D4" s="86">
        <v>1301</v>
      </c>
      <c r="E4" s="86">
        <v>1546</v>
      </c>
      <c r="F4" s="86">
        <v>1513</v>
      </c>
      <c r="G4" s="86">
        <v>1157</v>
      </c>
      <c r="H4" s="86">
        <v>969</v>
      </c>
      <c r="I4" s="86">
        <v>1126</v>
      </c>
      <c r="J4" s="86">
        <v>1123</v>
      </c>
      <c r="K4" s="86">
        <v>844</v>
      </c>
      <c r="L4" s="86">
        <v>1052</v>
      </c>
      <c r="M4" s="86">
        <v>1302</v>
      </c>
      <c r="N4" s="86">
        <v>1544</v>
      </c>
      <c r="O4" s="86">
        <v>1782</v>
      </c>
      <c r="P4" s="86">
        <v>1791</v>
      </c>
      <c r="Q4" s="86">
        <v>1630</v>
      </c>
      <c r="R4" s="124">
        <v>867</v>
      </c>
      <c r="S4" s="85">
        <v>786</v>
      </c>
      <c r="T4" s="85">
        <v>869</v>
      </c>
      <c r="U4" s="85">
        <v>1227</v>
      </c>
      <c r="V4" s="85">
        <v>1873</v>
      </c>
      <c r="W4" s="84">
        <v>2471</v>
      </c>
    </row>
    <row r="5" spans="1:23" ht="14.25" thickTop="1" x14ac:dyDescent="0.15">
      <c r="A5" s="123" t="s">
        <v>272</v>
      </c>
      <c r="B5" s="82" t="s">
        <v>120</v>
      </c>
      <c r="C5" s="137"/>
      <c r="D5" s="80">
        <v>83</v>
      </c>
      <c r="E5" s="80">
        <v>79</v>
      </c>
      <c r="F5" s="80">
        <v>77</v>
      </c>
      <c r="G5" s="80">
        <v>58</v>
      </c>
      <c r="H5" s="80">
        <v>59</v>
      </c>
      <c r="I5" s="80">
        <v>66</v>
      </c>
      <c r="J5" s="80">
        <v>59</v>
      </c>
      <c r="K5" s="80">
        <v>35</v>
      </c>
      <c r="L5" s="80">
        <v>46</v>
      </c>
      <c r="M5" s="80">
        <v>51</v>
      </c>
      <c r="N5" s="80">
        <v>57</v>
      </c>
      <c r="O5" s="80">
        <v>62</v>
      </c>
      <c r="P5" s="80">
        <v>65</v>
      </c>
      <c r="Q5" s="80">
        <v>35</v>
      </c>
      <c r="R5" s="121">
        <v>35</v>
      </c>
      <c r="S5" s="120">
        <v>20</v>
      </c>
      <c r="T5" s="120">
        <v>27</v>
      </c>
      <c r="U5" s="120">
        <v>75</v>
      </c>
      <c r="V5" s="120">
        <v>109</v>
      </c>
      <c r="W5" s="119">
        <v>87</v>
      </c>
    </row>
    <row r="6" spans="1:23" x14ac:dyDescent="0.15">
      <c r="A6" s="109" t="s">
        <v>270</v>
      </c>
      <c r="B6" s="59" t="s">
        <v>121</v>
      </c>
      <c r="C6" s="134"/>
      <c r="D6" s="57">
        <v>25</v>
      </c>
      <c r="E6" s="57">
        <v>28</v>
      </c>
      <c r="F6" s="57">
        <v>21</v>
      </c>
      <c r="G6" s="57">
        <v>21</v>
      </c>
      <c r="H6" s="57">
        <v>11</v>
      </c>
      <c r="I6" s="57">
        <v>9</v>
      </c>
      <c r="J6" s="57">
        <v>8</v>
      </c>
      <c r="K6" s="57">
        <v>5</v>
      </c>
      <c r="L6" s="57">
        <v>10</v>
      </c>
      <c r="M6" s="57">
        <v>16</v>
      </c>
      <c r="N6" s="57">
        <v>14</v>
      </c>
      <c r="O6" s="57">
        <v>22</v>
      </c>
      <c r="P6" s="57">
        <v>6</v>
      </c>
      <c r="Q6" s="57">
        <v>13</v>
      </c>
      <c r="R6" s="107">
        <v>3</v>
      </c>
      <c r="S6" s="56">
        <v>4</v>
      </c>
      <c r="T6" s="56">
        <v>2</v>
      </c>
      <c r="U6" s="56">
        <v>12</v>
      </c>
      <c r="V6" s="56">
        <v>13</v>
      </c>
      <c r="W6" s="55">
        <v>13</v>
      </c>
    </row>
    <row r="7" spans="1:23" x14ac:dyDescent="0.15">
      <c r="A7" s="109" t="s">
        <v>268</v>
      </c>
      <c r="B7" s="59" t="s">
        <v>122</v>
      </c>
      <c r="C7" s="134"/>
      <c r="D7" s="57">
        <v>42</v>
      </c>
      <c r="E7" s="57">
        <v>29</v>
      </c>
      <c r="F7" s="57">
        <v>33</v>
      </c>
      <c r="G7" s="57">
        <v>16</v>
      </c>
      <c r="H7" s="57">
        <v>11</v>
      </c>
      <c r="I7" s="57">
        <v>20</v>
      </c>
      <c r="J7" s="57">
        <v>15</v>
      </c>
      <c r="K7" s="57">
        <v>14</v>
      </c>
      <c r="L7" s="57">
        <v>14</v>
      </c>
      <c r="M7" s="57">
        <v>18</v>
      </c>
      <c r="N7" s="57">
        <v>30</v>
      </c>
      <c r="O7" s="57">
        <v>24</v>
      </c>
      <c r="P7" s="57">
        <v>27</v>
      </c>
      <c r="Q7" s="57">
        <v>13</v>
      </c>
      <c r="R7" s="107">
        <v>3</v>
      </c>
      <c r="S7" s="56">
        <v>11</v>
      </c>
      <c r="T7" s="56">
        <v>24</v>
      </c>
      <c r="U7" s="56">
        <v>22</v>
      </c>
      <c r="V7" s="56">
        <v>24</v>
      </c>
      <c r="W7" s="55">
        <v>18</v>
      </c>
    </row>
    <row r="8" spans="1:23" x14ac:dyDescent="0.15">
      <c r="A8" s="109" t="s">
        <v>266</v>
      </c>
      <c r="B8" s="59" t="s">
        <v>123</v>
      </c>
      <c r="C8" s="134"/>
      <c r="D8" s="57">
        <v>34</v>
      </c>
      <c r="E8" s="57">
        <v>42</v>
      </c>
      <c r="F8" s="57">
        <v>53</v>
      </c>
      <c r="G8" s="57">
        <v>39</v>
      </c>
      <c r="H8" s="57">
        <v>56</v>
      </c>
      <c r="I8" s="57">
        <v>60</v>
      </c>
      <c r="J8" s="57">
        <v>58</v>
      </c>
      <c r="K8" s="57">
        <v>30</v>
      </c>
      <c r="L8" s="57">
        <v>39</v>
      </c>
      <c r="M8" s="57">
        <v>48</v>
      </c>
      <c r="N8" s="57">
        <v>51</v>
      </c>
      <c r="O8" s="57">
        <v>54</v>
      </c>
      <c r="P8" s="57">
        <v>25</v>
      </c>
      <c r="Q8" s="57">
        <v>33</v>
      </c>
      <c r="R8" s="107">
        <v>32</v>
      </c>
      <c r="S8" s="56">
        <v>26</v>
      </c>
      <c r="T8" s="56">
        <v>27</v>
      </c>
      <c r="U8" s="56">
        <v>31</v>
      </c>
      <c r="V8" s="56">
        <v>43</v>
      </c>
      <c r="W8" s="55">
        <v>82</v>
      </c>
    </row>
    <row r="9" spans="1:23" x14ac:dyDescent="0.15">
      <c r="A9" s="109" t="s">
        <v>265</v>
      </c>
      <c r="B9" s="59" t="s">
        <v>124</v>
      </c>
      <c r="C9" s="134"/>
      <c r="D9" s="57">
        <v>26</v>
      </c>
      <c r="E9" s="57">
        <v>23</v>
      </c>
      <c r="F9" s="57">
        <v>27</v>
      </c>
      <c r="G9" s="57">
        <v>15</v>
      </c>
      <c r="H9" s="57">
        <v>12</v>
      </c>
      <c r="I9" s="57">
        <v>23</v>
      </c>
      <c r="J9" s="57">
        <v>19</v>
      </c>
      <c r="K9" s="57">
        <v>13</v>
      </c>
      <c r="L9" s="57">
        <v>19</v>
      </c>
      <c r="M9" s="57">
        <v>13</v>
      </c>
      <c r="N9" s="57">
        <v>11</v>
      </c>
      <c r="O9" s="57">
        <v>16</v>
      </c>
      <c r="P9" s="57">
        <v>29</v>
      </c>
      <c r="Q9" s="57">
        <v>12</v>
      </c>
      <c r="R9" s="107">
        <v>13</v>
      </c>
      <c r="S9" s="56">
        <v>8</v>
      </c>
      <c r="T9" s="56">
        <v>8</v>
      </c>
      <c r="U9" s="56">
        <v>6</v>
      </c>
      <c r="V9" s="56">
        <v>16</v>
      </c>
      <c r="W9" s="55">
        <v>13</v>
      </c>
    </row>
    <row r="10" spans="1:23" x14ac:dyDescent="0.15">
      <c r="A10" s="109" t="s">
        <v>264</v>
      </c>
      <c r="B10" s="59" t="s">
        <v>125</v>
      </c>
      <c r="C10" s="134"/>
      <c r="D10" s="57">
        <v>27</v>
      </c>
      <c r="E10" s="57">
        <v>76</v>
      </c>
      <c r="F10" s="57">
        <v>86</v>
      </c>
      <c r="G10" s="57">
        <v>71</v>
      </c>
      <c r="H10" s="57">
        <v>41</v>
      </c>
      <c r="I10" s="57">
        <v>31</v>
      </c>
      <c r="J10" s="57">
        <v>37</v>
      </c>
      <c r="K10" s="57">
        <v>26</v>
      </c>
      <c r="L10" s="57">
        <v>25</v>
      </c>
      <c r="M10" s="57">
        <v>25</v>
      </c>
      <c r="N10" s="57">
        <v>29</v>
      </c>
      <c r="O10" s="57">
        <v>45</v>
      </c>
      <c r="P10" s="57">
        <v>35</v>
      </c>
      <c r="Q10" s="57">
        <v>30</v>
      </c>
      <c r="R10" s="107">
        <v>12</v>
      </c>
      <c r="S10" s="56">
        <v>16</v>
      </c>
      <c r="T10" s="56">
        <v>17</v>
      </c>
      <c r="U10" s="56">
        <v>9</v>
      </c>
      <c r="V10" s="56">
        <v>22</v>
      </c>
      <c r="W10" s="55">
        <v>23</v>
      </c>
    </row>
    <row r="11" spans="1:23" x14ac:dyDescent="0.15">
      <c r="A11" s="109" t="s">
        <v>262</v>
      </c>
      <c r="B11" s="59" t="s">
        <v>126</v>
      </c>
      <c r="C11" s="134"/>
      <c r="D11" s="57">
        <v>49</v>
      </c>
      <c r="E11" s="57">
        <v>57</v>
      </c>
      <c r="F11" s="57">
        <v>49</v>
      </c>
      <c r="G11" s="57">
        <v>43</v>
      </c>
      <c r="H11" s="57">
        <v>30</v>
      </c>
      <c r="I11" s="57">
        <v>28</v>
      </c>
      <c r="J11" s="57">
        <v>40</v>
      </c>
      <c r="K11" s="57">
        <v>24</v>
      </c>
      <c r="L11" s="57">
        <v>26</v>
      </c>
      <c r="M11" s="57">
        <v>36</v>
      </c>
      <c r="N11" s="57">
        <v>36</v>
      </c>
      <c r="O11" s="57">
        <v>67</v>
      </c>
      <c r="P11" s="57">
        <v>41</v>
      </c>
      <c r="Q11" s="57">
        <v>38</v>
      </c>
      <c r="R11" s="107">
        <v>13</v>
      </c>
      <c r="S11" s="56">
        <v>13</v>
      </c>
      <c r="T11" s="56">
        <v>13</v>
      </c>
      <c r="U11" s="56">
        <v>40</v>
      </c>
      <c r="V11" s="56">
        <v>49</v>
      </c>
      <c r="W11" s="55">
        <v>45</v>
      </c>
    </row>
    <row r="12" spans="1:23" x14ac:dyDescent="0.15">
      <c r="A12" s="109" t="s">
        <v>260</v>
      </c>
      <c r="B12" s="59" t="s">
        <v>127</v>
      </c>
      <c r="C12" s="134"/>
      <c r="D12" s="57">
        <v>55</v>
      </c>
      <c r="E12" s="57">
        <v>53</v>
      </c>
      <c r="F12" s="57">
        <v>44</v>
      </c>
      <c r="G12" s="57">
        <v>18</v>
      </c>
      <c r="H12" s="57">
        <v>26</v>
      </c>
      <c r="I12" s="57">
        <v>52</v>
      </c>
      <c r="J12" s="57">
        <v>62</v>
      </c>
      <c r="K12" s="57">
        <v>38</v>
      </c>
      <c r="L12" s="57">
        <v>40</v>
      </c>
      <c r="M12" s="57">
        <v>50</v>
      </c>
      <c r="N12" s="57">
        <v>48</v>
      </c>
      <c r="O12" s="57">
        <v>67</v>
      </c>
      <c r="P12" s="57">
        <v>92</v>
      </c>
      <c r="Q12" s="57">
        <v>79</v>
      </c>
      <c r="R12" s="107">
        <v>50</v>
      </c>
      <c r="S12" s="56">
        <v>39</v>
      </c>
      <c r="T12" s="56">
        <v>18</v>
      </c>
      <c r="U12" s="56">
        <v>51</v>
      </c>
      <c r="V12" s="56">
        <v>147</v>
      </c>
      <c r="W12" s="55">
        <v>237</v>
      </c>
    </row>
    <row r="13" spans="1:23" x14ac:dyDescent="0.15">
      <c r="A13" s="109" t="s">
        <v>259</v>
      </c>
      <c r="B13" s="59" t="s">
        <v>128</v>
      </c>
      <c r="C13" s="134"/>
      <c r="D13" s="57">
        <v>38</v>
      </c>
      <c r="E13" s="57">
        <v>37</v>
      </c>
      <c r="F13" s="57">
        <v>39</v>
      </c>
      <c r="G13" s="57">
        <v>35</v>
      </c>
      <c r="H13" s="57">
        <v>40</v>
      </c>
      <c r="I13" s="57">
        <v>22</v>
      </c>
      <c r="J13" s="57">
        <v>31</v>
      </c>
      <c r="K13" s="57">
        <v>25</v>
      </c>
      <c r="L13" s="57">
        <v>35</v>
      </c>
      <c r="M13" s="57">
        <v>50</v>
      </c>
      <c r="N13" s="57">
        <v>49</v>
      </c>
      <c r="O13" s="57">
        <v>61</v>
      </c>
      <c r="P13" s="57">
        <v>71</v>
      </c>
      <c r="Q13" s="57">
        <v>43</v>
      </c>
      <c r="R13" s="107">
        <v>26</v>
      </c>
      <c r="S13" s="56">
        <v>28</v>
      </c>
      <c r="T13" s="56">
        <v>24</v>
      </c>
      <c r="U13" s="56">
        <v>61</v>
      </c>
      <c r="V13" s="56">
        <v>78</v>
      </c>
      <c r="W13" s="55">
        <v>138</v>
      </c>
    </row>
    <row r="14" spans="1:23" x14ac:dyDescent="0.15">
      <c r="A14" s="118" t="s">
        <v>258</v>
      </c>
      <c r="B14" s="53" t="s">
        <v>129</v>
      </c>
      <c r="C14" s="136"/>
      <c r="D14" s="51">
        <v>46</v>
      </c>
      <c r="E14" s="51">
        <v>44</v>
      </c>
      <c r="F14" s="51">
        <v>64</v>
      </c>
      <c r="G14" s="51">
        <v>35</v>
      </c>
      <c r="H14" s="51">
        <v>27</v>
      </c>
      <c r="I14" s="51">
        <v>52</v>
      </c>
      <c r="J14" s="51">
        <v>44</v>
      </c>
      <c r="K14" s="51">
        <v>25</v>
      </c>
      <c r="L14" s="51">
        <v>53</v>
      </c>
      <c r="M14" s="51">
        <v>77</v>
      </c>
      <c r="N14" s="51">
        <v>95</v>
      </c>
      <c r="O14" s="51">
        <v>111</v>
      </c>
      <c r="P14" s="51">
        <v>98</v>
      </c>
      <c r="Q14" s="51">
        <v>83</v>
      </c>
      <c r="R14" s="116">
        <v>47</v>
      </c>
      <c r="S14" s="50">
        <v>50</v>
      </c>
      <c r="T14" s="50">
        <v>33</v>
      </c>
      <c r="U14" s="50">
        <v>70</v>
      </c>
      <c r="V14" s="50">
        <v>128</v>
      </c>
      <c r="W14" s="49">
        <v>150</v>
      </c>
    </row>
    <row r="15" spans="1:23" x14ac:dyDescent="0.15">
      <c r="A15" s="115" t="s">
        <v>256</v>
      </c>
      <c r="B15" s="114" t="s">
        <v>130</v>
      </c>
      <c r="C15" s="135"/>
      <c r="D15" s="67">
        <v>38</v>
      </c>
      <c r="E15" s="67">
        <v>44</v>
      </c>
      <c r="F15" s="67">
        <v>38</v>
      </c>
      <c r="G15" s="67">
        <v>23</v>
      </c>
      <c r="H15" s="67">
        <v>21</v>
      </c>
      <c r="I15" s="67">
        <v>26</v>
      </c>
      <c r="J15" s="67">
        <v>38</v>
      </c>
      <c r="K15" s="67">
        <v>25</v>
      </c>
      <c r="L15" s="67">
        <v>29</v>
      </c>
      <c r="M15" s="67">
        <v>40</v>
      </c>
      <c r="N15" s="67">
        <v>67</v>
      </c>
      <c r="O15" s="67">
        <v>79</v>
      </c>
      <c r="P15" s="67">
        <v>71</v>
      </c>
      <c r="Q15" s="67">
        <v>63</v>
      </c>
      <c r="R15" s="112">
        <v>30</v>
      </c>
      <c r="S15" s="111">
        <v>27</v>
      </c>
      <c r="T15" s="111">
        <v>36</v>
      </c>
      <c r="U15" s="111">
        <v>40</v>
      </c>
      <c r="V15" s="111">
        <v>45</v>
      </c>
      <c r="W15" s="110">
        <v>54</v>
      </c>
    </row>
    <row r="16" spans="1:23" x14ac:dyDescent="0.15">
      <c r="A16" s="109" t="s">
        <v>254</v>
      </c>
      <c r="B16" s="59" t="s">
        <v>131</v>
      </c>
      <c r="C16" s="134"/>
      <c r="D16" s="57">
        <v>6</v>
      </c>
      <c r="E16" s="57">
        <v>8</v>
      </c>
      <c r="F16" s="57">
        <v>11</v>
      </c>
      <c r="G16" s="57">
        <v>10</v>
      </c>
      <c r="H16" s="57">
        <v>16</v>
      </c>
      <c r="I16" s="57">
        <v>21</v>
      </c>
      <c r="J16" s="57">
        <v>21</v>
      </c>
      <c r="K16" s="57">
        <v>21</v>
      </c>
      <c r="L16" s="57">
        <v>27</v>
      </c>
      <c r="M16" s="57">
        <v>24</v>
      </c>
      <c r="N16" s="57">
        <v>33</v>
      </c>
      <c r="O16" s="57">
        <v>40</v>
      </c>
      <c r="P16" s="57">
        <v>52</v>
      </c>
      <c r="Q16" s="57">
        <v>48</v>
      </c>
      <c r="R16" s="107">
        <v>15</v>
      </c>
      <c r="S16" s="56">
        <v>21</v>
      </c>
      <c r="T16" s="56">
        <v>22</v>
      </c>
      <c r="U16" s="56">
        <v>27</v>
      </c>
      <c r="V16" s="56">
        <v>33</v>
      </c>
      <c r="W16" s="55">
        <v>48</v>
      </c>
    </row>
    <row r="17" spans="1:23" x14ac:dyDescent="0.15">
      <c r="A17" s="109" t="s">
        <v>252</v>
      </c>
      <c r="B17" s="59" t="s">
        <v>132</v>
      </c>
      <c r="C17" s="134"/>
      <c r="D17" s="57">
        <v>5</v>
      </c>
      <c r="E17" s="57">
        <v>2</v>
      </c>
      <c r="F17" s="57">
        <v>5</v>
      </c>
      <c r="G17" s="57">
        <v>0</v>
      </c>
      <c r="H17" s="57">
        <v>5</v>
      </c>
      <c r="I17" s="57">
        <v>5</v>
      </c>
      <c r="J17" s="57">
        <v>6</v>
      </c>
      <c r="K17" s="57">
        <v>2</v>
      </c>
      <c r="L17" s="57">
        <v>5</v>
      </c>
      <c r="M17" s="57">
        <v>8</v>
      </c>
      <c r="N17" s="57">
        <v>4</v>
      </c>
      <c r="O17" s="57">
        <v>7</v>
      </c>
      <c r="P17" s="57">
        <v>1</v>
      </c>
      <c r="Q17" s="57">
        <v>2</v>
      </c>
      <c r="R17" s="107">
        <v>1</v>
      </c>
      <c r="S17" s="56">
        <v>1</v>
      </c>
      <c r="T17" s="56">
        <v>3</v>
      </c>
      <c r="U17" s="56">
        <v>1</v>
      </c>
      <c r="V17" s="56">
        <v>1</v>
      </c>
      <c r="W17" s="55">
        <v>0</v>
      </c>
    </row>
    <row r="18" spans="1:23" x14ac:dyDescent="0.15">
      <c r="A18" s="109" t="s">
        <v>250</v>
      </c>
      <c r="B18" s="59" t="s">
        <v>133</v>
      </c>
      <c r="C18" s="134"/>
      <c r="D18" s="57">
        <v>7</v>
      </c>
      <c r="E18" s="57">
        <v>19</v>
      </c>
      <c r="F18" s="57">
        <v>26</v>
      </c>
      <c r="G18" s="57">
        <v>27</v>
      </c>
      <c r="H18" s="57">
        <v>17</v>
      </c>
      <c r="I18" s="57">
        <v>26</v>
      </c>
      <c r="J18" s="57">
        <v>32</v>
      </c>
      <c r="K18" s="57">
        <v>30</v>
      </c>
      <c r="L18" s="57">
        <v>20</v>
      </c>
      <c r="M18" s="57">
        <v>26</v>
      </c>
      <c r="N18" s="57">
        <v>35</v>
      </c>
      <c r="O18" s="57">
        <v>40</v>
      </c>
      <c r="P18" s="57">
        <v>26</v>
      </c>
      <c r="Q18" s="57">
        <v>45</v>
      </c>
      <c r="R18" s="107">
        <v>23</v>
      </c>
      <c r="S18" s="56">
        <v>20</v>
      </c>
      <c r="T18" s="56">
        <v>9</v>
      </c>
      <c r="U18" s="56">
        <v>19</v>
      </c>
      <c r="V18" s="56">
        <v>12</v>
      </c>
      <c r="W18" s="55">
        <v>28</v>
      </c>
    </row>
    <row r="19" spans="1:23" x14ac:dyDescent="0.15">
      <c r="A19" s="109" t="s">
        <v>315</v>
      </c>
      <c r="B19" s="59" t="s">
        <v>134</v>
      </c>
      <c r="C19" s="134"/>
      <c r="D19" s="57">
        <v>56</v>
      </c>
      <c r="E19" s="57">
        <v>86</v>
      </c>
      <c r="F19" s="57">
        <v>74</v>
      </c>
      <c r="G19" s="57">
        <v>61</v>
      </c>
      <c r="H19" s="57">
        <v>35</v>
      </c>
      <c r="I19" s="57">
        <v>56</v>
      </c>
      <c r="J19" s="57">
        <v>42</v>
      </c>
      <c r="K19" s="57">
        <v>34</v>
      </c>
      <c r="L19" s="57">
        <v>42</v>
      </c>
      <c r="M19" s="57">
        <v>42</v>
      </c>
      <c r="N19" s="57">
        <v>52</v>
      </c>
      <c r="O19" s="57">
        <v>57</v>
      </c>
      <c r="P19" s="57">
        <v>62</v>
      </c>
      <c r="Q19" s="57">
        <v>50</v>
      </c>
      <c r="R19" s="107">
        <v>28</v>
      </c>
      <c r="S19" s="56">
        <v>26</v>
      </c>
      <c r="T19" s="56">
        <v>35</v>
      </c>
      <c r="U19" s="56">
        <v>30</v>
      </c>
      <c r="V19" s="56">
        <v>44</v>
      </c>
      <c r="W19" s="55">
        <v>47</v>
      </c>
    </row>
    <row r="20" spans="1:23" x14ac:dyDescent="0.15">
      <c r="A20" s="109" t="s">
        <v>314</v>
      </c>
      <c r="B20" s="59" t="s">
        <v>135</v>
      </c>
      <c r="C20" s="134"/>
      <c r="D20" s="57">
        <v>34</v>
      </c>
      <c r="E20" s="57">
        <v>44</v>
      </c>
      <c r="F20" s="57">
        <v>37</v>
      </c>
      <c r="G20" s="57">
        <v>37</v>
      </c>
      <c r="H20" s="57">
        <v>25</v>
      </c>
      <c r="I20" s="57">
        <v>24</v>
      </c>
      <c r="J20" s="57">
        <v>30</v>
      </c>
      <c r="K20" s="57">
        <v>24</v>
      </c>
      <c r="L20" s="57">
        <v>25</v>
      </c>
      <c r="M20" s="57">
        <v>25</v>
      </c>
      <c r="N20" s="57">
        <v>32</v>
      </c>
      <c r="O20" s="57">
        <v>36</v>
      </c>
      <c r="P20" s="57">
        <v>38</v>
      </c>
      <c r="Q20" s="57">
        <v>33</v>
      </c>
      <c r="R20" s="107">
        <v>16</v>
      </c>
      <c r="S20" s="56">
        <v>14</v>
      </c>
      <c r="T20" s="56">
        <v>13</v>
      </c>
      <c r="U20" s="56">
        <v>13</v>
      </c>
      <c r="V20" s="56">
        <v>21</v>
      </c>
      <c r="W20" s="55">
        <v>17</v>
      </c>
    </row>
    <row r="21" spans="1:23" x14ac:dyDescent="0.15">
      <c r="A21" s="109" t="s">
        <v>313</v>
      </c>
      <c r="B21" s="59" t="s">
        <v>312</v>
      </c>
      <c r="C21" s="134"/>
      <c r="D21" s="57">
        <v>18</v>
      </c>
      <c r="E21" s="57">
        <v>19</v>
      </c>
      <c r="F21" s="57">
        <v>41</v>
      </c>
      <c r="G21" s="57">
        <v>12</v>
      </c>
      <c r="H21" s="57">
        <v>26</v>
      </c>
      <c r="I21" s="57">
        <v>22</v>
      </c>
      <c r="J21" s="57">
        <v>13</v>
      </c>
      <c r="K21" s="57">
        <v>13</v>
      </c>
      <c r="L21" s="57">
        <v>6</v>
      </c>
      <c r="M21" s="57">
        <v>18</v>
      </c>
      <c r="N21" s="57">
        <v>32</v>
      </c>
      <c r="O21" s="57">
        <v>46</v>
      </c>
      <c r="P21" s="57">
        <v>54</v>
      </c>
      <c r="Q21" s="57">
        <v>45</v>
      </c>
      <c r="R21" s="107">
        <v>16</v>
      </c>
      <c r="S21" s="56">
        <v>12</v>
      </c>
      <c r="T21" s="56">
        <v>12</v>
      </c>
      <c r="U21" s="56">
        <v>16</v>
      </c>
      <c r="V21" s="56">
        <v>15</v>
      </c>
      <c r="W21" s="55">
        <v>30</v>
      </c>
    </row>
    <row r="22" spans="1:23" x14ac:dyDescent="0.15">
      <c r="A22" s="109" t="s">
        <v>311</v>
      </c>
      <c r="B22" s="59" t="s">
        <v>310</v>
      </c>
      <c r="C22" s="134"/>
      <c r="D22" s="57">
        <v>36</v>
      </c>
      <c r="E22" s="57">
        <v>33</v>
      </c>
      <c r="F22" s="57">
        <v>25</v>
      </c>
      <c r="G22" s="57">
        <v>12</v>
      </c>
      <c r="H22" s="57">
        <v>9</v>
      </c>
      <c r="I22" s="57">
        <v>14</v>
      </c>
      <c r="J22" s="57">
        <v>10</v>
      </c>
      <c r="K22" s="57">
        <v>3</v>
      </c>
      <c r="L22" s="57">
        <v>11</v>
      </c>
      <c r="M22" s="57">
        <v>9</v>
      </c>
      <c r="N22" s="57">
        <v>23</v>
      </c>
      <c r="O22" s="57">
        <v>14</v>
      </c>
      <c r="P22" s="57">
        <v>12</v>
      </c>
      <c r="Q22" s="57">
        <v>15</v>
      </c>
      <c r="R22" s="107">
        <v>13</v>
      </c>
      <c r="S22" s="56">
        <v>8</v>
      </c>
      <c r="T22" s="56">
        <v>15</v>
      </c>
      <c r="U22" s="56">
        <v>17</v>
      </c>
      <c r="V22" s="56">
        <v>12</v>
      </c>
      <c r="W22" s="55">
        <v>22</v>
      </c>
    </row>
    <row r="23" spans="1:23" x14ac:dyDescent="0.15">
      <c r="A23" s="109" t="s">
        <v>309</v>
      </c>
      <c r="B23" s="59" t="s">
        <v>308</v>
      </c>
      <c r="C23" s="134"/>
      <c r="D23" s="57">
        <v>11</v>
      </c>
      <c r="E23" s="57">
        <v>8</v>
      </c>
      <c r="F23" s="57">
        <v>12</v>
      </c>
      <c r="G23" s="57">
        <v>11</v>
      </c>
      <c r="H23" s="57">
        <v>10</v>
      </c>
      <c r="I23" s="57">
        <v>22</v>
      </c>
      <c r="J23" s="57">
        <v>2</v>
      </c>
      <c r="K23" s="57">
        <v>10</v>
      </c>
      <c r="L23" s="57">
        <v>6</v>
      </c>
      <c r="M23" s="57">
        <v>10</v>
      </c>
      <c r="N23" s="57">
        <v>18</v>
      </c>
      <c r="O23" s="57">
        <v>7</v>
      </c>
      <c r="P23" s="57">
        <v>20</v>
      </c>
      <c r="Q23" s="57">
        <v>21</v>
      </c>
      <c r="R23" s="107">
        <v>15</v>
      </c>
      <c r="S23" s="56">
        <v>10</v>
      </c>
      <c r="T23" s="56">
        <v>22</v>
      </c>
      <c r="U23" s="56">
        <v>8</v>
      </c>
      <c r="V23" s="56">
        <v>53</v>
      </c>
      <c r="W23" s="55">
        <v>45</v>
      </c>
    </row>
    <row r="24" spans="1:23" x14ac:dyDescent="0.15">
      <c r="A24" s="118" t="s">
        <v>307</v>
      </c>
      <c r="B24" s="53" t="s">
        <v>139</v>
      </c>
      <c r="C24" s="136"/>
      <c r="D24" s="51">
        <v>35</v>
      </c>
      <c r="E24" s="51">
        <v>66</v>
      </c>
      <c r="F24" s="51">
        <v>47</v>
      </c>
      <c r="G24" s="51">
        <v>46</v>
      </c>
      <c r="H24" s="51">
        <v>27</v>
      </c>
      <c r="I24" s="51">
        <v>47</v>
      </c>
      <c r="J24" s="51">
        <v>47</v>
      </c>
      <c r="K24" s="51">
        <v>21</v>
      </c>
      <c r="L24" s="51">
        <v>24</v>
      </c>
      <c r="M24" s="51">
        <v>39</v>
      </c>
      <c r="N24" s="51">
        <v>28</v>
      </c>
      <c r="O24" s="51">
        <v>52</v>
      </c>
      <c r="P24" s="51">
        <v>44</v>
      </c>
      <c r="Q24" s="51">
        <v>47</v>
      </c>
      <c r="R24" s="116">
        <v>26</v>
      </c>
      <c r="S24" s="50">
        <v>30</v>
      </c>
      <c r="T24" s="50">
        <v>34</v>
      </c>
      <c r="U24" s="50">
        <v>36</v>
      </c>
      <c r="V24" s="50">
        <v>44</v>
      </c>
      <c r="W24" s="49">
        <v>69</v>
      </c>
    </row>
    <row r="25" spans="1:23" x14ac:dyDescent="0.15">
      <c r="A25" s="115" t="s">
        <v>306</v>
      </c>
      <c r="B25" s="114" t="s">
        <v>305</v>
      </c>
      <c r="C25" s="135"/>
      <c r="D25" s="67">
        <v>35</v>
      </c>
      <c r="E25" s="67">
        <v>31</v>
      </c>
      <c r="F25" s="67">
        <v>24</v>
      </c>
      <c r="G25" s="67">
        <v>23</v>
      </c>
      <c r="H25" s="67">
        <v>23</v>
      </c>
      <c r="I25" s="67">
        <v>18</v>
      </c>
      <c r="J25" s="67">
        <v>19</v>
      </c>
      <c r="K25" s="67">
        <v>12</v>
      </c>
      <c r="L25" s="67">
        <v>14</v>
      </c>
      <c r="M25" s="67">
        <v>12</v>
      </c>
      <c r="N25" s="67">
        <v>41</v>
      </c>
      <c r="O25" s="67">
        <v>46</v>
      </c>
      <c r="P25" s="67">
        <v>55</v>
      </c>
      <c r="Q25" s="67">
        <v>42</v>
      </c>
      <c r="R25" s="112">
        <v>22</v>
      </c>
      <c r="S25" s="111">
        <v>17</v>
      </c>
      <c r="T25" s="111">
        <v>36</v>
      </c>
      <c r="U25" s="111">
        <v>38</v>
      </c>
      <c r="V25" s="111">
        <v>39</v>
      </c>
      <c r="W25" s="110">
        <v>73</v>
      </c>
    </row>
    <row r="26" spans="1:23" x14ac:dyDescent="0.15">
      <c r="A26" s="109" t="s">
        <v>304</v>
      </c>
      <c r="B26" s="59" t="s">
        <v>141</v>
      </c>
      <c r="C26" s="134"/>
      <c r="D26" s="57">
        <v>43</v>
      </c>
      <c r="E26" s="57">
        <v>36</v>
      </c>
      <c r="F26" s="57">
        <v>28</v>
      </c>
      <c r="G26" s="57">
        <v>36</v>
      </c>
      <c r="H26" s="57">
        <v>24</v>
      </c>
      <c r="I26" s="57">
        <v>54</v>
      </c>
      <c r="J26" s="57">
        <v>55</v>
      </c>
      <c r="K26" s="57">
        <v>53</v>
      </c>
      <c r="L26" s="57">
        <v>60</v>
      </c>
      <c r="M26" s="57">
        <v>81</v>
      </c>
      <c r="N26" s="57">
        <v>85</v>
      </c>
      <c r="O26" s="57">
        <v>102</v>
      </c>
      <c r="P26" s="57">
        <v>124</v>
      </c>
      <c r="Q26" s="57">
        <v>144</v>
      </c>
      <c r="R26" s="107">
        <v>44</v>
      </c>
      <c r="S26" s="56">
        <v>41</v>
      </c>
      <c r="T26" s="56">
        <v>37</v>
      </c>
      <c r="U26" s="56">
        <v>73</v>
      </c>
      <c r="V26" s="56">
        <v>77</v>
      </c>
      <c r="W26" s="55">
        <v>117</v>
      </c>
    </row>
    <row r="27" spans="1:23" x14ac:dyDescent="0.15">
      <c r="A27" s="109" t="s">
        <v>303</v>
      </c>
      <c r="B27" s="59" t="s">
        <v>302</v>
      </c>
      <c r="C27" s="134"/>
      <c r="D27" s="57">
        <v>54</v>
      </c>
      <c r="E27" s="57">
        <v>70</v>
      </c>
      <c r="F27" s="57">
        <v>58</v>
      </c>
      <c r="G27" s="57">
        <v>36</v>
      </c>
      <c r="H27" s="57">
        <v>36</v>
      </c>
      <c r="I27" s="57">
        <v>27</v>
      </c>
      <c r="J27" s="57">
        <v>45</v>
      </c>
      <c r="K27" s="57">
        <v>30</v>
      </c>
      <c r="L27" s="57">
        <v>50</v>
      </c>
      <c r="M27" s="57">
        <v>66</v>
      </c>
      <c r="N27" s="57">
        <v>87</v>
      </c>
      <c r="O27" s="57">
        <v>81</v>
      </c>
      <c r="P27" s="57">
        <v>98</v>
      </c>
      <c r="Q27" s="57">
        <v>98</v>
      </c>
      <c r="R27" s="107">
        <v>47</v>
      </c>
      <c r="S27" s="56">
        <v>47</v>
      </c>
      <c r="T27" s="56">
        <v>43</v>
      </c>
      <c r="U27" s="56">
        <v>54</v>
      </c>
      <c r="V27" s="56">
        <v>72</v>
      </c>
      <c r="W27" s="55">
        <v>67</v>
      </c>
    </row>
    <row r="28" spans="1:23" x14ac:dyDescent="0.15">
      <c r="A28" s="109" t="s">
        <v>301</v>
      </c>
      <c r="B28" s="59" t="s">
        <v>143</v>
      </c>
      <c r="C28" s="134"/>
      <c r="D28" s="57">
        <v>33</v>
      </c>
      <c r="E28" s="57">
        <v>44</v>
      </c>
      <c r="F28" s="57">
        <v>34</v>
      </c>
      <c r="G28" s="57">
        <v>43</v>
      </c>
      <c r="H28" s="57">
        <v>38</v>
      </c>
      <c r="I28" s="57">
        <v>36</v>
      </c>
      <c r="J28" s="57">
        <v>35</v>
      </c>
      <c r="K28" s="57">
        <v>14</v>
      </c>
      <c r="L28" s="57">
        <v>34</v>
      </c>
      <c r="M28" s="57">
        <v>51</v>
      </c>
      <c r="N28" s="57">
        <v>35</v>
      </c>
      <c r="O28" s="57">
        <v>38</v>
      </c>
      <c r="P28" s="57">
        <v>29</v>
      </c>
      <c r="Q28" s="57">
        <v>23</v>
      </c>
      <c r="R28" s="107">
        <v>32</v>
      </c>
      <c r="S28" s="56">
        <v>19</v>
      </c>
      <c r="T28" s="56">
        <v>30</v>
      </c>
      <c r="U28" s="56">
        <v>24</v>
      </c>
      <c r="V28" s="56">
        <v>43</v>
      </c>
      <c r="W28" s="55">
        <v>76</v>
      </c>
    </row>
    <row r="29" spans="1:23" x14ac:dyDescent="0.15">
      <c r="A29" s="109" t="s">
        <v>300</v>
      </c>
      <c r="B29" s="59" t="s">
        <v>144</v>
      </c>
      <c r="C29" s="134"/>
      <c r="D29" s="57">
        <v>12</v>
      </c>
      <c r="E29" s="57">
        <v>20</v>
      </c>
      <c r="F29" s="57">
        <v>25</v>
      </c>
      <c r="G29" s="57">
        <v>22</v>
      </c>
      <c r="H29" s="57">
        <v>28</v>
      </c>
      <c r="I29" s="57">
        <v>18</v>
      </c>
      <c r="J29" s="57">
        <v>15</v>
      </c>
      <c r="K29" s="57">
        <v>14</v>
      </c>
      <c r="L29" s="57">
        <v>25</v>
      </c>
      <c r="M29" s="57">
        <v>32</v>
      </c>
      <c r="N29" s="57">
        <v>35</v>
      </c>
      <c r="O29" s="57">
        <v>44</v>
      </c>
      <c r="P29" s="57">
        <v>47</v>
      </c>
      <c r="Q29" s="57">
        <v>47</v>
      </c>
      <c r="R29" s="107">
        <v>22</v>
      </c>
      <c r="S29" s="56">
        <v>23</v>
      </c>
      <c r="T29" s="56">
        <v>27</v>
      </c>
      <c r="U29" s="56">
        <v>30</v>
      </c>
      <c r="V29" s="56">
        <v>43</v>
      </c>
      <c r="W29" s="55">
        <v>53</v>
      </c>
    </row>
    <row r="30" spans="1:23" x14ac:dyDescent="0.15">
      <c r="A30" s="109" t="s">
        <v>299</v>
      </c>
      <c r="B30" s="59" t="s">
        <v>145</v>
      </c>
      <c r="C30" s="134"/>
      <c r="D30" s="57">
        <v>11</v>
      </c>
      <c r="E30" s="57">
        <v>16</v>
      </c>
      <c r="F30" s="57">
        <v>14</v>
      </c>
      <c r="G30" s="57">
        <v>17</v>
      </c>
      <c r="H30" s="57">
        <v>10</v>
      </c>
      <c r="I30" s="57">
        <v>13</v>
      </c>
      <c r="J30" s="57">
        <v>17</v>
      </c>
      <c r="K30" s="57">
        <v>11</v>
      </c>
      <c r="L30" s="57">
        <v>36</v>
      </c>
      <c r="M30" s="57">
        <v>36</v>
      </c>
      <c r="N30" s="57">
        <v>33</v>
      </c>
      <c r="O30" s="57">
        <v>30</v>
      </c>
      <c r="P30" s="57">
        <v>34</v>
      </c>
      <c r="Q30" s="57">
        <v>24</v>
      </c>
      <c r="R30" s="107">
        <v>10</v>
      </c>
      <c r="S30" s="56">
        <v>11</v>
      </c>
      <c r="T30" s="56">
        <v>23</v>
      </c>
      <c r="U30" s="56">
        <v>22</v>
      </c>
      <c r="V30" s="56">
        <v>23</v>
      </c>
      <c r="W30" s="55">
        <v>39</v>
      </c>
    </row>
    <row r="31" spans="1:23" x14ac:dyDescent="0.15">
      <c r="A31" s="109" t="s">
        <v>298</v>
      </c>
      <c r="B31" s="59" t="s">
        <v>146</v>
      </c>
      <c r="C31" s="134"/>
      <c r="D31" s="57">
        <v>12</v>
      </c>
      <c r="E31" s="57">
        <v>7</v>
      </c>
      <c r="F31" s="57">
        <v>8</v>
      </c>
      <c r="G31" s="57">
        <v>18</v>
      </c>
      <c r="H31" s="57">
        <v>17</v>
      </c>
      <c r="I31" s="57">
        <v>28</v>
      </c>
      <c r="J31" s="57">
        <v>24</v>
      </c>
      <c r="K31" s="57">
        <v>19</v>
      </c>
      <c r="L31" s="57">
        <v>29</v>
      </c>
      <c r="M31" s="57">
        <v>47</v>
      </c>
      <c r="N31" s="57">
        <v>45</v>
      </c>
      <c r="O31" s="57">
        <v>41</v>
      </c>
      <c r="P31" s="57">
        <v>26</v>
      </c>
      <c r="Q31" s="57">
        <v>46</v>
      </c>
      <c r="R31" s="107">
        <v>28</v>
      </c>
      <c r="S31" s="56">
        <v>12</v>
      </c>
      <c r="T31" s="56">
        <v>13</v>
      </c>
      <c r="U31" s="56">
        <v>20</v>
      </c>
      <c r="V31" s="56">
        <v>15</v>
      </c>
      <c r="W31" s="55">
        <v>15</v>
      </c>
    </row>
    <row r="32" spans="1:23" x14ac:dyDescent="0.15">
      <c r="A32" s="109" t="s">
        <v>297</v>
      </c>
      <c r="B32" s="59" t="s">
        <v>147</v>
      </c>
      <c r="C32" s="134"/>
      <c r="D32" s="57">
        <v>50</v>
      </c>
      <c r="E32" s="57">
        <v>72</v>
      </c>
      <c r="F32" s="57">
        <v>83</v>
      </c>
      <c r="G32" s="57">
        <v>45</v>
      </c>
      <c r="H32" s="57">
        <v>31</v>
      </c>
      <c r="I32" s="57">
        <v>44</v>
      </c>
      <c r="J32" s="57">
        <v>46</v>
      </c>
      <c r="K32" s="57">
        <v>49</v>
      </c>
      <c r="L32" s="57">
        <v>52</v>
      </c>
      <c r="M32" s="57">
        <v>68</v>
      </c>
      <c r="N32" s="57">
        <v>80</v>
      </c>
      <c r="O32" s="57">
        <v>115</v>
      </c>
      <c r="P32" s="57">
        <v>96</v>
      </c>
      <c r="Q32" s="57">
        <v>102</v>
      </c>
      <c r="R32" s="107">
        <v>54</v>
      </c>
      <c r="S32" s="56">
        <v>44</v>
      </c>
      <c r="T32" s="56">
        <v>56</v>
      </c>
      <c r="U32" s="56">
        <v>68</v>
      </c>
      <c r="V32" s="56">
        <v>65</v>
      </c>
      <c r="W32" s="55">
        <v>59</v>
      </c>
    </row>
    <row r="33" spans="1:23" x14ac:dyDescent="0.15">
      <c r="A33" s="109" t="s">
        <v>296</v>
      </c>
      <c r="B33" s="59" t="s">
        <v>148</v>
      </c>
      <c r="C33" s="134"/>
      <c r="D33" s="57">
        <v>10</v>
      </c>
      <c r="E33" s="57">
        <v>5</v>
      </c>
      <c r="F33" s="57">
        <v>7</v>
      </c>
      <c r="G33" s="57">
        <v>4</v>
      </c>
      <c r="H33" s="57">
        <v>2</v>
      </c>
      <c r="I33" s="57">
        <v>6</v>
      </c>
      <c r="J33" s="57">
        <v>3</v>
      </c>
      <c r="K33" s="57">
        <v>2</v>
      </c>
      <c r="L33" s="57">
        <v>11</v>
      </c>
      <c r="M33" s="57">
        <v>8</v>
      </c>
      <c r="N33" s="57">
        <v>11</v>
      </c>
      <c r="O33" s="57">
        <v>21</v>
      </c>
      <c r="P33" s="57">
        <v>26</v>
      </c>
      <c r="Q33" s="57">
        <v>26</v>
      </c>
      <c r="R33" s="107">
        <v>21</v>
      </c>
      <c r="S33" s="56">
        <v>27</v>
      </c>
      <c r="T33" s="56">
        <v>21</v>
      </c>
      <c r="U33" s="56">
        <v>22</v>
      </c>
      <c r="V33" s="56">
        <v>24</v>
      </c>
      <c r="W33" s="55">
        <v>34</v>
      </c>
    </row>
    <row r="34" spans="1:23" x14ac:dyDescent="0.15">
      <c r="A34" s="118" t="s">
        <v>295</v>
      </c>
      <c r="B34" s="53" t="s">
        <v>149</v>
      </c>
      <c r="C34" s="136"/>
      <c r="D34" s="51">
        <v>5</v>
      </c>
      <c r="E34" s="51">
        <v>20</v>
      </c>
      <c r="F34" s="51">
        <v>6</v>
      </c>
      <c r="G34" s="51">
        <v>10</v>
      </c>
      <c r="H34" s="51">
        <v>4</v>
      </c>
      <c r="I34" s="51">
        <v>4</v>
      </c>
      <c r="J34" s="51">
        <v>3</v>
      </c>
      <c r="K34" s="51">
        <v>10</v>
      </c>
      <c r="L34" s="51">
        <v>6</v>
      </c>
      <c r="M34" s="51">
        <v>3</v>
      </c>
      <c r="N34" s="51">
        <v>6</v>
      </c>
      <c r="O34" s="51">
        <v>6</v>
      </c>
      <c r="P34" s="51">
        <v>13</v>
      </c>
      <c r="Q34" s="51">
        <v>14</v>
      </c>
      <c r="R34" s="116">
        <v>8</v>
      </c>
      <c r="S34" s="50">
        <v>8</v>
      </c>
      <c r="T34" s="50">
        <v>8</v>
      </c>
      <c r="U34" s="50">
        <v>19</v>
      </c>
      <c r="V34" s="50">
        <v>21</v>
      </c>
      <c r="W34" s="49">
        <v>15</v>
      </c>
    </row>
    <row r="35" spans="1:23" x14ac:dyDescent="0.15">
      <c r="A35" s="115" t="s">
        <v>294</v>
      </c>
      <c r="B35" s="114" t="s">
        <v>293</v>
      </c>
      <c r="C35" s="135"/>
      <c r="D35" s="67">
        <v>5</v>
      </c>
      <c r="E35" s="67">
        <v>8</v>
      </c>
      <c r="F35" s="67">
        <v>8</v>
      </c>
      <c r="G35" s="67">
        <v>9</v>
      </c>
      <c r="H35" s="67">
        <v>9</v>
      </c>
      <c r="I35" s="67">
        <v>9</v>
      </c>
      <c r="J35" s="67">
        <v>4</v>
      </c>
      <c r="K35" s="67">
        <v>3</v>
      </c>
      <c r="L35" s="67">
        <v>7</v>
      </c>
      <c r="M35" s="67">
        <v>3</v>
      </c>
      <c r="N35" s="67">
        <v>10</v>
      </c>
      <c r="O35" s="67">
        <v>4</v>
      </c>
      <c r="P35" s="67">
        <v>5</v>
      </c>
      <c r="Q35" s="67">
        <v>9</v>
      </c>
      <c r="R35" s="112">
        <v>1</v>
      </c>
      <c r="S35" s="111">
        <v>3</v>
      </c>
      <c r="T35" s="111">
        <v>10</v>
      </c>
      <c r="U35" s="111">
        <v>10</v>
      </c>
      <c r="V35" s="111">
        <v>12</v>
      </c>
      <c r="W35" s="110">
        <v>12</v>
      </c>
    </row>
    <row r="36" spans="1:23" x14ac:dyDescent="0.15">
      <c r="A36" s="109" t="s">
        <v>292</v>
      </c>
      <c r="B36" s="59" t="s">
        <v>151</v>
      </c>
      <c r="C36" s="134"/>
      <c r="D36" s="57">
        <v>18</v>
      </c>
      <c r="E36" s="57">
        <v>11</v>
      </c>
      <c r="F36" s="57">
        <v>17</v>
      </c>
      <c r="G36" s="57">
        <v>3</v>
      </c>
      <c r="H36" s="57">
        <v>3</v>
      </c>
      <c r="I36" s="57">
        <v>5</v>
      </c>
      <c r="J36" s="57">
        <v>6</v>
      </c>
      <c r="K36" s="57">
        <v>6</v>
      </c>
      <c r="L36" s="57">
        <v>3</v>
      </c>
      <c r="M36" s="57">
        <v>5</v>
      </c>
      <c r="N36" s="57">
        <v>14</v>
      </c>
      <c r="O36" s="57">
        <v>8</v>
      </c>
      <c r="P36" s="57">
        <v>11</v>
      </c>
      <c r="Q36" s="57">
        <v>4</v>
      </c>
      <c r="R36" s="107">
        <v>4</v>
      </c>
      <c r="S36" s="56">
        <v>4</v>
      </c>
      <c r="T36" s="56">
        <v>8</v>
      </c>
      <c r="U36" s="56">
        <v>3</v>
      </c>
      <c r="V36" s="56">
        <v>11</v>
      </c>
      <c r="W36" s="55">
        <v>27</v>
      </c>
    </row>
    <row r="37" spans="1:23" x14ac:dyDescent="0.15">
      <c r="A37" s="109" t="s">
        <v>291</v>
      </c>
      <c r="B37" s="59" t="s">
        <v>152</v>
      </c>
      <c r="C37" s="134"/>
      <c r="D37" s="57">
        <v>24</v>
      </c>
      <c r="E37" s="57">
        <v>23</v>
      </c>
      <c r="F37" s="57">
        <v>19</v>
      </c>
      <c r="G37" s="57">
        <v>21</v>
      </c>
      <c r="H37" s="57">
        <v>20</v>
      </c>
      <c r="I37" s="57">
        <v>20</v>
      </c>
      <c r="J37" s="57">
        <v>12</v>
      </c>
      <c r="K37" s="57">
        <v>12</v>
      </c>
      <c r="L37" s="57">
        <v>11</v>
      </c>
      <c r="M37" s="57">
        <v>12</v>
      </c>
      <c r="N37" s="57">
        <v>27</v>
      </c>
      <c r="O37" s="57">
        <v>27</v>
      </c>
      <c r="P37" s="57">
        <v>23</v>
      </c>
      <c r="Q37" s="57">
        <v>23</v>
      </c>
      <c r="R37" s="107">
        <v>9</v>
      </c>
      <c r="S37" s="56">
        <v>5</v>
      </c>
      <c r="T37" s="56">
        <v>13</v>
      </c>
      <c r="U37" s="56">
        <v>15</v>
      </c>
      <c r="V37" s="56">
        <v>28</v>
      </c>
      <c r="W37" s="55">
        <v>41</v>
      </c>
    </row>
    <row r="38" spans="1:23" x14ac:dyDescent="0.15">
      <c r="A38" s="109" t="s">
        <v>290</v>
      </c>
      <c r="B38" s="59" t="s">
        <v>153</v>
      </c>
      <c r="C38" s="134"/>
      <c r="D38" s="57">
        <v>27</v>
      </c>
      <c r="E38" s="57">
        <v>30</v>
      </c>
      <c r="F38" s="57">
        <v>29</v>
      </c>
      <c r="G38" s="57">
        <v>20</v>
      </c>
      <c r="H38" s="57">
        <v>24</v>
      </c>
      <c r="I38" s="57">
        <v>17</v>
      </c>
      <c r="J38" s="57">
        <v>21</v>
      </c>
      <c r="K38" s="57">
        <v>23</v>
      </c>
      <c r="L38" s="57">
        <v>20</v>
      </c>
      <c r="M38" s="57">
        <v>24</v>
      </c>
      <c r="N38" s="57">
        <v>40</v>
      </c>
      <c r="O38" s="57">
        <v>50</v>
      </c>
      <c r="P38" s="57">
        <v>38</v>
      </c>
      <c r="Q38" s="57">
        <v>29</v>
      </c>
      <c r="R38" s="107">
        <v>12</v>
      </c>
      <c r="S38" s="56">
        <v>12</v>
      </c>
      <c r="T38" s="56">
        <v>13</v>
      </c>
      <c r="U38" s="56">
        <v>18</v>
      </c>
      <c r="V38" s="56">
        <v>28</v>
      </c>
      <c r="W38" s="55">
        <v>51</v>
      </c>
    </row>
    <row r="39" spans="1:23" x14ac:dyDescent="0.15">
      <c r="A39" s="109" t="s">
        <v>289</v>
      </c>
      <c r="B39" s="59" t="s">
        <v>154</v>
      </c>
      <c r="C39" s="134"/>
      <c r="D39" s="57">
        <v>13</v>
      </c>
      <c r="E39" s="57">
        <v>24</v>
      </c>
      <c r="F39" s="57">
        <v>27</v>
      </c>
      <c r="G39" s="57">
        <v>13</v>
      </c>
      <c r="H39" s="57">
        <v>9</v>
      </c>
      <c r="I39" s="57">
        <v>15</v>
      </c>
      <c r="J39" s="57">
        <v>11</v>
      </c>
      <c r="K39" s="57">
        <v>10</v>
      </c>
      <c r="L39" s="57">
        <v>9</v>
      </c>
      <c r="M39" s="57">
        <v>8</v>
      </c>
      <c r="N39" s="57">
        <v>8</v>
      </c>
      <c r="O39" s="57">
        <v>13</v>
      </c>
      <c r="P39" s="57">
        <v>16</v>
      </c>
      <c r="Q39" s="57">
        <v>18</v>
      </c>
      <c r="R39" s="107">
        <v>4</v>
      </c>
      <c r="S39" s="56">
        <v>6</v>
      </c>
      <c r="T39" s="56">
        <v>6</v>
      </c>
      <c r="U39" s="56">
        <v>15</v>
      </c>
      <c r="V39" s="56">
        <v>28</v>
      </c>
      <c r="W39" s="55">
        <v>37</v>
      </c>
    </row>
    <row r="40" spans="1:23" x14ac:dyDescent="0.15">
      <c r="A40" s="109" t="s">
        <v>288</v>
      </c>
      <c r="B40" s="59" t="s">
        <v>155</v>
      </c>
      <c r="C40" s="134"/>
      <c r="D40" s="57">
        <v>23</v>
      </c>
      <c r="E40" s="57">
        <v>23</v>
      </c>
      <c r="F40" s="57">
        <v>18</v>
      </c>
      <c r="G40" s="57">
        <v>8</v>
      </c>
      <c r="H40" s="57">
        <v>10</v>
      </c>
      <c r="I40" s="57">
        <v>6</v>
      </c>
      <c r="J40" s="57">
        <v>11</v>
      </c>
      <c r="K40" s="57">
        <v>4</v>
      </c>
      <c r="L40" s="57">
        <v>9</v>
      </c>
      <c r="M40" s="57">
        <v>8</v>
      </c>
      <c r="N40" s="57">
        <v>5</v>
      </c>
      <c r="O40" s="57">
        <v>12</v>
      </c>
      <c r="P40" s="57">
        <v>7</v>
      </c>
      <c r="Q40" s="57">
        <v>5</v>
      </c>
      <c r="R40" s="107">
        <v>7</v>
      </c>
      <c r="S40" s="56">
        <v>7</v>
      </c>
      <c r="T40" s="56">
        <v>12</v>
      </c>
      <c r="U40" s="56">
        <v>18</v>
      </c>
      <c r="V40" s="56">
        <v>24</v>
      </c>
      <c r="W40" s="55">
        <v>56</v>
      </c>
    </row>
    <row r="41" spans="1:23" x14ac:dyDescent="0.15">
      <c r="A41" s="109" t="s">
        <v>287</v>
      </c>
      <c r="B41" s="59" t="s">
        <v>156</v>
      </c>
      <c r="C41" s="134"/>
      <c r="D41" s="57">
        <v>12</v>
      </c>
      <c r="E41" s="57">
        <v>40</v>
      </c>
      <c r="F41" s="57">
        <v>22</v>
      </c>
      <c r="G41" s="57">
        <v>21</v>
      </c>
      <c r="H41" s="57">
        <v>10</v>
      </c>
      <c r="I41" s="57">
        <v>12</v>
      </c>
      <c r="J41" s="57">
        <v>11</v>
      </c>
      <c r="K41" s="57">
        <v>7</v>
      </c>
      <c r="L41" s="57">
        <v>17</v>
      </c>
      <c r="M41" s="57">
        <v>21</v>
      </c>
      <c r="N41" s="57">
        <v>13</v>
      </c>
      <c r="O41" s="57">
        <v>17</v>
      </c>
      <c r="P41" s="57">
        <v>18</v>
      </c>
      <c r="Q41" s="57">
        <v>24</v>
      </c>
      <c r="R41" s="107">
        <v>13</v>
      </c>
      <c r="S41" s="56">
        <v>12</v>
      </c>
      <c r="T41" s="56">
        <v>12</v>
      </c>
      <c r="U41" s="56">
        <v>14</v>
      </c>
      <c r="V41" s="56">
        <v>45</v>
      </c>
      <c r="W41" s="55">
        <v>51</v>
      </c>
    </row>
    <row r="42" spans="1:23" x14ac:dyDescent="0.15">
      <c r="A42" s="109" t="s">
        <v>286</v>
      </c>
      <c r="B42" s="59" t="s">
        <v>157</v>
      </c>
      <c r="C42" s="134"/>
      <c r="D42" s="57">
        <v>20</v>
      </c>
      <c r="E42" s="57">
        <v>26</v>
      </c>
      <c r="F42" s="57">
        <v>20</v>
      </c>
      <c r="G42" s="57">
        <v>8</v>
      </c>
      <c r="H42" s="57">
        <v>8</v>
      </c>
      <c r="I42" s="57">
        <v>6</v>
      </c>
      <c r="J42" s="57">
        <v>13</v>
      </c>
      <c r="K42" s="57">
        <v>16</v>
      </c>
      <c r="L42" s="57">
        <v>11</v>
      </c>
      <c r="M42" s="57">
        <v>14</v>
      </c>
      <c r="N42" s="57">
        <v>16</v>
      </c>
      <c r="O42" s="57">
        <v>11</v>
      </c>
      <c r="P42" s="57">
        <v>19</v>
      </c>
      <c r="Q42" s="57">
        <v>20</v>
      </c>
      <c r="R42" s="107">
        <v>16</v>
      </c>
      <c r="S42" s="56">
        <v>8</v>
      </c>
      <c r="T42" s="56">
        <v>9</v>
      </c>
      <c r="U42" s="56">
        <v>9</v>
      </c>
      <c r="V42" s="56">
        <v>13</v>
      </c>
      <c r="W42" s="55">
        <v>25</v>
      </c>
    </row>
    <row r="43" spans="1:23" x14ac:dyDescent="0.15">
      <c r="A43" s="109" t="s">
        <v>285</v>
      </c>
      <c r="B43" s="59" t="s">
        <v>158</v>
      </c>
      <c r="C43" s="134"/>
      <c r="D43" s="57">
        <v>9</v>
      </c>
      <c r="E43" s="57">
        <v>11</v>
      </c>
      <c r="F43" s="57">
        <v>6</v>
      </c>
      <c r="G43" s="57">
        <v>9</v>
      </c>
      <c r="H43" s="57">
        <v>5</v>
      </c>
      <c r="I43" s="57">
        <v>7</v>
      </c>
      <c r="J43" s="57">
        <v>3</v>
      </c>
      <c r="K43" s="57">
        <v>10</v>
      </c>
      <c r="L43" s="57">
        <v>8</v>
      </c>
      <c r="M43" s="57">
        <v>7</v>
      </c>
      <c r="N43" s="57">
        <v>6</v>
      </c>
      <c r="O43" s="57">
        <v>12</v>
      </c>
      <c r="P43" s="57">
        <v>8</v>
      </c>
      <c r="Q43" s="57">
        <v>10</v>
      </c>
      <c r="R43" s="107">
        <v>7</v>
      </c>
      <c r="S43" s="56">
        <v>7</v>
      </c>
      <c r="T43" s="56">
        <v>6</v>
      </c>
      <c r="U43" s="56">
        <v>3</v>
      </c>
      <c r="V43" s="56">
        <v>14</v>
      </c>
      <c r="W43" s="55">
        <v>26</v>
      </c>
    </row>
    <row r="44" spans="1:23" x14ac:dyDescent="0.15">
      <c r="A44" s="118" t="s">
        <v>284</v>
      </c>
      <c r="B44" s="53" t="s">
        <v>159</v>
      </c>
      <c r="C44" s="136"/>
      <c r="D44" s="51">
        <v>64</v>
      </c>
      <c r="E44" s="51">
        <v>67</v>
      </c>
      <c r="F44" s="51">
        <v>79</v>
      </c>
      <c r="G44" s="51">
        <v>63</v>
      </c>
      <c r="H44" s="51">
        <v>60</v>
      </c>
      <c r="I44" s="51">
        <v>54</v>
      </c>
      <c r="J44" s="51">
        <v>55</v>
      </c>
      <c r="K44" s="51">
        <v>52</v>
      </c>
      <c r="L44" s="51">
        <v>58</v>
      </c>
      <c r="M44" s="51">
        <v>52</v>
      </c>
      <c r="N44" s="51">
        <v>58</v>
      </c>
      <c r="O44" s="51">
        <v>67</v>
      </c>
      <c r="P44" s="51">
        <v>71</v>
      </c>
      <c r="Q44" s="51">
        <v>65</v>
      </c>
      <c r="R44" s="116">
        <v>30</v>
      </c>
      <c r="S44" s="50">
        <v>27</v>
      </c>
      <c r="T44" s="50">
        <v>33</v>
      </c>
      <c r="U44" s="50">
        <v>52</v>
      </c>
      <c r="V44" s="50">
        <v>96</v>
      </c>
      <c r="W44" s="49">
        <v>100</v>
      </c>
    </row>
    <row r="45" spans="1:23" x14ac:dyDescent="0.15">
      <c r="A45" s="115" t="s">
        <v>283</v>
      </c>
      <c r="B45" s="114" t="s">
        <v>160</v>
      </c>
      <c r="C45" s="135"/>
      <c r="D45" s="67">
        <v>21</v>
      </c>
      <c r="E45" s="67">
        <v>23</v>
      </c>
      <c r="F45" s="67">
        <v>16</v>
      </c>
      <c r="G45" s="67">
        <v>15</v>
      </c>
      <c r="H45" s="67">
        <v>16</v>
      </c>
      <c r="I45" s="67">
        <v>15</v>
      </c>
      <c r="J45" s="67">
        <v>7</v>
      </c>
      <c r="K45" s="67">
        <v>11</v>
      </c>
      <c r="L45" s="67">
        <v>10</v>
      </c>
      <c r="M45" s="67">
        <v>10</v>
      </c>
      <c r="N45" s="67">
        <v>14</v>
      </c>
      <c r="O45" s="67">
        <v>19</v>
      </c>
      <c r="P45" s="67">
        <v>19</v>
      </c>
      <c r="Q45" s="67">
        <v>15</v>
      </c>
      <c r="R45" s="112">
        <v>3</v>
      </c>
      <c r="S45" s="111">
        <v>0</v>
      </c>
      <c r="T45" s="111">
        <v>9</v>
      </c>
      <c r="U45" s="111">
        <v>12</v>
      </c>
      <c r="V45" s="111">
        <v>31</v>
      </c>
      <c r="W45" s="110">
        <v>38</v>
      </c>
    </row>
    <row r="46" spans="1:23" x14ac:dyDescent="0.15">
      <c r="A46" s="109" t="s">
        <v>282</v>
      </c>
      <c r="B46" s="59" t="s">
        <v>161</v>
      </c>
      <c r="C46" s="134"/>
      <c r="D46" s="57">
        <v>11</v>
      </c>
      <c r="E46" s="57">
        <v>6</v>
      </c>
      <c r="F46" s="57">
        <v>8</v>
      </c>
      <c r="G46" s="57">
        <v>6</v>
      </c>
      <c r="H46" s="57">
        <v>10</v>
      </c>
      <c r="I46" s="57">
        <v>11</v>
      </c>
      <c r="J46" s="57">
        <v>10</v>
      </c>
      <c r="K46" s="57">
        <v>10</v>
      </c>
      <c r="L46" s="57">
        <v>6</v>
      </c>
      <c r="M46" s="57">
        <v>12</v>
      </c>
      <c r="N46" s="57">
        <v>30</v>
      </c>
      <c r="O46" s="57">
        <v>15</v>
      </c>
      <c r="P46" s="57">
        <v>24</v>
      </c>
      <c r="Q46" s="57">
        <v>21</v>
      </c>
      <c r="R46" s="107">
        <v>13</v>
      </c>
      <c r="S46" s="56">
        <v>7</v>
      </c>
      <c r="T46" s="56">
        <v>10</v>
      </c>
      <c r="U46" s="56">
        <v>15</v>
      </c>
      <c r="V46" s="56">
        <v>46</v>
      </c>
      <c r="W46" s="55">
        <v>52</v>
      </c>
    </row>
    <row r="47" spans="1:23" x14ac:dyDescent="0.15">
      <c r="A47" s="109" t="s">
        <v>281</v>
      </c>
      <c r="B47" s="59" t="s">
        <v>162</v>
      </c>
      <c r="C47" s="134"/>
      <c r="D47" s="57">
        <v>30</v>
      </c>
      <c r="E47" s="57">
        <v>41</v>
      </c>
      <c r="F47" s="57">
        <v>48</v>
      </c>
      <c r="G47" s="57">
        <v>46</v>
      </c>
      <c r="H47" s="57">
        <v>17</v>
      </c>
      <c r="I47" s="57">
        <v>16</v>
      </c>
      <c r="J47" s="57">
        <v>35</v>
      </c>
      <c r="K47" s="57">
        <v>10</v>
      </c>
      <c r="L47" s="57">
        <v>14</v>
      </c>
      <c r="M47" s="57">
        <v>23</v>
      </c>
      <c r="N47" s="57">
        <v>26</v>
      </c>
      <c r="O47" s="57">
        <v>39</v>
      </c>
      <c r="P47" s="57">
        <v>37</v>
      </c>
      <c r="Q47" s="57">
        <v>27</v>
      </c>
      <c r="R47" s="107">
        <v>7</v>
      </c>
      <c r="S47" s="56">
        <v>10</v>
      </c>
      <c r="T47" s="56">
        <v>10</v>
      </c>
      <c r="U47" s="56">
        <v>24</v>
      </c>
      <c r="V47" s="56">
        <v>42</v>
      </c>
      <c r="W47" s="55">
        <v>58</v>
      </c>
    </row>
    <row r="48" spans="1:23" x14ac:dyDescent="0.15">
      <c r="A48" s="109" t="s">
        <v>280</v>
      </c>
      <c r="B48" s="59" t="s">
        <v>163</v>
      </c>
      <c r="C48" s="134"/>
      <c r="D48" s="57">
        <v>26</v>
      </c>
      <c r="E48" s="57">
        <v>18</v>
      </c>
      <c r="F48" s="57">
        <v>22</v>
      </c>
      <c r="G48" s="57">
        <v>24</v>
      </c>
      <c r="H48" s="57">
        <v>13</v>
      </c>
      <c r="I48" s="57">
        <v>9</v>
      </c>
      <c r="J48" s="57">
        <v>19</v>
      </c>
      <c r="K48" s="57">
        <v>12</v>
      </c>
      <c r="L48" s="57">
        <v>13</v>
      </c>
      <c r="M48" s="57">
        <v>20</v>
      </c>
      <c r="N48" s="57">
        <v>13</v>
      </c>
      <c r="O48" s="57">
        <v>20</v>
      </c>
      <c r="P48" s="57">
        <v>28</v>
      </c>
      <c r="Q48" s="57">
        <v>17</v>
      </c>
      <c r="R48" s="107">
        <v>8</v>
      </c>
      <c r="S48" s="56">
        <v>9</v>
      </c>
      <c r="T48" s="56">
        <v>8</v>
      </c>
      <c r="U48" s="56">
        <v>12</v>
      </c>
      <c r="V48" s="56">
        <v>37</v>
      </c>
      <c r="W48" s="55">
        <v>73</v>
      </c>
    </row>
    <row r="49" spans="1:23" x14ac:dyDescent="0.15">
      <c r="A49" s="109" t="s">
        <v>279</v>
      </c>
      <c r="B49" s="59" t="s">
        <v>164</v>
      </c>
      <c r="C49" s="134"/>
      <c r="D49" s="57">
        <v>35</v>
      </c>
      <c r="E49" s="57">
        <v>42</v>
      </c>
      <c r="F49" s="57">
        <v>33</v>
      </c>
      <c r="G49" s="57">
        <v>28</v>
      </c>
      <c r="H49" s="57">
        <v>14</v>
      </c>
      <c r="I49" s="57">
        <v>24</v>
      </c>
      <c r="J49" s="57">
        <v>10</v>
      </c>
      <c r="K49" s="57">
        <v>11</v>
      </c>
      <c r="L49" s="57">
        <v>8</v>
      </c>
      <c r="M49" s="57">
        <v>20</v>
      </c>
      <c r="N49" s="57">
        <v>24</v>
      </c>
      <c r="O49" s="57">
        <v>15</v>
      </c>
      <c r="P49" s="57">
        <v>13</v>
      </c>
      <c r="Q49" s="57">
        <v>15</v>
      </c>
      <c r="R49" s="107">
        <v>13</v>
      </c>
      <c r="S49" s="56">
        <v>19</v>
      </c>
      <c r="T49" s="56">
        <v>10</v>
      </c>
      <c r="U49" s="56">
        <v>19</v>
      </c>
      <c r="V49" s="56">
        <v>28</v>
      </c>
      <c r="W49" s="55">
        <v>39</v>
      </c>
    </row>
    <row r="50" spans="1:23" x14ac:dyDescent="0.15">
      <c r="A50" s="109" t="s">
        <v>278</v>
      </c>
      <c r="B50" s="59" t="s">
        <v>165</v>
      </c>
      <c r="C50" s="134"/>
      <c r="D50" s="57">
        <v>20</v>
      </c>
      <c r="E50" s="57">
        <v>24</v>
      </c>
      <c r="F50" s="57">
        <v>33</v>
      </c>
      <c r="G50" s="57">
        <v>16</v>
      </c>
      <c r="H50" s="57">
        <v>17</v>
      </c>
      <c r="I50" s="57">
        <v>22</v>
      </c>
      <c r="J50" s="57">
        <v>14</v>
      </c>
      <c r="K50" s="57">
        <v>12</v>
      </c>
      <c r="L50" s="57">
        <v>23</v>
      </c>
      <c r="M50" s="57">
        <v>24</v>
      </c>
      <c r="N50" s="57">
        <v>29</v>
      </c>
      <c r="O50" s="57">
        <v>21</v>
      </c>
      <c r="P50" s="57">
        <v>21</v>
      </c>
      <c r="Q50" s="57">
        <v>8</v>
      </c>
      <c r="R50" s="107">
        <v>14</v>
      </c>
      <c r="S50" s="56">
        <v>13</v>
      </c>
      <c r="T50" s="56">
        <v>11</v>
      </c>
      <c r="U50" s="56">
        <v>33</v>
      </c>
      <c r="V50" s="56">
        <v>50</v>
      </c>
      <c r="W50" s="55">
        <v>68</v>
      </c>
    </row>
    <row r="51" spans="1:23" ht="14.25" thickBot="1" x14ac:dyDescent="0.2">
      <c r="A51" s="106" t="s">
        <v>277</v>
      </c>
      <c r="B51" s="105" t="s">
        <v>167</v>
      </c>
      <c r="C51" s="133"/>
      <c r="D51" s="103">
        <v>7</v>
      </c>
      <c r="E51" s="103">
        <v>11</v>
      </c>
      <c r="F51" s="103">
        <v>12</v>
      </c>
      <c r="G51" s="103">
        <v>3</v>
      </c>
      <c r="H51" s="103">
        <v>7</v>
      </c>
      <c r="I51" s="103">
        <v>4</v>
      </c>
      <c r="J51" s="103">
        <v>5</v>
      </c>
      <c r="K51" s="103">
        <v>3</v>
      </c>
      <c r="L51" s="103">
        <v>6</v>
      </c>
      <c r="M51" s="103">
        <v>10</v>
      </c>
      <c r="N51" s="103">
        <v>9</v>
      </c>
      <c r="O51" s="103">
        <v>1</v>
      </c>
      <c r="P51" s="103">
        <v>16</v>
      </c>
      <c r="Q51" s="103">
        <v>6</v>
      </c>
      <c r="R51" s="102">
        <v>1</v>
      </c>
      <c r="S51" s="101">
        <v>4</v>
      </c>
      <c r="T51" s="101">
        <v>1</v>
      </c>
      <c r="U51" s="101">
        <v>1</v>
      </c>
      <c r="V51" s="101">
        <v>9</v>
      </c>
      <c r="W51" s="100">
        <v>3</v>
      </c>
    </row>
    <row r="52" spans="1:23" x14ac:dyDescent="0.15">
      <c r="A52" s="99" t="s">
        <v>248</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9"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F0E2B-8843-43B0-833D-85C1EB141030}">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6" width="12.125" style="376" customWidth="1"/>
    <col min="7" max="15" width="12.125" style="379" customWidth="1"/>
    <col min="16" max="16384" width="9" style="379"/>
  </cols>
  <sheetData>
    <row r="1" spans="1:22" x14ac:dyDescent="0.15">
      <c r="A1" s="1176" t="s">
        <v>418</v>
      </c>
      <c r="B1" s="1176"/>
      <c r="C1" s="1176"/>
      <c r="D1" s="1176"/>
      <c r="E1" s="1176"/>
      <c r="F1" s="1176"/>
      <c r="G1" s="1176"/>
      <c r="H1" s="1176"/>
      <c r="I1" s="1176"/>
      <c r="J1" s="1176"/>
      <c r="K1" s="1176"/>
      <c r="L1" s="1176"/>
      <c r="M1" s="1176"/>
      <c r="N1" s="1176"/>
      <c r="O1" s="1176"/>
    </row>
    <row r="2" spans="1:22" ht="14.25" thickBot="1" x14ac:dyDescent="0.2">
      <c r="A2" s="397"/>
      <c r="B2" s="397"/>
      <c r="C2" s="397"/>
      <c r="D2" s="397"/>
      <c r="E2" s="397"/>
      <c r="F2" s="397"/>
      <c r="G2" s="397"/>
      <c r="H2" s="397"/>
      <c r="I2" s="397"/>
      <c r="J2" s="397"/>
      <c r="K2" s="397"/>
      <c r="L2" s="397"/>
      <c r="M2" s="397"/>
      <c r="N2" s="397"/>
      <c r="O2" s="397"/>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22" ht="15" thickTop="1" thickBot="1" x14ac:dyDescent="0.2">
      <c r="A6" s="1190" t="s">
        <v>237</v>
      </c>
      <c r="B6" s="1191"/>
      <c r="C6" s="1197"/>
      <c r="D6" s="479">
        <v>197</v>
      </c>
      <c r="E6" s="394">
        <v>175</v>
      </c>
      <c r="F6" s="394">
        <v>22</v>
      </c>
      <c r="G6" s="394">
        <v>7675.0839999999998</v>
      </c>
      <c r="H6" s="394">
        <v>7504.0310000000009</v>
      </c>
      <c r="I6" s="394">
        <v>171.053</v>
      </c>
      <c r="J6" s="394">
        <v>2008.087</v>
      </c>
      <c r="K6" s="394">
        <v>1973.644</v>
      </c>
      <c r="L6" s="394">
        <v>34.442999999999998</v>
      </c>
      <c r="M6" s="394">
        <v>2663</v>
      </c>
      <c r="N6" s="394">
        <v>157085</v>
      </c>
      <c r="O6" s="391">
        <v>13256</v>
      </c>
    </row>
    <row r="7" spans="1:22" ht="14.25" thickTop="1" x14ac:dyDescent="0.15">
      <c r="A7" s="363">
        <v>9</v>
      </c>
      <c r="B7" s="477" t="s">
        <v>236</v>
      </c>
      <c r="C7" s="361"/>
      <c r="D7" s="476">
        <v>23</v>
      </c>
      <c r="E7" s="360">
        <v>20</v>
      </c>
      <c r="F7" s="360">
        <v>3</v>
      </c>
      <c r="G7" s="360">
        <v>178.691</v>
      </c>
      <c r="H7" s="360">
        <v>154.81399999999999</v>
      </c>
      <c r="I7" s="360">
        <v>23.876999999999999</v>
      </c>
      <c r="J7" s="360">
        <v>55.076000000000001</v>
      </c>
      <c r="K7" s="360">
        <v>44.634</v>
      </c>
      <c r="L7" s="360">
        <v>10.442</v>
      </c>
      <c r="M7" s="360">
        <v>965</v>
      </c>
      <c r="N7" s="588">
        <v>26168</v>
      </c>
      <c r="O7" s="587">
        <v>2236</v>
      </c>
    </row>
    <row r="8" spans="1:22" x14ac:dyDescent="0.15">
      <c r="A8" s="335">
        <v>10</v>
      </c>
      <c r="B8" s="423" t="s">
        <v>235</v>
      </c>
      <c r="C8" s="333"/>
      <c r="D8" s="468">
        <v>2</v>
      </c>
      <c r="E8" s="332">
        <v>2</v>
      </c>
      <c r="F8" s="332">
        <v>0</v>
      </c>
      <c r="G8" s="332">
        <v>3.2530000000000001</v>
      </c>
      <c r="H8" s="332">
        <v>3.2530000000000001</v>
      </c>
      <c r="I8" s="332">
        <v>0</v>
      </c>
      <c r="J8" s="332">
        <v>0.61</v>
      </c>
      <c r="K8" s="332">
        <v>0.61</v>
      </c>
      <c r="L8" s="332">
        <v>0</v>
      </c>
      <c r="M8" s="332">
        <v>5</v>
      </c>
      <c r="N8" s="470">
        <v>70</v>
      </c>
      <c r="O8" s="469">
        <v>29</v>
      </c>
    </row>
    <row r="9" spans="1:22" x14ac:dyDescent="0.15">
      <c r="A9" s="335">
        <v>11</v>
      </c>
      <c r="B9" s="423" t="s">
        <v>391</v>
      </c>
      <c r="C9" s="333"/>
      <c r="D9" s="468">
        <v>2</v>
      </c>
      <c r="E9" s="332">
        <v>2</v>
      </c>
      <c r="F9" s="332">
        <v>0</v>
      </c>
      <c r="G9" s="332">
        <v>20.483000000000001</v>
      </c>
      <c r="H9" s="332">
        <v>20.483000000000001</v>
      </c>
      <c r="I9" s="332">
        <v>0</v>
      </c>
      <c r="J9" s="332">
        <v>0</v>
      </c>
      <c r="K9" s="332">
        <v>0</v>
      </c>
      <c r="L9" s="332">
        <v>0</v>
      </c>
      <c r="M9" s="332">
        <v>276</v>
      </c>
      <c r="N9" s="580">
        <v>52</v>
      </c>
      <c r="O9" s="579">
        <v>80</v>
      </c>
    </row>
    <row r="10" spans="1:22" x14ac:dyDescent="0.15">
      <c r="A10" s="335">
        <v>12</v>
      </c>
      <c r="B10" s="423" t="s">
        <v>233</v>
      </c>
      <c r="C10" s="333"/>
      <c r="D10" s="468">
        <v>7</v>
      </c>
      <c r="E10" s="332">
        <v>5</v>
      </c>
      <c r="F10" s="332">
        <v>2</v>
      </c>
      <c r="G10" s="332">
        <v>45.201000000000001</v>
      </c>
      <c r="H10" s="332">
        <v>29.332000000000001</v>
      </c>
      <c r="I10" s="332">
        <v>15.869</v>
      </c>
      <c r="J10" s="332">
        <v>4.4630000000000001</v>
      </c>
      <c r="K10" s="332">
        <v>3.1680000000000001</v>
      </c>
      <c r="L10" s="332">
        <v>1.2949999999999999</v>
      </c>
      <c r="M10" s="332">
        <v>26</v>
      </c>
      <c r="N10" s="580">
        <v>2285</v>
      </c>
      <c r="O10" s="579">
        <v>355</v>
      </c>
    </row>
    <row r="11" spans="1:22" x14ac:dyDescent="0.15">
      <c r="A11" s="335">
        <v>13</v>
      </c>
      <c r="B11" s="423" t="s">
        <v>232</v>
      </c>
      <c r="C11" s="333"/>
      <c r="D11" s="468">
        <v>0</v>
      </c>
      <c r="E11" s="332">
        <v>0</v>
      </c>
      <c r="F11" s="332">
        <v>0</v>
      </c>
      <c r="G11" s="332">
        <v>0</v>
      </c>
      <c r="H11" s="332">
        <v>0</v>
      </c>
      <c r="I11" s="332">
        <v>0</v>
      </c>
      <c r="J11" s="332">
        <v>0</v>
      </c>
      <c r="K11" s="332">
        <v>0</v>
      </c>
      <c r="L11" s="332">
        <v>0</v>
      </c>
      <c r="M11" s="332">
        <v>0</v>
      </c>
      <c r="N11" s="580">
        <v>0</v>
      </c>
      <c r="O11" s="579">
        <v>0</v>
      </c>
    </row>
    <row r="12" spans="1:22" x14ac:dyDescent="0.15">
      <c r="A12" s="335">
        <v>14</v>
      </c>
      <c r="B12" s="423" t="s">
        <v>231</v>
      </c>
      <c r="C12" s="333"/>
      <c r="D12" s="468">
        <v>0</v>
      </c>
      <c r="E12" s="332">
        <v>0</v>
      </c>
      <c r="F12" s="332">
        <v>0</v>
      </c>
      <c r="G12" s="332">
        <v>0</v>
      </c>
      <c r="H12" s="332">
        <v>0</v>
      </c>
      <c r="I12" s="332">
        <v>0</v>
      </c>
      <c r="J12" s="332">
        <v>0</v>
      </c>
      <c r="K12" s="332">
        <v>0</v>
      </c>
      <c r="L12" s="332">
        <v>0</v>
      </c>
      <c r="M12" s="332">
        <v>0</v>
      </c>
      <c r="N12" s="580">
        <v>0</v>
      </c>
      <c r="O12" s="579">
        <v>0</v>
      </c>
    </row>
    <row r="13" spans="1:22" x14ac:dyDescent="0.15">
      <c r="A13" s="335">
        <v>15</v>
      </c>
      <c r="B13" s="436" t="s">
        <v>230</v>
      </c>
      <c r="C13" s="333"/>
      <c r="D13" s="468">
        <v>1</v>
      </c>
      <c r="E13" s="332">
        <v>1</v>
      </c>
      <c r="F13" s="332">
        <v>0</v>
      </c>
      <c r="G13" s="332">
        <v>9.9749999999999996</v>
      </c>
      <c r="H13" s="332">
        <v>9.9749999999999996</v>
      </c>
      <c r="I13" s="332">
        <v>0</v>
      </c>
      <c r="J13" s="332">
        <v>0</v>
      </c>
      <c r="K13" s="332">
        <v>0</v>
      </c>
      <c r="L13" s="332">
        <v>0</v>
      </c>
      <c r="M13" s="332">
        <v>0</v>
      </c>
      <c r="N13" s="470">
        <v>0</v>
      </c>
      <c r="O13" s="469">
        <v>153</v>
      </c>
    </row>
    <row r="14" spans="1:22" x14ac:dyDescent="0.15">
      <c r="A14" s="335">
        <v>16</v>
      </c>
      <c r="B14" s="436" t="s">
        <v>229</v>
      </c>
      <c r="C14" s="352"/>
      <c r="D14" s="468">
        <v>4</v>
      </c>
      <c r="E14" s="332">
        <v>4</v>
      </c>
      <c r="F14" s="332">
        <v>0</v>
      </c>
      <c r="G14" s="332">
        <v>47.176000000000002</v>
      </c>
      <c r="H14" s="332">
        <v>47.176000000000002</v>
      </c>
      <c r="I14" s="332">
        <v>0</v>
      </c>
      <c r="J14" s="332">
        <v>5.1349999999999998</v>
      </c>
      <c r="K14" s="332">
        <v>5.1349999999999998</v>
      </c>
      <c r="L14" s="332">
        <v>0</v>
      </c>
      <c r="M14" s="332">
        <v>65</v>
      </c>
      <c r="N14" s="580">
        <v>1883</v>
      </c>
      <c r="O14" s="579">
        <v>710</v>
      </c>
    </row>
    <row r="15" spans="1:22" x14ac:dyDescent="0.15">
      <c r="A15" s="335">
        <v>17</v>
      </c>
      <c r="B15" s="436" t="s">
        <v>228</v>
      </c>
      <c r="C15" s="333"/>
      <c r="D15" s="468">
        <v>0</v>
      </c>
      <c r="E15" s="332">
        <v>0</v>
      </c>
      <c r="F15" s="332">
        <v>0</v>
      </c>
      <c r="G15" s="332">
        <v>0</v>
      </c>
      <c r="H15" s="332">
        <v>0</v>
      </c>
      <c r="I15" s="332">
        <v>0</v>
      </c>
      <c r="J15" s="332">
        <v>0</v>
      </c>
      <c r="K15" s="332">
        <v>0</v>
      </c>
      <c r="L15" s="332">
        <v>0</v>
      </c>
      <c r="M15" s="332">
        <v>0</v>
      </c>
      <c r="N15" s="580">
        <v>0</v>
      </c>
      <c r="O15" s="579">
        <v>0</v>
      </c>
    </row>
    <row r="16" spans="1:22" x14ac:dyDescent="0.15">
      <c r="A16" s="350">
        <v>18</v>
      </c>
      <c r="B16" s="433" t="s">
        <v>227</v>
      </c>
      <c r="C16" s="348"/>
      <c r="D16" s="472">
        <v>3</v>
      </c>
      <c r="E16" s="347">
        <v>3</v>
      </c>
      <c r="F16" s="347">
        <v>0</v>
      </c>
      <c r="G16" s="347">
        <v>35.582999999999998</v>
      </c>
      <c r="H16" s="347">
        <v>35.582999999999998</v>
      </c>
      <c r="I16" s="347">
        <v>0</v>
      </c>
      <c r="J16" s="347">
        <v>11.67</v>
      </c>
      <c r="K16" s="347">
        <v>11.67</v>
      </c>
      <c r="L16" s="347">
        <v>0</v>
      </c>
      <c r="M16" s="347">
        <v>96</v>
      </c>
      <c r="N16" s="584">
        <v>6405</v>
      </c>
      <c r="O16" s="583">
        <v>631</v>
      </c>
    </row>
    <row r="17" spans="1:15" x14ac:dyDescent="0.15">
      <c r="A17" s="343">
        <v>19</v>
      </c>
      <c r="B17" s="428" t="s">
        <v>226</v>
      </c>
      <c r="C17" s="341"/>
      <c r="D17" s="532">
        <v>2</v>
      </c>
      <c r="E17" s="340">
        <v>1</v>
      </c>
      <c r="F17" s="340">
        <v>1</v>
      </c>
      <c r="G17" s="404">
        <v>20.353000000000002</v>
      </c>
      <c r="H17" s="340">
        <v>16.437999999999999</v>
      </c>
      <c r="I17" s="340">
        <v>3.915</v>
      </c>
      <c r="J17" s="404">
        <v>9.6150000000000002</v>
      </c>
      <c r="K17" s="340">
        <v>9.6150000000000002</v>
      </c>
      <c r="L17" s="340">
        <v>0</v>
      </c>
      <c r="M17" s="340">
        <v>111</v>
      </c>
      <c r="N17" s="592">
        <v>2915</v>
      </c>
      <c r="O17" s="591">
        <v>120</v>
      </c>
    </row>
    <row r="18" spans="1:15" x14ac:dyDescent="0.15">
      <c r="A18" s="335">
        <v>20</v>
      </c>
      <c r="B18" s="423" t="s">
        <v>224</v>
      </c>
      <c r="C18" s="333"/>
      <c r="D18" s="468">
        <v>0</v>
      </c>
      <c r="E18" s="332">
        <v>0</v>
      </c>
      <c r="F18" s="332">
        <v>0</v>
      </c>
      <c r="G18" s="332">
        <v>0</v>
      </c>
      <c r="H18" s="332">
        <v>0</v>
      </c>
      <c r="I18" s="332">
        <v>0</v>
      </c>
      <c r="J18" s="332">
        <v>0</v>
      </c>
      <c r="K18" s="332">
        <v>0</v>
      </c>
      <c r="L18" s="332">
        <v>0</v>
      </c>
      <c r="M18" s="332">
        <v>0</v>
      </c>
      <c r="N18" s="470">
        <v>0</v>
      </c>
      <c r="O18" s="469">
        <v>0</v>
      </c>
    </row>
    <row r="19" spans="1:15" x14ac:dyDescent="0.15">
      <c r="A19" s="335">
        <v>21</v>
      </c>
      <c r="B19" s="423" t="s">
        <v>223</v>
      </c>
      <c r="C19" s="333"/>
      <c r="D19" s="468">
        <v>7</v>
      </c>
      <c r="E19" s="332">
        <v>6</v>
      </c>
      <c r="F19" s="332">
        <v>1</v>
      </c>
      <c r="G19" s="332">
        <v>110.899</v>
      </c>
      <c r="H19" s="332">
        <v>109.773</v>
      </c>
      <c r="I19" s="332">
        <v>1.1259999999999999</v>
      </c>
      <c r="J19" s="332">
        <v>17.742000000000001</v>
      </c>
      <c r="K19" s="332">
        <v>17.742000000000001</v>
      </c>
      <c r="L19" s="332">
        <v>0</v>
      </c>
      <c r="M19" s="332">
        <v>59</v>
      </c>
      <c r="N19" s="470">
        <v>3271</v>
      </c>
      <c r="O19" s="469">
        <v>570</v>
      </c>
    </row>
    <row r="20" spans="1:15" x14ac:dyDescent="0.15">
      <c r="A20" s="335">
        <v>22</v>
      </c>
      <c r="B20" s="436" t="s">
        <v>222</v>
      </c>
      <c r="C20" s="352"/>
      <c r="D20" s="468">
        <v>2</v>
      </c>
      <c r="E20" s="332">
        <v>1</v>
      </c>
      <c r="F20" s="332">
        <v>1</v>
      </c>
      <c r="G20" s="332">
        <v>5.3529999999999998</v>
      </c>
      <c r="H20" s="332">
        <v>2.0579999999999998</v>
      </c>
      <c r="I20" s="332">
        <v>3.2949999999999999</v>
      </c>
      <c r="J20" s="332">
        <v>0.82699999999999996</v>
      </c>
      <c r="K20" s="332">
        <v>0</v>
      </c>
      <c r="L20" s="332">
        <v>0.82699999999999996</v>
      </c>
      <c r="M20" s="332">
        <v>12</v>
      </c>
      <c r="N20" s="580">
        <v>112</v>
      </c>
      <c r="O20" s="579">
        <v>107</v>
      </c>
    </row>
    <row r="21" spans="1:15" x14ac:dyDescent="0.15">
      <c r="A21" s="335">
        <v>23</v>
      </c>
      <c r="B21" s="423" t="s">
        <v>221</v>
      </c>
      <c r="C21" s="333"/>
      <c r="D21" s="468">
        <v>0</v>
      </c>
      <c r="E21" s="332">
        <v>0</v>
      </c>
      <c r="F21" s="332">
        <v>0</v>
      </c>
      <c r="G21" s="332">
        <v>0</v>
      </c>
      <c r="H21" s="332">
        <v>0</v>
      </c>
      <c r="I21" s="332">
        <v>0</v>
      </c>
      <c r="J21" s="332">
        <v>0</v>
      </c>
      <c r="K21" s="332">
        <v>0</v>
      </c>
      <c r="L21" s="332">
        <v>0</v>
      </c>
      <c r="M21" s="332">
        <v>0</v>
      </c>
      <c r="N21" s="470">
        <v>0</v>
      </c>
      <c r="O21" s="469">
        <v>0</v>
      </c>
    </row>
    <row r="22" spans="1:15" x14ac:dyDescent="0.15">
      <c r="A22" s="335">
        <v>24</v>
      </c>
      <c r="B22" s="423" t="s">
        <v>220</v>
      </c>
      <c r="C22" s="333"/>
      <c r="D22" s="468">
        <v>15</v>
      </c>
      <c r="E22" s="332">
        <v>10</v>
      </c>
      <c r="F22" s="332">
        <v>5</v>
      </c>
      <c r="G22" s="332">
        <v>90.543999999999997</v>
      </c>
      <c r="H22" s="332">
        <v>74.076999999999998</v>
      </c>
      <c r="I22" s="332">
        <v>16.466999999999999</v>
      </c>
      <c r="J22" s="332">
        <v>22.611999999999998</v>
      </c>
      <c r="K22" s="332">
        <v>19.077000000000002</v>
      </c>
      <c r="L22" s="332">
        <v>3.5350000000000001</v>
      </c>
      <c r="M22" s="332">
        <v>277</v>
      </c>
      <c r="N22" s="470">
        <v>5607</v>
      </c>
      <c r="O22" s="469">
        <v>734</v>
      </c>
    </row>
    <row r="23" spans="1:15" x14ac:dyDescent="0.15">
      <c r="A23" s="335">
        <v>25</v>
      </c>
      <c r="B23" s="334" t="s">
        <v>390</v>
      </c>
      <c r="C23" s="333"/>
      <c r="D23" s="468">
        <v>6</v>
      </c>
      <c r="E23" s="332">
        <v>4</v>
      </c>
      <c r="F23" s="332">
        <v>2</v>
      </c>
      <c r="G23" s="332">
        <v>37.384</v>
      </c>
      <c r="H23" s="332">
        <v>31.26</v>
      </c>
      <c r="I23" s="332">
        <v>6.1239999999999997</v>
      </c>
      <c r="J23" s="332">
        <v>3.722</v>
      </c>
      <c r="K23" s="332">
        <v>3.214</v>
      </c>
      <c r="L23" s="332">
        <v>0.50800000000000001</v>
      </c>
      <c r="M23" s="332">
        <v>40</v>
      </c>
      <c r="N23" s="470">
        <v>1312</v>
      </c>
      <c r="O23" s="469">
        <v>359</v>
      </c>
    </row>
    <row r="24" spans="1:15" x14ac:dyDescent="0.15">
      <c r="A24" s="335">
        <v>26</v>
      </c>
      <c r="B24" s="334" t="s">
        <v>389</v>
      </c>
      <c r="C24" s="333"/>
      <c r="D24" s="468">
        <v>8</v>
      </c>
      <c r="E24" s="332">
        <v>5</v>
      </c>
      <c r="F24" s="332">
        <v>3</v>
      </c>
      <c r="G24" s="332">
        <v>56.856999999999999</v>
      </c>
      <c r="H24" s="332">
        <v>48.691000000000003</v>
      </c>
      <c r="I24" s="332">
        <v>8.1660000000000004</v>
      </c>
      <c r="J24" s="332">
        <v>5.5490000000000004</v>
      </c>
      <c r="K24" s="332">
        <v>5.3570000000000002</v>
      </c>
      <c r="L24" s="332">
        <v>0.192</v>
      </c>
      <c r="M24" s="332">
        <v>118</v>
      </c>
      <c r="N24" s="470">
        <v>7052</v>
      </c>
      <c r="O24" s="469">
        <v>425</v>
      </c>
    </row>
    <row r="25" spans="1:15" x14ac:dyDescent="0.15">
      <c r="A25" s="335">
        <v>27</v>
      </c>
      <c r="B25" s="334" t="s">
        <v>388</v>
      </c>
      <c r="C25" s="333"/>
      <c r="D25" s="468">
        <v>2</v>
      </c>
      <c r="E25" s="332">
        <v>2</v>
      </c>
      <c r="F25" s="332">
        <v>0</v>
      </c>
      <c r="G25" s="332">
        <v>16.184999999999999</v>
      </c>
      <c r="H25" s="332">
        <v>16.184999999999999</v>
      </c>
      <c r="I25" s="332">
        <v>0</v>
      </c>
      <c r="J25" s="332">
        <v>4.1520000000000001</v>
      </c>
      <c r="K25" s="332">
        <v>4.1520000000000001</v>
      </c>
      <c r="L25" s="332">
        <v>0</v>
      </c>
      <c r="M25" s="332">
        <v>60</v>
      </c>
      <c r="N25" s="470">
        <v>2872</v>
      </c>
      <c r="O25" s="469">
        <v>72</v>
      </c>
    </row>
    <row r="26" spans="1:15" x14ac:dyDescent="0.15">
      <c r="A26" s="350">
        <v>28</v>
      </c>
      <c r="B26" s="433" t="s">
        <v>81</v>
      </c>
      <c r="C26" s="348"/>
      <c r="D26" s="472">
        <v>0</v>
      </c>
      <c r="E26" s="347">
        <v>0</v>
      </c>
      <c r="F26" s="347">
        <v>0</v>
      </c>
      <c r="G26" s="347">
        <v>0</v>
      </c>
      <c r="H26" s="347">
        <v>0</v>
      </c>
      <c r="I26" s="347">
        <v>0</v>
      </c>
      <c r="J26" s="347">
        <v>0</v>
      </c>
      <c r="K26" s="347">
        <v>0</v>
      </c>
      <c r="L26" s="347">
        <v>0</v>
      </c>
      <c r="M26" s="347">
        <v>0</v>
      </c>
      <c r="N26" s="584">
        <v>0</v>
      </c>
      <c r="O26" s="583">
        <v>0</v>
      </c>
    </row>
    <row r="27" spans="1:15" x14ac:dyDescent="0.15">
      <c r="A27" s="343">
        <v>29</v>
      </c>
      <c r="B27" s="428" t="s">
        <v>214</v>
      </c>
      <c r="C27" s="341"/>
      <c r="D27" s="532">
        <v>4</v>
      </c>
      <c r="E27" s="340">
        <v>3</v>
      </c>
      <c r="F27" s="340">
        <v>1</v>
      </c>
      <c r="G27" s="404">
        <v>88.277000000000001</v>
      </c>
      <c r="H27" s="340">
        <v>83.054000000000002</v>
      </c>
      <c r="I27" s="340">
        <v>5.2229999999999999</v>
      </c>
      <c r="J27" s="404">
        <v>22.486999999999998</v>
      </c>
      <c r="K27" s="340">
        <v>21.541</v>
      </c>
      <c r="L27" s="340">
        <v>0.94599999999999995</v>
      </c>
      <c r="M27" s="340">
        <v>92</v>
      </c>
      <c r="N27" s="514">
        <v>16379</v>
      </c>
      <c r="O27" s="513">
        <v>1103</v>
      </c>
    </row>
    <row r="28" spans="1:15" x14ac:dyDescent="0.15">
      <c r="A28" s="335">
        <v>30</v>
      </c>
      <c r="B28" s="423" t="s">
        <v>387</v>
      </c>
      <c r="C28" s="333"/>
      <c r="D28" s="468">
        <v>2</v>
      </c>
      <c r="E28" s="332">
        <v>2</v>
      </c>
      <c r="F28" s="332">
        <v>0</v>
      </c>
      <c r="G28" s="332">
        <v>36.838999999999999</v>
      </c>
      <c r="H28" s="332">
        <v>36.838999999999999</v>
      </c>
      <c r="I28" s="332">
        <v>0</v>
      </c>
      <c r="J28" s="332">
        <v>6.1890000000000001</v>
      </c>
      <c r="K28" s="332">
        <v>6.1890000000000001</v>
      </c>
      <c r="L28" s="332">
        <v>0</v>
      </c>
      <c r="M28" s="332">
        <v>132</v>
      </c>
      <c r="N28" s="470">
        <v>3001</v>
      </c>
      <c r="O28" s="469">
        <v>380</v>
      </c>
    </row>
    <row r="29" spans="1:15" x14ac:dyDescent="0.15">
      <c r="A29" s="335">
        <v>31</v>
      </c>
      <c r="B29" s="423" t="s">
        <v>212</v>
      </c>
      <c r="C29" s="333"/>
      <c r="D29" s="468">
        <v>5</v>
      </c>
      <c r="E29" s="332">
        <v>4</v>
      </c>
      <c r="F29" s="332">
        <v>1</v>
      </c>
      <c r="G29" s="332">
        <v>126.012</v>
      </c>
      <c r="H29" s="332">
        <v>91.614000000000004</v>
      </c>
      <c r="I29" s="332">
        <v>34.398000000000003</v>
      </c>
      <c r="J29" s="332">
        <v>29.670999999999999</v>
      </c>
      <c r="K29" s="332">
        <v>13.869</v>
      </c>
      <c r="L29" s="332">
        <v>15.802</v>
      </c>
      <c r="M29" s="332">
        <v>265</v>
      </c>
      <c r="N29" s="470">
        <v>4703</v>
      </c>
      <c r="O29" s="469">
        <v>567</v>
      </c>
    </row>
    <row r="30" spans="1:15" x14ac:dyDescent="0.15">
      <c r="A30" s="350">
        <v>32</v>
      </c>
      <c r="B30" s="433" t="s">
        <v>385</v>
      </c>
      <c r="C30" s="348"/>
      <c r="D30" s="472">
        <v>1</v>
      </c>
      <c r="E30" s="347">
        <v>1</v>
      </c>
      <c r="F30" s="347">
        <v>0</v>
      </c>
      <c r="G30" s="347">
        <v>16.718</v>
      </c>
      <c r="H30" s="347">
        <v>16.718</v>
      </c>
      <c r="I30" s="347">
        <v>0</v>
      </c>
      <c r="J30" s="347">
        <v>0</v>
      </c>
      <c r="K30" s="347">
        <v>0</v>
      </c>
      <c r="L30" s="347">
        <v>0</v>
      </c>
      <c r="M30" s="347">
        <v>0</v>
      </c>
      <c r="N30" s="584">
        <v>100</v>
      </c>
      <c r="O30" s="583">
        <v>100</v>
      </c>
    </row>
    <row r="31" spans="1:15" x14ac:dyDescent="0.15">
      <c r="A31" s="466">
        <v>33</v>
      </c>
      <c r="B31" s="465" t="s">
        <v>207</v>
      </c>
      <c r="C31" s="464"/>
      <c r="D31" s="532">
        <v>100</v>
      </c>
      <c r="E31" s="404">
        <v>98</v>
      </c>
      <c r="F31" s="404">
        <v>2</v>
      </c>
      <c r="G31" s="404">
        <v>6726.0720000000001</v>
      </c>
      <c r="H31" s="404">
        <v>6673.4790000000003</v>
      </c>
      <c r="I31" s="404">
        <v>52.593000000000004</v>
      </c>
      <c r="J31" s="404">
        <v>1808.0509999999999</v>
      </c>
      <c r="K31" s="404">
        <v>1807.155</v>
      </c>
      <c r="L31" s="404">
        <v>0.89600000000000002</v>
      </c>
      <c r="M31" s="404">
        <v>59</v>
      </c>
      <c r="N31" s="582">
        <v>72788</v>
      </c>
      <c r="O31" s="581">
        <v>4479</v>
      </c>
    </row>
    <row r="32" spans="1:15" x14ac:dyDescent="0.15">
      <c r="A32" s="335">
        <v>34</v>
      </c>
      <c r="B32" s="423" t="s">
        <v>206</v>
      </c>
      <c r="C32" s="333"/>
      <c r="D32" s="468">
        <v>1</v>
      </c>
      <c r="E32" s="332">
        <v>1</v>
      </c>
      <c r="F32" s="332">
        <v>0</v>
      </c>
      <c r="G32" s="332">
        <v>3.2290000000000001</v>
      </c>
      <c r="H32" s="332">
        <v>3.2290000000000001</v>
      </c>
      <c r="I32" s="332">
        <v>0</v>
      </c>
      <c r="J32" s="332">
        <v>0.51600000000000001</v>
      </c>
      <c r="K32" s="332">
        <v>0.51600000000000001</v>
      </c>
      <c r="L32" s="332">
        <v>0</v>
      </c>
      <c r="M32" s="332">
        <v>5</v>
      </c>
      <c r="N32" s="470">
        <v>110</v>
      </c>
      <c r="O32" s="469">
        <v>46</v>
      </c>
    </row>
    <row r="33" spans="1:15"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BC9B0-E3D2-40EA-B93F-13D426F40AF3}">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6" width="12.125" style="376" customWidth="1"/>
    <col min="7" max="15" width="12.125" style="379" customWidth="1"/>
    <col min="16" max="16384" width="9" style="379"/>
  </cols>
  <sheetData>
    <row r="1" spans="1:22" x14ac:dyDescent="0.15">
      <c r="A1" s="1176" t="s">
        <v>419</v>
      </c>
      <c r="B1" s="1176"/>
      <c r="C1" s="1176"/>
      <c r="D1" s="1176"/>
      <c r="E1" s="1176"/>
      <c r="F1" s="1176"/>
      <c r="G1" s="1176"/>
      <c r="H1" s="1176"/>
      <c r="I1" s="1176"/>
      <c r="J1" s="1176"/>
      <c r="K1" s="1176"/>
      <c r="L1" s="1176"/>
      <c r="M1" s="1176"/>
      <c r="N1" s="1176"/>
      <c r="O1" s="1176"/>
    </row>
    <row r="2" spans="1:22" ht="14.25" thickBot="1" x14ac:dyDescent="0.2">
      <c r="A2" s="397"/>
      <c r="B2" s="397"/>
      <c r="C2" s="397"/>
      <c r="D2" s="397"/>
      <c r="E2" s="397"/>
      <c r="F2" s="397"/>
      <c r="G2" s="397"/>
      <c r="H2" s="397"/>
      <c r="I2" s="397"/>
      <c r="J2" s="397"/>
      <c r="K2" s="397"/>
      <c r="L2" s="397"/>
      <c r="M2" s="397"/>
      <c r="N2" s="397"/>
      <c r="O2" s="397"/>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22" ht="15" thickTop="1" thickBot="1" x14ac:dyDescent="0.2">
      <c r="A6" s="1190" t="s">
        <v>237</v>
      </c>
      <c r="B6" s="1191"/>
      <c r="C6" s="1197"/>
      <c r="D6" s="479">
        <v>639</v>
      </c>
      <c r="E6" s="394">
        <v>578</v>
      </c>
      <c r="F6" s="394">
        <v>61</v>
      </c>
      <c r="G6" s="394">
        <v>22172.739999999998</v>
      </c>
      <c r="H6" s="394">
        <v>21501.128000000001</v>
      </c>
      <c r="I6" s="394">
        <v>671.61199999999997</v>
      </c>
      <c r="J6" s="394">
        <v>4071.527</v>
      </c>
      <c r="K6" s="394">
        <v>3945.27</v>
      </c>
      <c r="L6" s="394">
        <v>126.25700000000001</v>
      </c>
      <c r="M6" s="394">
        <v>7161</v>
      </c>
      <c r="N6" s="394">
        <v>304995.20000000001</v>
      </c>
      <c r="O6" s="391">
        <v>41781.665999999997</v>
      </c>
    </row>
    <row r="7" spans="1:22" ht="14.25" thickTop="1" x14ac:dyDescent="0.15">
      <c r="A7" s="363">
        <v>9</v>
      </c>
      <c r="B7" s="477" t="s">
        <v>236</v>
      </c>
      <c r="C7" s="361"/>
      <c r="D7" s="476">
        <v>40</v>
      </c>
      <c r="E7" s="360">
        <v>37</v>
      </c>
      <c r="F7" s="360">
        <v>3</v>
      </c>
      <c r="G7" s="360">
        <v>432.51</v>
      </c>
      <c r="H7" s="360">
        <v>369.09100000000001</v>
      </c>
      <c r="I7" s="360">
        <v>63.418999999999997</v>
      </c>
      <c r="J7" s="360">
        <v>70.613</v>
      </c>
      <c r="K7" s="360">
        <v>70.613</v>
      </c>
      <c r="L7" s="360">
        <v>0</v>
      </c>
      <c r="M7" s="360">
        <v>1992</v>
      </c>
      <c r="N7" s="588">
        <v>31459</v>
      </c>
      <c r="O7" s="587">
        <v>4771</v>
      </c>
    </row>
    <row r="8" spans="1:22" x14ac:dyDescent="0.15">
      <c r="A8" s="335">
        <v>10</v>
      </c>
      <c r="B8" s="423" t="s">
        <v>235</v>
      </c>
      <c r="C8" s="333"/>
      <c r="D8" s="468">
        <v>7</v>
      </c>
      <c r="E8" s="332">
        <v>3</v>
      </c>
      <c r="F8" s="332">
        <v>4</v>
      </c>
      <c r="G8" s="332">
        <v>66.543999999999997</v>
      </c>
      <c r="H8" s="332">
        <v>19.681999999999999</v>
      </c>
      <c r="I8" s="332">
        <v>46.862000000000002</v>
      </c>
      <c r="J8" s="332">
        <v>20.155999999999999</v>
      </c>
      <c r="K8" s="332">
        <v>2.0790000000000002</v>
      </c>
      <c r="L8" s="332">
        <v>18.077000000000002</v>
      </c>
      <c r="M8" s="332">
        <v>116</v>
      </c>
      <c r="N8" s="470">
        <v>12174</v>
      </c>
      <c r="O8" s="469">
        <v>559</v>
      </c>
    </row>
    <row r="9" spans="1:22" x14ac:dyDescent="0.15">
      <c r="A9" s="335">
        <v>11</v>
      </c>
      <c r="B9" s="423" t="s">
        <v>391</v>
      </c>
      <c r="C9" s="333"/>
      <c r="D9" s="468">
        <v>5</v>
      </c>
      <c r="E9" s="332">
        <v>5</v>
      </c>
      <c r="F9" s="332">
        <v>0</v>
      </c>
      <c r="G9" s="332">
        <v>40.116999999999997</v>
      </c>
      <c r="H9" s="332">
        <v>40.116999999999997</v>
      </c>
      <c r="I9" s="332">
        <v>0</v>
      </c>
      <c r="J9" s="332">
        <v>2.202</v>
      </c>
      <c r="K9" s="332">
        <v>2.202</v>
      </c>
      <c r="L9" s="332">
        <v>0</v>
      </c>
      <c r="M9" s="332">
        <v>80</v>
      </c>
      <c r="N9" s="470">
        <v>282</v>
      </c>
      <c r="O9" s="469">
        <v>160</v>
      </c>
    </row>
    <row r="10" spans="1:22" x14ac:dyDescent="0.15">
      <c r="A10" s="335">
        <v>12</v>
      </c>
      <c r="B10" s="423" t="s">
        <v>233</v>
      </c>
      <c r="C10" s="333"/>
      <c r="D10" s="468">
        <v>7</v>
      </c>
      <c r="E10" s="332">
        <v>6</v>
      </c>
      <c r="F10" s="332">
        <v>1</v>
      </c>
      <c r="G10" s="332">
        <v>81.924000000000007</v>
      </c>
      <c r="H10" s="332">
        <v>76.608999999999995</v>
      </c>
      <c r="I10" s="332">
        <v>5.3150000000000004</v>
      </c>
      <c r="J10" s="332">
        <v>5.0339999999999998</v>
      </c>
      <c r="K10" s="332">
        <v>3.6</v>
      </c>
      <c r="L10" s="332">
        <v>1.4339999999999999</v>
      </c>
      <c r="M10" s="332">
        <v>61</v>
      </c>
      <c r="N10" s="470">
        <v>2536</v>
      </c>
      <c r="O10" s="469">
        <v>101</v>
      </c>
    </row>
    <row r="11" spans="1:22" x14ac:dyDescent="0.15">
      <c r="A11" s="335">
        <v>13</v>
      </c>
      <c r="B11" s="423" t="s">
        <v>232</v>
      </c>
      <c r="C11" s="333"/>
      <c r="D11" s="468">
        <v>2</v>
      </c>
      <c r="E11" s="332">
        <v>1</v>
      </c>
      <c r="F11" s="332">
        <v>1</v>
      </c>
      <c r="G11" s="332">
        <v>4.4710000000000001</v>
      </c>
      <c r="H11" s="332">
        <v>3.3</v>
      </c>
      <c r="I11" s="332">
        <v>1.171</v>
      </c>
      <c r="J11" s="332">
        <v>1.3</v>
      </c>
      <c r="K11" s="332">
        <v>1.3</v>
      </c>
      <c r="L11" s="332">
        <v>0</v>
      </c>
      <c r="M11" s="332">
        <v>10</v>
      </c>
      <c r="N11" s="580">
        <v>13</v>
      </c>
      <c r="O11" s="579">
        <v>68</v>
      </c>
    </row>
    <row r="12" spans="1:22" x14ac:dyDescent="0.15">
      <c r="A12" s="335">
        <v>14</v>
      </c>
      <c r="B12" s="423" t="s">
        <v>231</v>
      </c>
      <c r="C12" s="333"/>
      <c r="D12" s="468">
        <v>7</v>
      </c>
      <c r="E12" s="332">
        <v>3</v>
      </c>
      <c r="F12" s="332">
        <v>4</v>
      </c>
      <c r="G12" s="332">
        <v>68.070999999999998</v>
      </c>
      <c r="H12" s="332">
        <v>38.555999999999997</v>
      </c>
      <c r="I12" s="332">
        <v>29.515000000000001</v>
      </c>
      <c r="J12" s="332">
        <v>11.364000000000001</v>
      </c>
      <c r="K12" s="332">
        <v>0.99</v>
      </c>
      <c r="L12" s="332">
        <v>10.374000000000001</v>
      </c>
      <c r="M12" s="332">
        <v>73</v>
      </c>
      <c r="N12" s="470">
        <v>3056</v>
      </c>
      <c r="O12" s="469">
        <v>736</v>
      </c>
    </row>
    <row r="13" spans="1:22" x14ac:dyDescent="0.15">
      <c r="A13" s="335">
        <v>15</v>
      </c>
      <c r="B13" s="436" t="s">
        <v>230</v>
      </c>
      <c r="C13" s="333"/>
      <c r="D13" s="468">
        <v>1</v>
      </c>
      <c r="E13" s="332">
        <v>1</v>
      </c>
      <c r="F13" s="332">
        <v>0</v>
      </c>
      <c r="G13" s="332">
        <v>6.7969999999999997</v>
      </c>
      <c r="H13" s="332">
        <v>6.7969999999999997</v>
      </c>
      <c r="I13" s="332">
        <v>0</v>
      </c>
      <c r="J13" s="332">
        <v>0</v>
      </c>
      <c r="K13" s="332">
        <v>0</v>
      </c>
      <c r="L13" s="332">
        <v>0</v>
      </c>
      <c r="M13" s="332">
        <v>16</v>
      </c>
      <c r="N13" s="470">
        <v>0</v>
      </c>
      <c r="O13" s="469">
        <v>0</v>
      </c>
    </row>
    <row r="14" spans="1:22" x14ac:dyDescent="0.15">
      <c r="A14" s="335">
        <v>16</v>
      </c>
      <c r="B14" s="436" t="s">
        <v>229</v>
      </c>
      <c r="C14" s="352"/>
      <c r="D14" s="468">
        <v>14</v>
      </c>
      <c r="E14" s="332">
        <v>8</v>
      </c>
      <c r="F14" s="332">
        <v>6</v>
      </c>
      <c r="G14" s="332">
        <v>199.16499999999999</v>
      </c>
      <c r="H14" s="332">
        <v>156.767</v>
      </c>
      <c r="I14" s="332">
        <v>42.398000000000003</v>
      </c>
      <c r="J14" s="332">
        <v>39.393000000000001</v>
      </c>
      <c r="K14" s="332">
        <v>26.02</v>
      </c>
      <c r="L14" s="332">
        <v>13.372999999999999</v>
      </c>
      <c r="M14" s="332">
        <v>247</v>
      </c>
      <c r="N14" s="470">
        <v>10610</v>
      </c>
      <c r="O14" s="469">
        <v>3148</v>
      </c>
    </row>
    <row r="15" spans="1:22" x14ac:dyDescent="0.15">
      <c r="A15" s="335">
        <v>17</v>
      </c>
      <c r="B15" s="436" t="s">
        <v>228</v>
      </c>
      <c r="C15" s="333"/>
      <c r="D15" s="468">
        <v>1</v>
      </c>
      <c r="E15" s="332">
        <v>0</v>
      </c>
      <c r="F15" s="332">
        <v>1</v>
      </c>
      <c r="G15" s="332">
        <v>30.779</v>
      </c>
      <c r="H15" s="332">
        <v>0</v>
      </c>
      <c r="I15" s="332">
        <v>30.779</v>
      </c>
      <c r="J15" s="332">
        <v>0</v>
      </c>
      <c r="K15" s="332">
        <v>0</v>
      </c>
      <c r="L15" s="332">
        <v>0</v>
      </c>
      <c r="M15" s="332">
        <v>0</v>
      </c>
      <c r="N15" s="580">
        <v>1800</v>
      </c>
      <c r="O15" s="579">
        <v>264</v>
      </c>
    </row>
    <row r="16" spans="1:22" x14ac:dyDescent="0.15">
      <c r="A16" s="350">
        <v>18</v>
      </c>
      <c r="B16" s="433" t="s">
        <v>227</v>
      </c>
      <c r="C16" s="348"/>
      <c r="D16" s="472">
        <v>16</v>
      </c>
      <c r="E16" s="347">
        <v>12</v>
      </c>
      <c r="F16" s="347">
        <v>4</v>
      </c>
      <c r="G16" s="347">
        <v>198.41</v>
      </c>
      <c r="H16" s="347">
        <v>177.86199999999999</v>
      </c>
      <c r="I16" s="347">
        <v>20.547999999999998</v>
      </c>
      <c r="J16" s="347">
        <v>58.534999999999997</v>
      </c>
      <c r="K16" s="347">
        <v>51.039000000000001</v>
      </c>
      <c r="L16" s="347">
        <v>7.4960000000000004</v>
      </c>
      <c r="M16" s="347">
        <v>550</v>
      </c>
      <c r="N16" s="584">
        <v>12607</v>
      </c>
      <c r="O16" s="583">
        <v>2932</v>
      </c>
    </row>
    <row r="17" spans="1:15" x14ac:dyDescent="0.15">
      <c r="A17" s="343">
        <v>19</v>
      </c>
      <c r="B17" s="428" t="s">
        <v>226</v>
      </c>
      <c r="C17" s="341"/>
      <c r="D17" s="545">
        <v>2</v>
      </c>
      <c r="E17" s="340">
        <v>2</v>
      </c>
      <c r="F17" s="340">
        <v>0</v>
      </c>
      <c r="G17" s="340">
        <v>3.383</v>
      </c>
      <c r="H17" s="340">
        <v>3.383</v>
      </c>
      <c r="I17" s="340">
        <v>0</v>
      </c>
      <c r="J17" s="404">
        <v>0</v>
      </c>
      <c r="K17" s="340">
        <v>0</v>
      </c>
      <c r="L17" s="340">
        <v>0</v>
      </c>
      <c r="M17" s="340">
        <v>3</v>
      </c>
      <c r="N17" s="514">
        <v>20</v>
      </c>
      <c r="O17" s="513">
        <v>17</v>
      </c>
    </row>
    <row r="18" spans="1:15" x14ac:dyDescent="0.15">
      <c r="A18" s="335">
        <v>20</v>
      </c>
      <c r="B18" s="423" t="s">
        <v>224</v>
      </c>
      <c r="C18" s="333"/>
      <c r="D18" s="468">
        <v>0</v>
      </c>
      <c r="E18" s="332">
        <v>0</v>
      </c>
      <c r="F18" s="332">
        <v>0</v>
      </c>
      <c r="G18" s="332">
        <v>0</v>
      </c>
      <c r="H18" s="332">
        <v>0</v>
      </c>
      <c r="I18" s="332">
        <v>0</v>
      </c>
      <c r="J18" s="332">
        <v>0</v>
      </c>
      <c r="K18" s="332">
        <v>0</v>
      </c>
      <c r="L18" s="332">
        <v>0</v>
      </c>
      <c r="M18" s="332">
        <v>0</v>
      </c>
      <c r="N18" s="470">
        <v>0</v>
      </c>
      <c r="O18" s="469">
        <v>0</v>
      </c>
    </row>
    <row r="19" spans="1:15" x14ac:dyDescent="0.15">
      <c r="A19" s="335">
        <v>21</v>
      </c>
      <c r="B19" s="423" t="s">
        <v>223</v>
      </c>
      <c r="C19" s="333"/>
      <c r="D19" s="468">
        <v>4</v>
      </c>
      <c r="E19" s="332">
        <v>2</v>
      </c>
      <c r="F19" s="332">
        <v>2</v>
      </c>
      <c r="G19" s="332">
        <v>32.89</v>
      </c>
      <c r="H19" s="332">
        <v>8.859</v>
      </c>
      <c r="I19" s="332">
        <v>24.030999999999999</v>
      </c>
      <c r="J19" s="332">
        <v>0.88700000000000001</v>
      </c>
      <c r="K19" s="332">
        <v>0.88700000000000001</v>
      </c>
      <c r="L19" s="332">
        <v>0</v>
      </c>
      <c r="M19" s="332">
        <v>20</v>
      </c>
      <c r="N19" s="470">
        <v>708</v>
      </c>
      <c r="O19" s="469">
        <v>640</v>
      </c>
    </row>
    <row r="20" spans="1:15" x14ac:dyDescent="0.15">
      <c r="A20" s="335">
        <v>22</v>
      </c>
      <c r="B20" s="436" t="s">
        <v>222</v>
      </c>
      <c r="C20" s="352"/>
      <c r="D20" s="468">
        <v>11</v>
      </c>
      <c r="E20" s="332">
        <v>8</v>
      </c>
      <c r="F20" s="332">
        <v>3</v>
      </c>
      <c r="G20" s="332">
        <v>159.958</v>
      </c>
      <c r="H20" s="332">
        <v>126.748</v>
      </c>
      <c r="I20" s="332">
        <v>33.21</v>
      </c>
      <c r="J20" s="332">
        <v>8.9939999999999998</v>
      </c>
      <c r="K20" s="332">
        <v>8.9939999999999998</v>
      </c>
      <c r="L20" s="332">
        <v>0</v>
      </c>
      <c r="M20" s="332">
        <v>172</v>
      </c>
      <c r="N20" s="470">
        <v>3091</v>
      </c>
      <c r="O20" s="469">
        <v>1124</v>
      </c>
    </row>
    <row r="21" spans="1:15" x14ac:dyDescent="0.15">
      <c r="A21" s="335">
        <v>23</v>
      </c>
      <c r="B21" s="423" t="s">
        <v>221</v>
      </c>
      <c r="C21" s="333"/>
      <c r="D21" s="468">
        <v>10</v>
      </c>
      <c r="E21" s="332">
        <v>9</v>
      </c>
      <c r="F21" s="332">
        <v>1</v>
      </c>
      <c r="G21" s="332">
        <v>238.542</v>
      </c>
      <c r="H21" s="332">
        <v>232.49600000000001</v>
      </c>
      <c r="I21" s="332">
        <v>6.0460000000000003</v>
      </c>
      <c r="J21" s="332">
        <v>82.138000000000005</v>
      </c>
      <c r="K21" s="332">
        <v>81.897999999999996</v>
      </c>
      <c r="L21" s="332">
        <v>0.24</v>
      </c>
      <c r="M21" s="332">
        <v>632</v>
      </c>
      <c r="N21" s="470">
        <v>1346</v>
      </c>
      <c r="O21" s="469">
        <v>432</v>
      </c>
    </row>
    <row r="22" spans="1:15" x14ac:dyDescent="0.15">
      <c r="A22" s="335">
        <v>24</v>
      </c>
      <c r="B22" s="423" t="s">
        <v>220</v>
      </c>
      <c r="C22" s="333"/>
      <c r="D22" s="468">
        <v>20</v>
      </c>
      <c r="E22" s="332">
        <v>16</v>
      </c>
      <c r="F22" s="332">
        <v>4</v>
      </c>
      <c r="G22" s="332">
        <v>280.05399999999997</v>
      </c>
      <c r="H22" s="332">
        <v>227.16800000000001</v>
      </c>
      <c r="I22" s="332">
        <v>52.886000000000003</v>
      </c>
      <c r="J22" s="332">
        <v>53.523000000000003</v>
      </c>
      <c r="K22" s="332">
        <v>39.613</v>
      </c>
      <c r="L22" s="332">
        <v>13.91</v>
      </c>
      <c r="M22" s="332">
        <v>411</v>
      </c>
      <c r="N22" s="470">
        <v>12661</v>
      </c>
      <c r="O22" s="469">
        <v>4270</v>
      </c>
    </row>
    <row r="23" spans="1:15" x14ac:dyDescent="0.15">
      <c r="A23" s="335">
        <v>25</v>
      </c>
      <c r="B23" s="334" t="s">
        <v>390</v>
      </c>
      <c r="C23" s="333"/>
      <c r="D23" s="468">
        <v>6</v>
      </c>
      <c r="E23" s="332">
        <v>6</v>
      </c>
      <c r="F23" s="332">
        <v>0</v>
      </c>
      <c r="G23" s="332">
        <v>57.2</v>
      </c>
      <c r="H23" s="332">
        <v>57.2</v>
      </c>
      <c r="I23" s="332">
        <v>0</v>
      </c>
      <c r="J23" s="332">
        <v>16.417000000000002</v>
      </c>
      <c r="K23" s="332">
        <v>16.417000000000002</v>
      </c>
      <c r="L23" s="332">
        <v>0</v>
      </c>
      <c r="M23" s="332">
        <v>87</v>
      </c>
      <c r="N23" s="470">
        <v>1477</v>
      </c>
      <c r="O23" s="469">
        <v>602</v>
      </c>
    </row>
    <row r="24" spans="1:15" x14ac:dyDescent="0.15">
      <c r="A24" s="335">
        <v>26</v>
      </c>
      <c r="B24" s="334" t="s">
        <v>389</v>
      </c>
      <c r="C24" s="333"/>
      <c r="D24" s="468">
        <v>11</v>
      </c>
      <c r="E24" s="332">
        <v>8</v>
      </c>
      <c r="F24" s="332">
        <v>3</v>
      </c>
      <c r="G24" s="332">
        <v>148.684</v>
      </c>
      <c r="H24" s="332">
        <v>72.082999999999998</v>
      </c>
      <c r="I24" s="332">
        <v>76.600999999999999</v>
      </c>
      <c r="J24" s="332">
        <v>10.35</v>
      </c>
      <c r="K24" s="332">
        <v>7.35</v>
      </c>
      <c r="L24" s="332">
        <v>3</v>
      </c>
      <c r="M24" s="332">
        <v>85</v>
      </c>
      <c r="N24" s="470">
        <v>2054</v>
      </c>
      <c r="O24" s="469">
        <v>720</v>
      </c>
    </row>
    <row r="25" spans="1:15" x14ac:dyDescent="0.15">
      <c r="A25" s="335">
        <v>27</v>
      </c>
      <c r="B25" s="334" t="s">
        <v>388</v>
      </c>
      <c r="C25" s="333"/>
      <c r="D25" s="468">
        <v>12</v>
      </c>
      <c r="E25" s="332">
        <v>8</v>
      </c>
      <c r="F25" s="332">
        <v>4</v>
      </c>
      <c r="G25" s="332">
        <v>131.61699999999999</v>
      </c>
      <c r="H25" s="332">
        <v>52.398000000000003</v>
      </c>
      <c r="I25" s="332">
        <v>79.218999999999994</v>
      </c>
      <c r="J25" s="332">
        <v>22.373999999999999</v>
      </c>
      <c r="K25" s="332">
        <v>12.648999999999999</v>
      </c>
      <c r="L25" s="332">
        <v>9.7249999999999996</v>
      </c>
      <c r="M25" s="332">
        <v>274</v>
      </c>
      <c r="N25" s="470">
        <v>15029</v>
      </c>
      <c r="O25" s="469">
        <v>1673</v>
      </c>
    </row>
    <row r="26" spans="1:15" x14ac:dyDescent="0.15">
      <c r="A26" s="350">
        <v>28</v>
      </c>
      <c r="B26" s="433" t="s">
        <v>81</v>
      </c>
      <c r="C26" s="348"/>
      <c r="D26" s="472">
        <v>3</v>
      </c>
      <c r="E26" s="347">
        <v>3</v>
      </c>
      <c r="F26" s="347">
        <v>0</v>
      </c>
      <c r="G26" s="347">
        <v>33.183999999999997</v>
      </c>
      <c r="H26" s="347">
        <v>33.183999999999997</v>
      </c>
      <c r="I26" s="347">
        <v>0</v>
      </c>
      <c r="J26" s="347">
        <v>8.6170000000000009</v>
      </c>
      <c r="K26" s="347">
        <v>8.6170000000000009</v>
      </c>
      <c r="L26" s="347">
        <v>0</v>
      </c>
      <c r="M26" s="347">
        <v>142</v>
      </c>
      <c r="N26" s="586">
        <v>729</v>
      </c>
      <c r="O26" s="585">
        <v>227</v>
      </c>
    </row>
    <row r="27" spans="1:15" x14ac:dyDescent="0.15">
      <c r="A27" s="343">
        <v>29</v>
      </c>
      <c r="B27" s="428" t="s">
        <v>214</v>
      </c>
      <c r="C27" s="341"/>
      <c r="D27" s="545">
        <v>10</v>
      </c>
      <c r="E27" s="340">
        <v>8</v>
      </c>
      <c r="F27" s="340">
        <v>2</v>
      </c>
      <c r="G27" s="340">
        <v>530.84900000000005</v>
      </c>
      <c r="H27" s="340">
        <v>524.80399999999997</v>
      </c>
      <c r="I27" s="340">
        <v>6.0449999999999999</v>
      </c>
      <c r="J27" s="404">
        <v>33.798999999999999</v>
      </c>
      <c r="K27" s="340">
        <v>32.302999999999997</v>
      </c>
      <c r="L27" s="340">
        <v>1.496</v>
      </c>
      <c r="M27" s="340">
        <v>1053</v>
      </c>
      <c r="N27" s="514">
        <v>1697</v>
      </c>
      <c r="O27" s="513">
        <v>1211</v>
      </c>
    </row>
    <row r="28" spans="1:15" x14ac:dyDescent="0.15">
      <c r="A28" s="335">
        <v>30</v>
      </c>
      <c r="B28" s="423" t="s">
        <v>387</v>
      </c>
      <c r="C28" s="333"/>
      <c r="D28" s="468">
        <v>1</v>
      </c>
      <c r="E28" s="332">
        <v>0</v>
      </c>
      <c r="F28" s="332">
        <v>1</v>
      </c>
      <c r="G28" s="332">
        <v>1.4710000000000001</v>
      </c>
      <c r="H28" s="332">
        <v>0</v>
      </c>
      <c r="I28" s="332">
        <v>1.4710000000000001</v>
      </c>
      <c r="J28" s="332">
        <v>0.871</v>
      </c>
      <c r="K28" s="332">
        <v>0</v>
      </c>
      <c r="L28" s="332">
        <v>0.871</v>
      </c>
      <c r="M28" s="332">
        <v>90</v>
      </c>
      <c r="N28" s="580">
        <v>73</v>
      </c>
      <c r="O28" s="579">
        <v>20</v>
      </c>
    </row>
    <row r="29" spans="1:15" x14ac:dyDescent="0.15">
      <c r="A29" s="335">
        <v>31</v>
      </c>
      <c r="B29" s="423" t="s">
        <v>212</v>
      </c>
      <c r="C29" s="333"/>
      <c r="D29" s="468">
        <v>24</v>
      </c>
      <c r="E29" s="332">
        <v>15</v>
      </c>
      <c r="F29" s="332">
        <v>9</v>
      </c>
      <c r="G29" s="332">
        <v>236.38</v>
      </c>
      <c r="H29" s="332">
        <v>152.85499999999999</v>
      </c>
      <c r="I29" s="332">
        <v>83.525000000000006</v>
      </c>
      <c r="J29" s="332">
        <v>49.232999999999997</v>
      </c>
      <c r="K29" s="332">
        <v>31.422999999999998</v>
      </c>
      <c r="L29" s="332">
        <v>17.809999999999999</v>
      </c>
      <c r="M29" s="332">
        <v>785</v>
      </c>
      <c r="N29" s="470">
        <v>14528</v>
      </c>
      <c r="O29" s="469">
        <v>2053</v>
      </c>
    </row>
    <row r="30" spans="1:15" x14ac:dyDescent="0.15">
      <c r="A30" s="350">
        <v>32</v>
      </c>
      <c r="B30" s="433" t="s">
        <v>385</v>
      </c>
      <c r="C30" s="348"/>
      <c r="D30" s="472">
        <v>6</v>
      </c>
      <c r="E30" s="347">
        <v>2</v>
      </c>
      <c r="F30" s="347">
        <v>4</v>
      </c>
      <c r="G30" s="347">
        <v>56.712000000000003</v>
      </c>
      <c r="H30" s="347">
        <v>15.648999999999999</v>
      </c>
      <c r="I30" s="347">
        <v>41.063000000000002</v>
      </c>
      <c r="J30" s="347">
        <v>9.2200000000000006</v>
      </c>
      <c r="K30" s="347">
        <v>1.3</v>
      </c>
      <c r="L30" s="347">
        <v>7.92</v>
      </c>
      <c r="M30" s="347">
        <v>135</v>
      </c>
      <c r="N30" s="584">
        <v>1628</v>
      </c>
      <c r="O30" s="583">
        <v>736</v>
      </c>
    </row>
    <row r="31" spans="1:15" x14ac:dyDescent="0.15">
      <c r="A31" s="466">
        <v>33</v>
      </c>
      <c r="B31" s="465" t="s">
        <v>207</v>
      </c>
      <c r="C31" s="464"/>
      <c r="D31" s="532">
        <v>419</v>
      </c>
      <c r="E31" s="404">
        <v>415</v>
      </c>
      <c r="F31" s="404">
        <v>4</v>
      </c>
      <c r="G31" s="404">
        <v>19133.027999999998</v>
      </c>
      <c r="H31" s="404">
        <v>19105.52</v>
      </c>
      <c r="I31" s="404">
        <v>27.507999999999999</v>
      </c>
      <c r="J31" s="404">
        <v>3566.5070000000001</v>
      </c>
      <c r="K31" s="404">
        <v>3545.9760000000001</v>
      </c>
      <c r="L31" s="404">
        <v>20.530999999999999</v>
      </c>
      <c r="M31" s="404">
        <v>127</v>
      </c>
      <c r="N31" s="582">
        <v>175417.2</v>
      </c>
      <c r="O31" s="581">
        <v>15317.665999999999</v>
      </c>
    </row>
    <row r="32" spans="1:15" x14ac:dyDescent="0.15">
      <c r="A32" s="335">
        <v>34</v>
      </c>
      <c r="B32" s="423" t="s">
        <v>206</v>
      </c>
      <c r="C32" s="333"/>
      <c r="D32" s="468">
        <v>0</v>
      </c>
      <c r="E32" s="332">
        <v>0</v>
      </c>
      <c r="F32" s="332">
        <v>0</v>
      </c>
      <c r="G32" s="332">
        <v>0</v>
      </c>
      <c r="H32" s="332">
        <v>0</v>
      </c>
      <c r="I32" s="332">
        <v>0</v>
      </c>
      <c r="J32" s="332">
        <v>0</v>
      </c>
      <c r="K32" s="332">
        <v>0</v>
      </c>
      <c r="L32" s="332">
        <v>0</v>
      </c>
      <c r="M32" s="332">
        <v>0</v>
      </c>
      <c r="N32" s="470">
        <v>0</v>
      </c>
      <c r="O32" s="469">
        <v>0</v>
      </c>
    </row>
    <row r="33" spans="1:15"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7E86C-1C62-4DDE-A518-0AC757E0F012}">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15" width="12.125" style="379" customWidth="1"/>
    <col min="16" max="16384" width="9" style="379"/>
  </cols>
  <sheetData>
    <row r="1" spans="1:22" x14ac:dyDescent="0.15">
      <c r="A1" s="1176" t="s">
        <v>420</v>
      </c>
      <c r="B1" s="1176"/>
      <c r="C1" s="1176"/>
      <c r="D1" s="1176"/>
      <c r="E1" s="1176"/>
      <c r="F1" s="1176"/>
      <c r="G1" s="1176"/>
      <c r="H1" s="1176"/>
      <c r="I1" s="1176"/>
      <c r="J1" s="1176"/>
      <c r="K1" s="1176"/>
      <c r="L1" s="1176"/>
      <c r="M1" s="1176"/>
      <c r="N1" s="1176"/>
      <c r="O1" s="1176"/>
    </row>
    <row r="2" spans="1:22" ht="14.25" thickBot="1" x14ac:dyDescent="0.2">
      <c r="A2" s="397"/>
      <c r="B2" s="397"/>
      <c r="C2" s="397"/>
      <c r="D2" s="397"/>
      <c r="E2" s="397"/>
      <c r="F2" s="397"/>
      <c r="G2" s="397"/>
      <c r="H2" s="397"/>
      <c r="I2" s="397"/>
      <c r="J2" s="397"/>
      <c r="K2" s="397"/>
      <c r="L2" s="397"/>
      <c r="M2" s="397"/>
      <c r="N2" s="397"/>
      <c r="O2" s="397"/>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22" ht="15" thickTop="1" thickBot="1" x14ac:dyDescent="0.2">
      <c r="A6" s="1190" t="s">
        <v>237</v>
      </c>
      <c r="B6" s="1191"/>
      <c r="C6" s="1197"/>
      <c r="D6" s="479">
        <v>130</v>
      </c>
      <c r="E6" s="394">
        <v>113</v>
      </c>
      <c r="F6" s="394">
        <v>17</v>
      </c>
      <c r="G6" s="394">
        <v>1949.6642600000002</v>
      </c>
      <c r="H6" s="394">
        <v>1846.6582599999999</v>
      </c>
      <c r="I6" s="394">
        <v>103.006</v>
      </c>
      <c r="J6" s="394">
        <v>393.70814000000007</v>
      </c>
      <c r="K6" s="394">
        <v>366.82014000000004</v>
      </c>
      <c r="L6" s="394">
        <v>26.888000000000002</v>
      </c>
      <c r="M6" s="394">
        <v>7724</v>
      </c>
      <c r="N6" s="394">
        <v>143896</v>
      </c>
      <c r="O6" s="391">
        <v>39615.300000000003</v>
      </c>
    </row>
    <row r="7" spans="1:22" ht="14.25" thickTop="1" x14ac:dyDescent="0.15">
      <c r="A7" s="363">
        <v>9</v>
      </c>
      <c r="B7" s="477" t="s">
        <v>236</v>
      </c>
      <c r="C7" s="361"/>
      <c r="D7" s="476">
        <v>18</v>
      </c>
      <c r="E7" s="360">
        <v>16</v>
      </c>
      <c r="F7" s="360">
        <v>2</v>
      </c>
      <c r="G7" s="360">
        <v>233.52099999999999</v>
      </c>
      <c r="H7" s="360">
        <v>222.81399999999999</v>
      </c>
      <c r="I7" s="360">
        <v>10.707000000000001</v>
      </c>
      <c r="J7" s="360">
        <v>56.947000000000003</v>
      </c>
      <c r="K7" s="360">
        <v>54.600999999999999</v>
      </c>
      <c r="L7" s="360">
        <v>2.3460000000000001</v>
      </c>
      <c r="M7" s="360">
        <v>3090</v>
      </c>
      <c r="N7" s="588">
        <v>51984</v>
      </c>
      <c r="O7" s="587">
        <v>8972</v>
      </c>
    </row>
    <row r="8" spans="1:22" x14ac:dyDescent="0.15">
      <c r="A8" s="335">
        <v>10</v>
      </c>
      <c r="B8" s="423" t="s">
        <v>235</v>
      </c>
      <c r="C8" s="333"/>
      <c r="D8" s="468">
        <v>3</v>
      </c>
      <c r="E8" s="332">
        <v>3</v>
      </c>
      <c r="F8" s="332">
        <v>0</v>
      </c>
      <c r="G8" s="332">
        <v>84.509</v>
      </c>
      <c r="H8" s="332">
        <v>84.509</v>
      </c>
      <c r="I8" s="332">
        <v>0</v>
      </c>
      <c r="J8" s="332">
        <v>28.907</v>
      </c>
      <c r="K8" s="332">
        <v>28.907</v>
      </c>
      <c r="L8" s="332">
        <v>0</v>
      </c>
      <c r="M8" s="332">
        <v>190</v>
      </c>
      <c r="N8" s="470">
        <v>3565</v>
      </c>
      <c r="O8" s="469">
        <v>2938</v>
      </c>
    </row>
    <row r="9" spans="1:22" x14ac:dyDescent="0.15">
      <c r="A9" s="335">
        <v>11</v>
      </c>
      <c r="B9" s="423" t="s">
        <v>391</v>
      </c>
      <c r="C9" s="333"/>
      <c r="D9" s="468">
        <v>2</v>
      </c>
      <c r="E9" s="332">
        <v>2</v>
      </c>
      <c r="F9" s="332">
        <v>0</v>
      </c>
      <c r="G9" s="332">
        <v>12.423999999999999</v>
      </c>
      <c r="H9" s="332">
        <v>12.423999999999999</v>
      </c>
      <c r="I9" s="332">
        <v>0</v>
      </c>
      <c r="J9" s="332">
        <v>7.5039999999999996</v>
      </c>
      <c r="K9" s="332">
        <v>7.5039999999999996</v>
      </c>
      <c r="L9" s="332">
        <v>0</v>
      </c>
      <c r="M9" s="332">
        <v>50</v>
      </c>
      <c r="N9" s="470">
        <v>650</v>
      </c>
      <c r="O9" s="469">
        <v>50</v>
      </c>
    </row>
    <row r="10" spans="1:22" x14ac:dyDescent="0.15">
      <c r="A10" s="335">
        <v>12</v>
      </c>
      <c r="B10" s="423" t="s">
        <v>233</v>
      </c>
      <c r="C10" s="333"/>
      <c r="D10" s="468">
        <v>1</v>
      </c>
      <c r="E10" s="332">
        <v>1</v>
      </c>
      <c r="F10" s="332">
        <v>0</v>
      </c>
      <c r="G10" s="332">
        <v>2.0089999999999999</v>
      </c>
      <c r="H10" s="332">
        <v>2.0089999999999999</v>
      </c>
      <c r="I10" s="332">
        <v>0</v>
      </c>
      <c r="J10" s="332">
        <v>1.0720000000000001</v>
      </c>
      <c r="K10" s="332">
        <v>1.0720000000000001</v>
      </c>
      <c r="L10" s="332">
        <v>0</v>
      </c>
      <c r="M10" s="332">
        <v>10</v>
      </c>
      <c r="N10" s="580">
        <v>400</v>
      </c>
      <c r="O10" s="579">
        <v>250</v>
      </c>
    </row>
    <row r="11" spans="1:22" x14ac:dyDescent="0.15">
      <c r="A11" s="335">
        <v>13</v>
      </c>
      <c r="B11" s="423" t="s">
        <v>232</v>
      </c>
      <c r="C11" s="333"/>
      <c r="D11" s="468">
        <v>1</v>
      </c>
      <c r="E11" s="332">
        <v>1</v>
      </c>
      <c r="F11" s="332">
        <v>0</v>
      </c>
      <c r="G11" s="332">
        <v>4.3239999999999998</v>
      </c>
      <c r="H11" s="332">
        <v>4.3239999999999998</v>
      </c>
      <c r="I11" s="332">
        <v>0</v>
      </c>
      <c r="J11" s="332">
        <v>1.3720000000000001</v>
      </c>
      <c r="K11" s="332">
        <v>1.3720000000000001</v>
      </c>
      <c r="L11" s="332">
        <v>0</v>
      </c>
      <c r="M11" s="332">
        <v>16</v>
      </c>
      <c r="N11" s="580">
        <v>810</v>
      </c>
      <c r="O11" s="579">
        <v>310</v>
      </c>
    </row>
    <row r="12" spans="1:22" x14ac:dyDescent="0.15">
      <c r="A12" s="335">
        <v>14</v>
      </c>
      <c r="B12" s="423" t="s">
        <v>231</v>
      </c>
      <c r="C12" s="333"/>
      <c r="D12" s="468">
        <v>6</v>
      </c>
      <c r="E12" s="332">
        <v>5</v>
      </c>
      <c r="F12" s="332">
        <v>1</v>
      </c>
      <c r="G12" s="332">
        <v>95.177000000000007</v>
      </c>
      <c r="H12" s="332">
        <v>93.75</v>
      </c>
      <c r="I12" s="332">
        <v>1.427</v>
      </c>
      <c r="J12" s="332">
        <v>19.658000000000001</v>
      </c>
      <c r="K12" s="332">
        <v>18.658000000000001</v>
      </c>
      <c r="L12" s="332">
        <v>1</v>
      </c>
      <c r="M12" s="332">
        <v>1168</v>
      </c>
      <c r="N12" s="470">
        <v>6673</v>
      </c>
      <c r="O12" s="469">
        <v>4966</v>
      </c>
    </row>
    <row r="13" spans="1:22" x14ac:dyDescent="0.15">
      <c r="A13" s="335">
        <v>15</v>
      </c>
      <c r="B13" s="436" t="s">
        <v>230</v>
      </c>
      <c r="C13" s="333"/>
      <c r="D13" s="468">
        <v>4</v>
      </c>
      <c r="E13" s="332">
        <v>4</v>
      </c>
      <c r="F13" s="332">
        <v>0</v>
      </c>
      <c r="G13" s="332">
        <v>26.013999999999999</v>
      </c>
      <c r="H13" s="332">
        <v>26.013999999999999</v>
      </c>
      <c r="I13" s="332">
        <v>0</v>
      </c>
      <c r="J13" s="332">
        <v>8.8870000000000005</v>
      </c>
      <c r="K13" s="332">
        <v>8.8870000000000005</v>
      </c>
      <c r="L13" s="332">
        <v>0</v>
      </c>
      <c r="M13" s="332">
        <v>142</v>
      </c>
      <c r="N13" s="580">
        <v>2976</v>
      </c>
      <c r="O13" s="579">
        <v>843</v>
      </c>
    </row>
    <row r="14" spans="1:22" x14ac:dyDescent="0.15">
      <c r="A14" s="335">
        <v>16</v>
      </c>
      <c r="B14" s="436" t="s">
        <v>229</v>
      </c>
      <c r="C14" s="352"/>
      <c r="D14" s="468">
        <v>9</v>
      </c>
      <c r="E14" s="332">
        <v>9</v>
      </c>
      <c r="F14" s="332">
        <v>0</v>
      </c>
      <c r="G14" s="332">
        <v>42.145000000000003</v>
      </c>
      <c r="H14" s="332">
        <v>42.145000000000003</v>
      </c>
      <c r="I14" s="332">
        <v>0</v>
      </c>
      <c r="J14" s="332">
        <v>8.9960000000000004</v>
      </c>
      <c r="K14" s="332">
        <v>8.9960000000000004</v>
      </c>
      <c r="L14" s="332">
        <v>0</v>
      </c>
      <c r="M14" s="332">
        <v>196</v>
      </c>
      <c r="N14" s="470">
        <v>8843</v>
      </c>
      <c r="O14" s="469">
        <v>2668</v>
      </c>
    </row>
    <row r="15" spans="1:22" x14ac:dyDescent="0.15">
      <c r="A15" s="335">
        <v>17</v>
      </c>
      <c r="B15" s="436" t="s">
        <v>228</v>
      </c>
      <c r="C15" s="333"/>
      <c r="D15" s="468">
        <v>0</v>
      </c>
      <c r="E15" s="332">
        <v>0</v>
      </c>
      <c r="F15" s="332">
        <v>0</v>
      </c>
      <c r="G15" s="332">
        <v>0</v>
      </c>
      <c r="H15" s="332">
        <v>0</v>
      </c>
      <c r="I15" s="332">
        <v>0</v>
      </c>
      <c r="J15" s="332">
        <v>0</v>
      </c>
      <c r="K15" s="332">
        <v>0</v>
      </c>
      <c r="L15" s="332">
        <v>0</v>
      </c>
      <c r="M15" s="332">
        <v>0</v>
      </c>
      <c r="N15" s="470">
        <v>0</v>
      </c>
      <c r="O15" s="469">
        <v>0</v>
      </c>
    </row>
    <row r="16" spans="1:22" x14ac:dyDescent="0.15">
      <c r="A16" s="350">
        <v>18</v>
      </c>
      <c r="B16" s="433" t="s">
        <v>227</v>
      </c>
      <c r="C16" s="348"/>
      <c r="D16" s="472">
        <v>1</v>
      </c>
      <c r="E16" s="347">
        <v>1</v>
      </c>
      <c r="F16" s="347">
        <v>0</v>
      </c>
      <c r="G16" s="347">
        <v>0</v>
      </c>
      <c r="H16" s="347">
        <v>0</v>
      </c>
      <c r="I16" s="347">
        <v>0</v>
      </c>
      <c r="J16" s="347">
        <v>0</v>
      </c>
      <c r="K16" s="347">
        <v>0</v>
      </c>
      <c r="L16" s="347">
        <v>0</v>
      </c>
      <c r="M16" s="347">
        <v>10</v>
      </c>
      <c r="N16" s="584">
        <v>300</v>
      </c>
      <c r="O16" s="583">
        <v>0</v>
      </c>
    </row>
    <row r="17" spans="1:15" x14ac:dyDescent="0.15">
      <c r="A17" s="343">
        <v>19</v>
      </c>
      <c r="B17" s="428" t="s">
        <v>226</v>
      </c>
      <c r="C17" s="341"/>
      <c r="D17" s="532">
        <v>1</v>
      </c>
      <c r="E17" s="340">
        <v>0</v>
      </c>
      <c r="F17" s="340">
        <v>1</v>
      </c>
      <c r="G17" s="404">
        <v>3.3050000000000002</v>
      </c>
      <c r="H17" s="340">
        <v>0</v>
      </c>
      <c r="I17" s="340">
        <v>3.3050000000000002</v>
      </c>
      <c r="J17" s="404">
        <v>0.85299999999999998</v>
      </c>
      <c r="K17" s="340">
        <v>0</v>
      </c>
      <c r="L17" s="340">
        <v>0.85299999999999998</v>
      </c>
      <c r="M17" s="340">
        <v>10</v>
      </c>
      <c r="N17" s="514">
        <v>150</v>
      </c>
      <c r="O17" s="513">
        <v>58</v>
      </c>
    </row>
    <row r="18" spans="1:15" x14ac:dyDescent="0.15">
      <c r="A18" s="335">
        <v>20</v>
      </c>
      <c r="B18" s="423" t="s">
        <v>224</v>
      </c>
      <c r="C18" s="333"/>
      <c r="D18" s="468">
        <v>0</v>
      </c>
      <c r="E18" s="332">
        <v>0</v>
      </c>
      <c r="F18" s="332">
        <v>0</v>
      </c>
      <c r="G18" s="332">
        <v>0</v>
      </c>
      <c r="H18" s="332">
        <v>0</v>
      </c>
      <c r="I18" s="332">
        <v>0</v>
      </c>
      <c r="J18" s="332">
        <v>0</v>
      </c>
      <c r="K18" s="332">
        <v>0</v>
      </c>
      <c r="L18" s="332">
        <v>0</v>
      </c>
      <c r="M18" s="332">
        <v>0</v>
      </c>
      <c r="N18" s="470">
        <v>0</v>
      </c>
      <c r="O18" s="469">
        <v>0</v>
      </c>
    </row>
    <row r="19" spans="1:15" x14ac:dyDescent="0.15">
      <c r="A19" s="335">
        <v>21</v>
      </c>
      <c r="B19" s="423" t="s">
        <v>223</v>
      </c>
      <c r="C19" s="333"/>
      <c r="D19" s="468">
        <v>3</v>
      </c>
      <c r="E19" s="332">
        <v>3</v>
      </c>
      <c r="F19" s="332">
        <v>0</v>
      </c>
      <c r="G19" s="332">
        <v>127.383</v>
      </c>
      <c r="H19" s="332">
        <v>127.383</v>
      </c>
      <c r="I19" s="332">
        <v>0</v>
      </c>
      <c r="J19" s="332">
        <v>11.222</v>
      </c>
      <c r="K19" s="332">
        <v>11.222</v>
      </c>
      <c r="L19" s="332">
        <v>0</v>
      </c>
      <c r="M19" s="332">
        <v>35</v>
      </c>
      <c r="N19" s="580">
        <v>2110</v>
      </c>
      <c r="O19" s="579">
        <v>230</v>
      </c>
    </row>
    <row r="20" spans="1:15" x14ac:dyDescent="0.15">
      <c r="A20" s="335">
        <v>22</v>
      </c>
      <c r="B20" s="436" t="s">
        <v>222</v>
      </c>
      <c r="C20" s="352"/>
      <c r="D20" s="468">
        <v>7</v>
      </c>
      <c r="E20" s="332">
        <v>6</v>
      </c>
      <c r="F20" s="332">
        <v>1</v>
      </c>
      <c r="G20" s="332">
        <v>27.61373</v>
      </c>
      <c r="H20" s="332">
        <v>21.747730000000001</v>
      </c>
      <c r="I20" s="332">
        <v>5.8659999999999997</v>
      </c>
      <c r="J20" s="332">
        <v>13.29914</v>
      </c>
      <c r="K20" s="332">
        <v>9.021139999999999</v>
      </c>
      <c r="L20" s="332">
        <v>4.2779999999999996</v>
      </c>
      <c r="M20" s="332">
        <v>67</v>
      </c>
      <c r="N20" s="470">
        <v>3098</v>
      </c>
      <c r="O20" s="469">
        <v>1727</v>
      </c>
    </row>
    <row r="21" spans="1:15" x14ac:dyDescent="0.15">
      <c r="A21" s="335">
        <v>23</v>
      </c>
      <c r="B21" s="423" t="s">
        <v>221</v>
      </c>
      <c r="C21" s="333"/>
      <c r="D21" s="468">
        <v>2</v>
      </c>
      <c r="E21" s="332">
        <v>1</v>
      </c>
      <c r="F21" s="332">
        <v>1</v>
      </c>
      <c r="G21" s="332">
        <v>12.191000000000001</v>
      </c>
      <c r="H21" s="332">
        <v>3.66</v>
      </c>
      <c r="I21" s="332">
        <v>8.5310000000000006</v>
      </c>
      <c r="J21" s="332">
        <v>0</v>
      </c>
      <c r="K21" s="332">
        <v>0</v>
      </c>
      <c r="L21" s="332">
        <v>0</v>
      </c>
      <c r="M21" s="332">
        <v>0</v>
      </c>
      <c r="N21" s="470">
        <v>208</v>
      </c>
      <c r="O21" s="469">
        <v>78</v>
      </c>
    </row>
    <row r="22" spans="1:15" x14ac:dyDescent="0.15">
      <c r="A22" s="335">
        <v>24</v>
      </c>
      <c r="B22" s="423" t="s">
        <v>220</v>
      </c>
      <c r="C22" s="333"/>
      <c r="D22" s="468">
        <v>7</v>
      </c>
      <c r="E22" s="332">
        <v>5</v>
      </c>
      <c r="F22" s="332">
        <v>2</v>
      </c>
      <c r="G22" s="332">
        <v>53.646529999999998</v>
      </c>
      <c r="H22" s="332">
        <v>49.13053</v>
      </c>
      <c r="I22" s="332">
        <v>4.516</v>
      </c>
      <c r="J22" s="332">
        <v>4.5739999999999998</v>
      </c>
      <c r="K22" s="332">
        <v>3.617</v>
      </c>
      <c r="L22" s="332">
        <v>0.95699999999999996</v>
      </c>
      <c r="M22" s="332">
        <v>140</v>
      </c>
      <c r="N22" s="470">
        <v>3669</v>
      </c>
      <c r="O22" s="469">
        <v>1293</v>
      </c>
    </row>
    <row r="23" spans="1:15" x14ac:dyDescent="0.15">
      <c r="A23" s="335">
        <v>25</v>
      </c>
      <c r="B23" s="334" t="s">
        <v>390</v>
      </c>
      <c r="C23" s="333"/>
      <c r="D23" s="468">
        <v>3</v>
      </c>
      <c r="E23" s="332">
        <v>2</v>
      </c>
      <c r="F23" s="332">
        <v>1</v>
      </c>
      <c r="G23" s="332">
        <v>7.2119999999999997</v>
      </c>
      <c r="H23" s="332">
        <v>5.2919999999999998</v>
      </c>
      <c r="I23" s="332">
        <v>1.92</v>
      </c>
      <c r="J23" s="332">
        <v>2.5379999999999998</v>
      </c>
      <c r="K23" s="332">
        <v>1.488</v>
      </c>
      <c r="L23" s="332">
        <v>1.05</v>
      </c>
      <c r="M23" s="332">
        <v>117</v>
      </c>
      <c r="N23" s="580">
        <v>885</v>
      </c>
      <c r="O23" s="579">
        <v>846</v>
      </c>
    </row>
    <row r="24" spans="1:15" x14ac:dyDescent="0.15">
      <c r="A24" s="335">
        <v>26</v>
      </c>
      <c r="B24" s="334" t="s">
        <v>389</v>
      </c>
      <c r="C24" s="333"/>
      <c r="D24" s="468">
        <v>7</v>
      </c>
      <c r="E24" s="332">
        <v>5</v>
      </c>
      <c r="F24" s="332">
        <v>2</v>
      </c>
      <c r="G24" s="332">
        <v>34.973999999999997</v>
      </c>
      <c r="H24" s="332">
        <v>32.030999999999999</v>
      </c>
      <c r="I24" s="332">
        <v>2.9430000000000001</v>
      </c>
      <c r="J24" s="332">
        <v>10.263</v>
      </c>
      <c r="K24" s="332">
        <v>10.263</v>
      </c>
      <c r="L24" s="332">
        <v>0</v>
      </c>
      <c r="M24" s="332">
        <v>232</v>
      </c>
      <c r="N24" s="470">
        <v>3241</v>
      </c>
      <c r="O24" s="469">
        <v>1947</v>
      </c>
    </row>
    <row r="25" spans="1:15" x14ac:dyDescent="0.15">
      <c r="A25" s="335">
        <v>27</v>
      </c>
      <c r="B25" s="334" t="s">
        <v>388</v>
      </c>
      <c r="C25" s="333"/>
      <c r="D25" s="468">
        <v>4</v>
      </c>
      <c r="E25" s="332">
        <v>4</v>
      </c>
      <c r="F25" s="332">
        <v>0</v>
      </c>
      <c r="G25" s="332">
        <v>52.793999999999997</v>
      </c>
      <c r="H25" s="332">
        <v>52.793999999999997</v>
      </c>
      <c r="I25" s="332">
        <v>0</v>
      </c>
      <c r="J25" s="332">
        <v>12.667999999999999</v>
      </c>
      <c r="K25" s="332">
        <v>12.667999999999999</v>
      </c>
      <c r="L25" s="332">
        <v>0</v>
      </c>
      <c r="M25" s="332">
        <v>528</v>
      </c>
      <c r="N25" s="580">
        <v>16421</v>
      </c>
      <c r="O25" s="579">
        <v>3503</v>
      </c>
    </row>
    <row r="26" spans="1:15" x14ac:dyDescent="0.15">
      <c r="A26" s="350">
        <v>28</v>
      </c>
      <c r="B26" s="433" t="s">
        <v>81</v>
      </c>
      <c r="C26" s="348"/>
      <c r="D26" s="472">
        <v>3</v>
      </c>
      <c r="E26" s="347">
        <v>2</v>
      </c>
      <c r="F26" s="347">
        <v>1</v>
      </c>
      <c r="G26" s="347">
        <v>11.403</v>
      </c>
      <c r="H26" s="347">
        <v>8.6739999999999995</v>
      </c>
      <c r="I26" s="347">
        <v>2.7290000000000001</v>
      </c>
      <c r="J26" s="347">
        <v>4.5940000000000003</v>
      </c>
      <c r="K26" s="347">
        <v>3.2149999999999999</v>
      </c>
      <c r="L26" s="347">
        <v>1.379</v>
      </c>
      <c r="M26" s="347">
        <v>100</v>
      </c>
      <c r="N26" s="586">
        <v>943</v>
      </c>
      <c r="O26" s="585">
        <v>170</v>
      </c>
    </row>
    <row r="27" spans="1:15" x14ac:dyDescent="0.15">
      <c r="A27" s="343">
        <v>29</v>
      </c>
      <c r="B27" s="428" t="s">
        <v>214</v>
      </c>
      <c r="C27" s="341"/>
      <c r="D27" s="532">
        <v>6</v>
      </c>
      <c r="E27" s="340">
        <v>6</v>
      </c>
      <c r="F27" s="340">
        <v>0</v>
      </c>
      <c r="G27" s="404">
        <v>50.771000000000001</v>
      </c>
      <c r="H27" s="340">
        <v>50.771000000000001</v>
      </c>
      <c r="I27" s="340">
        <v>0</v>
      </c>
      <c r="J27" s="404">
        <v>10.314</v>
      </c>
      <c r="K27" s="340">
        <v>10.314</v>
      </c>
      <c r="L27" s="340">
        <v>0</v>
      </c>
      <c r="M27" s="340">
        <v>451</v>
      </c>
      <c r="N27" s="592">
        <v>4894</v>
      </c>
      <c r="O27" s="591">
        <v>1196</v>
      </c>
    </row>
    <row r="28" spans="1:15" x14ac:dyDescent="0.15">
      <c r="A28" s="335">
        <v>30</v>
      </c>
      <c r="B28" s="423" t="s">
        <v>387</v>
      </c>
      <c r="C28" s="333"/>
      <c r="D28" s="468">
        <v>1</v>
      </c>
      <c r="E28" s="332">
        <v>0</v>
      </c>
      <c r="F28" s="332">
        <v>1</v>
      </c>
      <c r="G28" s="332">
        <v>3.2330000000000001</v>
      </c>
      <c r="H28" s="332">
        <v>0</v>
      </c>
      <c r="I28" s="332">
        <v>3.2330000000000001</v>
      </c>
      <c r="J28" s="332">
        <v>1.07</v>
      </c>
      <c r="K28" s="332">
        <v>0</v>
      </c>
      <c r="L28" s="332">
        <v>1.07</v>
      </c>
      <c r="M28" s="332">
        <v>9</v>
      </c>
      <c r="N28" s="470">
        <v>483</v>
      </c>
      <c r="O28" s="469">
        <v>217</v>
      </c>
    </row>
    <row r="29" spans="1:15" x14ac:dyDescent="0.15">
      <c r="A29" s="335">
        <v>31</v>
      </c>
      <c r="B29" s="423" t="s">
        <v>212</v>
      </c>
      <c r="C29" s="333"/>
      <c r="D29" s="468">
        <v>11</v>
      </c>
      <c r="E29" s="332">
        <v>9</v>
      </c>
      <c r="F29" s="332">
        <v>2</v>
      </c>
      <c r="G29" s="332">
        <v>136.80000000000001</v>
      </c>
      <c r="H29" s="332">
        <v>92.081999999999994</v>
      </c>
      <c r="I29" s="332">
        <v>44.718000000000004</v>
      </c>
      <c r="J29" s="332">
        <v>27.873000000000001</v>
      </c>
      <c r="K29" s="332">
        <v>19.745999999999999</v>
      </c>
      <c r="L29" s="332">
        <v>8.1270000000000007</v>
      </c>
      <c r="M29" s="332">
        <v>1118</v>
      </c>
      <c r="N29" s="580">
        <v>10654</v>
      </c>
      <c r="O29" s="579">
        <v>5477</v>
      </c>
    </row>
    <row r="30" spans="1:15" x14ac:dyDescent="0.15">
      <c r="A30" s="350">
        <v>32</v>
      </c>
      <c r="B30" s="433" t="s">
        <v>385</v>
      </c>
      <c r="C30" s="348"/>
      <c r="D30" s="472">
        <v>3</v>
      </c>
      <c r="E30" s="347">
        <v>1</v>
      </c>
      <c r="F30" s="347">
        <v>2</v>
      </c>
      <c r="G30" s="347">
        <v>28.486000000000001</v>
      </c>
      <c r="H30" s="347">
        <v>15.375</v>
      </c>
      <c r="I30" s="347">
        <v>13.111000000000001</v>
      </c>
      <c r="J30" s="347">
        <v>6.548</v>
      </c>
      <c r="K30" s="347">
        <v>0.72</v>
      </c>
      <c r="L30" s="347">
        <v>5.8280000000000003</v>
      </c>
      <c r="M30" s="347">
        <v>40</v>
      </c>
      <c r="N30" s="584">
        <v>3660</v>
      </c>
      <c r="O30" s="583">
        <v>1377</v>
      </c>
    </row>
    <row r="31" spans="1:15" x14ac:dyDescent="0.15">
      <c r="A31" s="466">
        <v>33</v>
      </c>
      <c r="B31" s="465" t="s">
        <v>207</v>
      </c>
      <c r="C31" s="464"/>
      <c r="D31" s="532">
        <v>27</v>
      </c>
      <c r="E31" s="404">
        <v>27</v>
      </c>
      <c r="F31" s="404">
        <v>0</v>
      </c>
      <c r="G31" s="404">
        <v>899.72900000000004</v>
      </c>
      <c r="H31" s="404">
        <v>899.72900000000004</v>
      </c>
      <c r="I31" s="404">
        <v>0</v>
      </c>
      <c r="J31" s="404">
        <v>154.54900000000001</v>
      </c>
      <c r="K31" s="404">
        <v>154.54900000000001</v>
      </c>
      <c r="L31" s="404">
        <v>0</v>
      </c>
      <c r="M31" s="404">
        <v>5</v>
      </c>
      <c r="N31" s="582">
        <v>17279</v>
      </c>
      <c r="O31" s="581">
        <v>499.3</v>
      </c>
    </row>
    <row r="32" spans="1:15" x14ac:dyDescent="0.15">
      <c r="A32" s="335">
        <v>34</v>
      </c>
      <c r="B32" s="423" t="s">
        <v>206</v>
      </c>
      <c r="C32" s="333"/>
      <c r="D32" s="468">
        <v>0</v>
      </c>
      <c r="E32" s="332">
        <v>0</v>
      </c>
      <c r="F32" s="332">
        <v>0</v>
      </c>
      <c r="G32" s="332">
        <v>0</v>
      </c>
      <c r="H32" s="332">
        <v>0</v>
      </c>
      <c r="I32" s="332">
        <v>0</v>
      </c>
      <c r="J32" s="332">
        <v>0</v>
      </c>
      <c r="K32" s="332">
        <v>0</v>
      </c>
      <c r="L32" s="332">
        <v>0</v>
      </c>
      <c r="M32" s="332">
        <v>0</v>
      </c>
      <c r="N32" s="470">
        <v>0</v>
      </c>
      <c r="O32" s="469">
        <v>0</v>
      </c>
    </row>
    <row r="33" spans="1:15"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E9B0-CDF7-451F-A3CA-369589F75448}">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15" width="12.125" style="379" customWidth="1"/>
    <col min="16" max="16384" width="9" style="379"/>
  </cols>
  <sheetData>
    <row r="1" spans="1:22" x14ac:dyDescent="0.15">
      <c r="A1" s="1176" t="s">
        <v>421</v>
      </c>
      <c r="B1" s="1176"/>
      <c r="C1" s="1176"/>
      <c r="D1" s="1176"/>
      <c r="E1" s="1176"/>
      <c r="F1" s="1176"/>
      <c r="G1" s="1176"/>
      <c r="H1" s="1176"/>
      <c r="I1" s="1176"/>
      <c r="J1" s="1176"/>
      <c r="K1" s="1176"/>
      <c r="L1" s="1176"/>
      <c r="M1" s="1176"/>
      <c r="N1" s="1176"/>
      <c r="O1" s="1176"/>
    </row>
    <row r="2" spans="1:22" ht="14.25" thickBot="1" x14ac:dyDescent="0.2">
      <c r="A2" s="397"/>
      <c r="B2" s="397"/>
      <c r="C2" s="397"/>
      <c r="D2" s="397"/>
      <c r="E2" s="397"/>
      <c r="F2" s="397"/>
      <c r="G2" s="397"/>
      <c r="H2" s="397"/>
      <c r="I2" s="397"/>
      <c r="J2" s="397"/>
      <c r="K2" s="397"/>
      <c r="L2" s="397"/>
      <c r="M2" s="397"/>
      <c r="N2" s="397"/>
      <c r="O2" s="397"/>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22" ht="15" thickTop="1" thickBot="1" x14ac:dyDescent="0.2">
      <c r="A6" s="1190" t="s">
        <v>237</v>
      </c>
      <c r="B6" s="1191"/>
      <c r="C6" s="1197"/>
      <c r="D6" s="479">
        <v>333</v>
      </c>
      <c r="E6" s="394">
        <v>298</v>
      </c>
      <c r="F6" s="394">
        <v>35</v>
      </c>
      <c r="G6" s="394">
        <v>7528.4173600000004</v>
      </c>
      <c r="H6" s="394">
        <v>7062.0438900000008</v>
      </c>
      <c r="I6" s="394">
        <v>466.37347</v>
      </c>
      <c r="J6" s="394">
        <v>993.39452000000006</v>
      </c>
      <c r="K6" s="394">
        <v>897.47152000000006</v>
      </c>
      <c r="L6" s="394">
        <v>95.923000000000002</v>
      </c>
      <c r="M6" s="394">
        <v>5497</v>
      </c>
      <c r="N6" s="394">
        <v>269177</v>
      </c>
      <c r="O6" s="391">
        <v>317039</v>
      </c>
    </row>
    <row r="7" spans="1:22" ht="14.25" thickTop="1" x14ac:dyDescent="0.15">
      <c r="A7" s="363">
        <v>9</v>
      </c>
      <c r="B7" s="477" t="s">
        <v>236</v>
      </c>
      <c r="C7" s="361"/>
      <c r="D7" s="476">
        <v>16</v>
      </c>
      <c r="E7" s="360">
        <v>15</v>
      </c>
      <c r="F7" s="360">
        <v>1</v>
      </c>
      <c r="G7" s="360">
        <v>218.733</v>
      </c>
      <c r="H7" s="360">
        <v>217.11799999999999</v>
      </c>
      <c r="I7" s="360">
        <v>1.615</v>
      </c>
      <c r="J7" s="360">
        <v>23.623000000000001</v>
      </c>
      <c r="K7" s="360">
        <v>23.242999999999999</v>
      </c>
      <c r="L7" s="360">
        <v>0.38</v>
      </c>
      <c r="M7" s="360">
        <v>467</v>
      </c>
      <c r="N7" s="588">
        <v>8854</v>
      </c>
      <c r="O7" s="587">
        <v>2552</v>
      </c>
    </row>
    <row r="8" spans="1:22" x14ac:dyDescent="0.15">
      <c r="A8" s="335">
        <v>10</v>
      </c>
      <c r="B8" s="423" t="s">
        <v>235</v>
      </c>
      <c r="C8" s="333"/>
      <c r="D8" s="468">
        <v>1</v>
      </c>
      <c r="E8" s="332">
        <v>1</v>
      </c>
      <c r="F8" s="332">
        <v>0</v>
      </c>
      <c r="G8" s="332">
        <v>4.9569999999999999</v>
      </c>
      <c r="H8" s="332">
        <v>4.9569999999999999</v>
      </c>
      <c r="I8" s="332">
        <v>0</v>
      </c>
      <c r="J8" s="332">
        <v>2.1309999999999998</v>
      </c>
      <c r="K8" s="332">
        <v>2.1309999999999998</v>
      </c>
      <c r="L8" s="332">
        <v>0</v>
      </c>
      <c r="M8" s="332">
        <v>15</v>
      </c>
      <c r="N8" s="470">
        <v>700</v>
      </c>
      <c r="O8" s="469">
        <v>0</v>
      </c>
    </row>
    <row r="9" spans="1:22" x14ac:dyDescent="0.15">
      <c r="A9" s="335">
        <v>11</v>
      </c>
      <c r="B9" s="423" t="s">
        <v>391</v>
      </c>
      <c r="C9" s="333"/>
      <c r="D9" s="468">
        <v>1</v>
      </c>
      <c r="E9" s="332">
        <v>0</v>
      </c>
      <c r="F9" s="332">
        <v>1</v>
      </c>
      <c r="G9" s="332">
        <v>3.774</v>
      </c>
      <c r="H9" s="332">
        <v>0</v>
      </c>
      <c r="I9" s="332">
        <v>3.774</v>
      </c>
      <c r="J9" s="332">
        <v>2.8919999999999999</v>
      </c>
      <c r="K9" s="332">
        <v>0</v>
      </c>
      <c r="L9" s="332">
        <v>2.8919999999999999</v>
      </c>
      <c r="M9" s="332">
        <v>70</v>
      </c>
      <c r="N9" s="580">
        <v>750</v>
      </c>
      <c r="O9" s="579">
        <v>130</v>
      </c>
    </row>
    <row r="10" spans="1:22" x14ac:dyDescent="0.15">
      <c r="A10" s="335">
        <v>12</v>
      </c>
      <c r="B10" s="423" t="s">
        <v>233</v>
      </c>
      <c r="C10" s="333"/>
      <c r="D10" s="468">
        <v>5</v>
      </c>
      <c r="E10" s="332">
        <v>4</v>
      </c>
      <c r="F10" s="332">
        <v>1</v>
      </c>
      <c r="G10" s="332">
        <v>16.986000000000001</v>
      </c>
      <c r="H10" s="332">
        <v>13.054</v>
      </c>
      <c r="I10" s="332">
        <v>3.9319999999999999</v>
      </c>
      <c r="J10" s="332">
        <v>4.6559999999999997</v>
      </c>
      <c r="K10" s="332">
        <v>4.6559999999999997</v>
      </c>
      <c r="L10" s="332">
        <v>0</v>
      </c>
      <c r="M10" s="332">
        <v>44</v>
      </c>
      <c r="N10" s="470">
        <v>1140</v>
      </c>
      <c r="O10" s="469">
        <v>171</v>
      </c>
    </row>
    <row r="11" spans="1:22" x14ac:dyDescent="0.15">
      <c r="A11" s="335">
        <v>13</v>
      </c>
      <c r="B11" s="423" t="s">
        <v>232</v>
      </c>
      <c r="C11" s="333"/>
      <c r="D11" s="468">
        <v>0</v>
      </c>
      <c r="E11" s="332">
        <v>0</v>
      </c>
      <c r="F11" s="332">
        <v>0</v>
      </c>
      <c r="G11" s="332">
        <v>0</v>
      </c>
      <c r="H11" s="332">
        <v>0</v>
      </c>
      <c r="I11" s="332">
        <v>0</v>
      </c>
      <c r="J11" s="332">
        <v>0</v>
      </c>
      <c r="K11" s="332">
        <v>0</v>
      </c>
      <c r="L11" s="332">
        <v>0</v>
      </c>
      <c r="M11" s="332">
        <v>0</v>
      </c>
      <c r="N11" s="580">
        <v>0</v>
      </c>
      <c r="O11" s="579">
        <v>0</v>
      </c>
    </row>
    <row r="12" spans="1:22" x14ac:dyDescent="0.15">
      <c r="A12" s="335">
        <v>14</v>
      </c>
      <c r="B12" s="423" t="s">
        <v>231</v>
      </c>
      <c r="C12" s="333"/>
      <c r="D12" s="468">
        <v>8</v>
      </c>
      <c r="E12" s="332">
        <v>7</v>
      </c>
      <c r="F12" s="332">
        <v>1</v>
      </c>
      <c r="G12" s="332">
        <v>38.627000000000002</v>
      </c>
      <c r="H12" s="332">
        <v>35.823</v>
      </c>
      <c r="I12" s="332">
        <v>2.8039999999999998</v>
      </c>
      <c r="J12" s="332">
        <v>8.8650000000000002</v>
      </c>
      <c r="K12" s="332">
        <v>7.1619999999999999</v>
      </c>
      <c r="L12" s="332">
        <v>1.7030000000000001</v>
      </c>
      <c r="M12" s="332">
        <v>118</v>
      </c>
      <c r="N12" s="470">
        <v>2305</v>
      </c>
      <c r="O12" s="469">
        <v>504</v>
      </c>
    </row>
    <row r="13" spans="1:22" x14ac:dyDescent="0.15">
      <c r="A13" s="335">
        <v>15</v>
      </c>
      <c r="B13" s="436" t="s">
        <v>230</v>
      </c>
      <c r="C13" s="333"/>
      <c r="D13" s="468">
        <v>4</v>
      </c>
      <c r="E13" s="332">
        <v>4</v>
      </c>
      <c r="F13" s="332">
        <v>0</v>
      </c>
      <c r="G13" s="332">
        <v>58.978000000000002</v>
      </c>
      <c r="H13" s="332">
        <v>58.978000000000002</v>
      </c>
      <c r="I13" s="332">
        <v>0</v>
      </c>
      <c r="J13" s="332">
        <v>0.6</v>
      </c>
      <c r="K13" s="332">
        <v>0.6</v>
      </c>
      <c r="L13" s="332">
        <v>0</v>
      </c>
      <c r="M13" s="332">
        <v>135</v>
      </c>
      <c r="N13" s="470">
        <v>4300</v>
      </c>
      <c r="O13" s="469">
        <v>1201</v>
      </c>
    </row>
    <row r="14" spans="1:22" x14ac:dyDescent="0.15">
      <c r="A14" s="335">
        <v>16</v>
      </c>
      <c r="B14" s="436" t="s">
        <v>229</v>
      </c>
      <c r="C14" s="352"/>
      <c r="D14" s="468">
        <v>10</v>
      </c>
      <c r="E14" s="332">
        <v>8</v>
      </c>
      <c r="F14" s="332">
        <v>2</v>
      </c>
      <c r="G14" s="332">
        <v>208.87799999999999</v>
      </c>
      <c r="H14" s="332">
        <v>169.441</v>
      </c>
      <c r="I14" s="332">
        <v>39.436999999999998</v>
      </c>
      <c r="J14" s="332">
        <v>6.7590000000000003</v>
      </c>
      <c r="K14" s="332">
        <v>4.4459999999999997</v>
      </c>
      <c r="L14" s="332">
        <v>2.3130000000000002</v>
      </c>
      <c r="M14" s="332">
        <v>121</v>
      </c>
      <c r="N14" s="470">
        <v>8348</v>
      </c>
      <c r="O14" s="469">
        <v>3962</v>
      </c>
    </row>
    <row r="15" spans="1:22" x14ac:dyDescent="0.15">
      <c r="A15" s="335">
        <v>17</v>
      </c>
      <c r="B15" s="436" t="s">
        <v>228</v>
      </c>
      <c r="C15" s="333"/>
      <c r="D15" s="468">
        <v>0</v>
      </c>
      <c r="E15" s="332">
        <v>0</v>
      </c>
      <c r="F15" s="332">
        <v>0</v>
      </c>
      <c r="G15" s="332">
        <v>0</v>
      </c>
      <c r="H15" s="332">
        <v>0</v>
      </c>
      <c r="I15" s="332">
        <v>0</v>
      </c>
      <c r="J15" s="332">
        <v>0</v>
      </c>
      <c r="K15" s="332">
        <v>0</v>
      </c>
      <c r="L15" s="332">
        <v>0</v>
      </c>
      <c r="M15" s="332">
        <v>0</v>
      </c>
      <c r="N15" s="470">
        <v>0</v>
      </c>
      <c r="O15" s="469">
        <v>0</v>
      </c>
    </row>
    <row r="16" spans="1:22" x14ac:dyDescent="0.15">
      <c r="A16" s="350">
        <v>18</v>
      </c>
      <c r="B16" s="433" t="s">
        <v>227</v>
      </c>
      <c r="C16" s="348"/>
      <c r="D16" s="472">
        <v>11</v>
      </c>
      <c r="E16" s="347">
        <v>7</v>
      </c>
      <c r="F16" s="347">
        <v>4</v>
      </c>
      <c r="G16" s="347">
        <v>115.83673</v>
      </c>
      <c r="H16" s="347">
        <v>73.822000000000003</v>
      </c>
      <c r="I16" s="347">
        <v>42.014729999999993</v>
      </c>
      <c r="J16" s="347">
        <v>34.905000000000001</v>
      </c>
      <c r="K16" s="347">
        <v>30.231999999999999</v>
      </c>
      <c r="L16" s="347">
        <v>4.673</v>
      </c>
      <c r="M16" s="347">
        <v>458</v>
      </c>
      <c r="N16" s="584">
        <v>15603</v>
      </c>
      <c r="O16" s="583">
        <v>1653</v>
      </c>
    </row>
    <row r="17" spans="1:15" x14ac:dyDescent="0.15">
      <c r="A17" s="343">
        <v>19</v>
      </c>
      <c r="B17" s="428" t="s">
        <v>226</v>
      </c>
      <c r="C17" s="341"/>
      <c r="D17" s="532">
        <v>0</v>
      </c>
      <c r="E17" s="340">
        <v>0</v>
      </c>
      <c r="F17" s="340">
        <v>0</v>
      </c>
      <c r="G17" s="404">
        <v>0</v>
      </c>
      <c r="H17" s="340">
        <v>0</v>
      </c>
      <c r="I17" s="340">
        <v>0</v>
      </c>
      <c r="J17" s="404">
        <v>0</v>
      </c>
      <c r="K17" s="340">
        <v>0</v>
      </c>
      <c r="L17" s="340">
        <v>0</v>
      </c>
      <c r="M17" s="340">
        <v>0</v>
      </c>
      <c r="N17" s="592">
        <v>0</v>
      </c>
      <c r="O17" s="591">
        <v>0</v>
      </c>
    </row>
    <row r="18" spans="1:15" x14ac:dyDescent="0.15">
      <c r="A18" s="335">
        <v>20</v>
      </c>
      <c r="B18" s="423" t="s">
        <v>224</v>
      </c>
      <c r="C18" s="333"/>
      <c r="D18" s="468">
        <v>0</v>
      </c>
      <c r="E18" s="332">
        <v>0</v>
      </c>
      <c r="F18" s="332">
        <v>0</v>
      </c>
      <c r="G18" s="332">
        <v>0</v>
      </c>
      <c r="H18" s="332">
        <v>0</v>
      </c>
      <c r="I18" s="332">
        <v>0</v>
      </c>
      <c r="J18" s="332">
        <v>0</v>
      </c>
      <c r="K18" s="332">
        <v>0</v>
      </c>
      <c r="L18" s="332">
        <v>0</v>
      </c>
      <c r="M18" s="332">
        <v>0</v>
      </c>
      <c r="N18" s="470">
        <v>0</v>
      </c>
      <c r="O18" s="469">
        <v>0</v>
      </c>
    </row>
    <row r="19" spans="1:15" x14ac:dyDescent="0.15">
      <c r="A19" s="335">
        <v>21</v>
      </c>
      <c r="B19" s="423" t="s">
        <v>223</v>
      </c>
      <c r="C19" s="333"/>
      <c r="D19" s="468">
        <v>2</v>
      </c>
      <c r="E19" s="332">
        <v>2</v>
      </c>
      <c r="F19" s="332">
        <v>0</v>
      </c>
      <c r="G19" s="332">
        <v>25.786999999999999</v>
      </c>
      <c r="H19" s="332">
        <v>25.786999999999999</v>
      </c>
      <c r="I19" s="332">
        <v>0</v>
      </c>
      <c r="J19" s="332">
        <v>0</v>
      </c>
      <c r="K19" s="332">
        <v>0</v>
      </c>
      <c r="L19" s="332">
        <v>0</v>
      </c>
      <c r="M19" s="332">
        <v>7</v>
      </c>
      <c r="N19" s="470">
        <v>1333</v>
      </c>
      <c r="O19" s="469">
        <v>613</v>
      </c>
    </row>
    <row r="20" spans="1:15" x14ac:dyDescent="0.15">
      <c r="A20" s="335">
        <v>22</v>
      </c>
      <c r="B20" s="436" t="s">
        <v>222</v>
      </c>
      <c r="C20" s="352"/>
      <c r="D20" s="468">
        <v>6</v>
      </c>
      <c r="E20" s="332">
        <v>6</v>
      </c>
      <c r="F20" s="332">
        <v>0</v>
      </c>
      <c r="G20" s="332">
        <v>90.76</v>
      </c>
      <c r="H20" s="332">
        <v>90.76</v>
      </c>
      <c r="I20" s="332">
        <v>0</v>
      </c>
      <c r="J20" s="332">
        <v>13.449</v>
      </c>
      <c r="K20" s="332">
        <v>13.449</v>
      </c>
      <c r="L20" s="332">
        <v>0</v>
      </c>
      <c r="M20" s="332">
        <v>148</v>
      </c>
      <c r="N20" s="470">
        <v>5313</v>
      </c>
      <c r="O20" s="469">
        <v>2690</v>
      </c>
    </row>
    <row r="21" spans="1:15" x14ac:dyDescent="0.15">
      <c r="A21" s="335">
        <v>23</v>
      </c>
      <c r="B21" s="423" t="s">
        <v>221</v>
      </c>
      <c r="C21" s="333"/>
      <c r="D21" s="468">
        <v>3</v>
      </c>
      <c r="E21" s="332">
        <v>3</v>
      </c>
      <c r="F21" s="332">
        <v>0</v>
      </c>
      <c r="G21" s="332">
        <v>12.843</v>
      </c>
      <c r="H21" s="332">
        <v>12.843</v>
      </c>
      <c r="I21" s="332">
        <v>0</v>
      </c>
      <c r="J21" s="332">
        <v>2.5310000000000001</v>
      </c>
      <c r="K21" s="332">
        <v>2.5310000000000001</v>
      </c>
      <c r="L21" s="332">
        <v>0</v>
      </c>
      <c r="M21" s="332">
        <v>8</v>
      </c>
      <c r="N21" s="580">
        <v>0</v>
      </c>
      <c r="O21" s="579">
        <v>0</v>
      </c>
    </row>
    <row r="22" spans="1:15" x14ac:dyDescent="0.15">
      <c r="A22" s="335">
        <v>24</v>
      </c>
      <c r="B22" s="423" t="s">
        <v>220</v>
      </c>
      <c r="C22" s="333"/>
      <c r="D22" s="468">
        <v>26</v>
      </c>
      <c r="E22" s="332">
        <v>21</v>
      </c>
      <c r="F22" s="332">
        <v>5</v>
      </c>
      <c r="G22" s="332">
        <v>205.54268999999999</v>
      </c>
      <c r="H22" s="332">
        <v>171.07279</v>
      </c>
      <c r="I22" s="332">
        <v>34.469900000000003</v>
      </c>
      <c r="J22" s="332">
        <v>31.141999999999999</v>
      </c>
      <c r="K22" s="332">
        <v>28.626000000000001</v>
      </c>
      <c r="L22" s="332">
        <v>2.516</v>
      </c>
      <c r="M22" s="332">
        <v>543</v>
      </c>
      <c r="N22" s="470">
        <v>9992</v>
      </c>
      <c r="O22" s="469">
        <v>3381</v>
      </c>
    </row>
    <row r="23" spans="1:15" x14ac:dyDescent="0.15">
      <c r="A23" s="335">
        <v>25</v>
      </c>
      <c r="B23" s="334" t="s">
        <v>390</v>
      </c>
      <c r="C23" s="333"/>
      <c r="D23" s="468">
        <v>4</v>
      </c>
      <c r="E23" s="332">
        <v>4</v>
      </c>
      <c r="F23" s="332">
        <v>0</v>
      </c>
      <c r="G23" s="332">
        <v>32.270000000000003</v>
      </c>
      <c r="H23" s="332">
        <v>32.270000000000003</v>
      </c>
      <c r="I23" s="332">
        <v>0</v>
      </c>
      <c r="J23" s="332">
        <v>9.952</v>
      </c>
      <c r="K23" s="332">
        <v>9.952</v>
      </c>
      <c r="L23" s="332">
        <v>0</v>
      </c>
      <c r="M23" s="332">
        <v>40</v>
      </c>
      <c r="N23" s="580">
        <v>3159</v>
      </c>
      <c r="O23" s="579">
        <v>473</v>
      </c>
    </row>
    <row r="24" spans="1:15" x14ac:dyDescent="0.15">
      <c r="A24" s="335">
        <v>26</v>
      </c>
      <c r="B24" s="334" t="s">
        <v>389</v>
      </c>
      <c r="C24" s="333"/>
      <c r="D24" s="468">
        <v>11</v>
      </c>
      <c r="E24" s="332">
        <v>9</v>
      </c>
      <c r="F24" s="332">
        <v>2</v>
      </c>
      <c r="G24" s="332">
        <v>82.226839999999996</v>
      </c>
      <c r="H24" s="332">
        <v>72.167000000000002</v>
      </c>
      <c r="I24" s="332">
        <v>10.059839999999999</v>
      </c>
      <c r="J24" s="332">
        <v>9.8140000000000001</v>
      </c>
      <c r="K24" s="332">
        <v>7.2770000000000001</v>
      </c>
      <c r="L24" s="332">
        <v>2.5369999999999999</v>
      </c>
      <c r="M24" s="332">
        <v>305</v>
      </c>
      <c r="N24" s="470">
        <v>3279</v>
      </c>
      <c r="O24" s="469">
        <v>1139</v>
      </c>
    </row>
    <row r="25" spans="1:15" x14ac:dyDescent="0.15">
      <c r="A25" s="335">
        <v>27</v>
      </c>
      <c r="B25" s="334" t="s">
        <v>388</v>
      </c>
      <c r="C25" s="333"/>
      <c r="D25" s="468">
        <v>1</v>
      </c>
      <c r="E25" s="332">
        <v>0</v>
      </c>
      <c r="F25" s="332">
        <v>1</v>
      </c>
      <c r="G25" s="332">
        <v>48.81</v>
      </c>
      <c r="H25" s="332">
        <v>0</v>
      </c>
      <c r="I25" s="332">
        <v>48.81</v>
      </c>
      <c r="J25" s="332">
        <v>0</v>
      </c>
      <c r="K25" s="332">
        <v>0</v>
      </c>
      <c r="L25" s="332">
        <v>0</v>
      </c>
      <c r="M25" s="332">
        <v>0</v>
      </c>
      <c r="N25" s="470">
        <v>1075</v>
      </c>
      <c r="O25" s="469">
        <v>1075</v>
      </c>
    </row>
    <row r="26" spans="1:15" x14ac:dyDescent="0.15">
      <c r="A26" s="350">
        <v>28</v>
      </c>
      <c r="B26" s="433" t="s">
        <v>81</v>
      </c>
      <c r="C26" s="348"/>
      <c r="D26" s="472">
        <v>3</v>
      </c>
      <c r="E26" s="347">
        <v>3</v>
      </c>
      <c r="F26" s="347">
        <v>0</v>
      </c>
      <c r="G26" s="347">
        <v>16.134820000000001</v>
      </c>
      <c r="H26" s="347">
        <v>16.134820000000001</v>
      </c>
      <c r="I26" s="347">
        <v>0</v>
      </c>
      <c r="J26" s="347">
        <v>1.9079999999999999</v>
      </c>
      <c r="K26" s="347">
        <v>1.9079999999999999</v>
      </c>
      <c r="L26" s="347">
        <v>0</v>
      </c>
      <c r="M26" s="347">
        <v>120</v>
      </c>
      <c r="N26" s="584">
        <v>2225</v>
      </c>
      <c r="O26" s="583">
        <v>268264</v>
      </c>
    </row>
    <row r="27" spans="1:15" x14ac:dyDescent="0.15">
      <c r="A27" s="343">
        <v>29</v>
      </c>
      <c r="B27" s="428" t="s">
        <v>214</v>
      </c>
      <c r="C27" s="341"/>
      <c r="D27" s="532">
        <v>8</v>
      </c>
      <c r="E27" s="340">
        <v>7</v>
      </c>
      <c r="F27" s="340">
        <v>1</v>
      </c>
      <c r="G27" s="404">
        <v>89.591999999999999</v>
      </c>
      <c r="H27" s="340">
        <v>82.373999999999995</v>
      </c>
      <c r="I27" s="340">
        <v>7.218</v>
      </c>
      <c r="J27" s="404">
        <v>29.968</v>
      </c>
      <c r="K27" s="340">
        <v>29.968</v>
      </c>
      <c r="L27" s="340">
        <v>0</v>
      </c>
      <c r="M27" s="340">
        <v>167</v>
      </c>
      <c r="N27" s="514">
        <v>9643</v>
      </c>
      <c r="O27" s="513">
        <v>1811</v>
      </c>
    </row>
    <row r="28" spans="1:15" x14ac:dyDescent="0.15">
      <c r="A28" s="335">
        <v>30</v>
      </c>
      <c r="B28" s="423" t="s">
        <v>387</v>
      </c>
      <c r="C28" s="333"/>
      <c r="D28" s="468">
        <v>1</v>
      </c>
      <c r="E28" s="332">
        <v>0</v>
      </c>
      <c r="F28" s="332">
        <v>1</v>
      </c>
      <c r="G28" s="332">
        <v>6.4950000000000001</v>
      </c>
      <c r="H28" s="332">
        <v>0</v>
      </c>
      <c r="I28" s="332">
        <v>6.4950000000000001</v>
      </c>
      <c r="J28" s="332">
        <v>0</v>
      </c>
      <c r="K28" s="332">
        <v>0</v>
      </c>
      <c r="L28" s="332">
        <v>0</v>
      </c>
      <c r="M28" s="332">
        <v>0</v>
      </c>
      <c r="N28" s="470">
        <v>855</v>
      </c>
      <c r="O28" s="469">
        <v>646</v>
      </c>
    </row>
    <row r="29" spans="1:15" x14ac:dyDescent="0.15">
      <c r="A29" s="335">
        <v>31</v>
      </c>
      <c r="B29" s="423" t="s">
        <v>212</v>
      </c>
      <c r="C29" s="333"/>
      <c r="D29" s="468">
        <v>28</v>
      </c>
      <c r="E29" s="332">
        <v>21</v>
      </c>
      <c r="F29" s="332">
        <v>7</v>
      </c>
      <c r="G29" s="332">
        <v>526.98471999999992</v>
      </c>
      <c r="H29" s="332">
        <v>470.06171999999998</v>
      </c>
      <c r="I29" s="332">
        <v>56.923000000000002</v>
      </c>
      <c r="J29" s="332">
        <v>149.15352000000001</v>
      </c>
      <c r="K29" s="332">
        <v>124.05152000000001</v>
      </c>
      <c r="L29" s="332">
        <v>25.102</v>
      </c>
      <c r="M29" s="332">
        <v>2660</v>
      </c>
      <c r="N29" s="470">
        <v>54526</v>
      </c>
      <c r="O29" s="469">
        <v>13788</v>
      </c>
    </row>
    <row r="30" spans="1:15" x14ac:dyDescent="0.15">
      <c r="A30" s="350">
        <v>32</v>
      </c>
      <c r="B30" s="433" t="s">
        <v>385</v>
      </c>
      <c r="C30" s="348"/>
      <c r="D30" s="472">
        <v>4</v>
      </c>
      <c r="E30" s="347">
        <v>3</v>
      </c>
      <c r="F30" s="347">
        <v>1</v>
      </c>
      <c r="G30" s="347">
        <v>9.8659999999999997</v>
      </c>
      <c r="H30" s="347">
        <v>8.4139999999999997</v>
      </c>
      <c r="I30" s="347">
        <v>1.452</v>
      </c>
      <c r="J30" s="347">
        <v>1.161</v>
      </c>
      <c r="K30" s="347">
        <v>0.6</v>
      </c>
      <c r="L30" s="347">
        <v>0.56100000000000005</v>
      </c>
      <c r="M30" s="347">
        <v>41</v>
      </c>
      <c r="N30" s="584">
        <v>884</v>
      </c>
      <c r="O30" s="583">
        <v>179</v>
      </c>
    </row>
    <row r="31" spans="1:15" x14ac:dyDescent="0.15">
      <c r="A31" s="466">
        <v>33</v>
      </c>
      <c r="B31" s="465" t="s">
        <v>207</v>
      </c>
      <c r="C31" s="464"/>
      <c r="D31" s="532">
        <v>179</v>
      </c>
      <c r="E31" s="404">
        <v>173</v>
      </c>
      <c r="F31" s="404">
        <v>6</v>
      </c>
      <c r="G31" s="404">
        <v>5697.1775600000001</v>
      </c>
      <c r="H31" s="404">
        <v>5506.9665600000008</v>
      </c>
      <c r="I31" s="404">
        <v>190.21100000000001</v>
      </c>
      <c r="J31" s="404">
        <v>659.88499999999999</v>
      </c>
      <c r="K31" s="404">
        <v>606.63900000000001</v>
      </c>
      <c r="L31" s="404">
        <v>53.246000000000002</v>
      </c>
      <c r="M31" s="404">
        <v>30</v>
      </c>
      <c r="N31" s="582">
        <v>132222</v>
      </c>
      <c r="O31" s="581">
        <v>12607</v>
      </c>
    </row>
    <row r="32" spans="1:15" x14ac:dyDescent="0.15">
      <c r="A32" s="335">
        <v>34</v>
      </c>
      <c r="B32" s="423" t="s">
        <v>206</v>
      </c>
      <c r="C32" s="333"/>
      <c r="D32" s="468">
        <v>1</v>
      </c>
      <c r="E32" s="332">
        <v>0</v>
      </c>
      <c r="F32" s="332">
        <v>1</v>
      </c>
      <c r="G32" s="332">
        <v>17.158000000000001</v>
      </c>
      <c r="H32" s="332">
        <v>0</v>
      </c>
      <c r="I32" s="332">
        <v>17.158000000000001</v>
      </c>
      <c r="J32" s="332">
        <v>0</v>
      </c>
      <c r="K32" s="332">
        <v>0</v>
      </c>
      <c r="L32" s="332">
        <v>0</v>
      </c>
      <c r="M32" s="332">
        <v>0</v>
      </c>
      <c r="N32" s="470">
        <v>2671</v>
      </c>
      <c r="O32" s="469">
        <v>200</v>
      </c>
    </row>
    <row r="33" spans="1:15"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DCAE-6CBD-4267-B72F-4256BCB172E1}">
  <sheetPr>
    <pageSetUpPr fitToPage="1"/>
  </sheetPr>
  <dimension ref="A1:O34"/>
  <sheetViews>
    <sheetView zoomScale="55" zoomScaleNormal="55" workbookViewId="0">
      <selection activeCell="N12" sqref="N12"/>
    </sheetView>
  </sheetViews>
  <sheetFormatPr defaultRowHeight="13.5" x14ac:dyDescent="0.15"/>
  <cols>
    <col min="1" max="1" width="3.625" style="376" customWidth="1"/>
    <col min="2" max="2" width="18.625" style="376" customWidth="1"/>
    <col min="3" max="3" width="0.875" style="376" customWidth="1"/>
    <col min="4" max="15" width="12.125" style="376" customWidth="1"/>
    <col min="16" max="16384" width="9" style="376"/>
  </cols>
  <sheetData>
    <row r="1" spans="1:15" x14ac:dyDescent="0.15">
      <c r="A1" s="1176" t="s">
        <v>422</v>
      </c>
      <c r="B1" s="1176"/>
      <c r="C1" s="1176"/>
      <c r="D1" s="1176"/>
      <c r="E1" s="1176"/>
      <c r="F1" s="1176"/>
      <c r="G1" s="1176"/>
      <c r="H1" s="1176"/>
      <c r="I1" s="1176"/>
      <c r="J1" s="1176"/>
      <c r="K1" s="1176"/>
      <c r="L1" s="1176"/>
      <c r="M1" s="1176"/>
      <c r="N1" s="1176"/>
      <c r="O1" s="1176"/>
    </row>
    <row r="2" spans="1:15" ht="14.25" thickBot="1" x14ac:dyDescent="0.2">
      <c r="A2" s="397"/>
      <c r="B2" s="397"/>
      <c r="C2" s="397"/>
      <c r="D2" s="397"/>
      <c r="E2" s="397"/>
      <c r="F2" s="397"/>
      <c r="G2" s="397"/>
      <c r="H2" s="397"/>
      <c r="I2" s="397"/>
      <c r="J2" s="397"/>
      <c r="K2" s="397"/>
      <c r="L2" s="397"/>
      <c r="M2" s="397"/>
      <c r="N2" s="397"/>
      <c r="O2" s="397"/>
    </row>
    <row r="3" spans="1:15" x14ac:dyDescent="0.15">
      <c r="A3" s="458"/>
      <c r="B3" s="454"/>
      <c r="C3" s="457"/>
      <c r="D3" s="456"/>
      <c r="E3" s="456" t="s">
        <v>401</v>
      </c>
      <c r="F3" s="453"/>
      <c r="G3" s="455"/>
      <c r="H3" s="454" t="s">
        <v>26</v>
      </c>
      <c r="I3" s="453"/>
      <c r="J3" s="455"/>
      <c r="K3" s="454" t="s">
        <v>400</v>
      </c>
      <c r="L3" s="453"/>
      <c r="M3" s="1183" t="s">
        <v>399</v>
      </c>
      <c r="N3" s="1183" t="s">
        <v>398</v>
      </c>
      <c r="O3" s="1185" t="s">
        <v>397</v>
      </c>
    </row>
    <row r="4" spans="1:15" x14ac:dyDescent="0.15">
      <c r="A4" s="452"/>
      <c r="B4" s="451"/>
      <c r="C4" s="450"/>
      <c r="D4" s="449"/>
      <c r="E4" s="449" t="s">
        <v>407</v>
      </c>
      <c r="F4" s="446"/>
      <c r="G4" s="448"/>
      <c r="H4" s="449" t="s">
        <v>406</v>
      </c>
      <c r="I4" s="446"/>
      <c r="J4" s="448"/>
      <c r="K4" s="449" t="s">
        <v>406</v>
      </c>
      <c r="L4" s="446"/>
      <c r="M4" s="1184"/>
      <c r="N4" s="1184"/>
      <c r="O4" s="1186"/>
    </row>
    <row r="5" spans="1:15"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15" ht="15" thickTop="1" thickBot="1" x14ac:dyDescent="0.2">
      <c r="A6" s="1190" t="s">
        <v>237</v>
      </c>
      <c r="B6" s="1191"/>
      <c r="C6" s="1198"/>
      <c r="D6" s="479">
        <v>69</v>
      </c>
      <c r="E6" s="394">
        <v>52</v>
      </c>
      <c r="F6" s="394">
        <v>17</v>
      </c>
      <c r="G6" s="394">
        <v>755.67099999999994</v>
      </c>
      <c r="H6" s="394">
        <v>671.98</v>
      </c>
      <c r="I6" s="394">
        <v>83.691000000000003</v>
      </c>
      <c r="J6" s="394">
        <v>240.73999999999998</v>
      </c>
      <c r="K6" s="394">
        <v>208.08499999999998</v>
      </c>
      <c r="L6" s="394">
        <v>32.655000000000001</v>
      </c>
      <c r="M6" s="394">
        <v>909</v>
      </c>
      <c r="N6" s="394">
        <v>31566</v>
      </c>
      <c r="O6" s="391">
        <v>3720</v>
      </c>
    </row>
    <row r="7" spans="1:15" ht="14.25" thickTop="1" x14ac:dyDescent="0.15">
      <c r="A7" s="363">
        <v>9</v>
      </c>
      <c r="B7" s="477" t="s">
        <v>236</v>
      </c>
      <c r="C7" s="361"/>
      <c r="D7" s="476">
        <v>5</v>
      </c>
      <c r="E7" s="360">
        <v>4</v>
      </c>
      <c r="F7" s="360">
        <v>1</v>
      </c>
      <c r="G7" s="360">
        <v>26.134</v>
      </c>
      <c r="H7" s="360">
        <v>20.513999999999999</v>
      </c>
      <c r="I7" s="360">
        <v>5.62</v>
      </c>
      <c r="J7" s="360">
        <v>11.21</v>
      </c>
      <c r="K7" s="360">
        <v>8.68</v>
      </c>
      <c r="L7" s="360">
        <v>2.5299999999999998</v>
      </c>
      <c r="M7" s="360">
        <v>124</v>
      </c>
      <c r="N7" s="588">
        <v>2130</v>
      </c>
      <c r="O7" s="587">
        <v>186</v>
      </c>
    </row>
    <row r="8" spans="1:15" x14ac:dyDescent="0.15">
      <c r="A8" s="335">
        <v>10</v>
      </c>
      <c r="B8" s="423" t="s">
        <v>235</v>
      </c>
      <c r="C8" s="333"/>
      <c r="D8" s="468">
        <v>2</v>
      </c>
      <c r="E8" s="332">
        <v>0</v>
      </c>
      <c r="F8" s="332">
        <v>2</v>
      </c>
      <c r="G8" s="332">
        <v>9.8650000000000002</v>
      </c>
      <c r="H8" s="332">
        <v>0</v>
      </c>
      <c r="I8" s="332">
        <v>9.8650000000000002</v>
      </c>
      <c r="J8" s="332">
        <v>3.74</v>
      </c>
      <c r="K8" s="332">
        <v>0</v>
      </c>
      <c r="L8" s="332">
        <v>3.74</v>
      </c>
      <c r="M8" s="332">
        <v>30</v>
      </c>
      <c r="N8" s="580">
        <v>461</v>
      </c>
      <c r="O8" s="579">
        <v>16</v>
      </c>
    </row>
    <row r="9" spans="1:15" x14ac:dyDescent="0.15">
      <c r="A9" s="335">
        <v>11</v>
      </c>
      <c r="B9" s="423" t="s">
        <v>391</v>
      </c>
      <c r="C9" s="333"/>
      <c r="D9" s="468">
        <v>0</v>
      </c>
      <c r="E9" s="332">
        <v>0</v>
      </c>
      <c r="F9" s="332">
        <v>0</v>
      </c>
      <c r="G9" s="332">
        <v>0</v>
      </c>
      <c r="H9" s="332">
        <v>0</v>
      </c>
      <c r="I9" s="332">
        <v>0</v>
      </c>
      <c r="J9" s="332">
        <v>0</v>
      </c>
      <c r="K9" s="332">
        <v>0</v>
      </c>
      <c r="L9" s="332">
        <v>0</v>
      </c>
      <c r="M9" s="332">
        <v>0</v>
      </c>
      <c r="N9" s="470">
        <v>0</v>
      </c>
      <c r="O9" s="469">
        <v>0</v>
      </c>
    </row>
    <row r="10" spans="1:15" x14ac:dyDescent="0.15">
      <c r="A10" s="335">
        <v>12</v>
      </c>
      <c r="B10" s="423" t="s">
        <v>233</v>
      </c>
      <c r="C10" s="333"/>
      <c r="D10" s="468">
        <v>2</v>
      </c>
      <c r="E10" s="332">
        <v>2</v>
      </c>
      <c r="F10" s="332">
        <v>0</v>
      </c>
      <c r="G10" s="332">
        <v>14.106</v>
      </c>
      <c r="H10" s="332">
        <v>14.106</v>
      </c>
      <c r="I10" s="332">
        <v>0</v>
      </c>
      <c r="J10" s="332">
        <v>0</v>
      </c>
      <c r="K10" s="332">
        <v>0</v>
      </c>
      <c r="L10" s="332">
        <v>0</v>
      </c>
      <c r="M10" s="332">
        <v>5</v>
      </c>
      <c r="N10" s="580">
        <v>1002</v>
      </c>
      <c r="O10" s="579">
        <v>84</v>
      </c>
    </row>
    <row r="11" spans="1:15" x14ac:dyDescent="0.15">
      <c r="A11" s="335">
        <v>13</v>
      </c>
      <c r="B11" s="423" t="s">
        <v>232</v>
      </c>
      <c r="C11" s="333"/>
      <c r="D11" s="468">
        <v>1</v>
      </c>
      <c r="E11" s="332">
        <v>1</v>
      </c>
      <c r="F11" s="332">
        <v>0</v>
      </c>
      <c r="G11" s="332">
        <v>69.741</v>
      </c>
      <c r="H11" s="332">
        <v>69.741</v>
      </c>
      <c r="I11" s="332">
        <v>0</v>
      </c>
      <c r="J11" s="332">
        <v>15.018000000000001</v>
      </c>
      <c r="K11" s="332">
        <v>15.018000000000001</v>
      </c>
      <c r="L11" s="332">
        <v>0</v>
      </c>
      <c r="M11" s="332">
        <v>0</v>
      </c>
      <c r="N11" s="470">
        <v>0</v>
      </c>
      <c r="O11" s="469">
        <v>0</v>
      </c>
    </row>
    <row r="12" spans="1:15" x14ac:dyDescent="0.15">
      <c r="A12" s="335">
        <v>14</v>
      </c>
      <c r="B12" s="423" t="s">
        <v>231</v>
      </c>
      <c r="C12" s="333"/>
      <c r="D12" s="468">
        <v>0</v>
      </c>
      <c r="E12" s="332">
        <v>0</v>
      </c>
      <c r="F12" s="332">
        <v>0</v>
      </c>
      <c r="G12" s="332">
        <v>0</v>
      </c>
      <c r="H12" s="332">
        <v>0</v>
      </c>
      <c r="I12" s="332">
        <v>0</v>
      </c>
      <c r="J12" s="332">
        <v>0</v>
      </c>
      <c r="K12" s="332">
        <v>0</v>
      </c>
      <c r="L12" s="332">
        <v>0</v>
      </c>
      <c r="M12" s="332">
        <v>0</v>
      </c>
      <c r="N12" s="580">
        <v>0</v>
      </c>
      <c r="O12" s="579">
        <v>0</v>
      </c>
    </row>
    <row r="13" spans="1:15" x14ac:dyDescent="0.15">
      <c r="A13" s="335">
        <v>15</v>
      </c>
      <c r="B13" s="436" t="s">
        <v>230</v>
      </c>
      <c r="C13" s="333"/>
      <c r="D13" s="468">
        <v>0</v>
      </c>
      <c r="E13" s="332">
        <v>0</v>
      </c>
      <c r="F13" s="332">
        <v>0</v>
      </c>
      <c r="G13" s="332">
        <v>0</v>
      </c>
      <c r="H13" s="332">
        <v>0</v>
      </c>
      <c r="I13" s="332">
        <v>0</v>
      </c>
      <c r="J13" s="332">
        <v>0</v>
      </c>
      <c r="K13" s="332">
        <v>0</v>
      </c>
      <c r="L13" s="332">
        <v>0</v>
      </c>
      <c r="M13" s="332">
        <v>0</v>
      </c>
      <c r="N13" s="470">
        <v>0</v>
      </c>
      <c r="O13" s="469">
        <v>0</v>
      </c>
    </row>
    <row r="14" spans="1:15" x14ac:dyDescent="0.15">
      <c r="A14" s="335">
        <v>16</v>
      </c>
      <c r="B14" s="436" t="s">
        <v>229</v>
      </c>
      <c r="C14" s="352"/>
      <c r="D14" s="468">
        <v>5</v>
      </c>
      <c r="E14" s="332">
        <v>2</v>
      </c>
      <c r="F14" s="332">
        <v>3</v>
      </c>
      <c r="G14" s="332">
        <v>80.988</v>
      </c>
      <c r="H14" s="332">
        <v>55.109000000000002</v>
      </c>
      <c r="I14" s="332">
        <v>25.879000000000001</v>
      </c>
      <c r="J14" s="332">
        <v>12.205</v>
      </c>
      <c r="K14" s="332">
        <v>3.3679999999999999</v>
      </c>
      <c r="L14" s="332">
        <v>8.8369999999999997</v>
      </c>
      <c r="M14" s="332">
        <v>42</v>
      </c>
      <c r="N14" s="470">
        <v>14447</v>
      </c>
      <c r="O14" s="469">
        <v>809</v>
      </c>
    </row>
    <row r="15" spans="1:15" x14ac:dyDescent="0.15">
      <c r="A15" s="335">
        <v>17</v>
      </c>
      <c r="B15" s="436" t="s">
        <v>228</v>
      </c>
      <c r="C15" s="333"/>
      <c r="D15" s="468">
        <v>0</v>
      </c>
      <c r="E15" s="332">
        <v>0</v>
      </c>
      <c r="F15" s="332">
        <v>0</v>
      </c>
      <c r="G15" s="332">
        <v>0</v>
      </c>
      <c r="H15" s="332">
        <v>0</v>
      </c>
      <c r="I15" s="332">
        <v>0</v>
      </c>
      <c r="J15" s="332">
        <v>0</v>
      </c>
      <c r="K15" s="332">
        <v>0</v>
      </c>
      <c r="L15" s="332">
        <v>0</v>
      </c>
      <c r="M15" s="332">
        <v>0</v>
      </c>
      <c r="N15" s="470">
        <v>0</v>
      </c>
      <c r="O15" s="469">
        <v>0</v>
      </c>
    </row>
    <row r="16" spans="1:15" x14ac:dyDescent="0.15">
      <c r="A16" s="350">
        <v>18</v>
      </c>
      <c r="B16" s="433" t="s">
        <v>227</v>
      </c>
      <c r="C16" s="348"/>
      <c r="D16" s="472">
        <v>4</v>
      </c>
      <c r="E16" s="347">
        <v>4</v>
      </c>
      <c r="F16" s="347">
        <v>0</v>
      </c>
      <c r="G16" s="347">
        <v>59.375999999999998</v>
      </c>
      <c r="H16" s="347">
        <v>59.375999999999998</v>
      </c>
      <c r="I16" s="347">
        <v>0</v>
      </c>
      <c r="J16" s="347">
        <v>6.0869999999999997</v>
      </c>
      <c r="K16" s="347">
        <v>6.0869999999999997</v>
      </c>
      <c r="L16" s="347">
        <v>0</v>
      </c>
      <c r="M16" s="347">
        <v>113</v>
      </c>
      <c r="N16" s="584">
        <v>1287</v>
      </c>
      <c r="O16" s="583">
        <v>149</v>
      </c>
    </row>
    <row r="17" spans="1:15" x14ac:dyDescent="0.15">
      <c r="A17" s="343">
        <v>19</v>
      </c>
      <c r="B17" s="428" t="s">
        <v>226</v>
      </c>
      <c r="C17" s="341"/>
      <c r="D17" s="532">
        <v>0</v>
      </c>
      <c r="E17" s="340">
        <v>0</v>
      </c>
      <c r="F17" s="340">
        <v>0</v>
      </c>
      <c r="G17" s="404">
        <v>0</v>
      </c>
      <c r="H17" s="340">
        <v>0</v>
      </c>
      <c r="I17" s="340">
        <v>0</v>
      </c>
      <c r="J17" s="404">
        <v>0</v>
      </c>
      <c r="K17" s="340">
        <v>0</v>
      </c>
      <c r="L17" s="340">
        <v>0</v>
      </c>
      <c r="M17" s="340">
        <v>0</v>
      </c>
      <c r="N17" s="514">
        <v>0</v>
      </c>
      <c r="O17" s="513">
        <v>0</v>
      </c>
    </row>
    <row r="18" spans="1:15" x14ac:dyDescent="0.15">
      <c r="A18" s="335">
        <v>20</v>
      </c>
      <c r="B18" s="423" t="s">
        <v>224</v>
      </c>
      <c r="C18" s="333"/>
      <c r="D18" s="468">
        <v>1</v>
      </c>
      <c r="E18" s="332">
        <v>1</v>
      </c>
      <c r="F18" s="332">
        <v>0</v>
      </c>
      <c r="G18" s="332">
        <v>1.9039999999999999</v>
      </c>
      <c r="H18" s="332">
        <v>1.9039999999999999</v>
      </c>
      <c r="I18" s="332">
        <v>0</v>
      </c>
      <c r="J18" s="332">
        <v>0.97199999999999998</v>
      </c>
      <c r="K18" s="332">
        <v>0.97199999999999998</v>
      </c>
      <c r="L18" s="332">
        <v>0</v>
      </c>
      <c r="M18" s="332">
        <v>35</v>
      </c>
      <c r="N18" s="470">
        <v>372</v>
      </c>
      <c r="O18" s="469">
        <v>10</v>
      </c>
    </row>
    <row r="19" spans="1:15" x14ac:dyDescent="0.15">
      <c r="A19" s="335">
        <v>21</v>
      </c>
      <c r="B19" s="423" t="s">
        <v>223</v>
      </c>
      <c r="C19" s="333"/>
      <c r="D19" s="468">
        <v>3</v>
      </c>
      <c r="E19" s="332">
        <v>2</v>
      </c>
      <c r="F19" s="332">
        <v>1</v>
      </c>
      <c r="G19" s="332">
        <v>27.245000000000001</v>
      </c>
      <c r="H19" s="332">
        <v>25.684999999999999</v>
      </c>
      <c r="I19" s="332">
        <v>1.56</v>
      </c>
      <c r="J19" s="332">
        <v>0</v>
      </c>
      <c r="K19" s="332">
        <v>0</v>
      </c>
      <c r="L19" s="332">
        <v>0</v>
      </c>
      <c r="M19" s="332">
        <v>0</v>
      </c>
      <c r="N19" s="470">
        <v>137</v>
      </c>
      <c r="O19" s="469">
        <v>179</v>
      </c>
    </row>
    <row r="20" spans="1:15" x14ac:dyDescent="0.15">
      <c r="A20" s="335">
        <v>22</v>
      </c>
      <c r="B20" s="436" t="s">
        <v>222</v>
      </c>
      <c r="C20" s="352"/>
      <c r="D20" s="468">
        <v>1</v>
      </c>
      <c r="E20" s="332">
        <v>0</v>
      </c>
      <c r="F20" s="332">
        <v>1</v>
      </c>
      <c r="G20" s="332">
        <v>4.9589999999999996</v>
      </c>
      <c r="H20" s="332">
        <v>0</v>
      </c>
      <c r="I20" s="332">
        <v>4.9589999999999996</v>
      </c>
      <c r="J20" s="332">
        <v>2.9750000000000001</v>
      </c>
      <c r="K20" s="332">
        <v>0</v>
      </c>
      <c r="L20" s="332">
        <v>2.9750000000000001</v>
      </c>
      <c r="M20" s="332">
        <v>5</v>
      </c>
      <c r="N20" s="580">
        <v>346</v>
      </c>
      <c r="O20" s="579">
        <v>85</v>
      </c>
    </row>
    <row r="21" spans="1:15" x14ac:dyDescent="0.15">
      <c r="A21" s="335">
        <v>23</v>
      </c>
      <c r="B21" s="423" t="s">
        <v>221</v>
      </c>
      <c r="C21" s="333"/>
      <c r="D21" s="468">
        <v>1</v>
      </c>
      <c r="E21" s="332">
        <v>0</v>
      </c>
      <c r="F21" s="332">
        <v>1</v>
      </c>
      <c r="G21" s="332">
        <v>7.3259999999999996</v>
      </c>
      <c r="H21" s="332">
        <v>0</v>
      </c>
      <c r="I21" s="332">
        <v>7.3259999999999996</v>
      </c>
      <c r="J21" s="332">
        <v>5</v>
      </c>
      <c r="K21" s="332">
        <v>0</v>
      </c>
      <c r="L21" s="332">
        <v>5</v>
      </c>
      <c r="M21" s="332">
        <v>5</v>
      </c>
      <c r="N21" s="470">
        <v>900</v>
      </c>
      <c r="O21" s="469">
        <v>100</v>
      </c>
    </row>
    <row r="22" spans="1:15" x14ac:dyDescent="0.15">
      <c r="A22" s="335">
        <v>24</v>
      </c>
      <c r="B22" s="423" t="s">
        <v>220</v>
      </c>
      <c r="C22" s="333"/>
      <c r="D22" s="468">
        <v>8</v>
      </c>
      <c r="E22" s="332">
        <v>5</v>
      </c>
      <c r="F22" s="332">
        <v>3</v>
      </c>
      <c r="G22" s="332">
        <v>54.558</v>
      </c>
      <c r="H22" s="332">
        <v>44.789000000000001</v>
      </c>
      <c r="I22" s="332">
        <v>9.7690000000000001</v>
      </c>
      <c r="J22" s="332">
        <v>16.370999999999999</v>
      </c>
      <c r="K22" s="332">
        <v>14.16</v>
      </c>
      <c r="L22" s="332">
        <v>2.2109999999999999</v>
      </c>
      <c r="M22" s="332">
        <v>79</v>
      </c>
      <c r="N22" s="470">
        <v>1802</v>
      </c>
      <c r="O22" s="469">
        <v>588</v>
      </c>
    </row>
    <row r="23" spans="1:15" x14ac:dyDescent="0.15">
      <c r="A23" s="335">
        <v>25</v>
      </c>
      <c r="B23" s="334" t="s">
        <v>390</v>
      </c>
      <c r="C23" s="333"/>
      <c r="D23" s="468">
        <v>0</v>
      </c>
      <c r="E23" s="332">
        <v>0</v>
      </c>
      <c r="F23" s="332">
        <v>0</v>
      </c>
      <c r="G23" s="332">
        <v>0</v>
      </c>
      <c r="H23" s="332">
        <v>0</v>
      </c>
      <c r="I23" s="332">
        <v>0</v>
      </c>
      <c r="J23" s="332">
        <v>0</v>
      </c>
      <c r="K23" s="332">
        <v>0</v>
      </c>
      <c r="L23" s="332">
        <v>0</v>
      </c>
      <c r="M23" s="332">
        <v>0</v>
      </c>
      <c r="N23" s="580">
        <v>0</v>
      </c>
      <c r="O23" s="579">
        <v>0</v>
      </c>
    </row>
    <row r="24" spans="1:15" x14ac:dyDescent="0.15">
      <c r="A24" s="335">
        <v>26</v>
      </c>
      <c r="B24" s="334" t="s">
        <v>389</v>
      </c>
      <c r="C24" s="333"/>
      <c r="D24" s="468">
        <v>8</v>
      </c>
      <c r="E24" s="332">
        <v>3</v>
      </c>
      <c r="F24" s="332">
        <v>5</v>
      </c>
      <c r="G24" s="332">
        <v>38.741</v>
      </c>
      <c r="H24" s="332">
        <v>20.027999999999999</v>
      </c>
      <c r="I24" s="332">
        <v>18.713000000000001</v>
      </c>
      <c r="J24" s="332">
        <v>8.3260000000000005</v>
      </c>
      <c r="K24" s="332">
        <v>0.96399999999999997</v>
      </c>
      <c r="L24" s="332">
        <v>7.3620000000000001</v>
      </c>
      <c r="M24" s="332">
        <v>411</v>
      </c>
      <c r="N24" s="470">
        <v>2591</v>
      </c>
      <c r="O24" s="469">
        <v>522</v>
      </c>
    </row>
    <row r="25" spans="1:15" x14ac:dyDescent="0.15">
      <c r="A25" s="335">
        <v>27</v>
      </c>
      <c r="B25" s="334" t="s">
        <v>388</v>
      </c>
      <c r="C25" s="333"/>
      <c r="D25" s="468">
        <v>1</v>
      </c>
      <c r="E25" s="332">
        <v>1</v>
      </c>
      <c r="F25" s="332">
        <v>0</v>
      </c>
      <c r="G25" s="332">
        <v>1.768</v>
      </c>
      <c r="H25" s="332">
        <v>1.768</v>
      </c>
      <c r="I25" s="332">
        <v>0</v>
      </c>
      <c r="J25" s="332">
        <v>0.69899999999999995</v>
      </c>
      <c r="K25" s="332">
        <v>0.69899999999999995</v>
      </c>
      <c r="L25" s="332">
        <v>0</v>
      </c>
      <c r="M25" s="332">
        <v>5</v>
      </c>
      <c r="N25" s="470">
        <v>126</v>
      </c>
      <c r="O25" s="469">
        <v>26</v>
      </c>
    </row>
    <row r="26" spans="1:15" x14ac:dyDescent="0.15">
      <c r="A26" s="350">
        <v>28</v>
      </c>
      <c r="B26" s="433" t="s">
        <v>81</v>
      </c>
      <c r="C26" s="348"/>
      <c r="D26" s="472">
        <v>1</v>
      </c>
      <c r="E26" s="347">
        <v>1</v>
      </c>
      <c r="F26" s="347">
        <v>0</v>
      </c>
      <c r="G26" s="347">
        <v>5.5170000000000003</v>
      </c>
      <c r="H26" s="347">
        <v>5.5170000000000003</v>
      </c>
      <c r="I26" s="347">
        <v>0</v>
      </c>
      <c r="J26" s="347">
        <v>0</v>
      </c>
      <c r="K26" s="347">
        <v>0</v>
      </c>
      <c r="L26" s="347">
        <v>0</v>
      </c>
      <c r="M26" s="347">
        <v>30</v>
      </c>
      <c r="N26" s="584">
        <v>158</v>
      </c>
      <c r="O26" s="583">
        <v>0</v>
      </c>
    </row>
    <row r="27" spans="1:15" x14ac:dyDescent="0.15">
      <c r="A27" s="343">
        <v>29</v>
      </c>
      <c r="B27" s="428" t="s">
        <v>214</v>
      </c>
      <c r="C27" s="341"/>
      <c r="D27" s="532">
        <v>1</v>
      </c>
      <c r="E27" s="340">
        <v>1</v>
      </c>
      <c r="F27" s="340">
        <v>0</v>
      </c>
      <c r="G27" s="404">
        <v>1.5049999999999999</v>
      </c>
      <c r="H27" s="340">
        <v>1.5049999999999999</v>
      </c>
      <c r="I27" s="340">
        <v>0</v>
      </c>
      <c r="J27" s="404">
        <v>0.61299999999999999</v>
      </c>
      <c r="K27" s="340">
        <v>0.61299999999999999</v>
      </c>
      <c r="L27" s="340">
        <v>0</v>
      </c>
      <c r="M27" s="340">
        <v>0</v>
      </c>
      <c r="N27" s="514">
        <v>80</v>
      </c>
      <c r="O27" s="513">
        <v>0</v>
      </c>
    </row>
    <row r="28" spans="1:15" x14ac:dyDescent="0.15">
      <c r="A28" s="335">
        <v>30</v>
      </c>
      <c r="B28" s="423" t="s">
        <v>387</v>
      </c>
      <c r="C28" s="333"/>
      <c r="D28" s="468">
        <v>0</v>
      </c>
      <c r="E28" s="332">
        <v>0</v>
      </c>
      <c r="F28" s="332">
        <v>0</v>
      </c>
      <c r="G28" s="332">
        <v>0</v>
      </c>
      <c r="H28" s="332">
        <v>0</v>
      </c>
      <c r="I28" s="332">
        <v>0</v>
      </c>
      <c r="J28" s="332">
        <v>0</v>
      </c>
      <c r="K28" s="332">
        <v>0</v>
      </c>
      <c r="L28" s="332">
        <v>0</v>
      </c>
      <c r="M28" s="332">
        <v>0</v>
      </c>
      <c r="N28" s="470">
        <v>0</v>
      </c>
      <c r="O28" s="469">
        <v>0</v>
      </c>
    </row>
    <row r="29" spans="1:15" x14ac:dyDescent="0.15">
      <c r="A29" s="335">
        <v>31</v>
      </c>
      <c r="B29" s="423" t="s">
        <v>212</v>
      </c>
      <c r="C29" s="333"/>
      <c r="D29" s="468">
        <v>1</v>
      </c>
      <c r="E29" s="332">
        <v>1</v>
      </c>
      <c r="F29" s="332">
        <v>0</v>
      </c>
      <c r="G29" s="332">
        <v>14.803000000000001</v>
      </c>
      <c r="H29" s="332">
        <v>14.803000000000001</v>
      </c>
      <c r="I29" s="332">
        <v>0</v>
      </c>
      <c r="J29" s="332">
        <v>3.3</v>
      </c>
      <c r="K29" s="332">
        <v>3.3</v>
      </c>
      <c r="L29" s="332">
        <v>0</v>
      </c>
      <c r="M29" s="332">
        <v>0</v>
      </c>
      <c r="N29" s="580">
        <v>550</v>
      </c>
      <c r="O29" s="579">
        <v>150</v>
      </c>
    </row>
    <row r="30" spans="1:15" x14ac:dyDescent="0.15">
      <c r="A30" s="350">
        <v>32</v>
      </c>
      <c r="B30" s="433" t="s">
        <v>385</v>
      </c>
      <c r="C30" s="348"/>
      <c r="D30" s="472">
        <v>0</v>
      </c>
      <c r="E30" s="347">
        <v>0</v>
      </c>
      <c r="F30" s="347">
        <v>0</v>
      </c>
      <c r="G30" s="347">
        <v>0</v>
      </c>
      <c r="H30" s="347">
        <v>0</v>
      </c>
      <c r="I30" s="347">
        <v>0</v>
      </c>
      <c r="J30" s="347">
        <v>0</v>
      </c>
      <c r="K30" s="347">
        <v>0</v>
      </c>
      <c r="L30" s="347">
        <v>0</v>
      </c>
      <c r="M30" s="347">
        <v>0</v>
      </c>
      <c r="N30" s="584">
        <v>0</v>
      </c>
      <c r="O30" s="583">
        <v>0</v>
      </c>
    </row>
    <row r="31" spans="1:15" x14ac:dyDescent="0.15">
      <c r="A31" s="466">
        <v>33</v>
      </c>
      <c r="B31" s="465" t="s">
        <v>207</v>
      </c>
      <c r="C31" s="464"/>
      <c r="D31" s="532">
        <v>24</v>
      </c>
      <c r="E31" s="404">
        <v>24</v>
      </c>
      <c r="F31" s="404">
        <v>0</v>
      </c>
      <c r="G31" s="404">
        <v>337.13499999999999</v>
      </c>
      <c r="H31" s="404">
        <v>337.13499999999999</v>
      </c>
      <c r="I31" s="404">
        <v>0</v>
      </c>
      <c r="J31" s="404">
        <v>154.22399999999999</v>
      </c>
      <c r="K31" s="404">
        <v>154.22399999999999</v>
      </c>
      <c r="L31" s="404">
        <v>0</v>
      </c>
      <c r="M31" s="404">
        <v>25</v>
      </c>
      <c r="N31" s="582">
        <v>5177</v>
      </c>
      <c r="O31" s="581">
        <v>816</v>
      </c>
    </row>
    <row r="32" spans="1:15" x14ac:dyDescent="0.15">
      <c r="A32" s="335">
        <v>34</v>
      </c>
      <c r="B32" s="423" t="s">
        <v>206</v>
      </c>
      <c r="C32" s="333"/>
      <c r="D32" s="468">
        <v>0</v>
      </c>
      <c r="E32" s="332">
        <v>0</v>
      </c>
      <c r="F32" s="332">
        <v>0</v>
      </c>
      <c r="G32" s="332">
        <v>0</v>
      </c>
      <c r="H32" s="332">
        <v>0</v>
      </c>
      <c r="I32" s="332">
        <v>0</v>
      </c>
      <c r="J32" s="332">
        <v>0</v>
      </c>
      <c r="K32" s="332">
        <v>0</v>
      </c>
      <c r="L32" s="332">
        <v>0</v>
      </c>
      <c r="M32" s="332">
        <v>0</v>
      </c>
      <c r="N32" s="470">
        <v>0</v>
      </c>
      <c r="O32" s="469">
        <v>0</v>
      </c>
    </row>
    <row r="33" spans="1:15"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A31B-6B3A-4102-924F-32D089593103}">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15" width="12.125" style="379" customWidth="1"/>
    <col min="16" max="16" width="9" style="379" customWidth="1"/>
    <col min="17" max="16384" width="9" style="379"/>
  </cols>
  <sheetData>
    <row r="1" spans="1:22" x14ac:dyDescent="0.15">
      <c r="A1" s="1179" t="s">
        <v>423</v>
      </c>
      <c r="B1" s="1179"/>
      <c r="C1" s="1179"/>
      <c r="D1" s="1179"/>
      <c r="E1" s="1179"/>
      <c r="F1" s="1179"/>
      <c r="G1" s="1179"/>
      <c r="H1" s="1179"/>
      <c r="I1" s="1179"/>
      <c r="J1" s="1179"/>
      <c r="K1" s="1179"/>
      <c r="L1" s="1179"/>
      <c r="M1" s="1179"/>
      <c r="N1" s="1179"/>
      <c r="O1" s="1179"/>
    </row>
    <row r="2" spans="1:22" ht="14.25" thickBot="1" x14ac:dyDescent="0.2">
      <c r="A2" s="577"/>
      <c r="B2" s="577"/>
      <c r="C2" s="577"/>
      <c r="D2" s="577"/>
      <c r="E2" s="577"/>
      <c r="F2" s="577"/>
      <c r="G2" s="577"/>
      <c r="H2" s="577"/>
      <c r="I2" s="577"/>
      <c r="J2" s="577"/>
      <c r="K2" s="577"/>
      <c r="L2" s="577"/>
      <c r="M2" s="577"/>
      <c r="N2" s="577"/>
      <c r="O2" s="577"/>
    </row>
    <row r="3" spans="1:22" x14ac:dyDescent="0.15">
      <c r="A3" s="575"/>
      <c r="B3" s="571"/>
      <c r="C3" s="574"/>
      <c r="D3" s="573"/>
      <c r="E3" s="573" t="s">
        <v>401</v>
      </c>
      <c r="F3" s="570"/>
      <c r="G3" s="572"/>
      <c r="H3" s="571" t="s">
        <v>26</v>
      </c>
      <c r="I3" s="570"/>
      <c r="J3" s="572"/>
      <c r="K3" s="571" t="s">
        <v>400</v>
      </c>
      <c r="L3" s="570"/>
      <c r="M3" s="1193" t="s">
        <v>399</v>
      </c>
      <c r="N3" s="1193" t="s">
        <v>398</v>
      </c>
      <c r="O3" s="1194" t="s">
        <v>397</v>
      </c>
    </row>
    <row r="4" spans="1:22" x14ac:dyDescent="0.15">
      <c r="A4" s="569"/>
      <c r="B4" s="568"/>
      <c r="C4" s="567"/>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566"/>
      <c r="B5" s="565"/>
      <c r="C5" s="564"/>
      <c r="D5" s="563" t="s">
        <v>395</v>
      </c>
      <c r="E5" s="562" t="s">
        <v>394</v>
      </c>
      <c r="F5" s="562" t="s">
        <v>393</v>
      </c>
      <c r="G5" s="562" t="s">
        <v>395</v>
      </c>
      <c r="H5" s="562" t="s">
        <v>394</v>
      </c>
      <c r="I5" s="562" t="s">
        <v>393</v>
      </c>
      <c r="J5" s="562" t="s">
        <v>395</v>
      </c>
      <c r="K5" s="562" t="s">
        <v>394</v>
      </c>
      <c r="L5" s="562" t="s">
        <v>393</v>
      </c>
      <c r="M5" s="561" t="s">
        <v>405</v>
      </c>
      <c r="N5" s="561" t="s">
        <v>404</v>
      </c>
      <c r="O5" s="560" t="s">
        <v>404</v>
      </c>
    </row>
    <row r="6" spans="1:22" ht="15" thickTop="1" thickBot="1" x14ac:dyDescent="0.2">
      <c r="A6" s="1195" t="s">
        <v>237</v>
      </c>
      <c r="B6" s="1196"/>
      <c r="C6" s="1197"/>
      <c r="D6" s="598">
        <v>126</v>
      </c>
      <c r="E6" s="559">
        <v>110</v>
      </c>
      <c r="F6" s="559">
        <v>16</v>
      </c>
      <c r="G6" s="559">
        <v>2032.2757999999999</v>
      </c>
      <c r="H6" s="559">
        <v>1897.6919999999998</v>
      </c>
      <c r="I6" s="559">
        <v>134.5838</v>
      </c>
      <c r="J6" s="559">
        <v>232.34899999999999</v>
      </c>
      <c r="K6" s="559">
        <v>214.08499999999998</v>
      </c>
      <c r="L6" s="559">
        <v>18.263999999999999</v>
      </c>
      <c r="M6" s="559">
        <v>1095</v>
      </c>
      <c r="N6" s="559">
        <v>55546</v>
      </c>
      <c r="O6" s="558">
        <v>10111</v>
      </c>
    </row>
    <row r="7" spans="1:22" ht="14.25" thickTop="1" x14ac:dyDescent="0.15">
      <c r="A7" s="557">
        <v>9</v>
      </c>
      <c r="B7" s="556" t="s">
        <v>236</v>
      </c>
      <c r="C7" s="555"/>
      <c r="D7" s="597">
        <v>7</v>
      </c>
      <c r="E7" s="554">
        <v>6</v>
      </c>
      <c r="F7" s="554">
        <v>1</v>
      </c>
      <c r="G7" s="554">
        <v>45.533999999999999</v>
      </c>
      <c r="H7" s="554">
        <v>25.088999999999999</v>
      </c>
      <c r="I7" s="554">
        <v>20.445</v>
      </c>
      <c r="J7" s="554">
        <v>4.641</v>
      </c>
      <c r="K7" s="554">
        <v>4.641</v>
      </c>
      <c r="L7" s="554">
        <v>0</v>
      </c>
      <c r="M7" s="554">
        <v>102</v>
      </c>
      <c r="N7" s="553">
        <v>3008</v>
      </c>
      <c r="O7" s="552">
        <v>990</v>
      </c>
    </row>
    <row r="8" spans="1:22" x14ac:dyDescent="0.15">
      <c r="A8" s="528">
        <v>10</v>
      </c>
      <c r="B8" s="527" t="s">
        <v>235</v>
      </c>
      <c r="C8" s="526"/>
      <c r="D8" s="594">
        <v>3</v>
      </c>
      <c r="E8" s="525">
        <v>3</v>
      </c>
      <c r="F8" s="525">
        <v>0</v>
      </c>
      <c r="G8" s="525">
        <v>34.036000000000001</v>
      </c>
      <c r="H8" s="525">
        <v>34.036000000000001</v>
      </c>
      <c r="I8" s="525">
        <v>0</v>
      </c>
      <c r="J8" s="525">
        <v>14.661</v>
      </c>
      <c r="K8" s="525">
        <v>14.661</v>
      </c>
      <c r="L8" s="525">
        <v>0</v>
      </c>
      <c r="M8" s="525">
        <v>124</v>
      </c>
      <c r="N8" s="524">
        <v>5552</v>
      </c>
      <c r="O8" s="523">
        <v>96</v>
      </c>
    </row>
    <row r="9" spans="1:22" x14ac:dyDescent="0.15">
      <c r="A9" s="528">
        <v>11</v>
      </c>
      <c r="B9" s="527" t="s">
        <v>391</v>
      </c>
      <c r="C9" s="526"/>
      <c r="D9" s="594">
        <v>2</v>
      </c>
      <c r="E9" s="525">
        <v>2</v>
      </c>
      <c r="F9" s="525">
        <v>0</v>
      </c>
      <c r="G9" s="525">
        <v>7.9219999999999997</v>
      </c>
      <c r="H9" s="525">
        <v>7.9219999999999997</v>
      </c>
      <c r="I9" s="525">
        <v>0</v>
      </c>
      <c r="J9" s="525">
        <v>3.6829999999999998</v>
      </c>
      <c r="K9" s="525">
        <v>3.6829999999999998</v>
      </c>
      <c r="L9" s="525">
        <v>0</v>
      </c>
      <c r="M9" s="525">
        <v>85</v>
      </c>
      <c r="N9" s="524">
        <v>800</v>
      </c>
      <c r="O9" s="523">
        <v>352</v>
      </c>
    </row>
    <row r="10" spans="1:22" x14ac:dyDescent="0.15">
      <c r="A10" s="528">
        <v>12</v>
      </c>
      <c r="B10" s="527" t="s">
        <v>233</v>
      </c>
      <c r="C10" s="526"/>
      <c r="D10" s="594">
        <v>2</v>
      </c>
      <c r="E10" s="525">
        <v>2</v>
      </c>
      <c r="F10" s="525">
        <v>0</v>
      </c>
      <c r="G10" s="525">
        <v>7.0629999999999997</v>
      </c>
      <c r="H10" s="525">
        <v>7.0629999999999997</v>
      </c>
      <c r="I10" s="525">
        <v>0</v>
      </c>
      <c r="J10" s="525">
        <v>0.29599999999999999</v>
      </c>
      <c r="K10" s="525">
        <v>0.29599999999999999</v>
      </c>
      <c r="L10" s="525">
        <v>0</v>
      </c>
      <c r="M10" s="525">
        <v>22</v>
      </c>
      <c r="N10" s="524">
        <v>565</v>
      </c>
      <c r="O10" s="523">
        <v>186</v>
      </c>
    </row>
    <row r="11" spans="1:22" x14ac:dyDescent="0.15">
      <c r="A11" s="528">
        <v>13</v>
      </c>
      <c r="B11" s="527" t="s">
        <v>232</v>
      </c>
      <c r="C11" s="526"/>
      <c r="D11" s="594">
        <v>0</v>
      </c>
      <c r="E11" s="525">
        <v>0</v>
      </c>
      <c r="F11" s="525">
        <v>0</v>
      </c>
      <c r="G11" s="525">
        <v>0</v>
      </c>
      <c r="H11" s="525">
        <v>0</v>
      </c>
      <c r="I11" s="525">
        <v>0</v>
      </c>
      <c r="J11" s="525">
        <v>0</v>
      </c>
      <c r="K11" s="525">
        <v>0</v>
      </c>
      <c r="L11" s="525">
        <v>0</v>
      </c>
      <c r="M11" s="525">
        <v>0</v>
      </c>
      <c r="N11" s="524">
        <v>0</v>
      </c>
      <c r="O11" s="523">
        <v>0</v>
      </c>
    </row>
    <row r="12" spans="1:22" x14ac:dyDescent="0.15">
      <c r="A12" s="528">
        <v>14</v>
      </c>
      <c r="B12" s="527" t="s">
        <v>231</v>
      </c>
      <c r="C12" s="526"/>
      <c r="D12" s="594">
        <v>1</v>
      </c>
      <c r="E12" s="525">
        <v>1</v>
      </c>
      <c r="F12" s="525">
        <v>0</v>
      </c>
      <c r="G12" s="525">
        <v>3.6</v>
      </c>
      <c r="H12" s="525">
        <v>3.6</v>
      </c>
      <c r="I12" s="525">
        <v>0</v>
      </c>
      <c r="J12" s="525">
        <v>1.4</v>
      </c>
      <c r="K12" s="525">
        <v>1.4</v>
      </c>
      <c r="L12" s="525">
        <v>0</v>
      </c>
      <c r="M12" s="525">
        <v>17</v>
      </c>
      <c r="N12" s="524">
        <v>300</v>
      </c>
      <c r="O12" s="523">
        <v>0</v>
      </c>
    </row>
    <row r="13" spans="1:22" x14ac:dyDescent="0.15">
      <c r="A13" s="528">
        <v>15</v>
      </c>
      <c r="B13" s="551" t="s">
        <v>230</v>
      </c>
      <c r="C13" s="526"/>
      <c r="D13" s="594">
        <v>0</v>
      </c>
      <c r="E13" s="525">
        <v>0</v>
      </c>
      <c r="F13" s="525">
        <v>0</v>
      </c>
      <c r="G13" s="525">
        <v>0</v>
      </c>
      <c r="H13" s="525">
        <v>0</v>
      </c>
      <c r="I13" s="525">
        <v>0</v>
      </c>
      <c r="J13" s="525">
        <v>0</v>
      </c>
      <c r="K13" s="525">
        <v>0</v>
      </c>
      <c r="L13" s="525">
        <v>0</v>
      </c>
      <c r="M13" s="525">
        <v>0</v>
      </c>
      <c r="N13" s="524">
        <v>0</v>
      </c>
      <c r="O13" s="523">
        <v>0</v>
      </c>
    </row>
    <row r="14" spans="1:22" x14ac:dyDescent="0.15">
      <c r="A14" s="528">
        <v>16</v>
      </c>
      <c r="B14" s="551" t="s">
        <v>229</v>
      </c>
      <c r="C14" s="550"/>
      <c r="D14" s="594">
        <v>7</v>
      </c>
      <c r="E14" s="525">
        <v>3</v>
      </c>
      <c r="F14" s="525">
        <v>4</v>
      </c>
      <c r="G14" s="525">
        <v>81.92</v>
      </c>
      <c r="H14" s="525">
        <v>34.164000000000001</v>
      </c>
      <c r="I14" s="525">
        <v>47.756</v>
      </c>
      <c r="J14" s="525">
        <v>15.17</v>
      </c>
      <c r="K14" s="525">
        <v>5.97</v>
      </c>
      <c r="L14" s="525">
        <v>9.1999999999999993</v>
      </c>
      <c r="M14" s="525">
        <v>107</v>
      </c>
      <c r="N14" s="524">
        <v>3274</v>
      </c>
      <c r="O14" s="523">
        <v>1559</v>
      </c>
    </row>
    <row r="15" spans="1:22" x14ac:dyDescent="0.15">
      <c r="A15" s="528">
        <v>17</v>
      </c>
      <c r="B15" s="551" t="s">
        <v>228</v>
      </c>
      <c r="C15" s="526"/>
      <c r="D15" s="594">
        <v>0</v>
      </c>
      <c r="E15" s="525">
        <v>0</v>
      </c>
      <c r="F15" s="525">
        <v>0</v>
      </c>
      <c r="G15" s="525">
        <v>0</v>
      </c>
      <c r="H15" s="525">
        <v>0</v>
      </c>
      <c r="I15" s="525">
        <v>0</v>
      </c>
      <c r="J15" s="525">
        <v>0</v>
      </c>
      <c r="K15" s="525">
        <v>0</v>
      </c>
      <c r="L15" s="525">
        <v>0</v>
      </c>
      <c r="M15" s="525">
        <v>0</v>
      </c>
      <c r="N15" s="524">
        <v>0</v>
      </c>
      <c r="O15" s="523">
        <v>0</v>
      </c>
    </row>
    <row r="16" spans="1:22" x14ac:dyDescent="0.15">
      <c r="A16" s="541">
        <v>18</v>
      </c>
      <c r="B16" s="540" t="s">
        <v>227</v>
      </c>
      <c r="C16" s="539"/>
      <c r="D16" s="596">
        <v>5</v>
      </c>
      <c r="E16" s="538">
        <v>4</v>
      </c>
      <c r="F16" s="538">
        <v>1</v>
      </c>
      <c r="G16" s="538">
        <v>31.113</v>
      </c>
      <c r="H16" s="538">
        <v>23.71</v>
      </c>
      <c r="I16" s="538">
        <v>7.4029999999999996</v>
      </c>
      <c r="J16" s="538">
        <v>3.9239999999999999</v>
      </c>
      <c r="K16" s="538">
        <v>2.27</v>
      </c>
      <c r="L16" s="538">
        <v>1.6539999999999999</v>
      </c>
      <c r="M16" s="538">
        <v>66</v>
      </c>
      <c r="N16" s="537">
        <v>529</v>
      </c>
      <c r="O16" s="536">
        <v>661</v>
      </c>
    </row>
    <row r="17" spans="1:15" x14ac:dyDescent="0.15">
      <c r="A17" s="548">
        <v>19</v>
      </c>
      <c r="B17" s="547" t="s">
        <v>226</v>
      </c>
      <c r="C17" s="546"/>
      <c r="D17" s="595">
        <v>1</v>
      </c>
      <c r="E17" s="544">
        <v>1</v>
      </c>
      <c r="F17" s="544">
        <v>0</v>
      </c>
      <c r="G17" s="531">
        <v>1.7070000000000001</v>
      </c>
      <c r="H17" s="544">
        <v>1.7070000000000001</v>
      </c>
      <c r="I17" s="544">
        <v>0</v>
      </c>
      <c r="J17" s="531">
        <v>0</v>
      </c>
      <c r="K17" s="544">
        <v>0</v>
      </c>
      <c r="L17" s="544">
        <v>0</v>
      </c>
      <c r="M17" s="544">
        <v>5</v>
      </c>
      <c r="N17" s="543">
        <v>0</v>
      </c>
      <c r="O17" s="542">
        <v>0</v>
      </c>
    </row>
    <row r="18" spans="1:15" x14ac:dyDescent="0.15">
      <c r="A18" s="528">
        <v>20</v>
      </c>
      <c r="B18" s="527" t="s">
        <v>224</v>
      </c>
      <c r="C18" s="526"/>
      <c r="D18" s="594">
        <v>0</v>
      </c>
      <c r="E18" s="525">
        <v>0</v>
      </c>
      <c r="F18" s="525">
        <v>0</v>
      </c>
      <c r="G18" s="525">
        <v>0</v>
      </c>
      <c r="H18" s="525">
        <v>0</v>
      </c>
      <c r="I18" s="525">
        <v>0</v>
      </c>
      <c r="J18" s="525">
        <v>0</v>
      </c>
      <c r="K18" s="525">
        <v>0</v>
      </c>
      <c r="L18" s="525">
        <v>0</v>
      </c>
      <c r="M18" s="525">
        <v>0</v>
      </c>
      <c r="N18" s="524">
        <v>0</v>
      </c>
      <c r="O18" s="523">
        <v>0</v>
      </c>
    </row>
    <row r="19" spans="1:15" x14ac:dyDescent="0.15">
      <c r="A19" s="528">
        <v>21</v>
      </c>
      <c r="B19" s="527" t="s">
        <v>223</v>
      </c>
      <c r="C19" s="526"/>
      <c r="D19" s="594">
        <v>0</v>
      </c>
      <c r="E19" s="525">
        <v>0</v>
      </c>
      <c r="F19" s="525">
        <v>0</v>
      </c>
      <c r="G19" s="525">
        <v>0</v>
      </c>
      <c r="H19" s="525">
        <v>0</v>
      </c>
      <c r="I19" s="525">
        <v>0</v>
      </c>
      <c r="J19" s="525">
        <v>0</v>
      </c>
      <c r="K19" s="525">
        <v>0</v>
      </c>
      <c r="L19" s="525">
        <v>0</v>
      </c>
      <c r="M19" s="525">
        <v>0</v>
      </c>
      <c r="N19" s="524">
        <v>0</v>
      </c>
      <c r="O19" s="523">
        <v>0</v>
      </c>
    </row>
    <row r="20" spans="1:15" x14ac:dyDescent="0.15">
      <c r="A20" s="528">
        <v>22</v>
      </c>
      <c r="B20" s="551" t="s">
        <v>222</v>
      </c>
      <c r="C20" s="550"/>
      <c r="D20" s="594">
        <v>1</v>
      </c>
      <c r="E20" s="525">
        <v>1</v>
      </c>
      <c r="F20" s="525">
        <v>0</v>
      </c>
      <c r="G20" s="525">
        <v>3.96</v>
      </c>
      <c r="H20" s="525">
        <v>3.96</v>
      </c>
      <c r="I20" s="525">
        <v>0</v>
      </c>
      <c r="J20" s="525">
        <v>0</v>
      </c>
      <c r="K20" s="525">
        <v>0</v>
      </c>
      <c r="L20" s="525">
        <v>0</v>
      </c>
      <c r="M20" s="525">
        <v>10</v>
      </c>
      <c r="N20" s="524">
        <v>400</v>
      </c>
      <c r="O20" s="523">
        <v>155</v>
      </c>
    </row>
    <row r="21" spans="1:15" x14ac:dyDescent="0.15">
      <c r="A21" s="528">
        <v>23</v>
      </c>
      <c r="B21" s="527" t="s">
        <v>221</v>
      </c>
      <c r="C21" s="526"/>
      <c r="D21" s="594">
        <v>1</v>
      </c>
      <c r="E21" s="525">
        <v>1</v>
      </c>
      <c r="F21" s="525">
        <v>0</v>
      </c>
      <c r="G21" s="525">
        <v>115.5</v>
      </c>
      <c r="H21" s="525">
        <v>115.5</v>
      </c>
      <c r="I21" s="525">
        <v>0</v>
      </c>
      <c r="J21" s="525">
        <v>14.602</v>
      </c>
      <c r="K21" s="525">
        <v>14.602</v>
      </c>
      <c r="L21" s="525">
        <v>0</v>
      </c>
      <c r="M21" s="525">
        <v>80</v>
      </c>
      <c r="N21" s="524">
        <v>0</v>
      </c>
      <c r="O21" s="523">
        <v>0</v>
      </c>
    </row>
    <row r="22" spans="1:15" x14ac:dyDescent="0.15">
      <c r="A22" s="528">
        <v>24</v>
      </c>
      <c r="B22" s="527" t="s">
        <v>220</v>
      </c>
      <c r="C22" s="526"/>
      <c r="D22" s="594">
        <v>19</v>
      </c>
      <c r="E22" s="525">
        <v>14</v>
      </c>
      <c r="F22" s="525">
        <v>5</v>
      </c>
      <c r="G22" s="525">
        <v>138.80199999999999</v>
      </c>
      <c r="H22" s="525">
        <v>91.448999999999998</v>
      </c>
      <c r="I22" s="525">
        <v>47.353000000000002</v>
      </c>
      <c r="J22" s="525">
        <v>14.358000000000001</v>
      </c>
      <c r="K22" s="525">
        <v>9.6780000000000008</v>
      </c>
      <c r="L22" s="525">
        <v>4.68</v>
      </c>
      <c r="M22" s="525">
        <v>184</v>
      </c>
      <c r="N22" s="524">
        <v>6458</v>
      </c>
      <c r="O22" s="523">
        <v>1782</v>
      </c>
    </row>
    <row r="23" spans="1:15" x14ac:dyDescent="0.15">
      <c r="A23" s="528">
        <v>25</v>
      </c>
      <c r="B23" s="549" t="s">
        <v>390</v>
      </c>
      <c r="C23" s="526"/>
      <c r="D23" s="594">
        <v>1</v>
      </c>
      <c r="E23" s="525">
        <v>1</v>
      </c>
      <c r="F23" s="525">
        <v>0</v>
      </c>
      <c r="G23" s="525">
        <v>10</v>
      </c>
      <c r="H23" s="525">
        <v>10</v>
      </c>
      <c r="I23" s="525">
        <v>0</v>
      </c>
      <c r="J23" s="525">
        <v>6.7</v>
      </c>
      <c r="K23" s="525">
        <v>6.7</v>
      </c>
      <c r="L23" s="525">
        <v>0</v>
      </c>
      <c r="M23" s="525">
        <v>70</v>
      </c>
      <c r="N23" s="524">
        <v>1000</v>
      </c>
      <c r="O23" s="523">
        <v>450</v>
      </c>
    </row>
    <row r="24" spans="1:15" x14ac:dyDescent="0.15">
      <c r="A24" s="528">
        <v>26</v>
      </c>
      <c r="B24" s="549" t="s">
        <v>389</v>
      </c>
      <c r="C24" s="526"/>
      <c r="D24" s="594">
        <v>8</v>
      </c>
      <c r="E24" s="525">
        <v>3</v>
      </c>
      <c r="F24" s="525">
        <v>5</v>
      </c>
      <c r="G24" s="525">
        <v>19.220800000000001</v>
      </c>
      <c r="H24" s="525">
        <v>7.5940000000000003</v>
      </c>
      <c r="I24" s="525">
        <v>11.626799999999999</v>
      </c>
      <c r="J24" s="525">
        <v>8.2080000000000002</v>
      </c>
      <c r="K24" s="525">
        <v>5.4779999999999998</v>
      </c>
      <c r="L24" s="525">
        <v>2.73</v>
      </c>
      <c r="M24" s="525">
        <v>98</v>
      </c>
      <c r="N24" s="524">
        <v>2574</v>
      </c>
      <c r="O24" s="523">
        <v>1117</v>
      </c>
    </row>
    <row r="25" spans="1:15" x14ac:dyDescent="0.15">
      <c r="A25" s="528">
        <v>27</v>
      </c>
      <c r="B25" s="549" t="s">
        <v>388</v>
      </c>
      <c r="C25" s="526"/>
      <c r="D25" s="594">
        <v>3</v>
      </c>
      <c r="E25" s="525">
        <v>3</v>
      </c>
      <c r="F25" s="525">
        <v>0</v>
      </c>
      <c r="G25" s="525">
        <v>14.077</v>
      </c>
      <c r="H25" s="525">
        <v>14.077</v>
      </c>
      <c r="I25" s="525">
        <v>0</v>
      </c>
      <c r="J25" s="525">
        <v>4.1280000000000001</v>
      </c>
      <c r="K25" s="525">
        <v>4.1280000000000001</v>
      </c>
      <c r="L25" s="525">
        <v>0</v>
      </c>
      <c r="M25" s="525">
        <v>76</v>
      </c>
      <c r="N25" s="524">
        <v>2440</v>
      </c>
      <c r="O25" s="523">
        <v>344</v>
      </c>
    </row>
    <row r="26" spans="1:15" x14ac:dyDescent="0.15">
      <c r="A26" s="541">
        <v>28</v>
      </c>
      <c r="B26" s="540" t="s">
        <v>81</v>
      </c>
      <c r="C26" s="539"/>
      <c r="D26" s="596">
        <v>1</v>
      </c>
      <c r="E26" s="538">
        <v>1</v>
      </c>
      <c r="F26" s="538">
        <v>0</v>
      </c>
      <c r="G26" s="538">
        <v>28.529</v>
      </c>
      <c r="H26" s="538">
        <v>28.529</v>
      </c>
      <c r="I26" s="538">
        <v>0</v>
      </c>
      <c r="J26" s="538">
        <v>0</v>
      </c>
      <c r="K26" s="538">
        <v>0</v>
      </c>
      <c r="L26" s="538">
        <v>0</v>
      </c>
      <c r="M26" s="538">
        <v>0</v>
      </c>
      <c r="N26" s="537">
        <v>0</v>
      </c>
      <c r="O26" s="536">
        <v>0</v>
      </c>
    </row>
    <row r="27" spans="1:15" x14ac:dyDescent="0.15">
      <c r="A27" s="548">
        <v>29</v>
      </c>
      <c r="B27" s="547" t="s">
        <v>214</v>
      </c>
      <c r="C27" s="546"/>
      <c r="D27" s="595">
        <v>1</v>
      </c>
      <c r="E27" s="544">
        <v>1</v>
      </c>
      <c r="F27" s="544">
        <v>0</v>
      </c>
      <c r="G27" s="531">
        <v>1.7290000000000001</v>
      </c>
      <c r="H27" s="544">
        <v>1.7290000000000001</v>
      </c>
      <c r="I27" s="544">
        <v>0</v>
      </c>
      <c r="J27" s="531">
        <v>1.0089999999999999</v>
      </c>
      <c r="K27" s="544">
        <v>1.0089999999999999</v>
      </c>
      <c r="L27" s="544">
        <v>0</v>
      </c>
      <c r="M27" s="544">
        <v>10</v>
      </c>
      <c r="N27" s="543">
        <v>406</v>
      </c>
      <c r="O27" s="542">
        <v>162</v>
      </c>
    </row>
    <row r="28" spans="1:15" x14ac:dyDescent="0.15">
      <c r="A28" s="528">
        <v>30</v>
      </c>
      <c r="B28" s="527" t="s">
        <v>387</v>
      </c>
      <c r="C28" s="526"/>
      <c r="D28" s="594">
        <v>0</v>
      </c>
      <c r="E28" s="525">
        <v>0</v>
      </c>
      <c r="F28" s="525">
        <v>0</v>
      </c>
      <c r="G28" s="525">
        <v>0</v>
      </c>
      <c r="H28" s="525">
        <v>0</v>
      </c>
      <c r="I28" s="525">
        <v>0</v>
      </c>
      <c r="J28" s="525">
        <v>0</v>
      </c>
      <c r="K28" s="525">
        <v>0</v>
      </c>
      <c r="L28" s="525">
        <v>0</v>
      </c>
      <c r="M28" s="525">
        <v>0</v>
      </c>
      <c r="N28" s="524">
        <v>0</v>
      </c>
      <c r="O28" s="523">
        <v>0</v>
      </c>
    </row>
    <row r="29" spans="1:15" x14ac:dyDescent="0.15">
      <c r="A29" s="528">
        <v>31</v>
      </c>
      <c r="B29" s="527" t="s">
        <v>212</v>
      </c>
      <c r="C29" s="526"/>
      <c r="D29" s="594">
        <v>1</v>
      </c>
      <c r="E29" s="525">
        <v>1</v>
      </c>
      <c r="F29" s="525">
        <v>0</v>
      </c>
      <c r="G29" s="525">
        <v>11.02</v>
      </c>
      <c r="H29" s="525">
        <v>11.02</v>
      </c>
      <c r="I29" s="525">
        <v>0</v>
      </c>
      <c r="J29" s="531">
        <v>0</v>
      </c>
      <c r="K29" s="525">
        <v>0</v>
      </c>
      <c r="L29" s="525">
        <v>0</v>
      </c>
      <c r="M29" s="525">
        <v>15</v>
      </c>
      <c r="N29" s="524">
        <v>300</v>
      </c>
      <c r="O29" s="523">
        <v>200</v>
      </c>
    </row>
    <row r="30" spans="1:15" x14ac:dyDescent="0.15">
      <c r="A30" s="541">
        <v>32</v>
      </c>
      <c r="B30" s="540" t="s">
        <v>385</v>
      </c>
      <c r="C30" s="539"/>
      <c r="D30" s="596">
        <v>0</v>
      </c>
      <c r="E30" s="538">
        <v>0</v>
      </c>
      <c r="F30" s="538">
        <v>0</v>
      </c>
      <c r="G30" s="538">
        <v>0</v>
      </c>
      <c r="H30" s="538">
        <v>0</v>
      </c>
      <c r="I30" s="538">
        <v>0</v>
      </c>
      <c r="J30" s="538">
        <v>0</v>
      </c>
      <c r="K30" s="538">
        <v>0</v>
      </c>
      <c r="L30" s="538">
        <v>0</v>
      </c>
      <c r="M30" s="538">
        <v>0</v>
      </c>
      <c r="N30" s="537">
        <v>0</v>
      </c>
      <c r="O30" s="536">
        <v>0</v>
      </c>
    </row>
    <row r="31" spans="1:15" x14ac:dyDescent="0.15">
      <c r="A31" s="535">
        <v>33</v>
      </c>
      <c r="B31" s="534" t="s">
        <v>207</v>
      </c>
      <c r="C31" s="533"/>
      <c r="D31" s="595">
        <v>62</v>
      </c>
      <c r="E31" s="531">
        <v>62</v>
      </c>
      <c r="F31" s="531">
        <v>0</v>
      </c>
      <c r="G31" s="531">
        <v>1476.5429999999999</v>
      </c>
      <c r="H31" s="531">
        <v>1476.5429999999999</v>
      </c>
      <c r="I31" s="531">
        <v>0</v>
      </c>
      <c r="J31" s="531">
        <v>139.56899999999999</v>
      </c>
      <c r="K31" s="531">
        <v>139.56899999999999</v>
      </c>
      <c r="L31" s="531">
        <v>0</v>
      </c>
      <c r="M31" s="531">
        <v>24</v>
      </c>
      <c r="N31" s="530">
        <v>27940</v>
      </c>
      <c r="O31" s="529">
        <v>2057</v>
      </c>
    </row>
    <row r="32" spans="1:15" x14ac:dyDescent="0.15">
      <c r="A32" s="528">
        <v>34</v>
      </c>
      <c r="B32" s="527" t="s">
        <v>206</v>
      </c>
      <c r="C32" s="526"/>
      <c r="D32" s="594">
        <v>0</v>
      </c>
      <c r="E32" s="525">
        <v>0</v>
      </c>
      <c r="F32" s="525">
        <v>0</v>
      </c>
      <c r="G32" s="525">
        <v>0</v>
      </c>
      <c r="H32" s="525">
        <v>0</v>
      </c>
      <c r="I32" s="525">
        <v>0</v>
      </c>
      <c r="J32" s="525">
        <v>0</v>
      </c>
      <c r="K32" s="525">
        <v>0</v>
      </c>
      <c r="L32" s="525">
        <v>0</v>
      </c>
      <c r="M32" s="525">
        <v>0</v>
      </c>
      <c r="N32" s="524">
        <v>0</v>
      </c>
      <c r="O32" s="523">
        <v>0</v>
      </c>
    </row>
    <row r="33" spans="1:15" ht="14.25" thickBot="1" x14ac:dyDescent="0.2">
      <c r="A33" s="522">
        <v>35</v>
      </c>
      <c r="B33" s="521" t="s">
        <v>205</v>
      </c>
      <c r="C33" s="520"/>
      <c r="D33" s="593">
        <v>0</v>
      </c>
      <c r="E33" s="517">
        <v>0</v>
      </c>
      <c r="F33" s="517">
        <v>0</v>
      </c>
      <c r="G33" s="518">
        <v>0</v>
      </c>
      <c r="H33" s="517">
        <v>0</v>
      </c>
      <c r="I33" s="517">
        <v>0</v>
      </c>
      <c r="J33" s="518">
        <v>0</v>
      </c>
      <c r="K33" s="517">
        <v>0</v>
      </c>
      <c r="L33" s="517">
        <v>0</v>
      </c>
      <c r="M33" s="517">
        <v>0</v>
      </c>
      <c r="N33" s="517">
        <v>0</v>
      </c>
      <c r="O33" s="516">
        <v>0</v>
      </c>
    </row>
    <row r="34" spans="1:15" x14ac:dyDescent="0.15">
      <c r="A34" s="515"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4DC3C-D410-46AE-9B03-B0C9877F9C5E}">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15" width="12.125" style="379" customWidth="1"/>
    <col min="16" max="16384" width="9" style="379"/>
  </cols>
  <sheetData>
    <row r="1" spans="1:22" x14ac:dyDescent="0.15">
      <c r="A1" s="1176" t="s">
        <v>424</v>
      </c>
      <c r="B1" s="1176"/>
      <c r="C1" s="1176"/>
      <c r="D1" s="1176"/>
      <c r="E1" s="1176"/>
      <c r="F1" s="1176"/>
      <c r="G1" s="1176"/>
      <c r="H1" s="1176"/>
      <c r="I1" s="1176"/>
      <c r="J1" s="1176"/>
      <c r="K1" s="1176"/>
      <c r="L1" s="1176"/>
      <c r="M1" s="1176"/>
      <c r="N1" s="1176"/>
      <c r="O1" s="1176"/>
    </row>
    <row r="2" spans="1:22" ht="14.25" thickBot="1" x14ac:dyDescent="0.2">
      <c r="A2" s="397"/>
      <c r="B2" s="397"/>
      <c r="C2" s="397"/>
      <c r="D2" s="397"/>
      <c r="E2" s="397"/>
      <c r="F2" s="397"/>
      <c r="G2" s="397"/>
      <c r="H2" s="397"/>
      <c r="I2" s="397"/>
      <c r="J2" s="397"/>
      <c r="K2" s="397"/>
      <c r="L2" s="397"/>
      <c r="M2" s="397"/>
      <c r="N2" s="397"/>
      <c r="O2" s="397"/>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22" ht="15" thickTop="1" thickBot="1" x14ac:dyDescent="0.2">
      <c r="A6" s="1190" t="s">
        <v>237</v>
      </c>
      <c r="B6" s="1191"/>
      <c r="C6" s="1197"/>
      <c r="D6" s="479">
        <v>89</v>
      </c>
      <c r="E6" s="394">
        <v>72</v>
      </c>
      <c r="F6" s="394">
        <v>17</v>
      </c>
      <c r="G6" s="394">
        <v>1874.029</v>
      </c>
      <c r="H6" s="394">
        <v>1747.8229999999999</v>
      </c>
      <c r="I6" s="394">
        <v>126.20600000000002</v>
      </c>
      <c r="J6" s="394">
        <v>317.12699999999995</v>
      </c>
      <c r="K6" s="394">
        <v>289.858</v>
      </c>
      <c r="L6" s="394">
        <v>27.268999999999998</v>
      </c>
      <c r="M6" s="394">
        <v>2817</v>
      </c>
      <c r="N6" s="394">
        <v>62361</v>
      </c>
      <c r="O6" s="391">
        <v>16776</v>
      </c>
    </row>
    <row r="7" spans="1:22" ht="14.25" thickTop="1" x14ac:dyDescent="0.15">
      <c r="A7" s="363">
        <v>9</v>
      </c>
      <c r="B7" s="477" t="s">
        <v>236</v>
      </c>
      <c r="C7" s="361"/>
      <c r="D7" s="476">
        <v>7</v>
      </c>
      <c r="E7" s="360">
        <v>6</v>
      </c>
      <c r="F7" s="360">
        <v>1</v>
      </c>
      <c r="G7" s="360">
        <v>123.949</v>
      </c>
      <c r="H7" s="360">
        <v>111.21</v>
      </c>
      <c r="I7" s="360">
        <v>12.739000000000001</v>
      </c>
      <c r="J7" s="360">
        <v>39.329000000000001</v>
      </c>
      <c r="K7" s="360">
        <v>34.682000000000002</v>
      </c>
      <c r="L7" s="360">
        <v>4.6470000000000002</v>
      </c>
      <c r="M7" s="360">
        <v>1454</v>
      </c>
      <c r="N7" s="588">
        <v>24701</v>
      </c>
      <c r="O7" s="587">
        <v>3091</v>
      </c>
    </row>
    <row r="8" spans="1:22" x14ac:dyDescent="0.15">
      <c r="A8" s="335">
        <v>10</v>
      </c>
      <c r="B8" s="423" t="s">
        <v>235</v>
      </c>
      <c r="C8" s="333"/>
      <c r="D8" s="468">
        <v>4</v>
      </c>
      <c r="E8" s="332">
        <v>2</v>
      </c>
      <c r="F8" s="332">
        <v>2</v>
      </c>
      <c r="G8" s="332">
        <v>35.917999999999999</v>
      </c>
      <c r="H8" s="332">
        <v>20.128</v>
      </c>
      <c r="I8" s="332">
        <v>15.79</v>
      </c>
      <c r="J8" s="332">
        <v>6.1369999999999996</v>
      </c>
      <c r="K8" s="332">
        <v>0.497</v>
      </c>
      <c r="L8" s="332">
        <v>5.64</v>
      </c>
      <c r="M8" s="332">
        <v>27</v>
      </c>
      <c r="N8" s="470">
        <v>1880</v>
      </c>
      <c r="O8" s="469">
        <v>240</v>
      </c>
    </row>
    <row r="9" spans="1:22" x14ac:dyDescent="0.15">
      <c r="A9" s="335">
        <v>11</v>
      </c>
      <c r="B9" s="423" t="s">
        <v>391</v>
      </c>
      <c r="C9" s="333"/>
      <c r="D9" s="468">
        <v>2</v>
      </c>
      <c r="E9" s="332">
        <v>0</v>
      </c>
      <c r="F9" s="332">
        <v>2</v>
      </c>
      <c r="G9" s="332">
        <v>3.331</v>
      </c>
      <c r="H9" s="332">
        <v>0</v>
      </c>
      <c r="I9" s="332">
        <v>3.331</v>
      </c>
      <c r="J9" s="332">
        <v>2.1259999999999999</v>
      </c>
      <c r="K9" s="332">
        <v>0</v>
      </c>
      <c r="L9" s="332">
        <v>2.1259999999999999</v>
      </c>
      <c r="M9" s="332">
        <v>68</v>
      </c>
      <c r="N9" s="580">
        <v>272</v>
      </c>
      <c r="O9" s="579">
        <v>56</v>
      </c>
    </row>
    <row r="10" spans="1:22" x14ac:dyDescent="0.15">
      <c r="A10" s="335">
        <v>12</v>
      </c>
      <c r="B10" s="423" t="s">
        <v>233</v>
      </c>
      <c r="C10" s="333"/>
      <c r="D10" s="468">
        <v>3</v>
      </c>
      <c r="E10" s="332">
        <v>2</v>
      </c>
      <c r="F10" s="332">
        <v>1</v>
      </c>
      <c r="G10" s="332">
        <v>78.346999999999994</v>
      </c>
      <c r="H10" s="332">
        <v>75.025000000000006</v>
      </c>
      <c r="I10" s="332">
        <v>3.3220000000000001</v>
      </c>
      <c r="J10" s="332">
        <v>2.0710000000000002</v>
      </c>
      <c r="K10" s="332">
        <v>2.0710000000000002</v>
      </c>
      <c r="L10" s="332">
        <v>0</v>
      </c>
      <c r="M10" s="332">
        <v>11</v>
      </c>
      <c r="N10" s="470">
        <v>600</v>
      </c>
      <c r="O10" s="469">
        <v>30</v>
      </c>
    </row>
    <row r="11" spans="1:22" x14ac:dyDescent="0.15">
      <c r="A11" s="335">
        <v>13</v>
      </c>
      <c r="B11" s="423" t="s">
        <v>232</v>
      </c>
      <c r="C11" s="333"/>
      <c r="D11" s="468">
        <v>0</v>
      </c>
      <c r="E11" s="332">
        <v>0</v>
      </c>
      <c r="F11" s="332">
        <v>0</v>
      </c>
      <c r="G11" s="332">
        <v>0</v>
      </c>
      <c r="H11" s="332">
        <v>0</v>
      </c>
      <c r="I11" s="332">
        <v>0</v>
      </c>
      <c r="J11" s="332">
        <v>0</v>
      </c>
      <c r="K11" s="332">
        <v>0</v>
      </c>
      <c r="L11" s="332">
        <v>0</v>
      </c>
      <c r="M11" s="332">
        <v>0</v>
      </c>
      <c r="N11" s="470">
        <v>0</v>
      </c>
      <c r="O11" s="469">
        <v>0</v>
      </c>
    </row>
    <row r="12" spans="1:22" x14ac:dyDescent="0.15">
      <c r="A12" s="335">
        <v>14</v>
      </c>
      <c r="B12" s="423" t="s">
        <v>231</v>
      </c>
      <c r="C12" s="333"/>
      <c r="D12" s="468">
        <v>0</v>
      </c>
      <c r="E12" s="332">
        <v>0</v>
      </c>
      <c r="F12" s="332">
        <v>0</v>
      </c>
      <c r="G12" s="332">
        <v>0</v>
      </c>
      <c r="H12" s="332">
        <v>0</v>
      </c>
      <c r="I12" s="332">
        <v>0</v>
      </c>
      <c r="J12" s="332">
        <v>0</v>
      </c>
      <c r="K12" s="332">
        <v>0</v>
      </c>
      <c r="L12" s="332">
        <v>0</v>
      </c>
      <c r="M12" s="332">
        <v>0</v>
      </c>
      <c r="N12" s="580">
        <v>0</v>
      </c>
      <c r="O12" s="579">
        <v>0</v>
      </c>
    </row>
    <row r="13" spans="1:22" x14ac:dyDescent="0.15">
      <c r="A13" s="335">
        <v>15</v>
      </c>
      <c r="B13" s="436" t="s">
        <v>230</v>
      </c>
      <c r="C13" s="333"/>
      <c r="D13" s="468">
        <v>3</v>
      </c>
      <c r="E13" s="332">
        <v>3</v>
      </c>
      <c r="F13" s="332">
        <v>0</v>
      </c>
      <c r="G13" s="332">
        <v>6.5460000000000003</v>
      </c>
      <c r="H13" s="332">
        <v>6.5460000000000003</v>
      </c>
      <c r="I13" s="332">
        <v>0</v>
      </c>
      <c r="J13" s="332">
        <v>2.8740000000000001</v>
      </c>
      <c r="K13" s="332">
        <v>2.8740000000000001</v>
      </c>
      <c r="L13" s="332">
        <v>0</v>
      </c>
      <c r="M13" s="332">
        <v>40</v>
      </c>
      <c r="N13" s="580">
        <v>405</v>
      </c>
      <c r="O13" s="579">
        <v>175</v>
      </c>
    </row>
    <row r="14" spans="1:22" x14ac:dyDescent="0.15">
      <c r="A14" s="335">
        <v>16</v>
      </c>
      <c r="B14" s="436" t="s">
        <v>229</v>
      </c>
      <c r="C14" s="352"/>
      <c r="D14" s="468">
        <v>6</v>
      </c>
      <c r="E14" s="332">
        <v>6</v>
      </c>
      <c r="F14" s="332">
        <v>0</v>
      </c>
      <c r="G14" s="332">
        <v>62.192</v>
      </c>
      <c r="H14" s="332">
        <v>62.192</v>
      </c>
      <c r="I14" s="332">
        <v>0</v>
      </c>
      <c r="J14" s="332">
        <v>10.31</v>
      </c>
      <c r="K14" s="332">
        <v>10.31</v>
      </c>
      <c r="L14" s="332">
        <v>0</v>
      </c>
      <c r="M14" s="332">
        <v>92</v>
      </c>
      <c r="N14" s="470">
        <v>4811</v>
      </c>
      <c r="O14" s="469">
        <v>2467</v>
      </c>
    </row>
    <row r="15" spans="1:22" x14ac:dyDescent="0.15">
      <c r="A15" s="335">
        <v>17</v>
      </c>
      <c r="B15" s="436" t="s">
        <v>228</v>
      </c>
      <c r="C15" s="333"/>
      <c r="D15" s="468">
        <v>0</v>
      </c>
      <c r="E15" s="332">
        <v>0</v>
      </c>
      <c r="F15" s="332">
        <v>0</v>
      </c>
      <c r="G15" s="332">
        <v>0</v>
      </c>
      <c r="H15" s="332">
        <v>0</v>
      </c>
      <c r="I15" s="332">
        <v>0</v>
      </c>
      <c r="J15" s="332">
        <v>0</v>
      </c>
      <c r="K15" s="332">
        <v>0</v>
      </c>
      <c r="L15" s="332">
        <v>0</v>
      </c>
      <c r="M15" s="332">
        <v>0</v>
      </c>
      <c r="N15" s="470">
        <v>0</v>
      </c>
      <c r="O15" s="469">
        <v>0</v>
      </c>
    </row>
    <row r="16" spans="1:22" x14ac:dyDescent="0.15">
      <c r="A16" s="350">
        <v>18</v>
      </c>
      <c r="B16" s="433" t="s">
        <v>227</v>
      </c>
      <c r="C16" s="348"/>
      <c r="D16" s="472">
        <v>7</v>
      </c>
      <c r="E16" s="347">
        <v>7</v>
      </c>
      <c r="F16" s="347">
        <v>0</v>
      </c>
      <c r="G16" s="347">
        <v>39.857999999999997</v>
      </c>
      <c r="H16" s="347">
        <v>39.857999999999997</v>
      </c>
      <c r="I16" s="347">
        <v>0</v>
      </c>
      <c r="J16" s="347">
        <v>6.2530000000000001</v>
      </c>
      <c r="K16" s="347">
        <v>6.2530000000000001</v>
      </c>
      <c r="L16" s="347">
        <v>0</v>
      </c>
      <c r="M16" s="347">
        <v>102</v>
      </c>
      <c r="N16" s="586">
        <v>1530</v>
      </c>
      <c r="O16" s="585">
        <v>1381</v>
      </c>
    </row>
    <row r="17" spans="1:15" x14ac:dyDescent="0.15">
      <c r="A17" s="343">
        <v>19</v>
      </c>
      <c r="B17" s="428" t="s">
        <v>226</v>
      </c>
      <c r="C17" s="341"/>
      <c r="D17" s="532">
        <v>1</v>
      </c>
      <c r="E17" s="340">
        <v>1</v>
      </c>
      <c r="F17" s="340">
        <v>0</v>
      </c>
      <c r="G17" s="404">
        <v>10.965</v>
      </c>
      <c r="H17" s="340">
        <v>10.965</v>
      </c>
      <c r="I17" s="340">
        <v>0</v>
      </c>
      <c r="J17" s="404">
        <v>4.2450000000000001</v>
      </c>
      <c r="K17" s="340">
        <v>4.2450000000000001</v>
      </c>
      <c r="L17" s="340">
        <v>0</v>
      </c>
      <c r="M17" s="340">
        <v>25</v>
      </c>
      <c r="N17" s="514">
        <v>417</v>
      </c>
      <c r="O17" s="513">
        <v>116</v>
      </c>
    </row>
    <row r="18" spans="1:15" x14ac:dyDescent="0.15">
      <c r="A18" s="335">
        <v>20</v>
      </c>
      <c r="B18" s="423" t="s">
        <v>224</v>
      </c>
      <c r="C18" s="333"/>
      <c r="D18" s="468">
        <v>2</v>
      </c>
      <c r="E18" s="332">
        <v>2</v>
      </c>
      <c r="F18" s="332">
        <v>0</v>
      </c>
      <c r="G18" s="332">
        <v>11.96</v>
      </c>
      <c r="H18" s="332">
        <v>11.96</v>
      </c>
      <c r="I18" s="332">
        <v>0</v>
      </c>
      <c r="J18" s="332">
        <v>1.32</v>
      </c>
      <c r="K18" s="332">
        <v>1.32</v>
      </c>
      <c r="L18" s="332">
        <v>0</v>
      </c>
      <c r="M18" s="332">
        <v>130</v>
      </c>
      <c r="N18" s="470">
        <v>1030</v>
      </c>
      <c r="O18" s="469">
        <v>100</v>
      </c>
    </row>
    <row r="19" spans="1:15" x14ac:dyDescent="0.15">
      <c r="A19" s="335">
        <v>21</v>
      </c>
      <c r="B19" s="423" t="s">
        <v>223</v>
      </c>
      <c r="C19" s="333"/>
      <c r="D19" s="468">
        <v>2</v>
      </c>
      <c r="E19" s="332">
        <v>2</v>
      </c>
      <c r="F19" s="332">
        <v>0</v>
      </c>
      <c r="G19" s="332">
        <v>6.0670000000000002</v>
      </c>
      <c r="H19" s="332">
        <v>6.0670000000000002</v>
      </c>
      <c r="I19" s="332">
        <v>0</v>
      </c>
      <c r="J19" s="332">
        <v>0.46899999999999997</v>
      </c>
      <c r="K19" s="332">
        <v>0.46899999999999997</v>
      </c>
      <c r="L19" s="332">
        <v>0</v>
      </c>
      <c r="M19" s="332">
        <v>23</v>
      </c>
      <c r="N19" s="580">
        <v>60</v>
      </c>
      <c r="O19" s="579">
        <v>23</v>
      </c>
    </row>
    <row r="20" spans="1:15" x14ac:dyDescent="0.15">
      <c r="A20" s="335">
        <v>22</v>
      </c>
      <c r="B20" s="436" t="s">
        <v>222</v>
      </c>
      <c r="C20" s="352"/>
      <c r="D20" s="468">
        <v>5</v>
      </c>
      <c r="E20" s="332">
        <v>5</v>
      </c>
      <c r="F20" s="332">
        <v>0</v>
      </c>
      <c r="G20" s="332">
        <v>39.96</v>
      </c>
      <c r="H20" s="332">
        <v>39.96</v>
      </c>
      <c r="I20" s="332">
        <v>0</v>
      </c>
      <c r="J20" s="332">
        <v>6.1180000000000003</v>
      </c>
      <c r="K20" s="332">
        <v>6.1180000000000003</v>
      </c>
      <c r="L20" s="332">
        <v>0</v>
      </c>
      <c r="M20" s="332">
        <v>56</v>
      </c>
      <c r="N20" s="470">
        <v>2172</v>
      </c>
      <c r="O20" s="469">
        <v>1270</v>
      </c>
    </row>
    <row r="21" spans="1:15" x14ac:dyDescent="0.15">
      <c r="A21" s="335">
        <v>23</v>
      </c>
      <c r="B21" s="423" t="s">
        <v>221</v>
      </c>
      <c r="C21" s="333"/>
      <c r="D21" s="468">
        <v>0</v>
      </c>
      <c r="E21" s="332">
        <v>0</v>
      </c>
      <c r="F21" s="332">
        <v>0</v>
      </c>
      <c r="G21" s="332">
        <v>0</v>
      </c>
      <c r="H21" s="332">
        <v>0</v>
      </c>
      <c r="I21" s="332">
        <v>0</v>
      </c>
      <c r="J21" s="332">
        <v>0</v>
      </c>
      <c r="K21" s="332">
        <v>0</v>
      </c>
      <c r="L21" s="332">
        <v>0</v>
      </c>
      <c r="M21" s="332">
        <v>0</v>
      </c>
      <c r="N21" s="470">
        <v>0</v>
      </c>
      <c r="O21" s="469">
        <v>0</v>
      </c>
    </row>
    <row r="22" spans="1:15" x14ac:dyDescent="0.15">
      <c r="A22" s="335">
        <v>24</v>
      </c>
      <c r="B22" s="423" t="s">
        <v>220</v>
      </c>
      <c r="C22" s="333"/>
      <c r="D22" s="468">
        <v>13</v>
      </c>
      <c r="E22" s="332">
        <v>11</v>
      </c>
      <c r="F22" s="332">
        <v>2</v>
      </c>
      <c r="G22" s="332">
        <v>67.715000000000003</v>
      </c>
      <c r="H22" s="332">
        <v>57.015000000000001</v>
      </c>
      <c r="I22" s="332">
        <v>10.7</v>
      </c>
      <c r="J22" s="332">
        <v>22.858000000000001</v>
      </c>
      <c r="K22" s="332">
        <v>22.34</v>
      </c>
      <c r="L22" s="332">
        <v>0.51800000000000002</v>
      </c>
      <c r="M22" s="332">
        <v>297</v>
      </c>
      <c r="N22" s="470">
        <v>3077</v>
      </c>
      <c r="O22" s="469">
        <v>1535</v>
      </c>
    </row>
    <row r="23" spans="1:15" x14ac:dyDescent="0.15">
      <c r="A23" s="335">
        <v>25</v>
      </c>
      <c r="B23" s="334" t="s">
        <v>390</v>
      </c>
      <c r="C23" s="333"/>
      <c r="D23" s="468">
        <v>4</v>
      </c>
      <c r="E23" s="332">
        <v>0</v>
      </c>
      <c r="F23" s="332">
        <v>4</v>
      </c>
      <c r="G23" s="332">
        <v>25.734000000000002</v>
      </c>
      <c r="H23" s="332">
        <v>0</v>
      </c>
      <c r="I23" s="332">
        <v>25.734000000000002</v>
      </c>
      <c r="J23" s="332">
        <v>2.6269999999999998</v>
      </c>
      <c r="K23" s="332">
        <v>0</v>
      </c>
      <c r="L23" s="332">
        <v>2.6269999999999998</v>
      </c>
      <c r="M23" s="332">
        <v>140</v>
      </c>
      <c r="N23" s="470">
        <v>5043</v>
      </c>
      <c r="O23" s="469">
        <v>900</v>
      </c>
    </row>
    <row r="24" spans="1:15" x14ac:dyDescent="0.15">
      <c r="A24" s="335">
        <v>26</v>
      </c>
      <c r="B24" s="334" t="s">
        <v>389</v>
      </c>
      <c r="C24" s="333"/>
      <c r="D24" s="468">
        <v>4</v>
      </c>
      <c r="E24" s="332">
        <v>3</v>
      </c>
      <c r="F24" s="332">
        <v>1</v>
      </c>
      <c r="G24" s="332">
        <v>22.550999999999998</v>
      </c>
      <c r="H24" s="332">
        <v>17.559999999999999</v>
      </c>
      <c r="I24" s="332">
        <v>4.9909999999999997</v>
      </c>
      <c r="J24" s="332">
        <v>9.9629999999999992</v>
      </c>
      <c r="K24" s="332">
        <v>7.7539999999999996</v>
      </c>
      <c r="L24" s="332">
        <v>2.2090000000000001</v>
      </c>
      <c r="M24" s="332">
        <v>126</v>
      </c>
      <c r="N24" s="470">
        <v>1106</v>
      </c>
      <c r="O24" s="469">
        <v>3473</v>
      </c>
    </row>
    <row r="25" spans="1:15" x14ac:dyDescent="0.15">
      <c r="A25" s="335">
        <v>27</v>
      </c>
      <c r="B25" s="334" t="s">
        <v>388</v>
      </c>
      <c r="C25" s="333"/>
      <c r="D25" s="468">
        <v>0</v>
      </c>
      <c r="E25" s="332">
        <v>0</v>
      </c>
      <c r="F25" s="332">
        <v>0</v>
      </c>
      <c r="G25" s="332">
        <v>0</v>
      </c>
      <c r="H25" s="332">
        <v>0</v>
      </c>
      <c r="I25" s="332">
        <v>0</v>
      </c>
      <c r="J25" s="332">
        <v>0</v>
      </c>
      <c r="K25" s="332">
        <v>0</v>
      </c>
      <c r="L25" s="332">
        <v>0</v>
      </c>
      <c r="M25" s="332">
        <v>0</v>
      </c>
      <c r="N25" s="580">
        <v>0</v>
      </c>
      <c r="O25" s="579">
        <v>0</v>
      </c>
    </row>
    <row r="26" spans="1:15" x14ac:dyDescent="0.15">
      <c r="A26" s="350">
        <v>28</v>
      </c>
      <c r="B26" s="433" t="s">
        <v>81</v>
      </c>
      <c r="C26" s="348"/>
      <c r="D26" s="472">
        <v>0</v>
      </c>
      <c r="E26" s="347">
        <v>0</v>
      </c>
      <c r="F26" s="347">
        <v>0</v>
      </c>
      <c r="G26" s="347">
        <v>0</v>
      </c>
      <c r="H26" s="347">
        <v>0</v>
      </c>
      <c r="I26" s="347">
        <v>0</v>
      </c>
      <c r="J26" s="347">
        <v>0</v>
      </c>
      <c r="K26" s="347">
        <v>0</v>
      </c>
      <c r="L26" s="347">
        <v>0</v>
      </c>
      <c r="M26" s="347">
        <v>0</v>
      </c>
      <c r="N26" s="584">
        <v>0</v>
      </c>
      <c r="O26" s="583">
        <v>0</v>
      </c>
    </row>
    <row r="27" spans="1:15" x14ac:dyDescent="0.15">
      <c r="A27" s="343">
        <v>29</v>
      </c>
      <c r="B27" s="428" t="s">
        <v>214</v>
      </c>
      <c r="C27" s="341"/>
      <c r="D27" s="532">
        <v>3</v>
      </c>
      <c r="E27" s="340">
        <v>1</v>
      </c>
      <c r="F27" s="340">
        <v>2</v>
      </c>
      <c r="G27" s="404">
        <v>40.517000000000003</v>
      </c>
      <c r="H27" s="340">
        <v>2.1480000000000001</v>
      </c>
      <c r="I27" s="340">
        <v>38.369</v>
      </c>
      <c r="J27" s="404">
        <v>5.6890000000000001</v>
      </c>
      <c r="K27" s="340">
        <v>0.90100000000000002</v>
      </c>
      <c r="L27" s="340">
        <v>4.7880000000000003</v>
      </c>
      <c r="M27" s="340">
        <v>43</v>
      </c>
      <c r="N27" s="514">
        <v>1763</v>
      </c>
      <c r="O27" s="513">
        <v>863</v>
      </c>
    </row>
    <row r="28" spans="1:15" x14ac:dyDescent="0.15">
      <c r="A28" s="335">
        <v>30</v>
      </c>
      <c r="B28" s="423" t="s">
        <v>387</v>
      </c>
      <c r="C28" s="333"/>
      <c r="D28" s="468">
        <v>0</v>
      </c>
      <c r="E28" s="332">
        <v>0</v>
      </c>
      <c r="F28" s="332">
        <v>0</v>
      </c>
      <c r="G28" s="332">
        <v>0</v>
      </c>
      <c r="H28" s="332">
        <v>0</v>
      </c>
      <c r="I28" s="332">
        <v>0</v>
      </c>
      <c r="J28" s="332">
        <v>0</v>
      </c>
      <c r="K28" s="332">
        <v>0</v>
      </c>
      <c r="L28" s="332">
        <v>0</v>
      </c>
      <c r="M28" s="332">
        <v>0</v>
      </c>
      <c r="N28" s="470">
        <v>0</v>
      </c>
      <c r="O28" s="469">
        <v>0</v>
      </c>
    </row>
    <row r="29" spans="1:15" x14ac:dyDescent="0.15">
      <c r="A29" s="335">
        <v>31</v>
      </c>
      <c r="B29" s="423" t="s">
        <v>212</v>
      </c>
      <c r="C29" s="333"/>
      <c r="D29" s="468">
        <v>3</v>
      </c>
      <c r="E29" s="332">
        <v>2</v>
      </c>
      <c r="F29" s="332">
        <v>1</v>
      </c>
      <c r="G29" s="332">
        <v>67.519000000000005</v>
      </c>
      <c r="H29" s="332">
        <v>57.765000000000001</v>
      </c>
      <c r="I29" s="332">
        <v>9.7539999999999996</v>
      </c>
      <c r="J29" s="332">
        <v>3.944</v>
      </c>
      <c r="K29" s="332">
        <v>0</v>
      </c>
      <c r="L29" s="332">
        <v>3.944</v>
      </c>
      <c r="M29" s="332">
        <v>180</v>
      </c>
      <c r="N29" s="580">
        <v>532</v>
      </c>
      <c r="O29" s="579">
        <v>378</v>
      </c>
    </row>
    <row r="30" spans="1:15" x14ac:dyDescent="0.15">
      <c r="A30" s="350">
        <v>32</v>
      </c>
      <c r="B30" s="433" t="s">
        <v>385</v>
      </c>
      <c r="C30" s="348"/>
      <c r="D30" s="472">
        <v>2</v>
      </c>
      <c r="E30" s="347">
        <v>1</v>
      </c>
      <c r="F30" s="347">
        <v>1</v>
      </c>
      <c r="G30" s="347">
        <v>4.4770000000000003</v>
      </c>
      <c r="H30" s="347">
        <v>3.0009999999999999</v>
      </c>
      <c r="I30" s="347">
        <v>1.476</v>
      </c>
      <c r="J30" s="347">
        <v>2.3809999999999998</v>
      </c>
      <c r="K30" s="347">
        <v>1.611</v>
      </c>
      <c r="L30" s="347">
        <v>0.77</v>
      </c>
      <c r="M30" s="347">
        <v>0</v>
      </c>
      <c r="N30" s="584">
        <v>495</v>
      </c>
      <c r="O30" s="583">
        <v>44</v>
      </c>
    </row>
    <row r="31" spans="1:15" x14ac:dyDescent="0.15">
      <c r="A31" s="466">
        <v>33</v>
      </c>
      <c r="B31" s="465" t="s">
        <v>207</v>
      </c>
      <c r="C31" s="464"/>
      <c r="D31" s="532">
        <v>18</v>
      </c>
      <c r="E31" s="404">
        <v>18</v>
      </c>
      <c r="F31" s="404">
        <v>0</v>
      </c>
      <c r="G31" s="340">
        <v>1226.423</v>
      </c>
      <c r="H31" s="404">
        <v>1226.423</v>
      </c>
      <c r="I31" s="404">
        <v>0</v>
      </c>
      <c r="J31" s="404">
        <v>188.41300000000001</v>
      </c>
      <c r="K31" s="404">
        <v>188.41300000000001</v>
      </c>
      <c r="L31" s="404">
        <v>0</v>
      </c>
      <c r="M31" s="404">
        <v>3</v>
      </c>
      <c r="N31" s="582">
        <v>12467</v>
      </c>
      <c r="O31" s="581">
        <v>634</v>
      </c>
    </row>
    <row r="32" spans="1:15" x14ac:dyDescent="0.15">
      <c r="A32" s="335">
        <v>34</v>
      </c>
      <c r="B32" s="423" t="s">
        <v>206</v>
      </c>
      <c r="C32" s="333"/>
      <c r="D32" s="468">
        <v>0</v>
      </c>
      <c r="E32" s="332">
        <v>0</v>
      </c>
      <c r="F32" s="332">
        <v>0</v>
      </c>
      <c r="G32" s="404">
        <v>0</v>
      </c>
      <c r="H32" s="332">
        <v>0</v>
      </c>
      <c r="I32" s="332">
        <v>0</v>
      </c>
      <c r="J32" s="332">
        <v>0</v>
      </c>
      <c r="K32" s="332">
        <v>0</v>
      </c>
      <c r="L32" s="332">
        <v>0</v>
      </c>
      <c r="M32" s="332">
        <v>0</v>
      </c>
      <c r="N32" s="470">
        <v>0</v>
      </c>
      <c r="O32" s="469">
        <v>0</v>
      </c>
    </row>
    <row r="33" spans="1:15"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188C7-059D-4748-BB1B-00200DDE95BB}">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15" width="12.125" style="379" customWidth="1"/>
    <col min="16" max="16384" width="9" style="379"/>
  </cols>
  <sheetData>
    <row r="1" spans="1:22" x14ac:dyDescent="0.15">
      <c r="A1" s="1176" t="s">
        <v>425</v>
      </c>
      <c r="B1" s="1176"/>
      <c r="C1" s="1176"/>
      <c r="D1" s="1176"/>
      <c r="E1" s="1176"/>
      <c r="F1" s="1176"/>
      <c r="G1" s="1176"/>
      <c r="H1" s="1176"/>
      <c r="I1" s="1176"/>
      <c r="J1" s="1176"/>
      <c r="K1" s="1176"/>
      <c r="L1" s="1176"/>
      <c r="M1" s="1176"/>
      <c r="N1" s="1176"/>
      <c r="O1" s="1176"/>
    </row>
    <row r="2" spans="1:22" ht="14.25" thickBot="1" x14ac:dyDescent="0.2">
      <c r="A2" s="397"/>
      <c r="B2" s="397"/>
      <c r="C2" s="397"/>
      <c r="D2" s="397"/>
      <c r="E2" s="397"/>
      <c r="F2" s="397"/>
      <c r="G2" s="397"/>
      <c r="H2" s="397"/>
      <c r="I2" s="397"/>
      <c r="J2" s="397"/>
      <c r="K2" s="397"/>
      <c r="L2" s="397"/>
      <c r="M2" s="397"/>
      <c r="N2" s="397"/>
      <c r="O2" s="397"/>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22" ht="15" thickTop="1" thickBot="1" x14ac:dyDescent="0.2">
      <c r="A6" s="1190" t="s">
        <v>237</v>
      </c>
      <c r="B6" s="1191"/>
      <c r="C6" s="1197"/>
      <c r="D6" s="479">
        <v>39</v>
      </c>
      <c r="E6" s="394">
        <v>34</v>
      </c>
      <c r="F6" s="394">
        <v>5</v>
      </c>
      <c r="G6" s="394">
        <v>760.93599999999992</v>
      </c>
      <c r="H6" s="394">
        <v>738.80499999999995</v>
      </c>
      <c r="I6" s="394">
        <v>22.131</v>
      </c>
      <c r="J6" s="394">
        <v>79.580000000000013</v>
      </c>
      <c r="K6" s="394">
        <v>79.435000000000002</v>
      </c>
      <c r="L6" s="394">
        <v>0.14499999999999999</v>
      </c>
      <c r="M6" s="394">
        <v>114</v>
      </c>
      <c r="N6" s="394">
        <v>12431</v>
      </c>
      <c r="O6" s="391">
        <v>1127</v>
      </c>
    </row>
    <row r="7" spans="1:22" ht="14.25" thickTop="1" x14ac:dyDescent="0.15">
      <c r="A7" s="363">
        <v>9</v>
      </c>
      <c r="B7" s="477" t="s">
        <v>236</v>
      </c>
      <c r="C7" s="361"/>
      <c r="D7" s="476">
        <v>0</v>
      </c>
      <c r="E7" s="360">
        <v>0</v>
      </c>
      <c r="F7" s="360">
        <v>0</v>
      </c>
      <c r="G7" s="360">
        <v>0</v>
      </c>
      <c r="H7" s="360">
        <v>0</v>
      </c>
      <c r="I7" s="360">
        <v>0</v>
      </c>
      <c r="J7" s="360">
        <v>0</v>
      </c>
      <c r="K7" s="360">
        <v>0</v>
      </c>
      <c r="L7" s="360">
        <v>0</v>
      </c>
      <c r="M7" s="360">
        <v>0</v>
      </c>
      <c r="N7" s="600">
        <v>0</v>
      </c>
      <c r="O7" s="599">
        <v>0</v>
      </c>
    </row>
    <row r="8" spans="1:22" x14ac:dyDescent="0.15">
      <c r="A8" s="335">
        <v>10</v>
      </c>
      <c r="B8" s="423" t="s">
        <v>235</v>
      </c>
      <c r="C8" s="333"/>
      <c r="D8" s="468">
        <v>1</v>
      </c>
      <c r="E8" s="332">
        <v>1</v>
      </c>
      <c r="F8" s="332">
        <v>0</v>
      </c>
      <c r="G8" s="332">
        <v>2.74</v>
      </c>
      <c r="H8" s="332">
        <v>2.74</v>
      </c>
      <c r="I8" s="332">
        <v>0</v>
      </c>
      <c r="J8" s="332">
        <v>1.1599999999999999</v>
      </c>
      <c r="K8" s="332">
        <v>1.1599999999999999</v>
      </c>
      <c r="L8" s="332">
        <v>0</v>
      </c>
      <c r="M8" s="332">
        <v>5</v>
      </c>
      <c r="N8" s="470">
        <v>0</v>
      </c>
      <c r="O8" s="469">
        <v>0</v>
      </c>
    </row>
    <row r="9" spans="1:22" x14ac:dyDescent="0.15">
      <c r="A9" s="335">
        <v>11</v>
      </c>
      <c r="B9" s="423" t="s">
        <v>391</v>
      </c>
      <c r="C9" s="333"/>
      <c r="D9" s="468">
        <v>1</v>
      </c>
      <c r="E9" s="332">
        <v>1</v>
      </c>
      <c r="F9" s="332">
        <v>0</v>
      </c>
      <c r="G9" s="332">
        <v>1.486</v>
      </c>
      <c r="H9" s="332">
        <v>1.486</v>
      </c>
      <c r="I9" s="332">
        <v>0</v>
      </c>
      <c r="J9" s="332">
        <v>0</v>
      </c>
      <c r="K9" s="332">
        <v>0</v>
      </c>
      <c r="L9" s="332">
        <v>0</v>
      </c>
      <c r="M9" s="332">
        <v>40</v>
      </c>
      <c r="N9" s="470">
        <v>0</v>
      </c>
      <c r="O9" s="469">
        <v>0</v>
      </c>
    </row>
    <row r="10" spans="1:22" x14ac:dyDescent="0.15">
      <c r="A10" s="335">
        <v>12</v>
      </c>
      <c r="B10" s="423" t="s">
        <v>233</v>
      </c>
      <c r="C10" s="333"/>
      <c r="D10" s="468">
        <v>7</v>
      </c>
      <c r="E10" s="332">
        <v>3</v>
      </c>
      <c r="F10" s="332">
        <v>4</v>
      </c>
      <c r="G10" s="332">
        <v>34.664999999999999</v>
      </c>
      <c r="H10" s="332">
        <v>13.759</v>
      </c>
      <c r="I10" s="332">
        <v>20.905999999999999</v>
      </c>
      <c r="J10" s="332">
        <v>0.65700000000000003</v>
      </c>
      <c r="K10" s="332">
        <v>0.65700000000000003</v>
      </c>
      <c r="L10" s="332">
        <v>0</v>
      </c>
      <c r="M10" s="332">
        <v>15</v>
      </c>
      <c r="N10" s="580">
        <v>440</v>
      </c>
      <c r="O10" s="579">
        <v>178</v>
      </c>
    </row>
    <row r="11" spans="1:22" x14ac:dyDescent="0.15">
      <c r="A11" s="335">
        <v>13</v>
      </c>
      <c r="B11" s="423" t="s">
        <v>232</v>
      </c>
      <c r="C11" s="333"/>
      <c r="D11" s="468">
        <v>0</v>
      </c>
      <c r="E11" s="332">
        <v>0</v>
      </c>
      <c r="F11" s="332">
        <v>0</v>
      </c>
      <c r="G11" s="332">
        <v>0</v>
      </c>
      <c r="H11" s="332">
        <v>0</v>
      </c>
      <c r="I11" s="332">
        <v>0</v>
      </c>
      <c r="J11" s="332">
        <v>0</v>
      </c>
      <c r="K11" s="332">
        <v>0</v>
      </c>
      <c r="L11" s="332">
        <v>0</v>
      </c>
      <c r="M11" s="332">
        <v>0</v>
      </c>
      <c r="N11" s="470">
        <v>0</v>
      </c>
      <c r="O11" s="469">
        <v>0</v>
      </c>
    </row>
    <row r="12" spans="1:22" x14ac:dyDescent="0.15">
      <c r="A12" s="335">
        <v>14</v>
      </c>
      <c r="B12" s="423" t="s">
        <v>231</v>
      </c>
      <c r="C12" s="333"/>
      <c r="D12" s="468">
        <v>2</v>
      </c>
      <c r="E12" s="332">
        <v>2</v>
      </c>
      <c r="F12" s="332">
        <v>0</v>
      </c>
      <c r="G12" s="332">
        <v>33.25</v>
      </c>
      <c r="H12" s="332">
        <v>33.25</v>
      </c>
      <c r="I12" s="332">
        <v>0</v>
      </c>
      <c r="J12" s="332">
        <v>5.3239999999999998</v>
      </c>
      <c r="K12" s="332">
        <v>5.3239999999999998</v>
      </c>
      <c r="L12" s="332">
        <v>0</v>
      </c>
      <c r="M12" s="332">
        <v>20</v>
      </c>
      <c r="N12" s="580">
        <v>1400</v>
      </c>
      <c r="O12" s="579">
        <v>176</v>
      </c>
    </row>
    <row r="13" spans="1:22" x14ac:dyDescent="0.15">
      <c r="A13" s="335">
        <v>15</v>
      </c>
      <c r="B13" s="436" t="s">
        <v>230</v>
      </c>
      <c r="C13" s="333"/>
      <c r="D13" s="468">
        <v>0</v>
      </c>
      <c r="E13" s="332">
        <v>0</v>
      </c>
      <c r="F13" s="332">
        <v>0</v>
      </c>
      <c r="G13" s="332">
        <v>0</v>
      </c>
      <c r="H13" s="332">
        <v>0</v>
      </c>
      <c r="I13" s="332">
        <v>0</v>
      </c>
      <c r="J13" s="332">
        <v>0</v>
      </c>
      <c r="K13" s="332">
        <v>0</v>
      </c>
      <c r="L13" s="332">
        <v>0</v>
      </c>
      <c r="M13" s="332">
        <v>0</v>
      </c>
      <c r="N13" s="470">
        <v>0</v>
      </c>
      <c r="O13" s="469">
        <v>0</v>
      </c>
    </row>
    <row r="14" spans="1:22" x14ac:dyDescent="0.15">
      <c r="A14" s="335">
        <v>16</v>
      </c>
      <c r="B14" s="436" t="s">
        <v>229</v>
      </c>
      <c r="C14" s="352"/>
      <c r="D14" s="468">
        <v>0</v>
      </c>
      <c r="E14" s="332">
        <v>0</v>
      </c>
      <c r="F14" s="332">
        <v>0</v>
      </c>
      <c r="G14" s="332">
        <v>0</v>
      </c>
      <c r="H14" s="332">
        <v>0</v>
      </c>
      <c r="I14" s="332">
        <v>0</v>
      </c>
      <c r="J14" s="332">
        <v>0</v>
      </c>
      <c r="K14" s="332">
        <v>0</v>
      </c>
      <c r="L14" s="332">
        <v>0</v>
      </c>
      <c r="M14" s="332">
        <v>0</v>
      </c>
      <c r="N14" s="470">
        <v>0</v>
      </c>
      <c r="O14" s="469">
        <v>0</v>
      </c>
    </row>
    <row r="15" spans="1:22" x14ac:dyDescent="0.15">
      <c r="A15" s="335">
        <v>17</v>
      </c>
      <c r="B15" s="436" t="s">
        <v>228</v>
      </c>
      <c r="C15" s="333"/>
      <c r="D15" s="468">
        <v>0</v>
      </c>
      <c r="E15" s="332">
        <v>0</v>
      </c>
      <c r="F15" s="332">
        <v>0</v>
      </c>
      <c r="G15" s="332">
        <v>0</v>
      </c>
      <c r="H15" s="332">
        <v>0</v>
      </c>
      <c r="I15" s="332">
        <v>0</v>
      </c>
      <c r="J15" s="332">
        <v>0</v>
      </c>
      <c r="K15" s="332">
        <v>0</v>
      </c>
      <c r="L15" s="332">
        <v>0</v>
      </c>
      <c r="M15" s="332">
        <v>0</v>
      </c>
      <c r="N15" s="470">
        <v>0</v>
      </c>
      <c r="O15" s="469">
        <v>0</v>
      </c>
    </row>
    <row r="16" spans="1:22" x14ac:dyDescent="0.15">
      <c r="A16" s="350">
        <v>18</v>
      </c>
      <c r="B16" s="433" t="s">
        <v>227</v>
      </c>
      <c r="C16" s="348"/>
      <c r="D16" s="472">
        <v>0</v>
      </c>
      <c r="E16" s="347">
        <v>0</v>
      </c>
      <c r="F16" s="347">
        <v>0</v>
      </c>
      <c r="G16" s="347">
        <v>0</v>
      </c>
      <c r="H16" s="347">
        <v>0</v>
      </c>
      <c r="I16" s="347">
        <v>0</v>
      </c>
      <c r="J16" s="347">
        <v>0</v>
      </c>
      <c r="K16" s="347">
        <v>0</v>
      </c>
      <c r="L16" s="347">
        <v>0</v>
      </c>
      <c r="M16" s="347">
        <v>0</v>
      </c>
      <c r="N16" s="586">
        <v>0</v>
      </c>
      <c r="O16" s="585">
        <v>0</v>
      </c>
    </row>
    <row r="17" spans="1:15" x14ac:dyDescent="0.15">
      <c r="A17" s="343">
        <v>19</v>
      </c>
      <c r="B17" s="428" t="s">
        <v>226</v>
      </c>
      <c r="C17" s="341"/>
      <c r="D17" s="532">
        <v>0</v>
      </c>
      <c r="E17" s="340">
        <v>0</v>
      </c>
      <c r="F17" s="340">
        <v>0</v>
      </c>
      <c r="G17" s="404">
        <v>0</v>
      </c>
      <c r="H17" s="340">
        <v>0</v>
      </c>
      <c r="I17" s="340">
        <v>0</v>
      </c>
      <c r="J17" s="404">
        <v>0</v>
      </c>
      <c r="K17" s="340">
        <v>0</v>
      </c>
      <c r="L17" s="340">
        <v>0</v>
      </c>
      <c r="M17" s="340">
        <v>0</v>
      </c>
      <c r="N17" s="514">
        <v>0</v>
      </c>
      <c r="O17" s="513">
        <v>0</v>
      </c>
    </row>
    <row r="18" spans="1:15" x14ac:dyDescent="0.15">
      <c r="A18" s="335">
        <v>20</v>
      </c>
      <c r="B18" s="423" t="s">
        <v>224</v>
      </c>
      <c r="C18" s="333"/>
      <c r="D18" s="468">
        <v>0</v>
      </c>
      <c r="E18" s="332">
        <v>0</v>
      </c>
      <c r="F18" s="332">
        <v>0</v>
      </c>
      <c r="G18" s="332">
        <v>0</v>
      </c>
      <c r="H18" s="332">
        <v>0</v>
      </c>
      <c r="I18" s="332">
        <v>0</v>
      </c>
      <c r="J18" s="332">
        <v>0</v>
      </c>
      <c r="K18" s="332">
        <v>0</v>
      </c>
      <c r="L18" s="332">
        <v>0</v>
      </c>
      <c r="M18" s="332">
        <v>0</v>
      </c>
      <c r="N18" s="470">
        <v>0</v>
      </c>
      <c r="O18" s="469">
        <v>0</v>
      </c>
    </row>
    <row r="19" spans="1:15" x14ac:dyDescent="0.15">
      <c r="A19" s="335">
        <v>21</v>
      </c>
      <c r="B19" s="423" t="s">
        <v>223</v>
      </c>
      <c r="C19" s="333"/>
      <c r="D19" s="468">
        <v>0</v>
      </c>
      <c r="E19" s="332">
        <v>0</v>
      </c>
      <c r="F19" s="332">
        <v>0</v>
      </c>
      <c r="G19" s="332">
        <v>0</v>
      </c>
      <c r="H19" s="332">
        <v>0</v>
      </c>
      <c r="I19" s="332">
        <v>0</v>
      </c>
      <c r="J19" s="332">
        <v>0</v>
      </c>
      <c r="K19" s="332">
        <v>0</v>
      </c>
      <c r="L19" s="332">
        <v>0</v>
      </c>
      <c r="M19" s="332">
        <v>0</v>
      </c>
      <c r="N19" s="470">
        <v>0</v>
      </c>
      <c r="O19" s="469">
        <v>0</v>
      </c>
    </row>
    <row r="20" spans="1:15" x14ac:dyDescent="0.15">
      <c r="A20" s="335">
        <v>22</v>
      </c>
      <c r="B20" s="436" t="s">
        <v>222</v>
      </c>
      <c r="C20" s="352"/>
      <c r="D20" s="468">
        <v>1</v>
      </c>
      <c r="E20" s="332">
        <v>1</v>
      </c>
      <c r="F20" s="332">
        <v>0</v>
      </c>
      <c r="G20" s="332">
        <v>2.4950000000000001</v>
      </c>
      <c r="H20" s="332">
        <v>2.4950000000000001</v>
      </c>
      <c r="I20" s="332">
        <v>0</v>
      </c>
      <c r="J20" s="332">
        <v>0.66</v>
      </c>
      <c r="K20" s="332">
        <v>0.66</v>
      </c>
      <c r="L20" s="332">
        <v>0</v>
      </c>
      <c r="M20" s="332">
        <v>5</v>
      </c>
      <c r="N20" s="580">
        <v>520</v>
      </c>
      <c r="O20" s="579">
        <v>28</v>
      </c>
    </row>
    <row r="21" spans="1:15" x14ac:dyDescent="0.15">
      <c r="A21" s="335">
        <v>23</v>
      </c>
      <c r="B21" s="423" t="s">
        <v>221</v>
      </c>
      <c r="C21" s="333"/>
      <c r="D21" s="468">
        <v>0</v>
      </c>
      <c r="E21" s="332">
        <v>0</v>
      </c>
      <c r="F21" s="332">
        <v>0</v>
      </c>
      <c r="G21" s="332">
        <v>0</v>
      </c>
      <c r="H21" s="332">
        <v>0</v>
      </c>
      <c r="I21" s="332">
        <v>0</v>
      </c>
      <c r="J21" s="332">
        <v>0</v>
      </c>
      <c r="K21" s="332">
        <v>0</v>
      </c>
      <c r="L21" s="332">
        <v>0</v>
      </c>
      <c r="M21" s="332">
        <v>0</v>
      </c>
      <c r="N21" s="470">
        <v>0</v>
      </c>
      <c r="O21" s="469">
        <v>0</v>
      </c>
    </row>
    <row r="22" spans="1:15" x14ac:dyDescent="0.15">
      <c r="A22" s="335">
        <v>24</v>
      </c>
      <c r="B22" s="423" t="s">
        <v>220</v>
      </c>
      <c r="C22" s="333"/>
      <c r="D22" s="468">
        <v>1</v>
      </c>
      <c r="E22" s="332">
        <v>1</v>
      </c>
      <c r="F22" s="332">
        <v>0</v>
      </c>
      <c r="G22" s="332">
        <v>17.079000000000001</v>
      </c>
      <c r="H22" s="332">
        <v>17.079000000000001</v>
      </c>
      <c r="I22" s="332">
        <v>0</v>
      </c>
      <c r="J22" s="332">
        <v>4.1029999999999998</v>
      </c>
      <c r="K22" s="332">
        <v>4.1029999999999998</v>
      </c>
      <c r="L22" s="332">
        <v>0</v>
      </c>
      <c r="M22" s="332">
        <v>0</v>
      </c>
      <c r="N22" s="470">
        <v>600</v>
      </c>
      <c r="O22" s="469">
        <v>130</v>
      </c>
    </row>
    <row r="23" spans="1:15" x14ac:dyDescent="0.15">
      <c r="A23" s="335">
        <v>25</v>
      </c>
      <c r="B23" s="334" t="s">
        <v>390</v>
      </c>
      <c r="C23" s="333"/>
      <c r="D23" s="468">
        <v>0</v>
      </c>
      <c r="E23" s="332">
        <v>0</v>
      </c>
      <c r="F23" s="332">
        <v>0</v>
      </c>
      <c r="G23" s="332">
        <v>0</v>
      </c>
      <c r="H23" s="332">
        <v>0</v>
      </c>
      <c r="I23" s="332">
        <v>0</v>
      </c>
      <c r="J23" s="332">
        <v>0</v>
      </c>
      <c r="K23" s="332">
        <v>0</v>
      </c>
      <c r="L23" s="332">
        <v>0</v>
      </c>
      <c r="M23" s="332">
        <v>0</v>
      </c>
      <c r="N23" s="470">
        <v>0</v>
      </c>
      <c r="O23" s="469">
        <v>0</v>
      </c>
    </row>
    <row r="24" spans="1:15" x14ac:dyDescent="0.15">
      <c r="A24" s="335">
        <v>26</v>
      </c>
      <c r="B24" s="334" t="s">
        <v>389</v>
      </c>
      <c r="C24" s="333"/>
      <c r="D24" s="468">
        <v>1</v>
      </c>
      <c r="E24" s="332">
        <v>1</v>
      </c>
      <c r="F24" s="332">
        <v>0</v>
      </c>
      <c r="G24" s="332">
        <v>8.8770000000000007</v>
      </c>
      <c r="H24" s="332">
        <v>8.8770000000000007</v>
      </c>
      <c r="I24" s="332">
        <v>0</v>
      </c>
      <c r="J24" s="332">
        <v>0</v>
      </c>
      <c r="K24" s="332">
        <v>0</v>
      </c>
      <c r="L24" s="332">
        <v>0</v>
      </c>
      <c r="M24" s="332">
        <v>0</v>
      </c>
      <c r="N24" s="580">
        <v>130</v>
      </c>
      <c r="O24" s="579">
        <v>100</v>
      </c>
    </row>
    <row r="25" spans="1:15" x14ac:dyDescent="0.15">
      <c r="A25" s="335">
        <v>27</v>
      </c>
      <c r="B25" s="334" t="s">
        <v>388</v>
      </c>
      <c r="C25" s="333"/>
      <c r="D25" s="468">
        <v>0</v>
      </c>
      <c r="E25" s="332">
        <v>0</v>
      </c>
      <c r="F25" s="332">
        <v>0</v>
      </c>
      <c r="G25" s="332">
        <v>0</v>
      </c>
      <c r="H25" s="332">
        <v>0</v>
      </c>
      <c r="I25" s="332">
        <v>0</v>
      </c>
      <c r="J25" s="332">
        <v>0</v>
      </c>
      <c r="K25" s="332">
        <v>0</v>
      </c>
      <c r="L25" s="332">
        <v>0</v>
      </c>
      <c r="M25" s="332">
        <v>0</v>
      </c>
      <c r="N25" s="470">
        <v>0</v>
      </c>
      <c r="O25" s="469">
        <v>0</v>
      </c>
    </row>
    <row r="26" spans="1:15" x14ac:dyDescent="0.15">
      <c r="A26" s="350">
        <v>28</v>
      </c>
      <c r="B26" s="433" t="s">
        <v>81</v>
      </c>
      <c r="C26" s="348"/>
      <c r="D26" s="472">
        <v>0</v>
      </c>
      <c r="E26" s="347">
        <v>0</v>
      </c>
      <c r="F26" s="347">
        <v>0</v>
      </c>
      <c r="G26" s="347">
        <v>0</v>
      </c>
      <c r="H26" s="347">
        <v>0</v>
      </c>
      <c r="I26" s="347">
        <v>0</v>
      </c>
      <c r="J26" s="347">
        <v>0</v>
      </c>
      <c r="K26" s="347">
        <v>0</v>
      </c>
      <c r="L26" s="347">
        <v>0</v>
      </c>
      <c r="M26" s="347">
        <v>0</v>
      </c>
      <c r="N26" s="586">
        <v>0</v>
      </c>
      <c r="O26" s="585">
        <v>0</v>
      </c>
    </row>
    <row r="27" spans="1:15" x14ac:dyDescent="0.15">
      <c r="A27" s="343">
        <v>29</v>
      </c>
      <c r="B27" s="428" t="s">
        <v>214</v>
      </c>
      <c r="C27" s="341"/>
      <c r="D27" s="532">
        <v>2</v>
      </c>
      <c r="E27" s="340">
        <v>1</v>
      </c>
      <c r="F27" s="340">
        <v>1</v>
      </c>
      <c r="G27" s="404">
        <v>18.808</v>
      </c>
      <c r="H27" s="340">
        <v>17.582999999999998</v>
      </c>
      <c r="I27" s="340">
        <v>1.2250000000000001</v>
      </c>
      <c r="J27" s="404">
        <v>0.14499999999999999</v>
      </c>
      <c r="K27" s="340">
        <v>0</v>
      </c>
      <c r="L27" s="340">
        <v>0.14499999999999999</v>
      </c>
      <c r="M27" s="340">
        <v>8</v>
      </c>
      <c r="N27" s="592">
        <v>442</v>
      </c>
      <c r="O27" s="591">
        <v>195</v>
      </c>
    </row>
    <row r="28" spans="1:15" x14ac:dyDescent="0.15">
      <c r="A28" s="335">
        <v>30</v>
      </c>
      <c r="B28" s="423" t="s">
        <v>387</v>
      </c>
      <c r="C28" s="333"/>
      <c r="D28" s="468">
        <v>0</v>
      </c>
      <c r="E28" s="332">
        <v>0</v>
      </c>
      <c r="F28" s="332">
        <v>0</v>
      </c>
      <c r="G28" s="332">
        <v>0</v>
      </c>
      <c r="H28" s="332">
        <v>0</v>
      </c>
      <c r="I28" s="332">
        <v>0</v>
      </c>
      <c r="J28" s="332">
        <v>0</v>
      </c>
      <c r="K28" s="332">
        <v>0</v>
      </c>
      <c r="L28" s="332">
        <v>0</v>
      </c>
      <c r="M28" s="332">
        <v>0</v>
      </c>
      <c r="N28" s="470">
        <v>0</v>
      </c>
      <c r="O28" s="469">
        <v>0</v>
      </c>
    </row>
    <row r="29" spans="1:15" x14ac:dyDescent="0.15">
      <c r="A29" s="335">
        <v>31</v>
      </c>
      <c r="B29" s="423" t="s">
        <v>212</v>
      </c>
      <c r="C29" s="333"/>
      <c r="D29" s="468">
        <v>0</v>
      </c>
      <c r="E29" s="332">
        <v>0</v>
      </c>
      <c r="F29" s="332">
        <v>0</v>
      </c>
      <c r="G29" s="332">
        <v>0</v>
      </c>
      <c r="H29" s="332">
        <v>0</v>
      </c>
      <c r="I29" s="332">
        <v>0</v>
      </c>
      <c r="J29" s="332">
        <v>0</v>
      </c>
      <c r="K29" s="332">
        <v>0</v>
      </c>
      <c r="L29" s="332">
        <v>0</v>
      </c>
      <c r="M29" s="332">
        <v>0</v>
      </c>
      <c r="N29" s="470">
        <v>0</v>
      </c>
      <c r="O29" s="469">
        <v>0</v>
      </c>
    </row>
    <row r="30" spans="1:15" x14ac:dyDescent="0.15">
      <c r="A30" s="350">
        <v>32</v>
      </c>
      <c r="B30" s="433" t="s">
        <v>385</v>
      </c>
      <c r="C30" s="348"/>
      <c r="D30" s="472">
        <v>0</v>
      </c>
      <c r="E30" s="347">
        <v>0</v>
      </c>
      <c r="F30" s="347">
        <v>0</v>
      </c>
      <c r="G30" s="347">
        <v>0</v>
      </c>
      <c r="H30" s="347">
        <v>0</v>
      </c>
      <c r="I30" s="347">
        <v>0</v>
      </c>
      <c r="J30" s="347">
        <v>0</v>
      </c>
      <c r="K30" s="347">
        <v>0</v>
      </c>
      <c r="L30" s="347">
        <v>0</v>
      </c>
      <c r="M30" s="347">
        <v>0</v>
      </c>
      <c r="N30" s="586">
        <v>0</v>
      </c>
      <c r="O30" s="585">
        <v>0</v>
      </c>
    </row>
    <row r="31" spans="1:15" x14ac:dyDescent="0.15">
      <c r="A31" s="466">
        <v>33</v>
      </c>
      <c r="B31" s="465" t="s">
        <v>207</v>
      </c>
      <c r="C31" s="464"/>
      <c r="D31" s="532">
        <v>23</v>
      </c>
      <c r="E31" s="404">
        <v>23</v>
      </c>
      <c r="F31" s="404">
        <v>0</v>
      </c>
      <c r="G31" s="404">
        <v>641.53599999999994</v>
      </c>
      <c r="H31" s="404">
        <v>641.53599999999994</v>
      </c>
      <c r="I31" s="404">
        <v>0</v>
      </c>
      <c r="J31" s="404">
        <v>67.531000000000006</v>
      </c>
      <c r="K31" s="404">
        <v>67.531000000000006</v>
      </c>
      <c r="L31" s="404">
        <v>0</v>
      </c>
      <c r="M31" s="404">
        <v>21</v>
      </c>
      <c r="N31" s="582">
        <v>8899</v>
      </c>
      <c r="O31" s="581">
        <v>320</v>
      </c>
    </row>
    <row r="32" spans="1:15" x14ac:dyDescent="0.15">
      <c r="A32" s="335">
        <v>34</v>
      </c>
      <c r="B32" s="423" t="s">
        <v>206</v>
      </c>
      <c r="C32" s="333"/>
      <c r="D32" s="468">
        <v>0</v>
      </c>
      <c r="E32" s="332">
        <v>0</v>
      </c>
      <c r="F32" s="332">
        <v>0</v>
      </c>
      <c r="G32" s="332">
        <v>0</v>
      </c>
      <c r="H32" s="332">
        <v>0</v>
      </c>
      <c r="I32" s="332">
        <v>0</v>
      </c>
      <c r="J32" s="332">
        <v>0</v>
      </c>
      <c r="K32" s="332">
        <v>0</v>
      </c>
      <c r="L32" s="332">
        <v>0</v>
      </c>
      <c r="M32" s="332">
        <v>0</v>
      </c>
      <c r="N32" s="470">
        <v>0</v>
      </c>
      <c r="O32" s="469">
        <v>0</v>
      </c>
    </row>
    <row r="33" spans="1:15"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FA5DF-9C55-48A6-A61D-3109F2E51395}">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15" width="12.125" style="379" customWidth="1"/>
    <col min="16" max="16384" width="9" style="379"/>
  </cols>
  <sheetData>
    <row r="1" spans="1:22" x14ac:dyDescent="0.15">
      <c r="A1" s="1176" t="s">
        <v>426</v>
      </c>
      <c r="B1" s="1176"/>
      <c r="C1" s="1176"/>
      <c r="D1" s="1176"/>
      <c r="E1" s="1176"/>
      <c r="F1" s="1176"/>
      <c r="G1" s="1176"/>
      <c r="H1" s="1176"/>
      <c r="I1" s="1176"/>
      <c r="J1" s="1176"/>
      <c r="K1" s="1176"/>
      <c r="L1" s="1176"/>
      <c r="M1" s="1176"/>
      <c r="N1" s="1176"/>
      <c r="O1" s="1176"/>
    </row>
    <row r="2" spans="1:22" ht="14.25" thickBot="1" x14ac:dyDescent="0.2">
      <c r="A2" s="397"/>
      <c r="B2" s="397"/>
      <c r="C2" s="397"/>
      <c r="D2" s="397"/>
      <c r="E2" s="397"/>
      <c r="F2" s="397"/>
      <c r="G2" s="397"/>
      <c r="H2" s="397"/>
      <c r="I2" s="397"/>
      <c r="J2" s="397"/>
      <c r="K2" s="397"/>
      <c r="L2" s="397"/>
      <c r="M2" s="397"/>
      <c r="N2" s="397"/>
      <c r="O2" s="397"/>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22" ht="15" thickTop="1" thickBot="1" x14ac:dyDescent="0.2">
      <c r="A6" s="1190" t="s">
        <v>237</v>
      </c>
      <c r="B6" s="1191"/>
      <c r="C6" s="1197"/>
      <c r="D6" s="479">
        <v>129</v>
      </c>
      <c r="E6" s="394">
        <v>114</v>
      </c>
      <c r="F6" s="394">
        <v>15</v>
      </c>
      <c r="G6" s="394">
        <v>3282.2569899999999</v>
      </c>
      <c r="H6" s="394">
        <v>3176.95399</v>
      </c>
      <c r="I6" s="394">
        <v>105.303</v>
      </c>
      <c r="J6" s="394">
        <v>250.54987999999997</v>
      </c>
      <c r="K6" s="394">
        <v>239.24487999999999</v>
      </c>
      <c r="L6" s="394">
        <v>11.305</v>
      </c>
      <c r="M6" s="394">
        <v>2012</v>
      </c>
      <c r="N6" s="394">
        <v>61640</v>
      </c>
      <c r="O6" s="391">
        <v>9306</v>
      </c>
    </row>
    <row r="7" spans="1:22" ht="14.25" thickTop="1" x14ac:dyDescent="0.15">
      <c r="A7" s="363">
        <v>9</v>
      </c>
      <c r="B7" s="477" t="s">
        <v>236</v>
      </c>
      <c r="C7" s="361"/>
      <c r="D7" s="476">
        <v>13</v>
      </c>
      <c r="E7" s="360">
        <v>11</v>
      </c>
      <c r="F7" s="360">
        <v>2</v>
      </c>
      <c r="G7" s="360">
        <v>113.655</v>
      </c>
      <c r="H7" s="360">
        <v>107.767</v>
      </c>
      <c r="I7" s="360">
        <v>5.8879999999999999</v>
      </c>
      <c r="J7" s="360">
        <v>25.73</v>
      </c>
      <c r="K7" s="360">
        <v>25.125</v>
      </c>
      <c r="L7" s="360">
        <v>0.60499999999999998</v>
      </c>
      <c r="M7" s="360">
        <v>715</v>
      </c>
      <c r="N7" s="588">
        <v>16135</v>
      </c>
      <c r="O7" s="587">
        <v>1657</v>
      </c>
    </row>
    <row r="8" spans="1:22" x14ac:dyDescent="0.15">
      <c r="A8" s="335">
        <v>10</v>
      </c>
      <c r="B8" s="423" t="s">
        <v>235</v>
      </c>
      <c r="C8" s="333"/>
      <c r="D8" s="468">
        <v>2</v>
      </c>
      <c r="E8" s="332">
        <v>1</v>
      </c>
      <c r="F8" s="332">
        <v>1</v>
      </c>
      <c r="G8" s="332">
        <v>7.8769999999999998</v>
      </c>
      <c r="H8" s="332">
        <v>1.204</v>
      </c>
      <c r="I8" s="332">
        <v>6.673</v>
      </c>
      <c r="J8" s="332">
        <v>6.3730000000000002</v>
      </c>
      <c r="K8" s="332">
        <v>0.33400000000000002</v>
      </c>
      <c r="L8" s="332">
        <v>6.0389999999999997</v>
      </c>
      <c r="M8" s="332">
        <v>22</v>
      </c>
      <c r="N8" s="580">
        <v>6995</v>
      </c>
      <c r="O8" s="579">
        <v>169</v>
      </c>
    </row>
    <row r="9" spans="1:22" x14ac:dyDescent="0.15">
      <c r="A9" s="335">
        <v>11</v>
      </c>
      <c r="B9" s="423" t="s">
        <v>391</v>
      </c>
      <c r="C9" s="333"/>
      <c r="D9" s="468">
        <v>1</v>
      </c>
      <c r="E9" s="332">
        <v>1</v>
      </c>
      <c r="F9" s="332">
        <v>0</v>
      </c>
      <c r="G9" s="332">
        <v>10</v>
      </c>
      <c r="H9" s="332">
        <v>10</v>
      </c>
      <c r="I9" s="332">
        <v>0</v>
      </c>
      <c r="J9" s="332">
        <v>0.99</v>
      </c>
      <c r="K9" s="332">
        <v>0.99</v>
      </c>
      <c r="L9" s="332">
        <v>0</v>
      </c>
      <c r="M9" s="332">
        <v>14</v>
      </c>
      <c r="N9" s="470">
        <v>1650</v>
      </c>
      <c r="O9" s="469">
        <v>730</v>
      </c>
    </row>
    <row r="10" spans="1:22" x14ac:dyDescent="0.15">
      <c r="A10" s="335">
        <v>12</v>
      </c>
      <c r="B10" s="423" t="s">
        <v>233</v>
      </c>
      <c r="C10" s="333"/>
      <c r="D10" s="468">
        <v>3</v>
      </c>
      <c r="E10" s="332">
        <v>3</v>
      </c>
      <c r="F10" s="332">
        <v>0</v>
      </c>
      <c r="G10" s="332">
        <v>33.756</v>
      </c>
      <c r="H10" s="332">
        <v>33.756</v>
      </c>
      <c r="I10" s="332">
        <v>0</v>
      </c>
      <c r="J10" s="332">
        <v>2.0550000000000002</v>
      </c>
      <c r="K10" s="332">
        <v>2.0550000000000002</v>
      </c>
      <c r="L10" s="332">
        <v>0</v>
      </c>
      <c r="M10" s="332">
        <v>27</v>
      </c>
      <c r="N10" s="470">
        <v>634</v>
      </c>
      <c r="O10" s="469">
        <v>272</v>
      </c>
    </row>
    <row r="11" spans="1:22" x14ac:dyDescent="0.15">
      <c r="A11" s="335">
        <v>13</v>
      </c>
      <c r="B11" s="423" t="s">
        <v>232</v>
      </c>
      <c r="C11" s="333"/>
      <c r="D11" s="468">
        <v>3</v>
      </c>
      <c r="E11" s="332">
        <v>3</v>
      </c>
      <c r="F11" s="332">
        <v>0</v>
      </c>
      <c r="G11" s="332">
        <v>34.201999999999998</v>
      </c>
      <c r="H11" s="332">
        <v>34.201999999999998</v>
      </c>
      <c r="I11" s="332">
        <v>0</v>
      </c>
      <c r="J11" s="332">
        <v>3.0979999999999999</v>
      </c>
      <c r="K11" s="332">
        <v>3.0979999999999999</v>
      </c>
      <c r="L11" s="332">
        <v>0</v>
      </c>
      <c r="M11" s="332">
        <v>89</v>
      </c>
      <c r="N11" s="470">
        <v>788</v>
      </c>
      <c r="O11" s="469">
        <v>975</v>
      </c>
    </row>
    <row r="12" spans="1:22" x14ac:dyDescent="0.15">
      <c r="A12" s="335">
        <v>14</v>
      </c>
      <c r="B12" s="423" t="s">
        <v>231</v>
      </c>
      <c r="C12" s="333"/>
      <c r="D12" s="468">
        <v>0</v>
      </c>
      <c r="E12" s="332">
        <v>0</v>
      </c>
      <c r="F12" s="332">
        <v>0</v>
      </c>
      <c r="G12" s="332">
        <v>0</v>
      </c>
      <c r="H12" s="332">
        <v>0</v>
      </c>
      <c r="I12" s="332">
        <v>0</v>
      </c>
      <c r="J12" s="332">
        <v>0</v>
      </c>
      <c r="K12" s="332">
        <v>0</v>
      </c>
      <c r="L12" s="332">
        <v>0</v>
      </c>
      <c r="M12" s="332">
        <v>0</v>
      </c>
      <c r="N12" s="470">
        <v>0</v>
      </c>
      <c r="O12" s="469">
        <v>0</v>
      </c>
    </row>
    <row r="13" spans="1:22" x14ac:dyDescent="0.15">
      <c r="A13" s="335">
        <v>15</v>
      </c>
      <c r="B13" s="436" t="s">
        <v>230</v>
      </c>
      <c r="C13" s="333"/>
      <c r="D13" s="468">
        <v>1</v>
      </c>
      <c r="E13" s="332">
        <v>1</v>
      </c>
      <c r="F13" s="332">
        <v>0</v>
      </c>
      <c r="G13" s="332">
        <v>1.577</v>
      </c>
      <c r="H13" s="332">
        <v>1.577</v>
      </c>
      <c r="I13" s="332">
        <v>0</v>
      </c>
      <c r="J13" s="332">
        <v>0</v>
      </c>
      <c r="K13" s="332">
        <v>0</v>
      </c>
      <c r="L13" s="332">
        <v>0</v>
      </c>
      <c r="M13" s="332">
        <v>40</v>
      </c>
      <c r="N13" s="470">
        <v>0</v>
      </c>
      <c r="O13" s="469">
        <v>116</v>
      </c>
    </row>
    <row r="14" spans="1:22" x14ac:dyDescent="0.15">
      <c r="A14" s="335">
        <v>16</v>
      </c>
      <c r="B14" s="436" t="s">
        <v>229</v>
      </c>
      <c r="C14" s="352"/>
      <c r="D14" s="468">
        <v>4</v>
      </c>
      <c r="E14" s="332">
        <v>2</v>
      </c>
      <c r="F14" s="332">
        <v>2</v>
      </c>
      <c r="G14" s="332">
        <v>88.277000000000001</v>
      </c>
      <c r="H14" s="332">
        <v>54.146999999999998</v>
      </c>
      <c r="I14" s="332">
        <v>34.130000000000003</v>
      </c>
      <c r="J14" s="332">
        <v>10.17</v>
      </c>
      <c r="K14" s="332">
        <v>10.17</v>
      </c>
      <c r="L14" s="332">
        <v>0</v>
      </c>
      <c r="M14" s="332">
        <v>100</v>
      </c>
      <c r="N14" s="580">
        <v>0</v>
      </c>
      <c r="O14" s="579">
        <v>411</v>
      </c>
    </row>
    <row r="15" spans="1:22" x14ac:dyDescent="0.15">
      <c r="A15" s="335">
        <v>17</v>
      </c>
      <c r="B15" s="436" t="s">
        <v>228</v>
      </c>
      <c r="C15" s="333"/>
      <c r="D15" s="468">
        <v>0</v>
      </c>
      <c r="E15" s="332">
        <v>0</v>
      </c>
      <c r="F15" s="332">
        <v>0</v>
      </c>
      <c r="G15" s="332">
        <v>0</v>
      </c>
      <c r="H15" s="332">
        <v>0</v>
      </c>
      <c r="I15" s="332">
        <v>0</v>
      </c>
      <c r="J15" s="332">
        <v>0</v>
      </c>
      <c r="K15" s="332">
        <v>0</v>
      </c>
      <c r="L15" s="332">
        <v>0</v>
      </c>
      <c r="M15" s="332">
        <v>0</v>
      </c>
      <c r="N15" s="470">
        <v>0</v>
      </c>
      <c r="O15" s="469">
        <v>0</v>
      </c>
    </row>
    <row r="16" spans="1:22" x14ac:dyDescent="0.15">
      <c r="A16" s="350">
        <v>18</v>
      </c>
      <c r="B16" s="433" t="s">
        <v>227</v>
      </c>
      <c r="C16" s="348"/>
      <c r="D16" s="472">
        <v>4</v>
      </c>
      <c r="E16" s="347">
        <v>4</v>
      </c>
      <c r="F16" s="347">
        <v>0</v>
      </c>
      <c r="G16" s="347">
        <v>39.471989999999998</v>
      </c>
      <c r="H16" s="347">
        <v>39.471989999999998</v>
      </c>
      <c r="I16" s="347">
        <v>0</v>
      </c>
      <c r="J16" s="347">
        <v>18.595880000000001</v>
      </c>
      <c r="K16" s="347">
        <v>18.595880000000001</v>
      </c>
      <c r="L16" s="347">
        <v>0</v>
      </c>
      <c r="M16" s="347">
        <v>48</v>
      </c>
      <c r="N16" s="584">
        <v>620</v>
      </c>
      <c r="O16" s="583">
        <v>272</v>
      </c>
    </row>
    <row r="17" spans="1:15" x14ac:dyDescent="0.15">
      <c r="A17" s="343">
        <v>19</v>
      </c>
      <c r="B17" s="428" t="s">
        <v>226</v>
      </c>
      <c r="C17" s="341"/>
      <c r="D17" s="532">
        <v>1</v>
      </c>
      <c r="E17" s="340">
        <v>1</v>
      </c>
      <c r="F17" s="340">
        <v>0</v>
      </c>
      <c r="G17" s="404">
        <v>15.295</v>
      </c>
      <c r="H17" s="340">
        <v>15.295</v>
      </c>
      <c r="I17" s="340">
        <v>0</v>
      </c>
      <c r="J17" s="404">
        <v>3.9039999999999999</v>
      </c>
      <c r="K17" s="340">
        <v>3.9039999999999999</v>
      </c>
      <c r="L17" s="340">
        <v>0</v>
      </c>
      <c r="M17" s="340">
        <v>5</v>
      </c>
      <c r="N17" s="514">
        <v>49</v>
      </c>
      <c r="O17" s="513">
        <v>19</v>
      </c>
    </row>
    <row r="18" spans="1:15" x14ac:dyDescent="0.15">
      <c r="A18" s="335">
        <v>20</v>
      </c>
      <c r="B18" s="423" t="s">
        <v>224</v>
      </c>
      <c r="C18" s="333"/>
      <c r="D18" s="468">
        <v>0</v>
      </c>
      <c r="E18" s="332">
        <v>0</v>
      </c>
      <c r="F18" s="332">
        <v>0</v>
      </c>
      <c r="G18" s="332">
        <v>0</v>
      </c>
      <c r="H18" s="332">
        <v>0</v>
      </c>
      <c r="I18" s="332">
        <v>0</v>
      </c>
      <c r="J18" s="332">
        <v>0</v>
      </c>
      <c r="K18" s="332">
        <v>0</v>
      </c>
      <c r="L18" s="332">
        <v>0</v>
      </c>
      <c r="M18" s="332">
        <v>0</v>
      </c>
      <c r="N18" s="470">
        <v>0</v>
      </c>
      <c r="O18" s="469">
        <v>0</v>
      </c>
    </row>
    <row r="19" spans="1:15" x14ac:dyDescent="0.15">
      <c r="A19" s="335">
        <v>21</v>
      </c>
      <c r="B19" s="423" t="s">
        <v>223</v>
      </c>
      <c r="C19" s="333"/>
      <c r="D19" s="468">
        <v>1</v>
      </c>
      <c r="E19" s="332">
        <v>1</v>
      </c>
      <c r="F19" s="332">
        <v>0</v>
      </c>
      <c r="G19" s="332">
        <v>7.41</v>
      </c>
      <c r="H19" s="332">
        <v>7.41</v>
      </c>
      <c r="I19" s="332">
        <v>0</v>
      </c>
      <c r="J19" s="332">
        <v>1.9390000000000001</v>
      </c>
      <c r="K19" s="332">
        <v>1.9390000000000001</v>
      </c>
      <c r="L19" s="332">
        <v>0</v>
      </c>
      <c r="M19" s="332">
        <v>36</v>
      </c>
      <c r="N19" s="580">
        <v>0</v>
      </c>
      <c r="O19" s="579">
        <v>0</v>
      </c>
    </row>
    <row r="20" spans="1:15" x14ac:dyDescent="0.15">
      <c r="A20" s="335">
        <v>22</v>
      </c>
      <c r="B20" s="436" t="s">
        <v>222</v>
      </c>
      <c r="C20" s="352"/>
      <c r="D20" s="468">
        <v>4</v>
      </c>
      <c r="E20" s="332">
        <v>3</v>
      </c>
      <c r="F20" s="332">
        <v>1</v>
      </c>
      <c r="G20" s="332">
        <v>15.356</v>
      </c>
      <c r="H20" s="332">
        <v>12.382999999999999</v>
      </c>
      <c r="I20" s="332">
        <v>2.9729999999999999</v>
      </c>
      <c r="J20" s="332">
        <v>1.827</v>
      </c>
      <c r="K20" s="332">
        <v>0</v>
      </c>
      <c r="L20" s="332">
        <v>1.827</v>
      </c>
      <c r="M20" s="332">
        <v>67</v>
      </c>
      <c r="N20" s="470">
        <v>1829</v>
      </c>
      <c r="O20" s="469">
        <v>131</v>
      </c>
    </row>
    <row r="21" spans="1:15" x14ac:dyDescent="0.15">
      <c r="A21" s="335">
        <v>23</v>
      </c>
      <c r="B21" s="423" t="s">
        <v>221</v>
      </c>
      <c r="C21" s="333"/>
      <c r="D21" s="468">
        <v>1</v>
      </c>
      <c r="E21" s="332">
        <v>1</v>
      </c>
      <c r="F21" s="332">
        <v>0</v>
      </c>
      <c r="G21" s="332">
        <v>7.3879999999999999</v>
      </c>
      <c r="H21" s="332">
        <v>7.3879999999999999</v>
      </c>
      <c r="I21" s="332">
        <v>0</v>
      </c>
      <c r="J21" s="332">
        <v>2.2250000000000001</v>
      </c>
      <c r="K21" s="332">
        <v>2.2250000000000001</v>
      </c>
      <c r="L21" s="332">
        <v>0</v>
      </c>
      <c r="M21" s="332">
        <v>20</v>
      </c>
      <c r="N21" s="470">
        <v>977</v>
      </c>
      <c r="O21" s="469">
        <v>43</v>
      </c>
    </row>
    <row r="22" spans="1:15" x14ac:dyDescent="0.15">
      <c r="A22" s="335">
        <v>24</v>
      </c>
      <c r="B22" s="423" t="s">
        <v>220</v>
      </c>
      <c r="C22" s="333"/>
      <c r="D22" s="468">
        <v>5</v>
      </c>
      <c r="E22" s="332">
        <v>4</v>
      </c>
      <c r="F22" s="332">
        <v>1</v>
      </c>
      <c r="G22" s="332">
        <v>113.714</v>
      </c>
      <c r="H22" s="332">
        <v>109.163</v>
      </c>
      <c r="I22" s="332">
        <v>4.5510000000000002</v>
      </c>
      <c r="J22" s="332">
        <v>21.088000000000001</v>
      </c>
      <c r="K22" s="332">
        <v>21.088000000000001</v>
      </c>
      <c r="L22" s="332">
        <v>0</v>
      </c>
      <c r="M22" s="332">
        <v>200</v>
      </c>
      <c r="N22" s="580">
        <v>4080</v>
      </c>
      <c r="O22" s="579">
        <v>606</v>
      </c>
    </row>
    <row r="23" spans="1:15" x14ac:dyDescent="0.15">
      <c r="A23" s="335">
        <v>25</v>
      </c>
      <c r="B23" s="334" t="s">
        <v>390</v>
      </c>
      <c r="C23" s="333"/>
      <c r="D23" s="468">
        <v>2</v>
      </c>
      <c r="E23" s="332">
        <v>1</v>
      </c>
      <c r="F23" s="332">
        <v>1</v>
      </c>
      <c r="G23" s="332">
        <v>11.372999999999999</v>
      </c>
      <c r="H23" s="332">
        <v>5.1349999999999998</v>
      </c>
      <c r="I23" s="332">
        <v>6.2380000000000004</v>
      </c>
      <c r="J23" s="332">
        <v>1.1000000000000001</v>
      </c>
      <c r="K23" s="332">
        <v>0</v>
      </c>
      <c r="L23" s="332">
        <v>1.1000000000000001</v>
      </c>
      <c r="M23" s="332">
        <v>20</v>
      </c>
      <c r="N23" s="580">
        <v>600</v>
      </c>
      <c r="O23" s="579">
        <v>210</v>
      </c>
    </row>
    <row r="24" spans="1:15" x14ac:dyDescent="0.15">
      <c r="A24" s="335">
        <v>26</v>
      </c>
      <c r="B24" s="334" t="s">
        <v>389</v>
      </c>
      <c r="C24" s="333"/>
      <c r="D24" s="468">
        <v>7</v>
      </c>
      <c r="E24" s="332">
        <v>3</v>
      </c>
      <c r="F24" s="332">
        <v>4</v>
      </c>
      <c r="G24" s="332">
        <v>112.175</v>
      </c>
      <c r="H24" s="332">
        <v>87.778000000000006</v>
      </c>
      <c r="I24" s="332">
        <v>24.396999999999998</v>
      </c>
      <c r="J24" s="332">
        <v>5.327</v>
      </c>
      <c r="K24" s="332">
        <v>3.593</v>
      </c>
      <c r="L24" s="332">
        <v>1.734</v>
      </c>
      <c r="M24" s="332">
        <v>537</v>
      </c>
      <c r="N24" s="470">
        <v>2133</v>
      </c>
      <c r="O24" s="469">
        <v>1104</v>
      </c>
    </row>
    <row r="25" spans="1:15" x14ac:dyDescent="0.15">
      <c r="A25" s="335">
        <v>27</v>
      </c>
      <c r="B25" s="334" t="s">
        <v>388</v>
      </c>
      <c r="C25" s="333"/>
      <c r="D25" s="468">
        <v>0</v>
      </c>
      <c r="E25" s="332">
        <v>0</v>
      </c>
      <c r="F25" s="332">
        <v>0</v>
      </c>
      <c r="G25" s="332">
        <v>0</v>
      </c>
      <c r="H25" s="332">
        <v>0</v>
      </c>
      <c r="I25" s="332">
        <v>0</v>
      </c>
      <c r="J25" s="332">
        <v>0</v>
      </c>
      <c r="K25" s="332">
        <v>0</v>
      </c>
      <c r="L25" s="332">
        <v>0</v>
      </c>
      <c r="M25" s="332">
        <v>0</v>
      </c>
      <c r="N25" s="470">
        <v>0</v>
      </c>
      <c r="O25" s="469">
        <v>0</v>
      </c>
    </row>
    <row r="26" spans="1:15" x14ac:dyDescent="0.15">
      <c r="A26" s="350">
        <v>28</v>
      </c>
      <c r="B26" s="433" t="s">
        <v>81</v>
      </c>
      <c r="C26" s="348"/>
      <c r="D26" s="472">
        <v>1</v>
      </c>
      <c r="E26" s="347">
        <v>1</v>
      </c>
      <c r="F26" s="347">
        <v>0</v>
      </c>
      <c r="G26" s="347">
        <v>3.8559999999999999</v>
      </c>
      <c r="H26" s="347">
        <v>3.8559999999999999</v>
      </c>
      <c r="I26" s="347">
        <v>0</v>
      </c>
      <c r="J26" s="347">
        <v>0.26400000000000001</v>
      </c>
      <c r="K26" s="347">
        <v>0.26400000000000001</v>
      </c>
      <c r="L26" s="347">
        <v>0</v>
      </c>
      <c r="M26" s="347">
        <v>10</v>
      </c>
      <c r="N26" s="584">
        <v>100</v>
      </c>
      <c r="O26" s="583">
        <v>0</v>
      </c>
    </row>
    <row r="27" spans="1:15" x14ac:dyDescent="0.15">
      <c r="A27" s="343">
        <v>29</v>
      </c>
      <c r="B27" s="428" t="s">
        <v>214</v>
      </c>
      <c r="C27" s="341"/>
      <c r="D27" s="532">
        <v>0</v>
      </c>
      <c r="E27" s="340">
        <v>0</v>
      </c>
      <c r="F27" s="340">
        <v>0</v>
      </c>
      <c r="G27" s="404">
        <v>0</v>
      </c>
      <c r="H27" s="340">
        <v>0</v>
      </c>
      <c r="I27" s="340">
        <v>0</v>
      </c>
      <c r="J27" s="404">
        <v>0</v>
      </c>
      <c r="K27" s="340">
        <v>0</v>
      </c>
      <c r="L27" s="340">
        <v>0</v>
      </c>
      <c r="M27" s="340">
        <v>0</v>
      </c>
      <c r="N27" s="514">
        <v>0</v>
      </c>
      <c r="O27" s="513">
        <v>0</v>
      </c>
    </row>
    <row r="28" spans="1:15" x14ac:dyDescent="0.15">
      <c r="A28" s="335">
        <v>30</v>
      </c>
      <c r="B28" s="423" t="s">
        <v>387</v>
      </c>
      <c r="C28" s="333"/>
      <c r="D28" s="468">
        <v>0</v>
      </c>
      <c r="E28" s="332">
        <v>0</v>
      </c>
      <c r="F28" s="332">
        <v>0</v>
      </c>
      <c r="G28" s="332">
        <v>0</v>
      </c>
      <c r="H28" s="332">
        <v>0</v>
      </c>
      <c r="I28" s="332">
        <v>0</v>
      </c>
      <c r="J28" s="332">
        <v>0</v>
      </c>
      <c r="K28" s="332">
        <v>0</v>
      </c>
      <c r="L28" s="332">
        <v>0</v>
      </c>
      <c r="M28" s="332">
        <v>0</v>
      </c>
      <c r="N28" s="470">
        <v>0</v>
      </c>
      <c r="O28" s="469">
        <v>0</v>
      </c>
    </row>
    <row r="29" spans="1:15" x14ac:dyDescent="0.15">
      <c r="A29" s="335">
        <v>31</v>
      </c>
      <c r="B29" s="423" t="s">
        <v>212</v>
      </c>
      <c r="C29" s="333"/>
      <c r="D29" s="468">
        <v>7</v>
      </c>
      <c r="E29" s="332">
        <v>6</v>
      </c>
      <c r="F29" s="332">
        <v>1</v>
      </c>
      <c r="G29" s="332">
        <v>44.116</v>
      </c>
      <c r="H29" s="332">
        <v>42.914000000000001</v>
      </c>
      <c r="I29" s="332">
        <v>1.202</v>
      </c>
      <c r="J29" s="332">
        <v>3.3170000000000002</v>
      </c>
      <c r="K29" s="332">
        <v>3.3170000000000002</v>
      </c>
      <c r="L29" s="332">
        <v>0</v>
      </c>
      <c r="M29" s="332">
        <v>31</v>
      </c>
      <c r="N29" s="470">
        <v>948</v>
      </c>
      <c r="O29" s="469">
        <v>309</v>
      </c>
    </row>
    <row r="30" spans="1:15" x14ac:dyDescent="0.15">
      <c r="A30" s="350">
        <v>32</v>
      </c>
      <c r="B30" s="433" t="s">
        <v>385</v>
      </c>
      <c r="C30" s="348"/>
      <c r="D30" s="472">
        <v>1</v>
      </c>
      <c r="E30" s="347">
        <v>0</v>
      </c>
      <c r="F30" s="347">
        <v>1</v>
      </c>
      <c r="G30" s="347">
        <v>1.526</v>
      </c>
      <c r="H30" s="347">
        <v>0</v>
      </c>
      <c r="I30" s="347">
        <v>1.526</v>
      </c>
      <c r="J30" s="347">
        <v>0</v>
      </c>
      <c r="K30" s="347">
        <v>0</v>
      </c>
      <c r="L30" s="347">
        <v>0</v>
      </c>
      <c r="M30" s="347">
        <v>10</v>
      </c>
      <c r="N30" s="584">
        <v>0</v>
      </c>
      <c r="O30" s="583">
        <v>0</v>
      </c>
    </row>
    <row r="31" spans="1:15" x14ac:dyDescent="0.15">
      <c r="A31" s="466">
        <v>33</v>
      </c>
      <c r="B31" s="465" t="s">
        <v>207</v>
      </c>
      <c r="C31" s="464"/>
      <c r="D31" s="532">
        <v>67</v>
      </c>
      <c r="E31" s="404">
        <v>66</v>
      </c>
      <c r="F31" s="404">
        <v>1</v>
      </c>
      <c r="G31" s="404">
        <v>2619.2939999999999</v>
      </c>
      <c r="H31" s="404">
        <v>2601.569</v>
      </c>
      <c r="I31" s="404">
        <v>17.725000000000001</v>
      </c>
      <c r="J31" s="404">
        <v>142.547</v>
      </c>
      <c r="K31" s="404">
        <v>142.547</v>
      </c>
      <c r="L31" s="404">
        <v>0</v>
      </c>
      <c r="M31" s="404">
        <v>21</v>
      </c>
      <c r="N31" s="582">
        <v>24093</v>
      </c>
      <c r="O31" s="581">
        <v>2273</v>
      </c>
    </row>
    <row r="32" spans="1:15" x14ac:dyDescent="0.15">
      <c r="A32" s="335">
        <v>34</v>
      </c>
      <c r="B32" s="423" t="s">
        <v>206</v>
      </c>
      <c r="C32" s="333"/>
      <c r="D32" s="468">
        <v>1</v>
      </c>
      <c r="E32" s="332">
        <v>1</v>
      </c>
      <c r="F32" s="332">
        <v>0</v>
      </c>
      <c r="G32" s="332">
        <v>1.9379999999999999</v>
      </c>
      <c r="H32" s="332">
        <v>1.9379999999999999</v>
      </c>
      <c r="I32" s="332">
        <v>0</v>
      </c>
      <c r="J32" s="332">
        <v>0</v>
      </c>
      <c r="K32" s="332">
        <v>0</v>
      </c>
      <c r="L32" s="332">
        <v>0</v>
      </c>
      <c r="M32" s="332">
        <v>0</v>
      </c>
      <c r="N32" s="470">
        <v>9</v>
      </c>
      <c r="O32" s="469">
        <v>9</v>
      </c>
    </row>
    <row r="33" spans="1:15"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24A70-41E0-4935-B79E-B032C9574154}">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15" width="12.125" style="379" customWidth="1"/>
    <col min="16" max="16384" width="9" style="379"/>
  </cols>
  <sheetData>
    <row r="1" spans="1:22" x14ac:dyDescent="0.15">
      <c r="A1" s="1176" t="s">
        <v>427</v>
      </c>
      <c r="B1" s="1176"/>
      <c r="C1" s="1176"/>
      <c r="D1" s="1176"/>
      <c r="E1" s="1176"/>
      <c r="F1" s="1176"/>
      <c r="G1" s="1176"/>
      <c r="H1" s="1176"/>
      <c r="I1" s="1176"/>
      <c r="J1" s="1176"/>
      <c r="K1" s="1176"/>
      <c r="L1" s="1176"/>
      <c r="M1" s="1176"/>
      <c r="N1" s="1176"/>
      <c r="O1" s="1176"/>
    </row>
    <row r="2" spans="1:22" ht="14.25" thickBot="1" x14ac:dyDescent="0.2">
      <c r="A2" s="397"/>
      <c r="B2" s="397"/>
      <c r="C2" s="397"/>
      <c r="D2" s="397"/>
      <c r="E2" s="397"/>
      <c r="F2" s="397"/>
      <c r="G2" s="397"/>
      <c r="H2" s="397"/>
      <c r="I2" s="397"/>
      <c r="J2" s="397"/>
      <c r="K2" s="397"/>
      <c r="L2" s="397"/>
      <c r="M2" s="397"/>
      <c r="N2" s="397"/>
      <c r="O2" s="397"/>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22" ht="15" thickTop="1" thickBot="1" x14ac:dyDescent="0.2">
      <c r="A6" s="1190" t="s">
        <v>237</v>
      </c>
      <c r="B6" s="1191"/>
      <c r="C6" s="1197"/>
      <c r="D6" s="479">
        <v>158</v>
      </c>
      <c r="E6" s="479">
        <v>151</v>
      </c>
      <c r="F6" s="479">
        <v>7</v>
      </c>
      <c r="G6" s="479">
        <v>2358.2339999999999</v>
      </c>
      <c r="H6" s="479">
        <v>2280.58</v>
      </c>
      <c r="I6" s="479">
        <v>77.653999999999996</v>
      </c>
      <c r="J6" s="479">
        <v>1300.127</v>
      </c>
      <c r="K6" s="479">
        <v>1289.085</v>
      </c>
      <c r="L6" s="479">
        <v>11.042000000000002</v>
      </c>
      <c r="M6" s="479">
        <v>1374</v>
      </c>
      <c r="N6" s="479">
        <v>53245</v>
      </c>
      <c r="O6" s="391">
        <v>8038</v>
      </c>
    </row>
    <row r="7" spans="1:22" ht="14.25" thickTop="1" x14ac:dyDescent="0.15">
      <c r="A7" s="363">
        <v>9</v>
      </c>
      <c r="B7" s="477" t="s">
        <v>236</v>
      </c>
      <c r="C7" s="361"/>
      <c r="D7" s="476">
        <v>5</v>
      </c>
      <c r="E7" s="360">
        <v>5</v>
      </c>
      <c r="F7" s="360">
        <v>0</v>
      </c>
      <c r="G7" s="360">
        <v>59.944000000000003</v>
      </c>
      <c r="H7" s="360">
        <v>59.944000000000003</v>
      </c>
      <c r="I7" s="360">
        <v>0</v>
      </c>
      <c r="J7" s="360">
        <v>12.144</v>
      </c>
      <c r="K7" s="360">
        <v>12.144</v>
      </c>
      <c r="L7" s="360">
        <v>0</v>
      </c>
      <c r="M7" s="360">
        <v>465</v>
      </c>
      <c r="N7" s="588">
        <v>5630</v>
      </c>
      <c r="O7" s="587">
        <v>409</v>
      </c>
    </row>
    <row r="8" spans="1:22" x14ac:dyDescent="0.15">
      <c r="A8" s="335">
        <v>10</v>
      </c>
      <c r="B8" s="423" t="s">
        <v>235</v>
      </c>
      <c r="C8" s="333"/>
      <c r="D8" s="468">
        <v>0</v>
      </c>
      <c r="E8" s="332">
        <v>0</v>
      </c>
      <c r="F8" s="332">
        <v>0</v>
      </c>
      <c r="G8" s="332">
        <v>0</v>
      </c>
      <c r="H8" s="332">
        <v>0</v>
      </c>
      <c r="I8" s="332">
        <v>0</v>
      </c>
      <c r="J8" s="332">
        <v>0</v>
      </c>
      <c r="K8" s="332">
        <v>0</v>
      </c>
      <c r="L8" s="332">
        <v>0</v>
      </c>
      <c r="M8" s="332">
        <v>0</v>
      </c>
      <c r="N8" s="470">
        <v>0</v>
      </c>
      <c r="O8" s="469">
        <v>0</v>
      </c>
    </row>
    <row r="9" spans="1:22" x14ac:dyDescent="0.15">
      <c r="A9" s="335">
        <v>11</v>
      </c>
      <c r="B9" s="423" t="s">
        <v>391</v>
      </c>
      <c r="C9" s="333"/>
      <c r="D9" s="468">
        <v>1</v>
      </c>
      <c r="E9" s="332">
        <v>1</v>
      </c>
      <c r="F9" s="332">
        <v>0</v>
      </c>
      <c r="G9" s="332">
        <v>1.1200000000000001</v>
      </c>
      <c r="H9" s="332">
        <v>1.1200000000000001</v>
      </c>
      <c r="I9" s="332">
        <v>0</v>
      </c>
      <c r="J9" s="332">
        <v>0</v>
      </c>
      <c r="K9" s="332">
        <v>0</v>
      </c>
      <c r="L9" s="332">
        <v>0</v>
      </c>
      <c r="M9" s="332">
        <v>3</v>
      </c>
      <c r="N9" s="470">
        <v>50</v>
      </c>
      <c r="O9" s="469">
        <v>33</v>
      </c>
    </row>
    <row r="10" spans="1:22" x14ac:dyDescent="0.15">
      <c r="A10" s="335">
        <v>12</v>
      </c>
      <c r="B10" s="423" t="s">
        <v>233</v>
      </c>
      <c r="C10" s="333"/>
      <c r="D10" s="468">
        <v>1</v>
      </c>
      <c r="E10" s="332">
        <v>1</v>
      </c>
      <c r="F10" s="332">
        <v>0</v>
      </c>
      <c r="G10" s="332">
        <v>11.773999999999999</v>
      </c>
      <c r="H10" s="332">
        <v>11.773999999999999</v>
      </c>
      <c r="I10" s="332">
        <v>0</v>
      </c>
      <c r="J10" s="332">
        <v>0.6</v>
      </c>
      <c r="K10" s="332">
        <v>0.6</v>
      </c>
      <c r="L10" s="332">
        <v>0</v>
      </c>
      <c r="M10" s="332">
        <v>10</v>
      </c>
      <c r="N10" s="580">
        <v>125</v>
      </c>
      <c r="O10" s="579">
        <v>0</v>
      </c>
    </row>
    <row r="11" spans="1:22" x14ac:dyDescent="0.15">
      <c r="A11" s="335">
        <v>13</v>
      </c>
      <c r="B11" s="423" t="s">
        <v>232</v>
      </c>
      <c r="C11" s="333"/>
      <c r="D11" s="468">
        <v>0</v>
      </c>
      <c r="E11" s="332">
        <v>0</v>
      </c>
      <c r="F11" s="332">
        <v>0</v>
      </c>
      <c r="G11" s="332">
        <v>0</v>
      </c>
      <c r="H11" s="332">
        <v>0</v>
      </c>
      <c r="I11" s="332">
        <v>0</v>
      </c>
      <c r="J11" s="332">
        <v>0</v>
      </c>
      <c r="K11" s="332">
        <v>0</v>
      </c>
      <c r="L11" s="332">
        <v>0</v>
      </c>
      <c r="M11" s="332">
        <v>0</v>
      </c>
      <c r="N11" s="470">
        <v>0</v>
      </c>
      <c r="O11" s="469">
        <v>0</v>
      </c>
    </row>
    <row r="12" spans="1:22" x14ac:dyDescent="0.15">
      <c r="A12" s="335">
        <v>14</v>
      </c>
      <c r="B12" s="423" t="s">
        <v>231</v>
      </c>
      <c r="C12" s="333"/>
      <c r="D12" s="468">
        <v>6</v>
      </c>
      <c r="E12" s="332">
        <v>6</v>
      </c>
      <c r="F12" s="332">
        <v>0</v>
      </c>
      <c r="G12" s="332">
        <v>86.22</v>
      </c>
      <c r="H12" s="332">
        <v>86.22</v>
      </c>
      <c r="I12" s="332">
        <v>0</v>
      </c>
      <c r="J12" s="332">
        <v>21.824000000000002</v>
      </c>
      <c r="K12" s="332">
        <v>21.824000000000002</v>
      </c>
      <c r="L12" s="332">
        <v>0</v>
      </c>
      <c r="M12" s="332">
        <v>124</v>
      </c>
      <c r="N12" s="470">
        <v>1304</v>
      </c>
      <c r="O12" s="469">
        <v>892</v>
      </c>
    </row>
    <row r="13" spans="1:22" x14ac:dyDescent="0.15">
      <c r="A13" s="335">
        <v>15</v>
      </c>
      <c r="B13" s="436" t="s">
        <v>230</v>
      </c>
      <c r="C13" s="333"/>
      <c r="D13" s="468">
        <v>1</v>
      </c>
      <c r="E13" s="332">
        <v>1</v>
      </c>
      <c r="F13" s="332">
        <v>0</v>
      </c>
      <c r="G13" s="332">
        <v>8.3940000000000001</v>
      </c>
      <c r="H13" s="332">
        <v>8.3940000000000001</v>
      </c>
      <c r="I13" s="332">
        <v>0</v>
      </c>
      <c r="J13" s="332">
        <v>0</v>
      </c>
      <c r="K13" s="332">
        <v>0</v>
      </c>
      <c r="L13" s="332">
        <v>0</v>
      </c>
      <c r="M13" s="332">
        <v>0</v>
      </c>
      <c r="N13" s="470">
        <v>0</v>
      </c>
      <c r="O13" s="469">
        <v>77</v>
      </c>
    </row>
    <row r="14" spans="1:22" x14ac:dyDescent="0.15">
      <c r="A14" s="335">
        <v>16</v>
      </c>
      <c r="B14" s="436" t="s">
        <v>229</v>
      </c>
      <c r="C14" s="352"/>
      <c r="D14" s="468">
        <v>1</v>
      </c>
      <c r="E14" s="332">
        <v>0</v>
      </c>
      <c r="F14" s="332">
        <v>1</v>
      </c>
      <c r="G14" s="332">
        <v>5.5590000000000002</v>
      </c>
      <c r="H14" s="332">
        <v>0</v>
      </c>
      <c r="I14" s="332">
        <v>5.5590000000000002</v>
      </c>
      <c r="J14" s="332">
        <v>0</v>
      </c>
      <c r="K14" s="332">
        <v>0</v>
      </c>
      <c r="L14" s="332">
        <v>0</v>
      </c>
      <c r="M14" s="332">
        <v>0</v>
      </c>
      <c r="N14" s="470">
        <v>0</v>
      </c>
      <c r="O14" s="469">
        <v>6</v>
      </c>
    </row>
    <row r="15" spans="1:22" x14ac:dyDescent="0.15">
      <c r="A15" s="335">
        <v>17</v>
      </c>
      <c r="B15" s="436" t="s">
        <v>228</v>
      </c>
      <c r="C15" s="333"/>
      <c r="D15" s="468">
        <v>0</v>
      </c>
      <c r="E15" s="332">
        <v>0</v>
      </c>
      <c r="F15" s="332">
        <v>0</v>
      </c>
      <c r="G15" s="332">
        <v>0</v>
      </c>
      <c r="H15" s="332">
        <v>0</v>
      </c>
      <c r="I15" s="332">
        <v>0</v>
      </c>
      <c r="J15" s="332">
        <v>0</v>
      </c>
      <c r="K15" s="332">
        <v>0</v>
      </c>
      <c r="L15" s="332">
        <v>0</v>
      </c>
      <c r="M15" s="332">
        <v>0</v>
      </c>
      <c r="N15" s="470">
        <v>0</v>
      </c>
      <c r="O15" s="469">
        <v>0</v>
      </c>
    </row>
    <row r="16" spans="1:22" x14ac:dyDescent="0.15">
      <c r="A16" s="350">
        <v>18</v>
      </c>
      <c r="B16" s="433" t="s">
        <v>227</v>
      </c>
      <c r="C16" s="348"/>
      <c r="D16" s="472">
        <v>3</v>
      </c>
      <c r="E16" s="347">
        <v>1</v>
      </c>
      <c r="F16" s="347">
        <v>2</v>
      </c>
      <c r="G16" s="347">
        <v>51.204000000000001</v>
      </c>
      <c r="H16" s="347">
        <v>2.5289999999999999</v>
      </c>
      <c r="I16" s="347">
        <v>48.674999999999997</v>
      </c>
      <c r="J16" s="347">
        <v>9.6739999999999995</v>
      </c>
      <c r="K16" s="347">
        <v>1.518</v>
      </c>
      <c r="L16" s="347">
        <v>8.1560000000000006</v>
      </c>
      <c r="M16" s="347">
        <v>22</v>
      </c>
      <c r="N16" s="584">
        <v>5520</v>
      </c>
      <c r="O16" s="583">
        <v>2550</v>
      </c>
    </row>
    <row r="17" spans="1:15" x14ac:dyDescent="0.15">
      <c r="A17" s="343">
        <v>19</v>
      </c>
      <c r="B17" s="428" t="s">
        <v>226</v>
      </c>
      <c r="C17" s="341"/>
      <c r="D17" s="532">
        <v>0</v>
      </c>
      <c r="E17" s="340">
        <v>0</v>
      </c>
      <c r="F17" s="340">
        <v>0</v>
      </c>
      <c r="G17" s="404">
        <v>0</v>
      </c>
      <c r="H17" s="340">
        <v>0</v>
      </c>
      <c r="I17" s="340">
        <v>0</v>
      </c>
      <c r="J17" s="404">
        <v>0</v>
      </c>
      <c r="K17" s="340">
        <v>0</v>
      </c>
      <c r="L17" s="340">
        <v>0</v>
      </c>
      <c r="M17" s="340">
        <v>0</v>
      </c>
      <c r="N17" s="514">
        <v>0</v>
      </c>
      <c r="O17" s="513">
        <v>0</v>
      </c>
    </row>
    <row r="18" spans="1:15" x14ac:dyDescent="0.15">
      <c r="A18" s="335">
        <v>20</v>
      </c>
      <c r="B18" s="423" t="s">
        <v>224</v>
      </c>
      <c r="C18" s="333"/>
      <c r="D18" s="468">
        <v>0</v>
      </c>
      <c r="E18" s="332">
        <v>0</v>
      </c>
      <c r="F18" s="332">
        <v>0</v>
      </c>
      <c r="G18" s="332">
        <v>0</v>
      </c>
      <c r="H18" s="332">
        <v>0</v>
      </c>
      <c r="I18" s="332">
        <v>0</v>
      </c>
      <c r="J18" s="332">
        <v>0</v>
      </c>
      <c r="K18" s="332">
        <v>0</v>
      </c>
      <c r="L18" s="332">
        <v>0</v>
      </c>
      <c r="M18" s="332">
        <v>0</v>
      </c>
      <c r="N18" s="470">
        <v>0</v>
      </c>
      <c r="O18" s="469">
        <v>0</v>
      </c>
    </row>
    <row r="19" spans="1:15" x14ac:dyDescent="0.15">
      <c r="A19" s="335">
        <v>21</v>
      </c>
      <c r="B19" s="423" t="s">
        <v>223</v>
      </c>
      <c r="C19" s="333"/>
      <c r="D19" s="468">
        <v>0</v>
      </c>
      <c r="E19" s="332">
        <v>0</v>
      </c>
      <c r="F19" s="332">
        <v>0</v>
      </c>
      <c r="G19" s="332">
        <v>0</v>
      </c>
      <c r="H19" s="332">
        <v>0</v>
      </c>
      <c r="I19" s="332">
        <v>0</v>
      </c>
      <c r="J19" s="332">
        <v>0</v>
      </c>
      <c r="K19" s="332">
        <v>0</v>
      </c>
      <c r="L19" s="332">
        <v>0</v>
      </c>
      <c r="M19" s="332">
        <v>0</v>
      </c>
      <c r="N19" s="470">
        <v>0</v>
      </c>
      <c r="O19" s="469">
        <v>0</v>
      </c>
    </row>
    <row r="20" spans="1:15" x14ac:dyDescent="0.15">
      <c r="A20" s="335">
        <v>22</v>
      </c>
      <c r="B20" s="436" t="s">
        <v>222</v>
      </c>
      <c r="C20" s="352"/>
      <c r="D20" s="468">
        <v>3</v>
      </c>
      <c r="E20" s="332">
        <v>3</v>
      </c>
      <c r="F20" s="332">
        <v>0</v>
      </c>
      <c r="G20" s="332">
        <v>57.32</v>
      </c>
      <c r="H20" s="332">
        <v>57.32</v>
      </c>
      <c r="I20" s="332">
        <v>0</v>
      </c>
      <c r="J20" s="332">
        <v>22.358000000000001</v>
      </c>
      <c r="K20" s="332">
        <v>22.358000000000001</v>
      </c>
      <c r="L20" s="332">
        <v>0</v>
      </c>
      <c r="M20" s="332">
        <v>142</v>
      </c>
      <c r="N20" s="470">
        <v>7000</v>
      </c>
      <c r="O20" s="469">
        <v>985</v>
      </c>
    </row>
    <row r="21" spans="1:15" x14ac:dyDescent="0.15">
      <c r="A21" s="335">
        <v>23</v>
      </c>
      <c r="B21" s="423" t="s">
        <v>221</v>
      </c>
      <c r="C21" s="333"/>
      <c r="D21" s="468">
        <v>0</v>
      </c>
      <c r="E21" s="332">
        <v>0</v>
      </c>
      <c r="F21" s="332">
        <v>0</v>
      </c>
      <c r="G21" s="332">
        <v>0</v>
      </c>
      <c r="H21" s="332">
        <v>0</v>
      </c>
      <c r="I21" s="332">
        <v>0</v>
      </c>
      <c r="J21" s="332">
        <v>0</v>
      </c>
      <c r="K21" s="332">
        <v>0</v>
      </c>
      <c r="L21" s="332">
        <v>0</v>
      </c>
      <c r="M21" s="332">
        <v>0</v>
      </c>
      <c r="N21" s="470">
        <v>0</v>
      </c>
      <c r="O21" s="469">
        <v>0</v>
      </c>
    </row>
    <row r="22" spans="1:15" x14ac:dyDescent="0.15">
      <c r="A22" s="335">
        <v>24</v>
      </c>
      <c r="B22" s="423" t="s">
        <v>220</v>
      </c>
      <c r="C22" s="333"/>
      <c r="D22" s="468">
        <v>2</v>
      </c>
      <c r="E22" s="332">
        <v>2</v>
      </c>
      <c r="F22" s="332">
        <v>0</v>
      </c>
      <c r="G22" s="332">
        <v>2.9910000000000001</v>
      </c>
      <c r="H22" s="332">
        <v>2.9910000000000001</v>
      </c>
      <c r="I22" s="332">
        <v>0</v>
      </c>
      <c r="J22" s="332">
        <v>2.6160000000000001</v>
      </c>
      <c r="K22" s="332">
        <v>2.6160000000000001</v>
      </c>
      <c r="L22" s="332">
        <v>0</v>
      </c>
      <c r="M22" s="332">
        <v>20</v>
      </c>
      <c r="N22" s="470">
        <v>75</v>
      </c>
      <c r="O22" s="469">
        <v>9</v>
      </c>
    </row>
    <row r="23" spans="1:15" x14ac:dyDescent="0.15">
      <c r="A23" s="335">
        <v>25</v>
      </c>
      <c r="B23" s="334" t="s">
        <v>390</v>
      </c>
      <c r="C23" s="333"/>
      <c r="D23" s="468">
        <v>4</v>
      </c>
      <c r="E23" s="332">
        <v>3</v>
      </c>
      <c r="F23" s="332">
        <v>1</v>
      </c>
      <c r="G23" s="332">
        <v>12.250999999999999</v>
      </c>
      <c r="H23" s="332">
        <v>9.73</v>
      </c>
      <c r="I23" s="332">
        <v>2.5209999999999999</v>
      </c>
      <c r="J23" s="332">
        <v>5.2290000000000001</v>
      </c>
      <c r="K23" s="332">
        <v>4.8289999999999997</v>
      </c>
      <c r="L23" s="332">
        <v>0.4</v>
      </c>
      <c r="M23" s="332">
        <v>22</v>
      </c>
      <c r="N23" s="470">
        <v>881</v>
      </c>
      <c r="O23" s="469">
        <v>225</v>
      </c>
    </row>
    <row r="24" spans="1:15" x14ac:dyDescent="0.15">
      <c r="A24" s="335">
        <v>26</v>
      </c>
      <c r="B24" s="334" t="s">
        <v>389</v>
      </c>
      <c r="C24" s="333"/>
      <c r="D24" s="468">
        <v>3</v>
      </c>
      <c r="E24" s="332">
        <v>2</v>
      </c>
      <c r="F24" s="332">
        <v>1</v>
      </c>
      <c r="G24" s="332">
        <v>63.838000000000001</v>
      </c>
      <c r="H24" s="332">
        <v>62.209000000000003</v>
      </c>
      <c r="I24" s="332">
        <v>1.629</v>
      </c>
      <c r="J24" s="332">
        <v>10.634</v>
      </c>
      <c r="K24" s="332">
        <v>9.6479999999999997</v>
      </c>
      <c r="L24" s="332">
        <v>0.98599999999999999</v>
      </c>
      <c r="M24" s="332">
        <v>9</v>
      </c>
      <c r="N24" s="470">
        <v>527</v>
      </c>
      <c r="O24" s="469">
        <v>251</v>
      </c>
    </row>
    <row r="25" spans="1:15" x14ac:dyDescent="0.15">
      <c r="A25" s="335">
        <v>27</v>
      </c>
      <c r="B25" s="334" t="s">
        <v>388</v>
      </c>
      <c r="C25" s="333"/>
      <c r="D25" s="468">
        <v>1</v>
      </c>
      <c r="E25" s="332">
        <v>0</v>
      </c>
      <c r="F25" s="332">
        <v>1</v>
      </c>
      <c r="G25" s="332">
        <v>16.396999999999998</v>
      </c>
      <c r="H25" s="332">
        <v>0</v>
      </c>
      <c r="I25" s="332">
        <v>16.396999999999998</v>
      </c>
      <c r="J25" s="332">
        <v>1</v>
      </c>
      <c r="K25" s="332">
        <v>0</v>
      </c>
      <c r="L25" s="332">
        <v>1</v>
      </c>
      <c r="M25" s="332">
        <v>60</v>
      </c>
      <c r="N25" s="470">
        <v>243</v>
      </c>
      <c r="O25" s="469">
        <v>243</v>
      </c>
    </row>
    <row r="26" spans="1:15" x14ac:dyDescent="0.15">
      <c r="A26" s="350">
        <v>28</v>
      </c>
      <c r="B26" s="433" t="s">
        <v>81</v>
      </c>
      <c r="C26" s="348"/>
      <c r="D26" s="472">
        <v>0</v>
      </c>
      <c r="E26" s="347">
        <v>0</v>
      </c>
      <c r="F26" s="347">
        <v>0</v>
      </c>
      <c r="G26" s="347">
        <v>0</v>
      </c>
      <c r="H26" s="347">
        <v>0</v>
      </c>
      <c r="I26" s="347">
        <v>0</v>
      </c>
      <c r="J26" s="347">
        <v>0</v>
      </c>
      <c r="K26" s="347">
        <v>0</v>
      </c>
      <c r="L26" s="347">
        <v>0</v>
      </c>
      <c r="M26" s="347">
        <v>0</v>
      </c>
      <c r="N26" s="584">
        <v>0</v>
      </c>
      <c r="O26" s="583">
        <v>0</v>
      </c>
    </row>
    <row r="27" spans="1:15" x14ac:dyDescent="0.15">
      <c r="A27" s="343">
        <v>29</v>
      </c>
      <c r="B27" s="428" t="s">
        <v>214</v>
      </c>
      <c r="C27" s="341"/>
      <c r="D27" s="532">
        <v>4</v>
      </c>
      <c r="E27" s="340">
        <v>4</v>
      </c>
      <c r="F27" s="340">
        <v>0</v>
      </c>
      <c r="G27" s="404">
        <v>70.227000000000004</v>
      </c>
      <c r="H27" s="340">
        <v>70.227000000000004</v>
      </c>
      <c r="I27" s="340">
        <v>0</v>
      </c>
      <c r="J27" s="404">
        <v>10.098000000000001</v>
      </c>
      <c r="K27" s="340">
        <v>10.098000000000001</v>
      </c>
      <c r="L27" s="340">
        <v>0</v>
      </c>
      <c r="M27" s="340">
        <v>465</v>
      </c>
      <c r="N27" s="514">
        <v>751</v>
      </c>
      <c r="O27" s="513">
        <v>268</v>
      </c>
    </row>
    <row r="28" spans="1:15" x14ac:dyDescent="0.15">
      <c r="A28" s="335">
        <v>30</v>
      </c>
      <c r="B28" s="423" t="s">
        <v>387</v>
      </c>
      <c r="C28" s="333"/>
      <c r="D28" s="468">
        <v>0</v>
      </c>
      <c r="E28" s="332">
        <v>0</v>
      </c>
      <c r="F28" s="332">
        <v>0</v>
      </c>
      <c r="G28" s="332">
        <v>0</v>
      </c>
      <c r="H28" s="332">
        <v>0</v>
      </c>
      <c r="I28" s="332">
        <v>0</v>
      </c>
      <c r="J28" s="332">
        <v>0</v>
      </c>
      <c r="K28" s="332">
        <v>0</v>
      </c>
      <c r="L28" s="332">
        <v>0</v>
      </c>
      <c r="M28" s="332">
        <v>0</v>
      </c>
      <c r="N28" s="470">
        <v>0</v>
      </c>
      <c r="O28" s="469">
        <v>0</v>
      </c>
    </row>
    <row r="29" spans="1:15" x14ac:dyDescent="0.15">
      <c r="A29" s="335">
        <v>31</v>
      </c>
      <c r="B29" s="423" t="s">
        <v>212</v>
      </c>
      <c r="C29" s="333"/>
      <c r="D29" s="468">
        <v>3</v>
      </c>
      <c r="E29" s="332">
        <v>3</v>
      </c>
      <c r="F29" s="332">
        <v>0</v>
      </c>
      <c r="G29" s="332">
        <v>111.042</v>
      </c>
      <c r="H29" s="332">
        <v>111.042</v>
      </c>
      <c r="I29" s="332">
        <v>0</v>
      </c>
      <c r="J29" s="332">
        <v>50.4</v>
      </c>
      <c r="K29" s="332">
        <v>50.4</v>
      </c>
      <c r="L29" s="332">
        <v>0</v>
      </c>
      <c r="M29" s="332">
        <v>18</v>
      </c>
      <c r="N29" s="470">
        <v>830</v>
      </c>
      <c r="O29" s="469">
        <v>116</v>
      </c>
    </row>
    <row r="30" spans="1:15" x14ac:dyDescent="0.15">
      <c r="A30" s="350">
        <v>32</v>
      </c>
      <c r="B30" s="433" t="s">
        <v>385</v>
      </c>
      <c r="C30" s="348"/>
      <c r="D30" s="472">
        <v>0</v>
      </c>
      <c r="E30" s="347">
        <v>0</v>
      </c>
      <c r="F30" s="347">
        <v>0</v>
      </c>
      <c r="G30" s="347">
        <v>0</v>
      </c>
      <c r="H30" s="347">
        <v>0</v>
      </c>
      <c r="I30" s="347">
        <v>0</v>
      </c>
      <c r="J30" s="347">
        <v>0</v>
      </c>
      <c r="K30" s="347">
        <v>0</v>
      </c>
      <c r="L30" s="347">
        <v>0</v>
      </c>
      <c r="M30" s="347">
        <v>0</v>
      </c>
      <c r="N30" s="584">
        <v>0</v>
      </c>
      <c r="O30" s="583">
        <v>0</v>
      </c>
    </row>
    <row r="31" spans="1:15" x14ac:dyDescent="0.15">
      <c r="A31" s="466">
        <v>33</v>
      </c>
      <c r="B31" s="465" t="s">
        <v>207</v>
      </c>
      <c r="C31" s="464"/>
      <c r="D31" s="532">
        <v>120</v>
      </c>
      <c r="E31" s="404">
        <v>119</v>
      </c>
      <c r="F31" s="404">
        <v>1</v>
      </c>
      <c r="G31" s="404">
        <v>1799.953</v>
      </c>
      <c r="H31" s="404">
        <v>1797.08</v>
      </c>
      <c r="I31" s="404">
        <v>2.8730000000000002</v>
      </c>
      <c r="J31" s="404">
        <v>1153.55</v>
      </c>
      <c r="K31" s="404">
        <v>1153.05</v>
      </c>
      <c r="L31" s="404">
        <v>0.5</v>
      </c>
      <c r="M31" s="404">
        <v>14</v>
      </c>
      <c r="N31" s="582">
        <v>30309</v>
      </c>
      <c r="O31" s="581">
        <v>1974</v>
      </c>
    </row>
    <row r="32" spans="1:15" x14ac:dyDescent="0.15">
      <c r="A32" s="335">
        <v>34</v>
      </c>
      <c r="B32" s="423" t="s">
        <v>206</v>
      </c>
      <c r="C32" s="333"/>
      <c r="D32" s="468">
        <v>0</v>
      </c>
      <c r="E32" s="332">
        <v>0</v>
      </c>
      <c r="F32" s="332">
        <v>0</v>
      </c>
      <c r="G32" s="332">
        <v>0</v>
      </c>
      <c r="H32" s="332">
        <v>0</v>
      </c>
      <c r="I32" s="332">
        <v>0</v>
      </c>
      <c r="J32" s="332">
        <v>0</v>
      </c>
      <c r="K32" s="332">
        <v>0</v>
      </c>
      <c r="L32" s="332">
        <v>0</v>
      </c>
      <c r="M32" s="332">
        <v>0</v>
      </c>
      <c r="N32" s="470">
        <v>0</v>
      </c>
      <c r="O32" s="469">
        <v>0</v>
      </c>
    </row>
    <row r="33" spans="1:15"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D7AED-4E05-491C-B0EF-B992F7308E50}">
  <sheetPr>
    <pageSetUpPr fitToPage="1"/>
  </sheetPr>
  <dimension ref="A1:W53"/>
  <sheetViews>
    <sheetView topLeftCell="A10" zoomScale="55" zoomScaleNormal="55" zoomScaleSheetLayoutView="85" workbookViewId="0">
      <selection activeCell="N12" sqref="N12"/>
    </sheetView>
  </sheetViews>
  <sheetFormatPr defaultRowHeight="13.5" x14ac:dyDescent="0.15"/>
  <cols>
    <col min="1" max="1" width="3.625" customWidth="1"/>
    <col min="2" max="2" width="21.625" customWidth="1"/>
    <col min="3" max="3" width="0.875" customWidth="1"/>
    <col min="4" max="20" width="8.625" customWidth="1"/>
  </cols>
  <sheetData>
    <row r="1" spans="1:23" ht="15" customHeight="1" x14ac:dyDescent="0.15">
      <c r="A1" s="1153" t="s">
        <v>321</v>
      </c>
      <c r="B1" s="1153"/>
      <c r="C1" s="1153"/>
      <c r="D1" s="1153"/>
      <c r="E1" s="1153"/>
      <c r="F1" s="1153"/>
      <c r="G1" s="1153"/>
      <c r="H1" s="1153"/>
      <c r="I1" s="1153"/>
      <c r="J1" s="1153"/>
      <c r="K1" s="1153"/>
      <c r="L1" s="1153"/>
      <c r="M1" s="1153"/>
      <c r="N1" s="1153"/>
      <c r="O1" s="1153"/>
      <c r="P1" s="1153"/>
      <c r="Q1" s="1153"/>
      <c r="R1" s="1153"/>
      <c r="S1" s="98"/>
      <c r="T1" s="98"/>
    </row>
    <row r="2" spans="1:23" ht="15" customHeight="1" thickBot="1" x14ac:dyDescent="0.2">
      <c r="B2" s="97"/>
      <c r="C2" s="96"/>
      <c r="P2" s="95"/>
      <c r="Q2" s="95"/>
      <c r="U2" s="95"/>
      <c r="V2" s="95"/>
      <c r="W2" s="95" t="s">
        <v>320</v>
      </c>
    </row>
    <row r="3" spans="1:23" ht="15" customHeight="1" thickBot="1" x14ac:dyDescent="0.2">
      <c r="A3" s="94" t="s">
        <v>245</v>
      </c>
      <c r="B3" s="93"/>
      <c r="C3" s="92" t="s">
        <v>244</v>
      </c>
      <c r="D3" s="91" t="s">
        <v>5</v>
      </c>
      <c r="E3" s="91" t="s">
        <v>6</v>
      </c>
      <c r="F3" s="91" t="s">
        <v>7</v>
      </c>
      <c r="G3" s="91" t="s">
        <v>8</v>
      </c>
      <c r="H3" s="91" t="s">
        <v>9</v>
      </c>
      <c r="I3" s="91" t="s">
        <v>10</v>
      </c>
      <c r="J3" s="91" t="s">
        <v>11</v>
      </c>
      <c r="K3" s="91" t="s">
        <v>12</v>
      </c>
      <c r="L3" s="91" t="s">
        <v>13</v>
      </c>
      <c r="M3" s="91" t="s">
        <v>14</v>
      </c>
      <c r="N3" s="91" t="s">
        <v>15</v>
      </c>
      <c r="O3" s="91" t="s">
        <v>243</v>
      </c>
      <c r="P3" s="91" t="s">
        <v>274</v>
      </c>
      <c r="Q3" s="90" t="s">
        <v>242</v>
      </c>
      <c r="R3" s="89" t="s">
        <v>241</v>
      </c>
      <c r="S3" s="88" t="s">
        <v>240</v>
      </c>
      <c r="T3" s="88" t="s">
        <v>239</v>
      </c>
      <c r="U3" s="88" t="s">
        <v>238</v>
      </c>
      <c r="V3" s="88" t="s">
        <v>23</v>
      </c>
      <c r="W3" s="87" t="s">
        <v>24</v>
      </c>
    </row>
    <row r="4" spans="1:23" ht="22.5" customHeight="1" thickTop="1" thickBot="1" x14ac:dyDescent="0.2">
      <c r="A4" s="1154" t="s">
        <v>237</v>
      </c>
      <c r="B4" s="1155"/>
      <c r="C4" s="1155"/>
      <c r="D4" s="86">
        <v>15681.122999999998</v>
      </c>
      <c r="E4" s="86">
        <v>17284.984</v>
      </c>
      <c r="F4" s="86">
        <v>14868.566000000001</v>
      </c>
      <c r="G4" s="86">
        <v>15280.895</v>
      </c>
      <c r="H4" s="86">
        <v>11187.155000000001</v>
      </c>
      <c r="I4" s="86">
        <v>14724.864999999998</v>
      </c>
      <c r="J4" s="86">
        <v>13785.951999999999</v>
      </c>
      <c r="K4" s="86">
        <v>8724.1110000000008</v>
      </c>
      <c r="L4" s="86">
        <v>13303.501000000002</v>
      </c>
      <c r="M4" s="86">
        <v>15788.657000000001</v>
      </c>
      <c r="N4" s="86">
        <v>22977.593600000004</v>
      </c>
      <c r="O4" s="86">
        <v>23653.499</v>
      </c>
      <c r="P4" s="86">
        <v>27406.868000000006</v>
      </c>
      <c r="Q4" s="86">
        <v>21799.998</v>
      </c>
      <c r="R4" s="86">
        <v>13425.654999999999</v>
      </c>
      <c r="S4" s="85">
        <v>10724.064000000002</v>
      </c>
      <c r="T4" s="85">
        <v>10225.473320000001</v>
      </c>
      <c r="U4" s="85">
        <v>31380.376999999997</v>
      </c>
      <c r="V4" s="85">
        <v>75268.048999999999</v>
      </c>
      <c r="W4" s="84">
        <v>70956.221409999998</v>
      </c>
    </row>
    <row r="5" spans="1:23" ht="22.5" customHeight="1" thickTop="1" x14ac:dyDescent="0.15">
      <c r="A5" s="83">
        <v>9</v>
      </c>
      <c r="B5" s="82" t="s">
        <v>236</v>
      </c>
      <c r="C5" s="81"/>
      <c r="D5" s="80">
        <v>2012</v>
      </c>
      <c r="E5" s="80">
        <v>1725</v>
      </c>
      <c r="F5" s="80">
        <v>1913</v>
      </c>
      <c r="G5" s="80">
        <v>1274</v>
      </c>
      <c r="H5" s="80">
        <v>1322</v>
      </c>
      <c r="I5" s="80">
        <v>1277.095</v>
      </c>
      <c r="J5" s="80">
        <v>1532.0509999999999</v>
      </c>
      <c r="K5" s="80">
        <v>1216.6559999999999</v>
      </c>
      <c r="L5" s="80">
        <v>1612.2070000000001</v>
      </c>
      <c r="M5" s="80">
        <v>2246.3439999999991</v>
      </c>
      <c r="N5" s="80">
        <v>2072.0460000000012</v>
      </c>
      <c r="O5" s="80">
        <v>1844.4490000000001</v>
      </c>
      <c r="P5" s="80">
        <v>1833.5239999999999</v>
      </c>
      <c r="Q5" s="66">
        <v>2178.7150000000001</v>
      </c>
      <c r="R5" s="66">
        <v>1998.5739999999998</v>
      </c>
      <c r="S5" s="65">
        <v>1719.019</v>
      </c>
      <c r="T5" s="65">
        <v>1678.636</v>
      </c>
      <c r="U5" s="65">
        <v>2152.2460000000001</v>
      </c>
      <c r="V5" s="65">
        <v>1979.1130000000001</v>
      </c>
      <c r="W5" s="64">
        <v>1831.559</v>
      </c>
    </row>
    <row r="6" spans="1:23" ht="22.5" customHeight="1" x14ac:dyDescent="0.15">
      <c r="A6" s="60">
        <v>10</v>
      </c>
      <c r="B6" s="77" t="s">
        <v>235</v>
      </c>
      <c r="C6" s="58"/>
      <c r="D6" s="57">
        <v>567</v>
      </c>
      <c r="E6" s="57">
        <v>690</v>
      </c>
      <c r="F6" s="57">
        <v>617</v>
      </c>
      <c r="G6" s="57">
        <v>707</v>
      </c>
      <c r="H6" s="57">
        <v>1011</v>
      </c>
      <c r="I6" s="57">
        <v>904.19799999999998</v>
      </c>
      <c r="J6" s="57">
        <v>526.05499999999995</v>
      </c>
      <c r="K6" s="57">
        <v>686.81799999999998</v>
      </c>
      <c r="L6" s="57">
        <v>646.62099999999998</v>
      </c>
      <c r="M6" s="57">
        <v>546.04100000000017</v>
      </c>
      <c r="N6" s="57">
        <v>639.18799999999999</v>
      </c>
      <c r="O6" s="57">
        <v>495.82499999999999</v>
      </c>
      <c r="P6" s="57">
        <v>865.01599999999996</v>
      </c>
      <c r="Q6" s="57">
        <v>308.13100000000003</v>
      </c>
      <c r="R6" s="57">
        <v>319.33500000000009</v>
      </c>
      <c r="S6" s="56">
        <v>347.31400000000002</v>
      </c>
      <c r="T6" s="56">
        <v>474.62900000000002</v>
      </c>
      <c r="U6" s="56">
        <v>338.11900000000003</v>
      </c>
      <c r="V6" s="56">
        <v>334.28800000000001</v>
      </c>
      <c r="W6" s="55">
        <v>339.64600000000002</v>
      </c>
    </row>
    <row r="7" spans="1:23" ht="22.5" customHeight="1" x14ac:dyDescent="0.15">
      <c r="A7" s="60">
        <v>11</v>
      </c>
      <c r="B7" s="79" t="s">
        <v>234</v>
      </c>
      <c r="C7" s="58"/>
      <c r="D7" s="63">
        <v>211</v>
      </c>
      <c r="E7" s="63">
        <v>405</v>
      </c>
      <c r="F7" s="63">
        <v>319</v>
      </c>
      <c r="G7" s="63">
        <v>142</v>
      </c>
      <c r="H7" s="63">
        <v>52</v>
      </c>
      <c r="I7" s="63">
        <v>113.92099999999999</v>
      </c>
      <c r="J7" s="63">
        <v>108.542</v>
      </c>
      <c r="K7" s="63">
        <v>106.074</v>
      </c>
      <c r="L7" s="63">
        <v>259.48</v>
      </c>
      <c r="M7" s="63">
        <v>242.37899999999999</v>
      </c>
      <c r="N7" s="63">
        <v>501.83300000000008</v>
      </c>
      <c r="O7" s="63">
        <v>351.673</v>
      </c>
      <c r="P7" s="57">
        <v>116.52600000000001</v>
      </c>
      <c r="Q7" s="57">
        <v>314.35000000000002</v>
      </c>
      <c r="R7" s="57">
        <v>175.43299999999999</v>
      </c>
      <c r="S7" s="56">
        <v>223.10300000000001</v>
      </c>
      <c r="T7" s="56">
        <v>112.57599999999999</v>
      </c>
      <c r="U7" s="56">
        <v>132.32</v>
      </c>
      <c r="V7" s="56">
        <v>106.605</v>
      </c>
      <c r="W7" s="55">
        <v>100.657</v>
      </c>
    </row>
    <row r="8" spans="1:23" ht="22.5" customHeight="1" x14ac:dyDescent="0.15">
      <c r="A8" s="60">
        <v>12</v>
      </c>
      <c r="B8" s="77" t="s">
        <v>233</v>
      </c>
      <c r="C8" s="58"/>
      <c r="D8" s="57">
        <v>1240</v>
      </c>
      <c r="E8" s="57">
        <v>1072</v>
      </c>
      <c r="F8" s="57">
        <v>853</v>
      </c>
      <c r="G8" s="57">
        <v>497</v>
      </c>
      <c r="H8" s="57">
        <v>584</v>
      </c>
      <c r="I8" s="57">
        <v>286.22399999999999</v>
      </c>
      <c r="J8" s="57">
        <v>615.58100000000002</v>
      </c>
      <c r="K8" s="57">
        <v>517.255</v>
      </c>
      <c r="L8" s="57">
        <v>576.21900000000005</v>
      </c>
      <c r="M8" s="57">
        <v>851.80299999999977</v>
      </c>
      <c r="N8" s="57">
        <v>902.69200000000001</v>
      </c>
      <c r="O8" s="57">
        <v>1364.06</v>
      </c>
      <c r="P8" s="57">
        <v>812.06299999999999</v>
      </c>
      <c r="Q8" s="57">
        <v>448.15899999999999</v>
      </c>
      <c r="R8" s="57">
        <v>546.73399999999992</v>
      </c>
      <c r="S8" s="56">
        <v>402.94400000000002</v>
      </c>
      <c r="T8" s="56">
        <v>554.09307000000001</v>
      </c>
      <c r="U8" s="56">
        <v>584.83899999999994</v>
      </c>
      <c r="V8" s="56">
        <v>1220.403</v>
      </c>
      <c r="W8" s="55">
        <v>693.43499999999995</v>
      </c>
    </row>
    <row r="9" spans="1:23" ht="22.5" customHeight="1" x14ac:dyDescent="0.15">
      <c r="A9" s="60">
        <v>13</v>
      </c>
      <c r="B9" s="77" t="s">
        <v>232</v>
      </c>
      <c r="C9" s="58"/>
      <c r="D9" s="57">
        <v>247</v>
      </c>
      <c r="E9" s="57">
        <v>249</v>
      </c>
      <c r="F9" s="57">
        <v>220</v>
      </c>
      <c r="G9" s="57">
        <v>429</v>
      </c>
      <c r="H9" s="57">
        <v>298</v>
      </c>
      <c r="I9" s="57">
        <v>23.821999999999999</v>
      </c>
      <c r="J9" s="57">
        <v>53.14</v>
      </c>
      <c r="K9" s="57">
        <v>81.474999999999994</v>
      </c>
      <c r="L9" s="57">
        <v>124.759</v>
      </c>
      <c r="M9" s="57">
        <v>55.940999999999995</v>
      </c>
      <c r="N9" s="57">
        <v>202.50297999999998</v>
      </c>
      <c r="O9" s="57">
        <v>344.738</v>
      </c>
      <c r="P9" s="57">
        <v>264.435</v>
      </c>
      <c r="Q9" s="57">
        <v>207.51499999999999</v>
      </c>
      <c r="R9" s="57">
        <v>6.8340000000000005</v>
      </c>
      <c r="S9" s="56">
        <v>4.7919999999999998</v>
      </c>
      <c r="T9" s="56">
        <v>113.273</v>
      </c>
      <c r="U9" s="56">
        <v>130.62700000000001</v>
      </c>
      <c r="V9" s="56">
        <v>39.729999999999997</v>
      </c>
      <c r="W9" s="55">
        <v>112.738</v>
      </c>
    </row>
    <row r="10" spans="1:23" ht="22.5" customHeight="1" x14ac:dyDescent="0.15">
      <c r="A10" s="60">
        <v>14</v>
      </c>
      <c r="B10" s="77" t="s">
        <v>231</v>
      </c>
      <c r="C10" s="58"/>
      <c r="D10" s="57">
        <v>428</v>
      </c>
      <c r="E10" s="57">
        <v>389</v>
      </c>
      <c r="F10" s="57">
        <v>413</v>
      </c>
      <c r="G10" s="57">
        <v>308</v>
      </c>
      <c r="H10" s="57">
        <v>251</v>
      </c>
      <c r="I10" s="57">
        <v>253.75200000000001</v>
      </c>
      <c r="J10" s="57">
        <v>303.09500000000003</v>
      </c>
      <c r="K10" s="57">
        <v>203.52600000000001</v>
      </c>
      <c r="L10" s="57">
        <v>312.52</v>
      </c>
      <c r="M10" s="57">
        <v>337.11699999999996</v>
      </c>
      <c r="N10" s="57">
        <v>348.02199999999999</v>
      </c>
      <c r="O10" s="57">
        <v>364.34100000000001</v>
      </c>
      <c r="P10" s="57">
        <v>477.09</v>
      </c>
      <c r="Q10" s="57">
        <v>377.91700000000003</v>
      </c>
      <c r="R10" s="57">
        <v>468.90399999999994</v>
      </c>
      <c r="S10" s="56">
        <v>237.136</v>
      </c>
      <c r="T10" s="56">
        <v>400.55700000000002</v>
      </c>
      <c r="U10" s="56">
        <v>146.53300000000002</v>
      </c>
      <c r="V10" s="56">
        <v>279.10700000000003</v>
      </c>
      <c r="W10" s="55">
        <v>344.88900000000001</v>
      </c>
    </row>
    <row r="11" spans="1:23" ht="22.5" customHeight="1" x14ac:dyDescent="0.15">
      <c r="A11" s="60">
        <v>15</v>
      </c>
      <c r="B11" s="77" t="s">
        <v>230</v>
      </c>
      <c r="C11" s="58"/>
      <c r="D11" s="57">
        <v>513</v>
      </c>
      <c r="E11" s="57">
        <v>457</v>
      </c>
      <c r="F11" s="57">
        <v>275</v>
      </c>
      <c r="G11" s="57">
        <v>289</v>
      </c>
      <c r="H11" s="57">
        <v>158</v>
      </c>
      <c r="I11" s="57">
        <v>140.84</v>
      </c>
      <c r="J11" s="57">
        <v>301.05100000000004</v>
      </c>
      <c r="K11" s="57">
        <v>125.932</v>
      </c>
      <c r="L11" s="57">
        <v>206.845</v>
      </c>
      <c r="M11" s="57">
        <v>292.79200000000003</v>
      </c>
      <c r="N11" s="57">
        <v>344.39699999999993</v>
      </c>
      <c r="O11" s="57">
        <v>412.28199999999998</v>
      </c>
      <c r="P11" s="57">
        <v>254.447</v>
      </c>
      <c r="Q11" s="57">
        <v>94.334000000000003</v>
      </c>
      <c r="R11" s="57">
        <v>106.042</v>
      </c>
      <c r="S11" s="56">
        <v>84.353999999999999</v>
      </c>
      <c r="T11" s="56">
        <v>72.075999999999993</v>
      </c>
      <c r="U11" s="56">
        <v>29.585999999999999</v>
      </c>
      <c r="V11" s="56">
        <v>215.33</v>
      </c>
      <c r="W11" s="55">
        <v>134.81</v>
      </c>
    </row>
    <row r="12" spans="1:23" ht="22.5" customHeight="1" x14ac:dyDescent="0.15">
      <c r="A12" s="60">
        <v>16</v>
      </c>
      <c r="B12" s="77" t="s">
        <v>229</v>
      </c>
      <c r="C12" s="76"/>
      <c r="D12" s="63">
        <v>1454</v>
      </c>
      <c r="E12" s="57">
        <v>1475</v>
      </c>
      <c r="F12" s="63">
        <v>966</v>
      </c>
      <c r="G12" s="57">
        <v>1197</v>
      </c>
      <c r="H12" s="57">
        <v>1185</v>
      </c>
      <c r="I12" s="63">
        <v>998.2410000000001</v>
      </c>
      <c r="J12" s="63">
        <v>1596.309</v>
      </c>
      <c r="K12" s="63">
        <v>800.11700000000008</v>
      </c>
      <c r="L12" s="57">
        <v>891.15200000000004</v>
      </c>
      <c r="M12" s="63">
        <v>952.05100000000004</v>
      </c>
      <c r="N12" s="57">
        <v>755.38800000000003</v>
      </c>
      <c r="O12" s="63">
        <v>1390.7629999999999</v>
      </c>
      <c r="P12" s="57">
        <v>1015.002</v>
      </c>
      <c r="Q12" s="57">
        <v>1545.7360000000001</v>
      </c>
      <c r="R12" s="57">
        <v>1346.789</v>
      </c>
      <c r="S12" s="56">
        <v>523.27599999999995</v>
      </c>
      <c r="T12" s="56">
        <v>802.19461999999999</v>
      </c>
      <c r="U12" s="56">
        <v>1099.0449999999998</v>
      </c>
      <c r="V12" s="56">
        <v>639.65899999999999</v>
      </c>
      <c r="W12" s="55">
        <v>1181.5640000000001</v>
      </c>
    </row>
    <row r="13" spans="1:23" ht="22.5" customHeight="1" x14ac:dyDescent="0.15">
      <c r="A13" s="60">
        <v>17</v>
      </c>
      <c r="B13" s="77" t="s">
        <v>228</v>
      </c>
      <c r="C13" s="58"/>
      <c r="D13" s="57">
        <v>49</v>
      </c>
      <c r="E13" s="57">
        <v>167</v>
      </c>
      <c r="F13" s="57">
        <v>293</v>
      </c>
      <c r="G13" s="57">
        <v>97</v>
      </c>
      <c r="H13" s="57">
        <v>176</v>
      </c>
      <c r="I13" s="57">
        <v>119.24900000000001</v>
      </c>
      <c r="J13" s="57">
        <v>53.666000000000004</v>
      </c>
      <c r="K13" s="57">
        <v>85.305999999999997</v>
      </c>
      <c r="L13" s="57">
        <v>37.555</v>
      </c>
      <c r="M13" s="57">
        <v>100.785</v>
      </c>
      <c r="N13" s="57">
        <v>149.43800000000005</v>
      </c>
      <c r="O13" s="57">
        <v>122.486</v>
      </c>
      <c r="P13" s="57">
        <v>129.761</v>
      </c>
      <c r="Q13" s="57">
        <v>107.592</v>
      </c>
      <c r="R13" s="57">
        <v>58.917000000000002</v>
      </c>
      <c r="S13" s="56">
        <v>35.462000000000003</v>
      </c>
      <c r="T13" s="56">
        <v>55.387999999999998</v>
      </c>
      <c r="U13" s="56">
        <v>55.411000000000001</v>
      </c>
      <c r="V13" s="56">
        <v>71.073999999999998</v>
      </c>
      <c r="W13" s="55">
        <v>40.779000000000003</v>
      </c>
    </row>
    <row r="14" spans="1:23" ht="22.5" customHeight="1" x14ac:dyDescent="0.15">
      <c r="A14" s="54">
        <v>18</v>
      </c>
      <c r="B14" s="53" t="s">
        <v>227</v>
      </c>
      <c r="C14" s="52"/>
      <c r="D14" s="51">
        <v>613</v>
      </c>
      <c r="E14" s="51">
        <v>1034</v>
      </c>
      <c r="F14" s="51">
        <v>678</v>
      </c>
      <c r="G14" s="51">
        <v>958</v>
      </c>
      <c r="H14" s="51">
        <v>996</v>
      </c>
      <c r="I14" s="51">
        <v>1226.3810000000001</v>
      </c>
      <c r="J14" s="51">
        <v>815.33299999999997</v>
      </c>
      <c r="K14" s="51">
        <v>551.04999999999995</v>
      </c>
      <c r="L14" s="51">
        <v>1070.0650000000001</v>
      </c>
      <c r="M14" s="51">
        <v>746.55700000000013</v>
      </c>
      <c r="N14" s="51">
        <v>1252.0470000000003</v>
      </c>
      <c r="O14" s="51">
        <v>1900.4269999999999</v>
      </c>
      <c r="P14" s="51">
        <v>1292.8800000000001</v>
      </c>
      <c r="Q14" s="51">
        <v>923.19600000000003</v>
      </c>
      <c r="R14" s="51">
        <v>948.36400000000003</v>
      </c>
      <c r="S14" s="50">
        <v>491.75400000000002</v>
      </c>
      <c r="T14" s="50">
        <v>672.96624999999995</v>
      </c>
      <c r="U14" s="50">
        <v>533.56499999999994</v>
      </c>
      <c r="V14" s="50">
        <v>698.577</v>
      </c>
      <c r="W14" s="49">
        <v>596.19571999999994</v>
      </c>
    </row>
    <row r="15" spans="1:23" ht="22.5" customHeight="1" x14ac:dyDescent="0.15">
      <c r="A15" s="78">
        <v>19</v>
      </c>
      <c r="B15" s="75" t="s">
        <v>226</v>
      </c>
      <c r="C15" s="74"/>
      <c r="D15" s="66">
        <v>163</v>
      </c>
      <c r="E15" s="66">
        <v>167</v>
      </c>
      <c r="F15" s="66">
        <v>120</v>
      </c>
      <c r="G15" s="66">
        <v>241</v>
      </c>
      <c r="H15" s="66">
        <v>180</v>
      </c>
      <c r="I15" s="66">
        <v>99.974000000000004</v>
      </c>
      <c r="J15" s="66">
        <v>172.10499999999999</v>
      </c>
      <c r="K15" s="66">
        <v>228.36</v>
      </c>
      <c r="L15" s="66">
        <v>206.00200000000001</v>
      </c>
      <c r="M15" s="66">
        <v>145.90600000000001</v>
      </c>
      <c r="N15" s="66">
        <v>120.9</v>
      </c>
      <c r="O15" s="66">
        <v>275.99900000000002</v>
      </c>
      <c r="P15" s="66">
        <v>343.19200000000001</v>
      </c>
      <c r="Q15" s="66">
        <v>217.92600000000002</v>
      </c>
      <c r="R15" s="66">
        <v>94.737999999999985</v>
      </c>
      <c r="S15" s="65">
        <v>80.072000000000003</v>
      </c>
      <c r="T15" s="65">
        <v>109.807</v>
      </c>
      <c r="U15" s="65">
        <v>152.411</v>
      </c>
      <c r="V15" s="65">
        <v>278.32</v>
      </c>
      <c r="W15" s="64">
        <v>68.007999999999996</v>
      </c>
    </row>
    <row r="16" spans="1:23" ht="22.5" customHeight="1" x14ac:dyDescent="0.15">
      <c r="A16" s="60">
        <v>20</v>
      </c>
      <c r="B16" s="77" t="s">
        <v>224</v>
      </c>
      <c r="C16" s="58"/>
      <c r="D16" s="57">
        <v>6</v>
      </c>
      <c r="E16" s="57">
        <v>25</v>
      </c>
      <c r="F16" s="57">
        <v>14</v>
      </c>
      <c r="G16" s="57">
        <v>59</v>
      </c>
      <c r="H16" s="57">
        <v>1</v>
      </c>
      <c r="I16" s="57">
        <v>3.097</v>
      </c>
      <c r="J16" s="57">
        <v>6.2830000000000004</v>
      </c>
      <c r="K16" s="57">
        <v>0</v>
      </c>
      <c r="L16" s="57">
        <v>0</v>
      </c>
      <c r="M16" s="57">
        <v>33.168999999999997</v>
      </c>
      <c r="N16" s="57">
        <v>2.5990000000000002</v>
      </c>
      <c r="O16" s="57">
        <v>5.73</v>
      </c>
      <c r="P16" s="57">
        <v>8.8979999999999997</v>
      </c>
      <c r="Q16" s="57">
        <v>37.243000000000002</v>
      </c>
      <c r="R16" s="57">
        <v>0</v>
      </c>
      <c r="S16" s="56">
        <v>0</v>
      </c>
      <c r="T16" s="56">
        <v>0</v>
      </c>
      <c r="U16" s="56">
        <v>15.443999999999999</v>
      </c>
      <c r="V16" s="56">
        <v>0</v>
      </c>
      <c r="W16" s="55">
        <v>13.864000000000001</v>
      </c>
    </row>
    <row r="17" spans="1:23" ht="22.5" customHeight="1" x14ac:dyDescent="0.15">
      <c r="A17" s="60">
        <v>21</v>
      </c>
      <c r="B17" s="77" t="s">
        <v>223</v>
      </c>
      <c r="C17" s="58"/>
      <c r="D17" s="57">
        <v>1407</v>
      </c>
      <c r="E17" s="57">
        <v>1530</v>
      </c>
      <c r="F17" s="57">
        <v>1002</v>
      </c>
      <c r="G17" s="57">
        <v>873</v>
      </c>
      <c r="H17" s="57">
        <v>868</v>
      </c>
      <c r="I17" s="57">
        <v>845.56700000000001</v>
      </c>
      <c r="J17" s="57">
        <v>815.64600000000007</v>
      </c>
      <c r="K17" s="57">
        <v>524.89499999999998</v>
      </c>
      <c r="L17" s="57">
        <v>649.09699999999998</v>
      </c>
      <c r="M17" s="57">
        <v>700.22200000000009</v>
      </c>
      <c r="N17" s="57">
        <v>671.54099999999994</v>
      </c>
      <c r="O17" s="57">
        <v>392.82100000000003</v>
      </c>
      <c r="P17" s="57">
        <v>853.928</v>
      </c>
      <c r="Q17" s="57">
        <v>227.76499999999999</v>
      </c>
      <c r="R17" s="57">
        <v>364.58099999999996</v>
      </c>
      <c r="S17" s="56">
        <v>161.89699999999999</v>
      </c>
      <c r="T17" s="56">
        <v>387.49099999999999</v>
      </c>
      <c r="U17" s="56">
        <v>299.15499999999997</v>
      </c>
      <c r="V17" s="56">
        <v>608.60299999999995</v>
      </c>
      <c r="W17" s="55">
        <v>456.20299999999997</v>
      </c>
    </row>
    <row r="18" spans="1:23" ht="22.5" customHeight="1" x14ac:dyDescent="0.15">
      <c r="A18" s="60">
        <v>22</v>
      </c>
      <c r="B18" s="77" t="s">
        <v>222</v>
      </c>
      <c r="C18" s="76"/>
      <c r="D18" s="57">
        <v>380</v>
      </c>
      <c r="E18" s="57">
        <v>532</v>
      </c>
      <c r="F18" s="57">
        <v>345</v>
      </c>
      <c r="G18" s="57">
        <v>345</v>
      </c>
      <c r="H18" s="57">
        <v>202</v>
      </c>
      <c r="I18" s="57">
        <v>275.14499999999998</v>
      </c>
      <c r="J18" s="57">
        <v>420.637</v>
      </c>
      <c r="K18" s="57">
        <v>301.06</v>
      </c>
      <c r="L18" s="57">
        <v>244.864</v>
      </c>
      <c r="M18" s="57">
        <v>337.33099999999996</v>
      </c>
      <c r="N18" s="57">
        <v>1754.1132200000002</v>
      </c>
      <c r="O18" s="57">
        <v>984.66300000000001</v>
      </c>
      <c r="P18" s="57">
        <v>862.07899999999995</v>
      </c>
      <c r="Q18" s="57">
        <v>954.99200000000008</v>
      </c>
      <c r="R18" s="57">
        <v>599.42799999999988</v>
      </c>
      <c r="S18" s="56">
        <v>1269.04</v>
      </c>
      <c r="T18" s="56">
        <v>314.62938000000003</v>
      </c>
      <c r="U18" s="56">
        <v>395.17499999999995</v>
      </c>
      <c r="V18" s="56">
        <v>539.37099999999998</v>
      </c>
      <c r="W18" s="55">
        <v>413.81072999999998</v>
      </c>
    </row>
    <row r="19" spans="1:23" ht="22.5" customHeight="1" x14ac:dyDescent="0.15">
      <c r="A19" s="60">
        <v>23</v>
      </c>
      <c r="B19" s="59" t="s">
        <v>221</v>
      </c>
      <c r="C19" s="58"/>
      <c r="D19" s="57">
        <v>231</v>
      </c>
      <c r="E19" s="57">
        <v>224</v>
      </c>
      <c r="F19" s="57">
        <v>342</v>
      </c>
      <c r="G19" s="57">
        <v>149</v>
      </c>
      <c r="H19" s="57">
        <v>102</v>
      </c>
      <c r="I19" s="57">
        <v>159.29300000000001</v>
      </c>
      <c r="J19" s="57">
        <v>244.012</v>
      </c>
      <c r="K19" s="57">
        <v>119.033</v>
      </c>
      <c r="L19" s="57">
        <v>154.01499999999999</v>
      </c>
      <c r="M19" s="57">
        <v>224.37199999999999</v>
      </c>
      <c r="N19" s="57">
        <v>634.32899999999984</v>
      </c>
      <c r="O19" s="57">
        <v>517.61800000000005</v>
      </c>
      <c r="P19" s="57">
        <v>929.33699999999999</v>
      </c>
      <c r="Q19" s="57">
        <v>1109.25</v>
      </c>
      <c r="R19" s="57">
        <v>230.83700000000002</v>
      </c>
      <c r="S19" s="56">
        <v>265.452</v>
      </c>
      <c r="T19" s="56">
        <v>169.45500000000001</v>
      </c>
      <c r="U19" s="56">
        <v>45.581999999999994</v>
      </c>
      <c r="V19" s="56">
        <v>148.845</v>
      </c>
      <c r="W19" s="55">
        <v>422.88</v>
      </c>
    </row>
    <row r="20" spans="1:23" ht="22.5" customHeight="1" x14ac:dyDescent="0.15">
      <c r="A20" s="60">
        <v>24</v>
      </c>
      <c r="B20" s="75" t="s">
        <v>220</v>
      </c>
      <c r="C20" s="74"/>
      <c r="D20" s="66">
        <v>1091</v>
      </c>
      <c r="E20" s="66">
        <v>2954</v>
      </c>
      <c r="F20" s="66">
        <v>1969</v>
      </c>
      <c r="G20" s="66">
        <v>1491</v>
      </c>
      <c r="H20" s="66">
        <v>658</v>
      </c>
      <c r="I20" s="66">
        <v>1016.81</v>
      </c>
      <c r="J20" s="66">
        <v>1055.931</v>
      </c>
      <c r="K20" s="66">
        <v>739.38400000000001</v>
      </c>
      <c r="L20" s="66">
        <v>699.19399999999996</v>
      </c>
      <c r="M20" s="66">
        <v>785.72800000000029</v>
      </c>
      <c r="N20" s="66">
        <v>1567.7643999999998</v>
      </c>
      <c r="O20" s="66">
        <v>2691.9830000000002</v>
      </c>
      <c r="P20" s="66">
        <v>2467.9319999999998</v>
      </c>
      <c r="Q20" s="66">
        <v>1605.076</v>
      </c>
      <c r="R20" s="57">
        <v>461.91800000000012</v>
      </c>
      <c r="S20" s="56">
        <v>566.66200000000003</v>
      </c>
      <c r="T20" s="56">
        <v>885.94399999999996</v>
      </c>
      <c r="U20" s="56">
        <v>1314.86</v>
      </c>
      <c r="V20" s="56">
        <v>730.197</v>
      </c>
      <c r="W20" s="55">
        <v>1145.2402200000001</v>
      </c>
    </row>
    <row r="21" spans="1:23" ht="22.5" customHeight="1" x14ac:dyDescent="0.15">
      <c r="A21" s="60">
        <v>25</v>
      </c>
      <c r="B21" s="59" t="s">
        <v>219</v>
      </c>
      <c r="C21" s="58"/>
      <c r="D21" s="57">
        <v>0</v>
      </c>
      <c r="E21" s="57">
        <v>0</v>
      </c>
      <c r="F21" s="57">
        <v>0</v>
      </c>
      <c r="G21" s="57">
        <v>0</v>
      </c>
      <c r="H21" s="57">
        <v>0</v>
      </c>
      <c r="I21" s="57">
        <v>0</v>
      </c>
      <c r="J21" s="57">
        <v>0</v>
      </c>
      <c r="K21" s="57">
        <v>0</v>
      </c>
      <c r="L21" s="57">
        <v>0</v>
      </c>
      <c r="M21" s="57">
        <v>0</v>
      </c>
      <c r="N21" s="57">
        <v>0</v>
      </c>
      <c r="O21" s="57">
        <v>0</v>
      </c>
      <c r="P21" s="57">
        <v>0</v>
      </c>
      <c r="Q21" s="57">
        <v>1288.27</v>
      </c>
      <c r="R21" s="57">
        <v>622.21199999999999</v>
      </c>
      <c r="S21" s="56">
        <v>221.6</v>
      </c>
      <c r="T21" s="56">
        <v>316.86200000000002</v>
      </c>
      <c r="U21" s="56">
        <v>354.77300000000002</v>
      </c>
      <c r="V21" s="56">
        <v>154.75</v>
      </c>
      <c r="W21" s="55">
        <v>215.273</v>
      </c>
    </row>
    <row r="22" spans="1:23" ht="22.5" customHeight="1" x14ac:dyDescent="0.15">
      <c r="A22" s="60">
        <v>26</v>
      </c>
      <c r="B22" s="59" t="s">
        <v>218</v>
      </c>
      <c r="C22" s="58"/>
      <c r="D22" s="57">
        <v>0</v>
      </c>
      <c r="E22" s="57">
        <v>0</v>
      </c>
      <c r="F22" s="57">
        <v>0</v>
      </c>
      <c r="G22" s="57">
        <v>0</v>
      </c>
      <c r="H22" s="57">
        <v>0</v>
      </c>
      <c r="I22" s="57">
        <v>0</v>
      </c>
      <c r="J22" s="57">
        <v>0</v>
      </c>
      <c r="K22" s="57">
        <v>0</v>
      </c>
      <c r="L22" s="57">
        <v>0</v>
      </c>
      <c r="M22" s="57">
        <v>0</v>
      </c>
      <c r="N22" s="57">
        <v>0</v>
      </c>
      <c r="O22" s="57">
        <v>0</v>
      </c>
      <c r="P22" s="57">
        <v>0</v>
      </c>
      <c r="Q22" s="57">
        <v>2038.798</v>
      </c>
      <c r="R22" s="57">
        <v>829.07300000000009</v>
      </c>
      <c r="S22" s="56">
        <v>275.13299999999998</v>
      </c>
      <c r="T22" s="56">
        <v>406.322</v>
      </c>
      <c r="U22" s="56">
        <v>1105.5930000000001</v>
      </c>
      <c r="V22" s="56">
        <v>443.78399999999999</v>
      </c>
      <c r="W22" s="55">
        <v>683.14764000000002</v>
      </c>
    </row>
    <row r="23" spans="1:23" ht="22.5" customHeight="1" x14ac:dyDescent="0.15">
      <c r="A23" s="60">
        <v>27</v>
      </c>
      <c r="B23" s="59" t="s">
        <v>217</v>
      </c>
      <c r="C23" s="58"/>
      <c r="D23" s="57">
        <v>0</v>
      </c>
      <c r="E23" s="57">
        <v>0</v>
      </c>
      <c r="F23" s="57">
        <v>0</v>
      </c>
      <c r="G23" s="57">
        <v>0</v>
      </c>
      <c r="H23" s="57">
        <v>0</v>
      </c>
      <c r="I23" s="57">
        <v>0</v>
      </c>
      <c r="J23" s="57">
        <v>0</v>
      </c>
      <c r="K23" s="57">
        <v>0</v>
      </c>
      <c r="L23" s="57">
        <v>0</v>
      </c>
      <c r="M23" s="57">
        <v>0</v>
      </c>
      <c r="N23" s="57">
        <v>0</v>
      </c>
      <c r="O23" s="57">
        <v>0</v>
      </c>
      <c r="P23" s="57">
        <v>0</v>
      </c>
      <c r="Q23" s="57">
        <v>316.44200000000001</v>
      </c>
      <c r="R23" s="57">
        <v>159.964</v>
      </c>
      <c r="S23" s="56">
        <v>153.185</v>
      </c>
      <c r="T23" s="56">
        <v>222.786</v>
      </c>
      <c r="U23" s="56">
        <v>304.26299999999998</v>
      </c>
      <c r="V23" s="56">
        <v>302.67200000000003</v>
      </c>
      <c r="W23" s="55">
        <v>281.64800000000002</v>
      </c>
    </row>
    <row r="24" spans="1:23" ht="22.5" customHeight="1" x14ac:dyDescent="0.15">
      <c r="A24" s="60"/>
      <c r="B24" s="73" t="s">
        <v>216</v>
      </c>
      <c r="C24" s="58"/>
      <c r="D24" s="57">
        <v>946</v>
      </c>
      <c r="E24" s="57">
        <v>1308</v>
      </c>
      <c r="F24" s="57">
        <v>1448</v>
      </c>
      <c r="G24" s="57">
        <v>1511</v>
      </c>
      <c r="H24" s="57">
        <v>630</v>
      </c>
      <c r="I24" s="57">
        <v>2065.2139999999999</v>
      </c>
      <c r="J24" s="57">
        <v>890.34199999999998</v>
      </c>
      <c r="K24" s="57">
        <v>647.07100000000003</v>
      </c>
      <c r="L24" s="57">
        <v>1030.818</v>
      </c>
      <c r="M24" s="57">
        <v>1556.8739999999996</v>
      </c>
      <c r="N24" s="57">
        <v>2512.2869999999984</v>
      </c>
      <c r="O24" s="57">
        <v>3385.3510000000001</v>
      </c>
      <c r="P24" s="57">
        <v>5002.9520000000002</v>
      </c>
      <c r="Q24" s="51">
        <v>0</v>
      </c>
      <c r="R24" s="51">
        <v>0</v>
      </c>
      <c r="S24" s="72">
        <v>0</v>
      </c>
      <c r="T24" s="72">
        <v>0</v>
      </c>
      <c r="U24" s="72">
        <v>0</v>
      </c>
      <c r="V24" s="72">
        <v>0</v>
      </c>
      <c r="W24" s="71">
        <v>0</v>
      </c>
    </row>
    <row r="25" spans="1:23" ht="22.5" customHeight="1" x14ac:dyDescent="0.15">
      <c r="A25" s="70">
        <v>28</v>
      </c>
      <c r="B25" s="69" t="s">
        <v>215</v>
      </c>
      <c r="C25" s="68"/>
      <c r="D25" s="67">
        <v>339.96</v>
      </c>
      <c r="E25" s="67">
        <v>332.50799999999998</v>
      </c>
      <c r="F25" s="67">
        <v>520.14700000000005</v>
      </c>
      <c r="G25" s="67">
        <v>451.637</v>
      </c>
      <c r="H25" s="67">
        <v>661.39499999999998</v>
      </c>
      <c r="I25" s="67">
        <v>1698.001</v>
      </c>
      <c r="J25" s="67">
        <v>1128.7349999999999</v>
      </c>
      <c r="K25" s="67">
        <v>241.983</v>
      </c>
      <c r="L25" s="67">
        <v>830.43499999999995</v>
      </c>
      <c r="M25" s="67">
        <v>1164.4170000000006</v>
      </c>
      <c r="N25" s="67">
        <v>1079.27</v>
      </c>
      <c r="O25" s="67">
        <v>1744.62</v>
      </c>
      <c r="P25" s="67">
        <v>1391.9880000000001</v>
      </c>
      <c r="Q25" s="66">
        <v>1443.2180000000001</v>
      </c>
      <c r="R25" s="66">
        <v>356.85399999999993</v>
      </c>
      <c r="S25" s="65">
        <v>492.54</v>
      </c>
      <c r="T25" s="65">
        <v>558.46400000000006</v>
      </c>
      <c r="U25" s="65">
        <v>340.89</v>
      </c>
      <c r="V25" s="65">
        <v>420.96499999999997</v>
      </c>
      <c r="W25" s="64">
        <v>118.49482</v>
      </c>
    </row>
    <row r="26" spans="1:23" ht="22.5" customHeight="1" x14ac:dyDescent="0.15">
      <c r="A26" s="60">
        <v>29</v>
      </c>
      <c r="B26" s="59" t="s">
        <v>214</v>
      </c>
      <c r="C26" s="58"/>
      <c r="D26" s="57">
        <v>311.524</v>
      </c>
      <c r="E26" s="57">
        <v>427.75799999999998</v>
      </c>
      <c r="F26" s="57">
        <v>644.91099999999994</v>
      </c>
      <c r="G26" s="57">
        <v>667.34400000000005</v>
      </c>
      <c r="H26" s="57">
        <v>618.09100000000001</v>
      </c>
      <c r="I26" s="57">
        <v>424.96100000000001</v>
      </c>
      <c r="J26" s="57">
        <v>993.80200000000002</v>
      </c>
      <c r="K26" s="57">
        <v>163.42600000000002</v>
      </c>
      <c r="L26" s="57">
        <v>441.52199999999999</v>
      </c>
      <c r="M26" s="57">
        <v>670.87100000000009</v>
      </c>
      <c r="N26" s="57">
        <v>2313.9969999999998</v>
      </c>
      <c r="O26" s="57">
        <v>935.13099999999997</v>
      </c>
      <c r="P26" s="57">
        <v>540.13699999999994</v>
      </c>
      <c r="Q26" s="57">
        <v>955.30600000000004</v>
      </c>
      <c r="R26" s="57">
        <v>720.56600000000003</v>
      </c>
      <c r="S26" s="56">
        <v>300.24299999999999</v>
      </c>
      <c r="T26" s="56">
        <v>393.04300000000001</v>
      </c>
      <c r="U26" s="56">
        <v>151.37</v>
      </c>
      <c r="V26" s="56">
        <v>318.524</v>
      </c>
      <c r="W26" s="55">
        <v>917.38300000000004</v>
      </c>
    </row>
    <row r="27" spans="1:23" ht="22.5" customHeight="1" x14ac:dyDescent="0.15">
      <c r="A27" s="60">
        <v>30</v>
      </c>
      <c r="B27" s="59" t="s">
        <v>213</v>
      </c>
      <c r="C27" s="58"/>
      <c r="D27" s="57">
        <v>314.63900000000001</v>
      </c>
      <c r="E27" s="57">
        <v>112.718</v>
      </c>
      <c r="F27" s="57">
        <v>177.50800000000001</v>
      </c>
      <c r="G27" s="57">
        <v>46.914000000000001</v>
      </c>
      <c r="H27" s="57">
        <v>195.66900000000001</v>
      </c>
      <c r="I27" s="57">
        <v>711.40800000000002</v>
      </c>
      <c r="J27" s="57">
        <v>285.89699999999999</v>
      </c>
      <c r="K27" s="57">
        <v>144.79300000000001</v>
      </c>
      <c r="L27" s="57">
        <v>556.23800000000006</v>
      </c>
      <c r="M27" s="57">
        <v>438.13499999999999</v>
      </c>
      <c r="N27" s="57">
        <v>477.74399999999997</v>
      </c>
      <c r="O27" s="57">
        <v>92.096999999999994</v>
      </c>
      <c r="P27" s="57">
        <v>221.04300000000001</v>
      </c>
      <c r="Q27" s="57">
        <v>163.17500000000001</v>
      </c>
      <c r="R27" s="57">
        <v>239.28199999999998</v>
      </c>
      <c r="S27" s="56">
        <v>3.9609999999999999</v>
      </c>
      <c r="T27" s="56">
        <v>29.204999999999998</v>
      </c>
      <c r="U27" s="56">
        <v>17.100000000000001</v>
      </c>
      <c r="V27" s="56">
        <v>40.048999999999999</v>
      </c>
      <c r="W27" s="55">
        <v>48.037999999999997</v>
      </c>
    </row>
    <row r="28" spans="1:23" ht="22.5" customHeight="1" x14ac:dyDescent="0.15">
      <c r="A28" s="60">
        <v>31</v>
      </c>
      <c r="B28" s="59" t="s">
        <v>212</v>
      </c>
      <c r="C28" s="58"/>
      <c r="D28" s="57">
        <v>942</v>
      </c>
      <c r="E28" s="57">
        <v>1065</v>
      </c>
      <c r="F28" s="57">
        <v>1014</v>
      </c>
      <c r="G28" s="57">
        <v>2024</v>
      </c>
      <c r="H28" s="57">
        <v>751</v>
      </c>
      <c r="I28" s="57">
        <v>1151.2629999999999</v>
      </c>
      <c r="J28" s="57">
        <v>1084.5609999999999</v>
      </c>
      <c r="K28" s="57">
        <v>624.99599999999998</v>
      </c>
      <c r="L28" s="57">
        <v>1318.752</v>
      </c>
      <c r="M28" s="57">
        <v>2198.3520000000008</v>
      </c>
      <c r="N28" s="57">
        <v>2439.9010000000007</v>
      </c>
      <c r="O28" s="57">
        <v>3282.2440000000001</v>
      </c>
      <c r="P28" s="57">
        <v>5218.3909999999996</v>
      </c>
      <c r="Q28" s="57">
        <v>4369.7430000000004</v>
      </c>
      <c r="R28" s="57">
        <v>1854.1840000000007</v>
      </c>
      <c r="S28" s="56">
        <v>2251.2510000000002</v>
      </c>
      <c r="T28" s="56">
        <v>736.44899999999996</v>
      </c>
      <c r="U28" s="56">
        <v>1091.1580000000001</v>
      </c>
      <c r="V28" s="56">
        <v>1069.6890000000001</v>
      </c>
      <c r="W28" s="55">
        <v>1459.4017200000001</v>
      </c>
    </row>
    <row r="29" spans="1:23" ht="22.5" customHeight="1" x14ac:dyDescent="0.15">
      <c r="A29" s="60"/>
      <c r="B29" s="59" t="s">
        <v>211</v>
      </c>
      <c r="C29" s="58"/>
      <c r="D29" s="63">
        <v>230</v>
      </c>
      <c r="E29" s="63">
        <v>162</v>
      </c>
      <c r="F29" s="63">
        <v>299</v>
      </c>
      <c r="G29" s="63">
        <v>78</v>
      </c>
      <c r="H29" s="63">
        <v>32</v>
      </c>
      <c r="I29" s="63">
        <v>91.643000000000001</v>
      </c>
      <c r="J29" s="63">
        <v>107.756</v>
      </c>
      <c r="K29" s="63">
        <v>77.169000000000011</v>
      </c>
      <c r="L29" s="63">
        <v>164.27699999999999</v>
      </c>
      <c r="M29" s="63">
        <v>631.98899999999992</v>
      </c>
      <c r="N29" s="63">
        <v>257.18799999999999</v>
      </c>
      <c r="O29" s="57">
        <v>256.88600000000002</v>
      </c>
      <c r="P29" s="63">
        <v>493.517</v>
      </c>
      <c r="Q29" s="57">
        <v>0</v>
      </c>
      <c r="R29" s="57">
        <v>0</v>
      </c>
      <c r="S29" s="62">
        <v>0</v>
      </c>
      <c r="T29" s="62">
        <v>0</v>
      </c>
      <c r="U29" s="62">
        <v>0</v>
      </c>
      <c r="V29" s="62">
        <v>0</v>
      </c>
      <c r="W29" s="61">
        <v>0</v>
      </c>
    </row>
    <row r="30" spans="1:23" ht="22.5" customHeight="1" x14ac:dyDescent="0.15">
      <c r="A30" s="60">
        <v>32</v>
      </c>
      <c r="B30" s="59" t="s">
        <v>210</v>
      </c>
      <c r="C30" s="58"/>
      <c r="D30" s="63">
        <v>398</v>
      </c>
      <c r="E30" s="63">
        <v>369</v>
      </c>
      <c r="F30" s="63">
        <v>282</v>
      </c>
      <c r="G30" s="63">
        <v>430</v>
      </c>
      <c r="H30" s="63">
        <v>137</v>
      </c>
      <c r="I30" s="63">
        <v>230.85400000000001</v>
      </c>
      <c r="J30" s="63">
        <v>237.00299999999999</v>
      </c>
      <c r="K30" s="63">
        <v>358.05099999999999</v>
      </c>
      <c r="L30" s="63">
        <v>362.67199999999997</v>
      </c>
      <c r="M30" s="63">
        <v>218.53700000000001</v>
      </c>
      <c r="N30" s="63">
        <v>410.04300000000001</v>
      </c>
      <c r="O30" s="63">
        <v>151.46899999999999</v>
      </c>
      <c r="P30" s="63">
        <v>175.625</v>
      </c>
      <c r="Q30" s="57">
        <v>96.284000000000006</v>
      </c>
      <c r="R30" s="57">
        <v>150.00700000000001</v>
      </c>
      <c r="S30" s="56">
        <v>138.02000000000001</v>
      </c>
      <c r="T30" s="56">
        <v>89.988</v>
      </c>
      <c r="U30" s="56">
        <v>105.21100000000001</v>
      </c>
      <c r="V30" s="56">
        <v>79.709000000000003</v>
      </c>
      <c r="W30" s="55">
        <v>126.25700000000001</v>
      </c>
    </row>
    <row r="31" spans="1:23" ht="22.5" customHeight="1" x14ac:dyDescent="0.15">
      <c r="A31" s="60"/>
      <c r="B31" s="59" t="s">
        <v>209</v>
      </c>
      <c r="C31" s="58"/>
      <c r="D31" s="63"/>
      <c r="E31" s="63"/>
      <c r="F31" s="63"/>
      <c r="G31" s="63"/>
      <c r="H31" s="63"/>
      <c r="I31" s="63"/>
      <c r="J31" s="63"/>
      <c r="K31" s="63"/>
      <c r="L31" s="63"/>
      <c r="M31" s="63"/>
      <c r="N31" s="63">
        <v>1.9510000000000001</v>
      </c>
      <c r="O31" s="63">
        <v>12.183</v>
      </c>
      <c r="P31" s="57"/>
      <c r="Q31" s="57">
        <v>0</v>
      </c>
      <c r="R31" s="57">
        <v>0</v>
      </c>
      <c r="S31" s="62">
        <v>0</v>
      </c>
      <c r="T31" s="62">
        <v>0</v>
      </c>
      <c r="U31" s="62">
        <v>0</v>
      </c>
      <c r="V31" s="62">
        <v>0</v>
      </c>
      <c r="W31" s="61">
        <v>0</v>
      </c>
    </row>
    <row r="32" spans="1:23" ht="22.5" customHeight="1" x14ac:dyDescent="0.15">
      <c r="A32" s="60">
        <v>33</v>
      </c>
      <c r="B32" s="59" t="s">
        <v>207</v>
      </c>
      <c r="C32" s="58"/>
      <c r="D32" s="57">
        <v>1500</v>
      </c>
      <c r="E32" s="57">
        <v>218</v>
      </c>
      <c r="F32" s="57">
        <v>28</v>
      </c>
      <c r="G32" s="57">
        <v>1008</v>
      </c>
      <c r="H32" s="57">
        <v>95</v>
      </c>
      <c r="I32" s="57">
        <v>477.11900000000003</v>
      </c>
      <c r="J32" s="57">
        <v>298.12099999999998</v>
      </c>
      <c r="K32" s="57">
        <v>123.38800000000001</v>
      </c>
      <c r="L32" s="57">
        <v>833.87599999999998</v>
      </c>
      <c r="M32" s="57">
        <v>296.08499999999998</v>
      </c>
      <c r="N32" s="57">
        <v>1534.4769999999999</v>
      </c>
      <c r="O32" s="57">
        <v>266.51600000000002</v>
      </c>
      <c r="P32" s="57">
        <v>1826.0070000000001</v>
      </c>
      <c r="Q32" s="57">
        <v>341.51</v>
      </c>
      <c r="R32" s="57">
        <v>461.47199999999998</v>
      </c>
      <c r="S32" s="56">
        <v>346.59699999999998</v>
      </c>
      <c r="T32" s="56">
        <v>306.78199999999998</v>
      </c>
      <c r="U32" s="56">
        <v>20358.334999999999</v>
      </c>
      <c r="V32" s="56">
        <v>64494.025000000001</v>
      </c>
      <c r="W32" s="55">
        <v>59138.841560000001</v>
      </c>
    </row>
    <row r="33" spans="1:23" ht="22.5" customHeight="1" x14ac:dyDescent="0.15">
      <c r="A33" s="60">
        <v>34</v>
      </c>
      <c r="B33" s="59" t="s">
        <v>206</v>
      </c>
      <c r="C33" s="58"/>
      <c r="D33" s="57">
        <v>87</v>
      </c>
      <c r="E33" s="57">
        <v>195</v>
      </c>
      <c r="F33" s="57">
        <v>116</v>
      </c>
      <c r="G33" s="57">
        <v>8</v>
      </c>
      <c r="H33" s="57">
        <v>23</v>
      </c>
      <c r="I33" s="57">
        <v>115.88</v>
      </c>
      <c r="J33" s="57">
        <v>140.298</v>
      </c>
      <c r="K33" s="57">
        <v>56.292999999999999</v>
      </c>
      <c r="L33" s="57">
        <v>74.316000000000003</v>
      </c>
      <c r="M33" s="57">
        <v>14.859000000000002</v>
      </c>
      <c r="N33" s="57">
        <v>31.934999999999999</v>
      </c>
      <c r="O33" s="57">
        <v>67.144000000000005</v>
      </c>
      <c r="P33" s="57">
        <v>11.098000000000001</v>
      </c>
      <c r="Q33" s="57">
        <v>129.35499999999999</v>
      </c>
      <c r="R33" s="57">
        <v>304.61300000000006</v>
      </c>
      <c r="S33" s="56">
        <v>129.25700000000001</v>
      </c>
      <c r="T33" s="56">
        <v>361.85700000000003</v>
      </c>
      <c r="U33" s="56">
        <v>126.76600000000001</v>
      </c>
      <c r="V33" s="56">
        <v>54.66</v>
      </c>
      <c r="W33" s="55">
        <v>71.457999999999998</v>
      </c>
    </row>
    <row r="34" spans="1:23" ht="22.5" customHeight="1" x14ac:dyDescent="0.15">
      <c r="A34" s="54">
        <v>35</v>
      </c>
      <c r="B34" s="53" t="s">
        <v>205</v>
      </c>
      <c r="C34" s="52"/>
      <c r="D34" s="51">
        <v>0</v>
      </c>
      <c r="E34" s="51">
        <v>0</v>
      </c>
      <c r="F34" s="51">
        <v>0</v>
      </c>
      <c r="G34" s="51">
        <v>0</v>
      </c>
      <c r="H34" s="51">
        <v>0</v>
      </c>
      <c r="I34" s="51">
        <v>14.913</v>
      </c>
      <c r="J34" s="51">
        <v>0</v>
      </c>
      <c r="K34" s="51">
        <v>0</v>
      </c>
      <c r="L34" s="51">
        <v>0</v>
      </c>
      <c r="M34" s="51">
        <v>0</v>
      </c>
      <c r="N34" s="51">
        <v>0</v>
      </c>
      <c r="O34" s="51">
        <v>0</v>
      </c>
      <c r="P34" s="51">
        <v>0</v>
      </c>
      <c r="Q34" s="51">
        <v>0</v>
      </c>
      <c r="R34" s="51">
        <v>0</v>
      </c>
      <c r="S34" s="50">
        <v>0</v>
      </c>
      <c r="T34" s="50">
        <v>0</v>
      </c>
      <c r="U34" s="50"/>
      <c r="V34" s="50">
        <v>0</v>
      </c>
      <c r="W34" s="49">
        <v>0</v>
      </c>
    </row>
    <row r="35" spans="1:23" ht="22.5" customHeight="1" thickBot="1" x14ac:dyDescent="0.2">
      <c r="A35" s="48">
        <v>71</v>
      </c>
      <c r="B35" s="47" t="s">
        <v>204</v>
      </c>
      <c r="C35" s="46"/>
      <c r="D35" s="45">
        <v>184</v>
      </c>
      <c r="E35" s="45">
        <v>253</v>
      </c>
      <c r="F35" s="45">
        <v>693</v>
      </c>
      <c r="G35" s="45">
        <v>5731</v>
      </c>
      <c r="H35" s="45">
        <v>294</v>
      </c>
      <c r="I35" s="45">
        <v>165.18100000000001</v>
      </c>
      <c r="J35" s="45">
        <v>621.87099999999998</v>
      </c>
      <c r="K35" s="45">
        <v>340.69100000000003</v>
      </c>
      <c r="L35" s="45">
        <v>137.04400000000001</v>
      </c>
      <c r="M35" s="45">
        <v>5030.0380000000005</v>
      </c>
      <c r="N35" s="45">
        <v>2467.6490000000008</v>
      </c>
      <c r="O35" s="45">
        <v>2667</v>
      </c>
      <c r="P35" s="45">
        <v>588.76499999999999</v>
      </c>
      <c r="Q35" s="44">
        <v>976.29600000000005</v>
      </c>
      <c r="R35" s="44">
        <v>307.51299999999992</v>
      </c>
      <c r="S35" s="43">
        <v>106.342</v>
      </c>
      <c r="T35" s="43">
        <v>13.313000000000001</v>
      </c>
      <c r="U35" s="43">
        <v>1723.9869999999999</v>
      </c>
      <c r="V35" s="43">
        <v>159.017</v>
      </c>
      <c r="W35" s="42">
        <v>118.08499999999999</v>
      </c>
    </row>
    <row r="36" spans="1:23" ht="13.5" customHeight="1" x14ac:dyDescent="0.15">
      <c r="A36" s="37" t="s">
        <v>203</v>
      </c>
      <c r="B36" s="40"/>
      <c r="C36" s="38"/>
      <c r="D36" s="39" t="s">
        <v>202</v>
      </c>
      <c r="E36" s="39"/>
      <c r="F36" s="39"/>
      <c r="G36" s="39"/>
      <c r="H36" s="39"/>
      <c r="I36" s="39"/>
      <c r="J36" s="39"/>
      <c r="K36" s="39"/>
      <c r="L36" s="39"/>
      <c r="M36" s="39"/>
      <c r="N36" s="39"/>
      <c r="O36" s="39"/>
      <c r="P36" s="39"/>
      <c r="Q36" s="39"/>
      <c r="R36" s="39"/>
      <c r="S36" s="39"/>
      <c r="T36" s="39"/>
    </row>
    <row r="37" spans="1:23" ht="13.5" customHeight="1" x14ac:dyDescent="0.15">
      <c r="A37" s="37" t="s">
        <v>201</v>
      </c>
      <c r="B37" s="40"/>
      <c r="C37" s="38"/>
      <c r="D37" s="1151" t="s">
        <v>200</v>
      </c>
      <c r="E37" s="1152"/>
      <c r="F37" s="1152"/>
      <c r="G37" s="1152"/>
      <c r="H37" s="1152"/>
      <c r="I37" s="1152"/>
      <c r="J37" s="1152"/>
      <c r="K37" s="1152"/>
      <c r="L37" s="1152"/>
      <c r="M37" s="1152"/>
      <c r="N37" s="1152"/>
      <c r="O37" s="1152"/>
      <c r="P37" s="1152"/>
      <c r="Q37" s="1152"/>
      <c r="R37" s="1152"/>
      <c r="S37" s="1152"/>
      <c r="T37" s="38"/>
    </row>
    <row r="38" spans="1:23" ht="13.5" customHeight="1" x14ac:dyDescent="0.15">
      <c r="A38" s="37"/>
      <c r="B38" s="40"/>
      <c r="C38" s="38"/>
      <c r="D38" s="1152"/>
      <c r="E38" s="1152"/>
      <c r="F38" s="1152"/>
      <c r="G38" s="1152"/>
      <c r="H38" s="1152"/>
      <c r="I38" s="1152"/>
      <c r="J38" s="1152"/>
      <c r="K38" s="1152"/>
      <c r="L38" s="1152"/>
      <c r="M38" s="1152"/>
      <c r="N38" s="1152"/>
      <c r="O38" s="1152"/>
      <c r="P38" s="1152"/>
      <c r="Q38" s="1152"/>
      <c r="R38" s="1152"/>
      <c r="S38" s="1152"/>
      <c r="T38" s="38"/>
    </row>
    <row r="39" spans="1:23" ht="13.5" customHeight="1" x14ac:dyDescent="0.15">
      <c r="A39" s="37" t="s">
        <v>199</v>
      </c>
      <c r="B39" s="40"/>
      <c r="C39" s="38"/>
      <c r="D39" s="39" t="s">
        <v>198</v>
      </c>
      <c r="E39" s="38"/>
      <c r="F39" s="38"/>
      <c r="G39" s="38"/>
      <c r="H39" s="38"/>
      <c r="I39" s="38"/>
      <c r="J39" s="38"/>
      <c r="K39" s="38"/>
      <c r="L39" s="38"/>
      <c r="M39" s="38"/>
      <c r="N39" s="38"/>
      <c r="O39" s="38"/>
      <c r="P39" s="38"/>
      <c r="Q39" s="38"/>
      <c r="R39" s="38"/>
      <c r="S39" s="38"/>
      <c r="T39" s="38"/>
    </row>
    <row r="40" spans="1:23" ht="13.5" customHeight="1" x14ac:dyDescent="0.15">
      <c r="A40" s="37" t="s">
        <v>197</v>
      </c>
      <c r="B40" s="40"/>
      <c r="C40" s="38"/>
      <c r="D40" s="39" t="s">
        <v>196</v>
      </c>
      <c r="E40" s="39"/>
      <c r="F40" s="39"/>
      <c r="G40" s="39"/>
      <c r="H40" s="39"/>
      <c r="I40" s="39"/>
      <c r="J40" s="39"/>
      <c r="K40" s="39"/>
      <c r="L40" s="39"/>
      <c r="M40" s="39"/>
      <c r="N40" s="39"/>
      <c r="O40" s="39"/>
      <c r="P40" s="39"/>
      <c r="Q40" s="39"/>
      <c r="R40" s="39"/>
      <c r="S40" s="39"/>
      <c r="T40" s="39"/>
    </row>
    <row r="41" spans="1:23" ht="13.5" customHeight="1" x14ac:dyDescent="0.15">
      <c r="A41" s="37" t="s">
        <v>195</v>
      </c>
      <c r="B41" s="40"/>
      <c r="C41" s="38"/>
      <c r="D41" s="1151" t="s">
        <v>194</v>
      </c>
      <c r="E41" s="1152"/>
      <c r="F41" s="1152"/>
      <c r="G41" s="1152"/>
      <c r="H41" s="1152"/>
      <c r="I41" s="1152"/>
      <c r="J41" s="1152"/>
      <c r="K41" s="1152"/>
      <c r="L41" s="1152"/>
      <c r="M41" s="1152"/>
      <c r="N41" s="1152"/>
      <c r="O41" s="1152"/>
      <c r="P41" s="1152"/>
      <c r="Q41" s="1152"/>
      <c r="R41" s="1152"/>
      <c r="S41" s="1152"/>
      <c r="T41" s="38"/>
    </row>
    <row r="42" spans="1:23" ht="13.5" customHeight="1" x14ac:dyDescent="0.15">
      <c r="A42" s="37"/>
      <c r="B42" s="40"/>
      <c r="C42" s="38"/>
      <c r="D42" s="1152"/>
      <c r="E42" s="1152"/>
      <c r="F42" s="1152"/>
      <c r="G42" s="1152"/>
      <c r="H42" s="1152"/>
      <c r="I42" s="1152"/>
      <c r="J42" s="1152"/>
      <c r="K42" s="1152"/>
      <c r="L42" s="1152"/>
      <c r="M42" s="1152"/>
      <c r="N42" s="1152"/>
      <c r="O42" s="1152"/>
      <c r="P42" s="1152"/>
      <c r="Q42" s="1152"/>
      <c r="R42" s="1152"/>
      <c r="S42" s="1152"/>
      <c r="T42" s="38"/>
    </row>
    <row r="43" spans="1:23" ht="13.5" customHeight="1" x14ac:dyDescent="0.15">
      <c r="A43" s="37" t="s">
        <v>193</v>
      </c>
      <c r="B43" s="40"/>
      <c r="C43" s="38"/>
      <c r="D43" s="1151" t="s">
        <v>192</v>
      </c>
      <c r="E43" s="1152"/>
      <c r="F43" s="1152"/>
      <c r="G43" s="1152"/>
      <c r="H43" s="1152"/>
      <c r="I43" s="1152"/>
      <c r="J43" s="1152"/>
      <c r="K43" s="1152"/>
      <c r="L43" s="1152"/>
      <c r="M43" s="1152"/>
      <c r="N43" s="1152"/>
      <c r="O43" s="1152"/>
      <c r="P43" s="1152"/>
      <c r="Q43" s="1152"/>
      <c r="R43" s="1152"/>
      <c r="S43" s="1152"/>
      <c r="T43" s="38"/>
    </row>
    <row r="44" spans="1:23" ht="13.5" customHeight="1" x14ac:dyDescent="0.15">
      <c r="A44" s="37"/>
      <c r="B44" s="40"/>
      <c r="C44" s="38"/>
      <c r="D44" s="1152"/>
      <c r="E44" s="1152"/>
      <c r="F44" s="1152"/>
      <c r="G44" s="1152"/>
      <c r="H44" s="1152"/>
      <c r="I44" s="1152"/>
      <c r="J44" s="1152"/>
      <c r="K44" s="1152"/>
      <c r="L44" s="1152"/>
      <c r="M44" s="1152"/>
      <c r="N44" s="1152"/>
      <c r="O44" s="1152"/>
      <c r="P44" s="1152"/>
      <c r="Q44" s="1152"/>
      <c r="R44" s="1152"/>
      <c r="S44" s="1152"/>
      <c r="T44" s="38"/>
    </row>
    <row r="45" spans="1:23" ht="13.5" customHeight="1" x14ac:dyDescent="0.15">
      <c r="A45" s="37" t="s">
        <v>191</v>
      </c>
      <c r="B45" s="40"/>
      <c r="C45" s="38"/>
      <c r="D45" s="1151" t="s">
        <v>190</v>
      </c>
      <c r="E45" s="1152"/>
      <c r="F45" s="1152"/>
      <c r="G45" s="1152"/>
      <c r="H45" s="1152"/>
      <c r="I45" s="1152"/>
      <c r="J45" s="1152"/>
      <c r="K45" s="1152"/>
      <c r="L45" s="1152"/>
      <c r="M45" s="1152"/>
      <c r="N45" s="1152"/>
      <c r="O45" s="1152"/>
      <c r="P45" s="1152"/>
      <c r="Q45" s="1152"/>
      <c r="R45" s="1152"/>
      <c r="S45" s="1152"/>
      <c r="T45" s="38"/>
    </row>
    <row r="46" spans="1:23" ht="13.5" customHeight="1" x14ac:dyDescent="0.15">
      <c r="A46" s="37"/>
      <c r="B46" s="40"/>
      <c r="C46" s="38"/>
      <c r="D46" s="1152"/>
      <c r="E46" s="1152"/>
      <c r="F46" s="1152"/>
      <c r="G46" s="1152"/>
      <c r="H46" s="1152"/>
      <c r="I46" s="1152"/>
      <c r="J46" s="1152"/>
      <c r="K46" s="1152"/>
      <c r="L46" s="1152"/>
      <c r="M46" s="1152"/>
      <c r="N46" s="1152"/>
      <c r="O46" s="1152"/>
      <c r="P46" s="1152"/>
      <c r="Q46" s="1152"/>
      <c r="R46" s="1152"/>
      <c r="S46" s="1152"/>
      <c r="T46" s="38"/>
    </row>
    <row r="47" spans="1:23" ht="13.5" customHeight="1" x14ac:dyDescent="0.15">
      <c r="A47" s="37" t="s">
        <v>189</v>
      </c>
      <c r="B47" s="40"/>
      <c r="C47" s="38"/>
      <c r="D47" s="1151" t="s">
        <v>188</v>
      </c>
      <c r="E47" s="1152"/>
      <c r="F47" s="1152"/>
      <c r="G47" s="1152"/>
      <c r="H47" s="1152"/>
      <c r="I47" s="1152"/>
      <c r="J47" s="1152"/>
      <c r="K47" s="1152"/>
      <c r="L47" s="1152"/>
      <c r="M47" s="1152"/>
      <c r="N47" s="1152"/>
      <c r="O47" s="1152"/>
      <c r="P47" s="1152"/>
      <c r="Q47" s="1152"/>
      <c r="R47" s="1152"/>
      <c r="S47" s="1152"/>
      <c r="T47" s="38"/>
    </row>
    <row r="48" spans="1:23" ht="13.5" customHeight="1" x14ac:dyDescent="0.15">
      <c r="A48" s="37"/>
      <c r="B48" s="40"/>
      <c r="C48" s="38"/>
      <c r="D48" s="1152"/>
      <c r="E48" s="1152"/>
      <c r="F48" s="1152"/>
      <c r="G48" s="1152"/>
      <c r="H48" s="1152"/>
      <c r="I48" s="1152"/>
      <c r="J48" s="1152"/>
      <c r="K48" s="1152"/>
      <c r="L48" s="1152"/>
      <c r="M48" s="1152"/>
      <c r="N48" s="1152"/>
      <c r="O48" s="1152"/>
      <c r="P48" s="1152"/>
      <c r="Q48" s="1152"/>
      <c r="R48" s="1152"/>
      <c r="S48" s="1152"/>
      <c r="T48" s="38"/>
    </row>
    <row r="49" spans="1:20" ht="13.5" customHeight="1" x14ac:dyDescent="0.15">
      <c r="A49" s="37" t="s">
        <v>187</v>
      </c>
      <c r="B49" s="40"/>
      <c r="C49" s="38"/>
      <c r="D49" s="1151" t="s">
        <v>186</v>
      </c>
      <c r="E49" s="1151"/>
      <c r="F49" s="1151"/>
      <c r="G49" s="1151"/>
      <c r="H49" s="1151"/>
      <c r="I49" s="1151"/>
      <c r="J49" s="1151"/>
      <c r="K49" s="1151"/>
      <c r="L49" s="1151"/>
      <c r="M49" s="1151"/>
      <c r="N49" s="1151"/>
      <c r="O49" s="1151"/>
      <c r="P49" s="1151"/>
      <c r="Q49" s="1151"/>
      <c r="R49" s="1151"/>
      <c r="S49" s="1151"/>
      <c r="T49" s="41"/>
    </row>
    <row r="50" spans="1:20" ht="13.5" customHeight="1" x14ac:dyDescent="0.15">
      <c r="A50" s="37" t="s">
        <v>185</v>
      </c>
      <c r="B50" s="40"/>
      <c r="C50" s="38"/>
      <c r="D50" s="1151" t="s">
        <v>184</v>
      </c>
      <c r="E50" s="1151"/>
      <c r="F50" s="1151"/>
      <c r="G50" s="1151"/>
      <c r="H50" s="1151"/>
      <c r="I50" s="1151"/>
      <c r="J50" s="1151"/>
      <c r="K50" s="1151"/>
      <c r="L50" s="1151"/>
      <c r="M50" s="1151"/>
      <c r="N50" s="1151"/>
      <c r="O50" s="1151"/>
      <c r="P50" s="1151"/>
      <c r="Q50" s="1151"/>
      <c r="R50" s="1151"/>
      <c r="S50" s="1151"/>
      <c r="T50" s="41"/>
    </row>
    <row r="51" spans="1:20" ht="14.25" customHeight="1" x14ac:dyDescent="0.15">
      <c r="A51" s="37" t="s">
        <v>183</v>
      </c>
      <c r="B51" s="40"/>
      <c r="C51" s="38"/>
      <c r="D51" s="39" t="s">
        <v>182</v>
      </c>
      <c r="E51" s="38"/>
      <c r="F51" s="38"/>
      <c r="G51" s="38"/>
      <c r="H51" s="38"/>
      <c r="I51" s="38"/>
      <c r="J51" s="38"/>
      <c r="K51" s="38"/>
      <c r="L51" s="38"/>
      <c r="M51" s="38"/>
      <c r="N51" s="38"/>
      <c r="O51" s="38"/>
      <c r="P51" s="38"/>
      <c r="Q51" s="38"/>
      <c r="R51" s="38"/>
      <c r="S51" s="38"/>
      <c r="T51" s="38"/>
    </row>
    <row r="52" spans="1:20" ht="13.5" customHeight="1" x14ac:dyDescent="0.15">
      <c r="A52" s="37" t="s">
        <v>181</v>
      </c>
      <c r="B52" s="35"/>
      <c r="C52" s="36"/>
      <c r="D52" s="35" t="s">
        <v>180</v>
      </c>
      <c r="E52" s="34"/>
      <c r="F52" s="34"/>
      <c r="G52" s="34"/>
      <c r="H52" s="34"/>
      <c r="I52" s="34"/>
      <c r="J52" s="34"/>
      <c r="K52" s="34"/>
      <c r="L52" s="34"/>
      <c r="M52" s="34"/>
      <c r="N52" s="34"/>
      <c r="O52" s="34"/>
      <c r="P52" s="34"/>
      <c r="Q52" s="34"/>
      <c r="R52" s="34"/>
      <c r="S52" s="34"/>
      <c r="T52" s="34"/>
    </row>
    <row r="53" spans="1:20" ht="13.5" customHeight="1" x14ac:dyDescent="0.15"/>
  </sheetData>
  <mergeCells count="9">
    <mergeCell ref="D47:S48"/>
    <mergeCell ref="D49:S49"/>
    <mergeCell ref="D50:S50"/>
    <mergeCell ref="A1:R1"/>
    <mergeCell ref="A4:C4"/>
    <mergeCell ref="D37:S38"/>
    <mergeCell ref="D41:S42"/>
    <mergeCell ref="D43:S44"/>
    <mergeCell ref="D45:S46"/>
  </mergeCells>
  <phoneticPr fontId="4"/>
  <pageMargins left="0.70866141732283472" right="0.70866141732283472" top="0.74803149606299213" bottom="0.74803149606299213" header="0.31496062992125984" footer="0.31496062992125984"/>
  <pageSetup paperSize="9" scale="73"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5EE61-BFB9-4F6E-B61B-63E47B8B866D}">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15" width="12.125" style="379" customWidth="1"/>
    <col min="16" max="16384" width="9" style="379"/>
  </cols>
  <sheetData>
    <row r="1" spans="1:22" x14ac:dyDescent="0.15">
      <c r="A1" s="1176" t="s">
        <v>428</v>
      </c>
      <c r="B1" s="1176"/>
      <c r="C1" s="1176"/>
      <c r="D1" s="1176"/>
      <c r="E1" s="1176"/>
      <c r="F1" s="1176"/>
      <c r="G1" s="1176"/>
      <c r="H1" s="1176"/>
      <c r="I1" s="1176"/>
      <c r="J1" s="1176"/>
      <c r="K1" s="1176"/>
      <c r="L1" s="1176"/>
      <c r="M1" s="1176"/>
      <c r="N1" s="1176"/>
      <c r="O1" s="1176"/>
    </row>
    <row r="2" spans="1:22" ht="14.25" thickBot="1" x14ac:dyDescent="0.2">
      <c r="A2" s="397"/>
      <c r="B2" s="397"/>
      <c r="C2" s="397"/>
      <c r="D2" s="397"/>
      <c r="E2" s="397"/>
      <c r="F2" s="397"/>
      <c r="G2" s="397"/>
      <c r="H2" s="397"/>
      <c r="I2" s="397"/>
      <c r="J2" s="397"/>
      <c r="K2" s="397"/>
      <c r="L2" s="397"/>
      <c r="M2" s="397"/>
      <c r="N2" s="397"/>
      <c r="O2" s="397"/>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22" ht="15" thickTop="1" thickBot="1" x14ac:dyDescent="0.2">
      <c r="A6" s="1190" t="s">
        <v>237</v>
      </c>
      <c r="B6" s="1191"/>
      <c r="C6" s="1197"/>
      <c r="D6" s="479">
        <v>263</v>
      </c>
      <c r="E6" s="479">
        <v>250</v>
      </c>
      <c r="F6" s="479">
        <v>13</v>
      </c>
      <c r="G6" s="479">
        <v>9656.2910000000011</v>
      </c>
      <c r="H6" s="479">
        <v>9525.84</v>
      </c>
      <c r="I6" s="479">
        <v>130.45100000000002</v>
      </c>
      <c r="J6" s="479">
        <v>862.62</v>
      </c>
      <c r="K6" s="479">
        <v>848.36900000000003</v>
      </c>
      <c r="L6" s="479">
        <v>14.250999999999999</v>
      </c>
      <c r="M6" s="479">
        <v>1068</v>
      </c>
      <c r="N6" s="479">
        <v>132294</v>
      </c>
      <c r="O6" s="391">
        <v>15260</v>
      </c>
    </row>
    <row r="7" spans="1:22" ht="14.25" thickTop="1" x14ac:dyDescent="0.15">
      <c r="A7" s="363">
        <v>9</v>
      </c>
      <c r="B7" s="477" t="s">
        <v>236</v>
      </c>
      <c r="C7" s="361"/>
      <c r="D7" s="476">
        <v>10</v>
      </c>
      <c r="E7" s="360">
        <v>9</v>
      </c>
      <c r="F7" s="360">
        <v>1</v>
      </c>
      <c r="G7" s="360">
        <v>82.09</v>
      </c>
      <c r="H7" s="360">
        <v>68.725999999999999</v>
      </c>
      <c r="I7" s="360">
        <v>13.364000000000001</v>
      </c>
      <c r="J7" s="360">
        <v>21.975999999999999</v>
      </c>
      <c r="K7" s="360">
        <v>21.975999999999999</v>
      </c>
      <c r="L7" s="360">
        <v>0</v>
      </c>
      <c r="M7" s="360">
        <v>286</v>
      </c>
      <c r="N7" s="588">
        <v>6684</v>
      </c>
      <c r="O7" s="587">
        <v>907</v>
      </c>
    </row>
    <row r="8" spans="1:22" x14ac:dyDescent="0.15">
      <c r="A8" s="335">
        <v>10</v>
      </c>
      <c r="B8" s="423" t="s">
        <v>235</v>
      </c>
      <c r="C8" s="333"/>
      <c r="D8" s="468">
        <v>1</v>
      </c>
      <c r="E8" s="332">
        <v>0</v>
      </c>
      <c r="F8" s="332">
        <v>1</v>
      </c>
      <c r="G8" s="332">
        <v>36</v>
      </c>
      <c r="H8" s="332">
        <v>0</v>
      </c>
      <c r="I8" s="332">
        <v>36</v>
      </c>
      <c r="J8" s="332">
        <v>0</v>
      </c>
      <c r="K8" s="332">
        <v>0</v>
      </c>
      <c r="L8" s="332">
        <v>0</v>
      </c>
      <c r="M8" s="332">
        <v>20</v>
      </c>
      <c r="N8" s="580">
        <v>1800</v>
      </c>
      <c r="O8" s="579">
        <v>0</v>
      </c>
    </row>
    <row r="9" spans="1:22" x14ac:dyDescent="0.15">
      <c r="A9" s="335">
        <v>11</v>
      </c>
      <c r="B9" s="423" t="s">
        <v>391</v>
      </c>
      <c r="C9" s="333"/>
      <c r="D9" s="468">
        <v>0</v>
      </c>
      <c r="E9" s="332">
        <v>0</v>
      </c>
      <c r="F9" s="332">
        <v>0</v>
      </c>
      <c r="G9" s="332">
        <v>0</v>
      </c>
      <c r="H9" s="332">
        <v>0</v>
      </c>
      <c r="I9" s="332">
        <v>0</v>
      </c>
      <c r="J9" s="332">
        <v>0</v>
      </c>
      <c r="K9" s="332">
        <v>0</v>
      </c>
      <c r="L9" s="332">
        <v>0</v>
      </c>
      <c r="M9" s="332">
        <v>0</v>
      </c>
      <c r="N9" s="470">
        <v>0</v>
      </c>
      <c r="O9" s="469">
        <v>0</v>
      </c>
    </row>
    <row r="10" spans="1:22" x14ac:dyDescent="0.15">
      <c r="A10" s="335">
        <v>12</v>
      </c>
      <c r="B10" s="423" t="s">
        <v>233</v>
      </c>
      <c r="C10" s="333"/>
      <c r="D10" s="468">
        <v>1</v>
      </c>
      <c r="E10" s="332">
        <v>1</v>
      </c>
      <c r="F10" s="332">
        <v>0</v>
      </c>
      <c r="G10" s="332">
        <v>15.038</v>
      </c>
      <c r="H10" s="332">
        <v>15.038</v>
      </c>
      <c r="I10" s="332">
        <v>0</v>
      </c>
      <c r="J10" s="332">
        <v>8</v>
      </c>
      <c r="K10" s="332">
        <v>8</v>
      </c>
      <c r="L10" s="332">
        <v>0</v>
      </c>
      <c r="M10" s="332">
        <v>0</v>
      </c>
      <c r="N10" s="580">
        <v>160</v>
      </c>
      <c r="O10" s="579">
        <v>11</v>
      </c>
    </row>
    <row r="11" spans="1:22" x14ac:dyDescent="0.15">
      <c r="A11" s="335">
        <v>13</v>
      </c>
      <c r="B11" s="423" t="s">
        <v>232</v>
      </c>
      <c r="C11" s="333"/>
      <c r="D11" s="468">
        <v>0</v>
      </c>
      <c r="E11" s="332">
        <v>0</v>
      </c>
      <c r="F11" s="332">
        <v>0</v>
      </c>
      <c r="G11" s="332">
        <v>0</v>
      </c>
      <c r="H11" s="332">
        <v>0</v>
      </c>
      <c r="I11" s="332">
        <v>0</v>
      </c>
      <c r="J11" s="332">
        <v>0</v>
      </c>
      <c r="K11" s="332">
        <v>0</v>
      </c>
      <c r="L11" s="332">
        <v>0</v>
      </c>
      <c r="M11" s="332">
        <v>0</v>
      </c>
      <c r="N11" s="580">
        <v>0</v>
      </c>
      <c r="O11" s="579">
        <v>0</v>
      </c>
    </row>
    <row r="12" spans="1:22" x14ac:dyDescent="0.15">
      <c r="A12" s="335">
        <v>14</v>
      </c>
      <c r="B12" s="423" t="s">
        <v>231</v>
      </c>
      <c r="C12" s="333"/>
      <c r="D12" s="468">
        <v>1</v>
      </c>
      <c r="E12" s="332">
        <v>1</v>
      </c>
      <c r="F12" s="332">
        <v>0</v>
      </c>
      <c r="G12" s="332">
        <v>19.943999999999999</v>
      </c>
      <c r="H12" s="332">
        <v>19.943999999999999</v>
      </c>
      <c r="I12" s="332">
        <v>0</v>
      </c>
      <c r="J12" s="332">
        <v>4.6740000000000004</v>
      </c>
      <c r="K12" s="332">
        <v>4.6740000000000004</v>
      </c>
      <c r="L12" s="332">
        <v>0</v>
      </c>
      <c r="M12" s="332">
        <v>35</v>
      </c>
      <c r="N12" s="470">
        <v>32</v>
      </c>
      <c r="O12" s="469">
        <v>0</v>
      </c>
    </row>
    <row r="13" spans="1:22" x14ac:dyDescent="0.15">
      <c r="A13" s="335">
        <v>15</v>
      </c>
      <c r="B13" s="436" t="s">
        <v>230</v>
      </c>
      <c r="C13" s="333"/>
      <c r="D13" s="468">
        <v>1</v>
      </c>
      <c r="E13" s="332">
        <v>1</v>
      </c>
      <c r="F13" s="332">
        <v>0</v>
      </c>
      <c r="G13" s="332">
        <v>16.529</v>
      </c>
      <c r="H13" s="332">
        <v>16.529</v>
      </c>
      <c r="I13" s="332">
        <v>0</v>
      </c>
      <c r="J13" s="332">
        <v>0</v>
      </c>
      <c r="K13" s="332">
        <v>0</v>
      </c>
      <c r="L13" s="332">
        <v>0</v>
      </c>
      <c r="M13" s="332">
        <v>0</v>
      </c>
      <c r="N13" s="580">
        <v>0</v>
      </c>
      <c r="O13" s="579">
        <v>0</v>
      </c>
    </row>
    <row r="14" spans="1:22" x14ac:dyDescent="0.15">
      <c r="A14" s="335">
        <v>16</v>
      </c>
      <c r="B14" s="436" t="s">
        <v>229</v>
      </c>
      <c r="C14" s="352"/>
      <c r="D14" s="468">
        <v>1</v>
      </c>
      <c r="E14" s="332">
        <v>1</v>
      </c>
      <c r="F14" s="332">
        <v>0</v>
      </c>
      <c r="G14" s="332">
        <v>17.981999999999999</v>
      </c>
      <c r="H14" s="332">
        <v>17.981999999999999</v>
      </c>
      <c r="I14" s="332">
        <v>0</v>
      </c>
      <c r="J14" s="332">
        <v>5.18</v>
      </c>
      <c r="K14" s="332">
        <v>5.18</v>
      </c>
      <c r="L14" s="332">
        <v>0</v>
      </c>
      <c r="M14" s="332">
        <v>25</v>
      </c>
      <c r="N14" s="470">
        <v>3419</v>
      </c>
      <c r="O14" s="469">
        <v>0</v>
      </c>
    </row>
    <row r="15" spans="1:22" x14ac:dyDescent="0.15">
      <c r="A15" s="335">
        <v>17</v>
      </c>
      <c r="B15" s="436" t="s">
        <v>228</v>
      </c>
      <c r="C15" s="333"/>
      <c r="D15" s="468">
        <v>1</v>
      </c>
      <c r="E15" s="332">
        <v>1</v>
      </c>
      <c r="F15" s="332">
        <v>0</v>
      </c>
      <c r="G15" s="332">
        <v>10</v>
      </c>
      <c r="H15" s="332">
        <v>10</v>
      </c>
      <c r="I15" s="332">
        <v>0</v>
      </c>
      <c r="J15" s="332">
        <v>0</v>
      </c>
      <c r="K15" s="332">
        <v>0</v>
      </c>
      <c r="L15" s="332">
        <v>0</v>
      </c>
      <c r="M15" s="332">
        <v>6</v>
      </c>
      <c r="N15" s="580">
        <v>370</v>
      </c>
      <c r="O15" s="579">
        <v>85</v>
      </c>
    </row>
    <row r="16" spans="1:22" x14ac:dyDescent="0.15">
      <c r="A16" s="350">
        <v>18</v>
      </c>
      <c r="B16" s="433" t="s">
        <v>227</v>
      </c>
      <c r="C16" s="348"/>
      <c r="D16" s="472">
        <v>3</v>
      </c>
      <c r="E16" s="347">
        <v>0</v>
      </c>
      <c r="F16" s="347">
        <v>3</v>
      </c>
      <c r="G16" s="347">
        <v>25.343</v>
      </c>
      <c r="H16" s="347">
        <v>0</v>
      </c>
      <c r="I16" s="347">
        <v>25.343</v>
      </c>
      <c r="J16" s="347">
        <v>2</v>
      </c>
      <c r="K16" s="347">
        <v>0</v>
      </c>
      <c r="L16" s="347">
        <v>2</v>
      </c>
      <c r="M16" s="347">
        <v>68</v>
      </c>
      <c r="N16" s="584">
        <v>261</v>
      </c>
      <c r="O16" s="583">
        <v>59</v>
      </c>
    </row>
    <row r="17" spans="1:15" x14ac:dyDescent="0.15">
      <c r="A17" s="343">
        <v>19</v>
      </c>
      <c r="B17" s="428" t="s">
        <v>226</v>
      </c>
      <c r="C17" s="341"/>
      <c r="D17" s="532">
        <v>0</v>
      </c>
      <c r="E17" s="340">
        <v>0</v>
      </c>
      <c r="F17" s="340">
        <v>0</v>
      </c>
      <c r="G17" s="404">
        <v>0</v>
      </c>
      <c r="H17" s="340">
        <v>0</v>
      </c>
      <c r="I17" s="340">
        <v>0</v>
      </c>
      <c r="J17" s="404">
        <v>0</v>
      </c>
      <c r="K17" s="340">
        <v>0</v>
      </c>
      <c r="L17" s="340">
        <v>0</v>
      </c>
      <c r="M17" s="340">
        <v>0</v>
      </c>
      <c r="N17" s="514">
        <v>0</v>
      </c>
      <c r="O17" s="513">
        <v>0</v>
      </c>
    </row>
    <row r="18" spans="1:15" x14ac:dyDescent="0.15">
      <c r="A18" s="335">
        <v>20</v>
      </c>
      <c r="B18" s="423" t="s">
        <v>224</v>
      </c>
      <c r="C18" s="333"/>
      <c r="D18" s="468">
        <v>0</v>
      </c>
      <c r="E18" s="332">
        <v>0</v>
      </c>
      <c r="F18" s="332">
        <v>0</v>
      </c>
      <c r="G18" s="332">
        <v>0</v>
      </c>
      <c r="H18" s="332">
        <v>0</v>
      </c>
      <c r="I18" s="332">
        <v>0</v>
      </c>
      <c r="J18" s="332">
        <v>0</v>
      </c>
      <c r="K18" s="332">
        <v>0</v>
      </c>
      <c r="L18" s="332">
        <v>0</v>
      </c>
      <c r="M18" s="332">
        <v>0</v>
      </c>
      <c r="N18" s="470">
        <v>0</v>
      </c>
      <c r="O18" s="469">
        <v>0</v>
      </c>
    </row>
    <row r="19" spans="1:15" x14ac:dyDescent="0.15">
      <c r="A19" s="335">
        <v>21</v>
      </c>
      <c r="B19" s="423" t="s">
        <v>223</v>
      </c>
      <c r="C19" s="333"/>
      <c r="D19" s="468">
        <v>4</v>
      </c>
      <c r="E19" s="332">
        <v>4</v>
      </c>
      <c r="F19" s="332">
        <v>0</v>
      </c>
      <c r="G19" s="332">
        <v>50.219000000000001</v>
      </c>
      <c r="H19" s="332">
        <v>50.219000000000001</v>
      </c>
      <c r="I19" s="332">
        <v>0</v>
      </c>
      <c r="J19" s="332">
        <v>1.946</v>
      </c>
      <c r="K19" s="332">
        <v>1.946</v>
      </c>
      <c r="L19" s="332">
        <v>0</v>
      </c>
      <c r="M19" s="332">
        <v>100</v>
      </c>
      <c r="N19" s="580">
        <v>2291</v>
      </c>
      <c r="O19" s="579">
        <v>460</v>
      </c>
    </row>
    <row r="20" spans="1:15" x14ac:dyDescent="0.15">
      <c r="A20" s="335">
        <v>22</v>
      </c>
      <c r="B20" s="436" t="s">
        <v>222</v>
      </c>
      <c r="C20" s="352"/>
      <c r="D20" s="468">
        <v>3</v>
      </c>
      <c r="E20" s="332">
        <v>2</v>
      </c>
      <c r="F20" s="332">
        <v>1</v>
      </c>
      <c r="G20" s="332">
        <v>6.0759999999999996</v>
      </c>
      <c r="H20" s="332">
        <v>4.4240000000000004</v>
      </c>
      <c r="I20" s="332">
        <v>1.6519999999999999</v>
      </c>
      <c r="J20" s="332">
        <v>1.52</v>
      </c>
      <c r="K20" s="332">
        <v>1.52</v>
      </c>
      <c r="L20" s="332">
        <v>0</v>
      </c>
      <c r="M20" s="332">
        <v>19</v>
      </c>
      <c r="N20" s="580">
        <v>210</v>
      </c>
      <c r="O20" s="579">
        <v>79</v>
      </c>
    </row>
    <row r="21" spans="1:15" x14ac:dyDescent="0.15">
      <c r="A21" s="335">
        <v>23</v>
      </c>
      <c r="B21" s="423" t="s">
        <v>221</v>
      </c>
      <c r="C21" s="333"/>
      <c r="D21" s="468">
        <v>1</v>
      </c>
      <c r="E21" s="332">
        <v>1</v>
      </c>
      <c r="F21" s="332">
        <v>0</v>
      </c>
      <c r="G21" s="332">
        <v>24.792999999999999</v>
      </c>
      <c r="H21" s="332">
        <v>24.792999999999999</v>
      </c>
      <c r="I21" s="332">
        <v>0</v>
      </c>
      <c r="J21" s="332">
        <v>1.8859999999999999</v>
      </c>
      <c r="K21" s="332">
        <v>1.8859999999999999</v>
      </c>
      <c r="L21" s="332">
        <v>0</v>
      </c>
      <c r="M21" s="332">
        <v>6</v>
      </c>
      <c r="N21" s="580">
        <v>431</v>
      </c>
      <c r="O21" s="579">
        <v>168</v>
      </c>
    </row>
    <row r="22" spans="1:15" x14ac:dyDescent="0.15">
      <c r="A22" s="335">
        <v>24</v>
      </c>
      <c r="B22" s="423" t="s">
        <v>220</v>
      </c>
      <c r="C22" s="333"/>
      <c r="D22" s="468">
        <v>2</v>
      </c>
      <c r="E22" s="332">
        <v>0</v>
      </c>
      <c r="F22" s="332">
        <v>2</v>
      </c>
      <c r="G22" s="332">
        <v>7.952</v>
      </c>
      <c r="H22" s="332">
        <v>0</v>
      </c>
      <c r="I22" s="332">
        <v>7.952</v>
      </c>
      <c r="J22" s="332">
        <v>0</v>
      </c>
      <c r="K22" s="332">
        <v>0</v>
      </c>
      <c r="L22" s="332">
        <v>0</v>
      </c>
      <c r="M22" s="332">
        <v>0</v>
      </c>
      <c r="N22" s="470">
        <v>108</v>
      </c>
      <c r="O22" s="469">
        <v>108</v>
      </c>
    </row>
    <row r="23" spans="1:15" x14ac:dyDescent="0.15">
      <c r="A23" s="335">
        <v>25</v>
      </c>
      <c r="B23" s="334" t="s">
        <v>390</v>
      </c>
      <c r="C23" s="333"/>
      <c r="D23" s="468">
        <v>3</v>
      </c>
      <c r="E23" s="332">
        <v>3</v>
      </c>
      <c r="F23" s="332">
        <v>0</v>
      </c>
      <c r="G23" s="332">
        <v>21.849</v>
      </c>
      <c r="H23" s="332">
        <v>21.849</v>
      </c>
      <c r="I23" s="332">
        <v>0</v>
      </c>
      <c r="J23" s="332">
        <v>2.0190000000000001</v>
      </c>
      <c r="K23" s="332">
        <v>2.0190000000000001</v>
      </c>
      <c r="L23" s="332">
        <v>0</v>
      </c>
      <c r="M23" s="332">
        <v>32</v>
      </c>
      <c r="N23" s="470">
        <v>1141</v>
      </c>
      <c r="O23" s="469">
        <v>144</v>
      </c>
    </row>
    <row r="24" spans="1:15" x14ac:dyDescent="0.15">
      <c r="A24" s="335">
        <v>26</v>
      </c>
      <c r="B24" s="334" t="s">
        <v>389</v>
      </c>
      <c r="C24" s="333"/>
      <c r="D24" s="468">
        <v>4</v>
      </c>
      <c r="E24" s="332">
        <v>3</v>
      </c>
      <c r="F24" s="332">
        <v>1</v>
      </c>
      <c r="G24" s="332">
        <v>45.466999999999999</v>
      </c>
      <c r="H24" s="332">
        <v>40.978999999999999</v>
      </c>
      <c r="I24" s="332">
        <v>4.4880000000000004</v>
      </c>
      <c r="J24" s="332">
        <v>6.726</v>
      </c>
      <c r="K24" s="332">
        <v>6.6</v>
      </c>
      <c r="L24" s="332">
        <v>0.126</v>
      </c>
      <c r="M24" s="332">
        <v>53</v>
      </c>
      <c r="N24" s="580">
        <v>2902</v>
      </c>
      <c r="O24" s="579">
        <v>318</v>
      </c>
    </row>
    <row r="25" spans="1:15" x14ac:dyDescent="0.15">
      <c r="A25" s="335">
        <v>27</v>
      </c>
      <c r="B25" s="334" t="s">
        <v>388</v>
      </c>
      <c r="C25" s="333"/>
      <c r="D25" s="468">
        <v>0</v>
      </c>
      <c r="E25" s="332">
        <v>0</v>
      </c>
      <c r="F25" s="332">
        <v>0</v>
      </c>
      <c r="G25" s="332">
        <v>0</v>
      </c>
      <c r="H25" s="332">
        <v>0</v>
      </c>
      <c r="I25" s="332">
        <v>0</v>
      </c>
      <c r="J25" s="332">
        <v>0</v>
      </c>
      <c r="K25" s="332">
        <v>0</v>
      </c>
      <c r="L25" s="332">
        <v>0</v>
      </c>
      <c r="M25" s="332">
        <v>0</v>
      </c>
      <c r="N25" s="470">
        <v>0</v>
      </c>
      <c r="O25" s="469">
        <v>0</v>
      </c>
    </row>
    <row r="26" spans="1:15" x14ac:dyDescent="0.15">
      <c r="A26" s="350">
        <v>28</v>
      </c>
      <c r="B26" s="433" t="s">
        <v>81</v>
      </c>
      <c r="C26" s="348"/>
      <c r="D26" s="472">
        <v>0</v>
      </c>
      <c r="E26" s="347">
        <v>0</v>
      </c>
      <c r="F26" s="347">
        <v>0</v>
      </c>
      <c r="G26" s="347">
        <v>0</v>
      </c>
      <c r="H26" s="347">
        <v>0</v>
      </c>
      <c r="I26" s="347">
        <v>0</v>
      </c>
      <c r="J26" s="347">
        <v>0</v>
      </c>
      <c r="K26" s="347">
        <v>0</v>
      </c>
      <c r="L26" s="347">
        <v>0</v>
      </c>
      <c r="M26" s="347">
        <v>0</v>
      </c>
      <c r="N26" s="584">
        <v>0</v>
      </c>
      <c r="O26" s="583">
        <v>0</v>
      </c>
    </row>
    <row r="27" spans="1:15" x14ac:dyDescent="0.15">
      <c r="A27" s="343">
        <v>29</v>
      </c>
      <c r="B27" s="428" t="s">
        <v>214</v>
      </c>
      <c r="C27" s="341"/>
      <c r="D27" s="532">
        <v>2</v>
      </c>
      <c r="E27" s="340">
        <v>2</v>
      </c>
      <c r="F27" s="340">
        <v>0</v>
      </c>
      <c r="G27" s="404">
        <v>15.646000000000001</v>
      </c>
      <c r="H27" s="340">
        <v>15.646000000000001</v>
      </c>
      <c r="I27" s="340">
        <v>0</v>
      </c>
      <c r="J27" s="404">
        <v>0</v>
      </c>
      <c r="K27" s="340">
        <v>0</v>
      </c>
      <c r="L27" s="340">
        <v>0</v>
      </c>
      <c r="M27" s="340">
        <v>115</v>
      </c>
      <c r="N27" s="592">
        <v>810</v>
      </c>
      <c r="O27" s="591">
        <v>187</v>
      </c>
    </row>
    <row r="28" spans="1:15" x14ac:dyDescent="0.15">
      <c r="A28" s="335">
        <v>30</v>
      </c>
      <c r="B28" s="423" t="s">
        <v>387</v>
      </c>
      <c r="C28" s="333"/>
      <c r="D28" s="468">
        <v>0</v>
      </c>
      <c r="E28" s="332">
        <v>0</v>
      </c>
      <c r="F28" s="332">
        <v>0</v>
      </c>
      <c r="G28" s="332">
        <v>0</v>
      </c>
      <c r="H28" s="332">
        <v>0</v>
      </c>
      <c r="I28" s="332">
        <v>0</v>
      </c>
      <c r="J28" s="332">
        <v>0</v>
      </c>
      <c r="K28" s="332">
        <v>0</v>
      </c>
      <c r="L28" s="332">
        <v>0</v>
      </c>
      <c r="M28" s="332">
        <v>0</v>
      </c>
      <c r="N28" s="470">
        <v>0</v>
      </c>
      <c r="O28" s="469">
        <v>0</v>
      </c>
    </row>
    <row r="29" spans="1:15" x14ac:dyDescent="0.15">
      <c r="A29" s="335">
        <v>31</v>
      </c>
      <c r="B29" s="423" t="s">
        <v>212</v>
      </c>
      <c r="C29" s="333"/>
      <c r="D29" s="468">
        <v>9</v>
      </c>
      <c r="E29" s="332">
        <v>8</v>
      </c>
      <c r="F29" s="332">
        <v>1</v>
      </c>
      <c r="G29" s="332">
        <v>149.68199999999999</v>
      </c>
      <c r="H29" s="332">
        <v>144.017</v>
      </c>
      <c r="I29" s="332">
        <v>5.665</v>
      </c>
      <c r="J29" s="332">
        <v>16.731999999999999</v>
      </c>
      <c r="K29" s="332">
        <v>16.731999999999999</v>
      </c>
      <c r="L29" s="332">
        <v>0</v>
      </c>
      <c r="M29" s="332">
        <v>139</v>
      </c>
      <c r="N29" s="470">
        <v>5086</v>
      </c>
      <c r="O29" s="469">
        <v>1014</v>
      </c>
    </row>
    <row r="30" spans="1:15" x14ac:dyDescent="0.15">
      <c r="A30" s="350">
        <v>32</v>
      </c>
      <c r="B30" s="433" t="s">
        <v>385</v>
      </c>
      <c r="C30" s="348"/>
      <c r="D30" s="472">
        <v>0</v>
      </c>
      <c r="E30" s="347">
        <v>0</v>
      </c>
      <c r="F30" s="347">
        <v>0</v>
      </c>
      <c r="G30" s="347">
        <v>0</v>
      </c>
      <c r="H30" s="347">
        <v>0</v>
      </c>
      <c r="I30" s="347">
        <v>0</v>
      </c>
      <c r="J30" s="347">
        <v>0</v>
      </c>
      <c r="K30" s="347">
        <v>0</v>
      </c>
      <c r="L30" s="347">
        <v>0</v>
      </c>
      <c r="M30" s="347">
        <v>0</v>
      </c>
      <c r="N30" s="586">
        <v>0</v>
      </c>
      <c r="O30" s="585">
        <v>0</v>
      </c>
    </row>
    <row r="31" spans="1:15" x14ac:dyDescent="0.15">
      <c r="A31" s="466">
        <v>33</v>
      </c>
      <c r="B31" s="465" t="s">
        <v>207</v>
      </c>
      <c r="C31" s="464"/>
      <c r="D31" s="532">
        <v>216</v>
      </c>
      <c r="E31" s="404">
        <v>213</v>
      </c>
      <c r="F31" s="404">
        <v>3</v>
      </c>
      <c r="G31" s="404">
        <v>9111.6810000000005</v>
      </c>
      <c r="H31" s="404">
        <v>9075.6939999999995</v>
      </c>
      <c r="I31" s="404">
        <v>35.987000000000002</v>
      </c>
      <c r="J31" s="404">
        <v>789.96100000000001</v>
      </c>
      <c r="K31" s="404">
        <v>777.83600000000001</v>
      </c>
      <c r="L31" s="404">
        <v>12.125</v>
      </c>
      <c r="M31" s="404">
        <v>164</v>
      </c>
      <c r="N31" s="582">
        <v>106589</v>
      </c>
      <c r="O31" s="581">
        <v>11720</v>
      </c>
    </row>
    <row r="32" spans="1:15" x14ac:dyDescent="0.15">
      <c r="A32" s="335">
        <v>34</v>
      </c>
      <c r="B32" s="423" t="s">
        <v>206</v>
      </c>
      <c r="C32" s="333"/>
      <c r="D32" s="468">
        <v>0</v>
      </c>
      <c r="E32" s="332">
        <v>0</v>
      </c>
      <c r="F32" s="332">
        <v>0</v>
      </c>
      <c r="G32" s="332">
        <v>0</v>
      </c>
      <c r="H32" s="332">
        <v>0</v>
      </c>
      <c r="I32" s="332">
        <v>0</v>
      </c>
      <c r="J32" s="332">
        <v>0</v>
      </c>
      <c r="K32" s="332">
        <v>0</v>
      </c>
      <c r="L32" s="332">
        <v>0</v>
      </c>
      <c r="M32" s="332">
        <v>0</v>
      </c>
      <c r="N32" s="470">
        <v>0</v>
      </c>
      <c r="O32" s="469">
        <v>0</v>
      </c>
    </row>
    <row r="33" spans="1:15"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9BBAB-7107-4583-BE36-D57BB2CCD01F}">
  <sheetPr>
    <pageSetUpPr fitToPage="1"/>
  </sheetPr>
  <dimension ref="A1:V34"/>
  <sheetViews>
    <sheetView zoomScale="55" zoomScaleNormal="55" workbookViewId="0">
      <selection activeCell="N12" sqref="N12"/>
    </sheetView>
  </sheetViews>
  <sheetFormatPr defaultRowHeight="13.5" x14ac:dyDescent="0.15"/>
  <cols>
    <col min="1" max="1" width="3.625" style="379" customWidth="1"/>
    <col min="2" max="2" width="18.625" style="379" customWidth="1"/>
    <col min="3" max="3" width="0.875" style="379" customWidth="1"/>
    <col min="4" max="15" width="12.125" style="379" customWidth="1"/>
    <col min="16" max="16384" width="9" style="379"/>
  </cols>
  <sheetData>
    <row r="1" spans="1:22" x14ac:dyDescent="0.15">
      <c r="A1" s="1176" t="s">
        <v>429</v>
      </c>
      <c r="B1" s="1176"/>
      <c r="C1" s="1176"/>
      <c r="D1" s="1176"/>
      <c r="E1" s="1176"/>
      <c r="F1" s="1176"/>
      <c r="G1" s="1176"/>
      <c r="H1" s="1176"/>
      <c r="I1" s="1176"/>
      <c r="J1" s="1176"/>
      <c r="K1" s="1176"/>
      <c r="L1" s="1176"/>
      <c r="M1" s="1176"/>
      <c r="N1" s="1176"/>
      <c r="O1" s="1176"/>
    </row>
    <row r="2" spans="1:22" ht="14.25" thickBot="1" x14ac:dyDescent="0.2">
      <c r="A2" s="397"/>
      <c r="B2" s="397"/>
      <c r="C2" s="397"/>
      <c r="D2" s="397"/>
      <c r="E2" s="397"/>
      <c r="F2" s="397"/>
      <c r="G2" s="397"/>
      <c r="H2" s="397"/>
      <c r="I2" s="397"/>
      <c r="J2" s="397"/>
      <c r="K2" s="397"/>
      <c r="L2" s="397"/>
      <c r="M2" s="397"/>
      <c r="N2" s="397"/>
      <c r="O2" s="397"/>
    </row>
    <row r="3" spans="1:22" x14ac:dyDescent="0.15">
      <c r="A3" s="458"/>
      <c r="B3" s="454"/>
      <c r="C3" s="457"/>
      <c r="D3" s="456"/>
      <c r="E3" s="456" t="s">
        <v>401</v>
      </c>
      <c r="F3" s="453"/>
      <c r="G3" s="455"/>
      <c r="H3" s="454" t="s">
        <v>26</v>
      </c>
      <c r="I3" s="453"/>
      <c r="J3" s="455"/>
      <c r="K3" s="454" t="s">
        <v>400</v>
      </c>
      <c r="L3" s="453"/>
      <c r="M3" s="1183" t="s">
        <v>399</v>
      </c>
      <c r="N3" s="1183" t="s">
        <v>398</v>
      </c>
      <c r="O3" s="1185" t="s">
        <v>397</v>
      </c>
    </row>
    <row r="4" spans="1:22" x14ac:dyDescent="0.15">
      <c r="A4" s="452"/>
      <c r="B4" s="451"/>
      <c r="C4" s="450"/>
      <c r="D4" s="449"/>
      <c r="E4" s="449" t="s">
        <v>407</v>
      </c>
      <c r="F4" s="446"/>
      <c r="G4" s="448"/>
      <c r="H4" s="449" t="s">
        <v>406</v>
      </c>
      <c r="I4" s="446"/>
      <c r="J4" s="448"/>
      <c r="K4" s="449" t="s">
        <v>406</v>
      </c>
      <c r="L4" s="446"/>
      <c r="M4" s="1184"/>
      <c r="N4" s="1184"/>
      <c r="O4" s="1186"/>
      <c r="P4" s="376"/>
      <c r="Q4" s="376"/>
      <c r="R4" s="376"/>
      <c r="S4" s="376"/>
      <c r="T4" s="376"/>
      <c r="U4" s="376"/>
      <c r="V4" s="376"/>
    </row>
    <row r="5" spans="1:22" ht="14.25" thickBot="1" x14ac:dyDescent="0.2">
      <c r="A5" s="445"/>
      <c r="B5" s="444"/>
      <c r="C5" s="443"/>
      <c r="D5" s="442" t="s">
        <v>395</v>
      </c>
      <c r="E5" s="441" t="s">
        <v>394</v>
      </c>
      <c r="F5" s="441" t="s">
        <v>393</v>
      </c>
      <c r="G5" s="441" t="s">
        <v>395</v>
      </c>
      <c r="H5" s="441" t="s">
        <v>394</v>
      </c>
      <c r="I5" s="441" t="s">
        <v>393</v>
      </c>
      <c r="J5" s="441" t="s">
        <v>395</v>
      </c>
      <c r="K5" s="441" t="s">
        <v>394</v>
      </c>
      <c r="L5" s="441" t="s">
        <v>393</v>
      </c>
      <c r="M5" s="481" t="s">
        <v>405</v>
      </c>
      <c r="N5" s="481" t="s">
        <v>404</v>
      </c>
      <c r="O5" s="480" t="s">
        <v>404</v>
      </c>
    </row>
    <row r="6" spans="1:22" ht="15" thickTop="1" thickBot="1" x14ac:dyDescent="0.2">
      <c r="A6" s="1190" t="s">
        <v>237</v>
      </c>
      <c r="B6" s="1191"/>
      <c r="C6" s="1197"/>
      <c r="D6" s="479">
        <v>168</v>
      </c>
      <c r="E6" s="479">
        <v>160</v>
      </c>
      <c r="F6" s="479">
        <v>8</v>
      </c>
      <c r="G6" s="479">
        <v>5091.4830000000002</v>
      </c>
      <c r="H6" s="479">
        <v>5002.3130000000001</v>
      </c>
      <c r="I6" s="479">
        <v>89.17</v>
      </c>
      <c r="J6" s="479">
        <v>518.06899999999996</v>
      </c>
      <c r="K6" s="479">
        <v>495.64400000000001</v>
      </c>
      <c r="L6" s="479">
        <v>22.425000000000001</v>
      </c>
      <c r="M6" s="479">
        <v>1339</v>
      </c>
      <c r="N6" s="479">
        <v>104702</v>
      </c>
      <c r="O6" s="391">
        <v>8039</v>
      </c>
    </row>
    <row r="7" spans="1:22" ht="14.25" thickTop="1" x14ac:dyDescent="0.15">
      <c r="A7" s="363">
        <v>9</v>
      </c>
      <c r="B7" s="477" t="s">
        <v>236</v>
      </c>
      <c r="C7" s="361"/>
      <c r="D7" s="476">
        <v>19</v>
      </c>
      <c r="E7" s="360">
        <v>16</v>
      </c>
      <c r="F7" s="360">
        <v>3</v>
      </c>
      <c r="G7" s="360">
        <v>106.066</v>
      </c>
      <c r="H7" s="360">
        <v>83.626999999999995</v>
      </c>
      <c r="I7" s="360">
        <v>22.439</v>
      </c>
      <c r="J7" s="360">
        <v>22.05</v>
      </c>
      <c r="K7" s="360">
        <v>15.832000000000001</v>
      </c>
      <c r="L7" s="360">
        <v>6.218</v>
      </c>
      <c r="M7" s="360">
        <v>680</v>
      </c>
      <c r="N7" s="588">
        <v>7687</v>
      </c>
      <c r="O7" s="587">
        <v>2281</v>
      </c>
    </row>
    <row r="8" spans="1:22" x14ac:dyDescent="0.15">
      <c r="A8" s="335">
        <v>10</v>
      </c>
      <c r="B8" s="423" t="s">
        <v>235</v>
      </c>
      <c r="C8" s="333"/>
      <c r="D8" s="468">
        <v>4</v>
      </c>
      <c r="E8" s="332">
        <v>2</v>
      </c>
      <c r="F8" s="332">
        <v>2</v>
      </c>
      <c r="G8" s="332">
        <v>53.947000000000003</v>
      </c>
      <c r="H8" s="332">
        <v>12.016999999999999</v>
      </c>
      <c r="I8" s="332">
        <v>41.93</v>
      </c>
      <c r="J8" s="332">
        <v>8.9450000000000003</v>
      </c>
      <c r="K8" s="332">
        <v>1.835</v>
      </c>
      <c r="L8" s="332">
        <v>7.11</v>
      </c>
      <c r="M8" s="332">
        <v>271</v>
      </c>
      <c r="N8" s="470">
        <v>2887</v>
      </c>
      <c r="O8" s="469">
        <v>0</v>
      </c>
    </row>
    <row r="9" spans="1:22" x14ac:dyDescent="0.15">
      <c r="A9" s="335">
        <v>11</v>
      </c>
      <c r="B9" s="423" t="s">
        <v>391</v>
      </c>
      <c r="C9" s="333"/>
      <c r="D9" s="468">
        <v>0</v>
      </c>
      <c r="E9" s="332">
        <v>0</v>
      </c>
      <c r="F9" s="332">
        <v>0</v>
      </c>
      <c r="G9" s="332">
        <v>0</v>
      </c>
      <c r="H9" s="332">
        <v>0</v>
      </c>
      <c r="I9" s="332">
        <v>0</v>
      </c>
      <c r="J9" s="332">
        <v>0</v>
      </c>
      <c r="K9" s="332">
        <v>0</v>
      </c>
      <c r="L9" s="332">
        <v>0</v>
      </c>
      <c r="M9" s="332">
        <v>0</v>
      </c>
      <c r="N9" s="470">
        <v>0</v>
      </c>
      <c r="O9" s="469">
        <v>0</v>
      </c>
    </row>
    <row r="10" spans="1:22" x14ac:dyDescent="0.15">
      <c r="A10" s="335">
        <v>12</v>
      </c>
      <c r="B10" s="423" t="s">
        <v>233</v>
      </c>
      <c r="C10" s="333"/>
      <c r="D10" s="468">
        <v>7</v>
      </c>
      <c r="E10" s="332">
        <v>7</v>
      </c>
      <c r="F10" s="332">
        <v>0</v>
      </c>
      <c r="G10" s="332">
        <v>261.88600000000002</v>
      </c>
      <c r="H10" s="332">
        <v>261.88600000000002</v>
      </c>
      <c r="I10" s="332">
        <v>0</v>
      </c>
      <c r="J10" s="332">
        <v>12.775</v>
      </c>
      <c r="K10" s="332">
        <v>12.775</v>
      </c>
      <c r="L10" s="332">
        <v>0</v>
      </c>
      <c r="M10" s="332">
        <v>58</v>
      </c>
      <c r="N10" s="470">
        <v>4008</v>
      </c>
      <c r="O10" s="469">
        <v>657</v>
      </c>
    </row>
    <row r="11" spans="1:22" x14ac:dyDescent="0.15">
      <c r="A11" s="335">
        <v>13</v>
      </c>
      <c r="B11" s="423" t="s">
        <v>232</v>
      </c>
      <c r="C11" s="333"/>
      <c r="D11" s="468">
        <v>0</v>
      </c>
      <c r="E11" s="332">
        <v>0</v>
      </c>
      <c r="F11" s="332">
        <v>0</v>
      </c>
      <c r="G11" s="332">
        <v>0</v>
      </c>
      <c r="H11" s="332">
        <v>0</v>
      </c>
      <c r="I11" s="332">
        <v>0</v>
      </c>
      <c r="J11" s="332">
        <v>0</v>
      </c>
      <c r="K11" s="332">
        <v>0</v>
      </c>
      <c r="L11" s="332">
        <v>0</v>
      </c>
      <c r="M11" s="332">
        <v>0</v>
      </c>
      <c r="N11" s="470">
        <v>0</v>
      </c>
      <c r="O11" s="469">
        <v>0</v>
      </c>
    </row>
    <row r="12" spans="1:22" x14ac:dyDescent="0.15">
      <c r="A12" s="335">
        <v>14</v>
      </c>
      <c r="B12" s="423" t="s">
        <v>231</v>
      </c>
      <c r="C12" s="333"/>
      <c r="D12" s="468">
        <v>0</v>
      </c>
      <c r="E12" s="332">
        <v>0</v>
      </c>
      <c r="F12" s="332">
        <v>0</v>
      </c>
      <c r="G12" s="332">
        <v>0</v>
      </c>
      <c r="H12" s="332">
        <v>0</v>
      </c>
      <c r="I12" s="332">
        <v>0</v>
      </c>
      <c r="J12" s="332">
        <v>0</v>
      </c>
      <c r="K12" s="332">
        <v>0</v>
      </c>
      <c r="L12" s="332">
        <v>0</v>
      </c>
      <c r="M12" s="332">
        <v>0</v>
      </c>
      <c r="N12" s="470">
        <v>0</v>
      </c>
      <c r="O12" s="469">
        <v>0</v>
      </c>
    </row>
    <row r="13" spans="1:22" x14ac:dyDescent="0.15">
      <c r="A13" s="335">
        <v>15</v>
      </c>
      <c r="B13" s="436" t="s">
        <v>230</v>
      </c>
      <c r="C13" s="333"/>
      <c r="D13" s="468">
        <v>0</v>
      </c>
      <c r="E13" s="332">
        <v>0</v>
      </c>
      <c r="F13" s="332">
        <v>0</v>
      </c>
      <c r="G13" s="332">
        <v>0</v>
      </c>
      <c r="H13" s="332">
        <v>0</v>
      </c>
      <c r="I13" s="332">
        <v>0</v>
      </c>
      <c r="J13" s="332">
        <v>0</v>
      </c>
      <c r="K13" s="332">
        <v>0</v>
      </c>
      <c r="L13" s="332">
        <v>0</v>
      </c>
      <c r="M13" s="332">
        <v>0</v>
      </c>
      <c r="N13" s="470">
        <v>0</v>
      </c>
      <c r="O13" s="469">
        <v>0</v>
      </c>
    </row>
    <row r="14" spans="1:22" x14ac:dyDescent="0.15">
      <c r="A14" s="335">
        <v>16</v>
      </c>
      <c r="B14" s="436" t="s">
        <v>229</v>
      </c>
      <c r="C14" s="352"/>
      <c r="D14" s="468">
        <v>2</v>
      </c>
      <c r="E14" s="332">
        <v>2</v>
      </c>
      <c r="F14" s="332">
        <v>0</v>
      </c>
      <c r="G14" s="332">
        <v>158.62200000000001</v>
      </c>
      <c r="H14" s="332">
        <v>158.62200000000001</v>
      </c>
      <c r="I14" s="332">
        <v>0</v>
      </c>
      <c r="J14" s="332">
        <v>4.2</v>
      </c>
      <c r="K14" s="332">
        <v>4.2</v>
      </c>
      <c r="L14" s="332">
        <v>0</v>
      </c>
      <c r="M14" s="332">
        <v>29</v>
      </c>
      <c r="N14" s="470">
        <v>1800</v>
      </c>
      <c r="O14" s="469">
        <v>888</v>
      </c>
    </row>
    <row r="15" spans="1:22" x14ac:dyDescent="0.15">
      <c r="A15" s="335">
        <v>17</v>
      </c>
      <c r="B15" s="436" t="s">
        <v>228</v>
      </c>
      <c r="C15" s="333"/>
      <c r="D15" s="468">
        <v>0</v>
      </c>
      <c r="E15" s="332">
        <v>0</v>
      </c>
      <c r="F15" s="332">
        <v>0</v>
      </c>
      <c r="G15" s="332">
        <v>0</v>
      </c>
      <c r="H15" s="332">
        <v>0</v>
      </c>
      <c r="I15" s="332">
        <v>0</v>
      </c>
      <c r="J15" s="332">
        <v>0</v>
      </c>
      <c r="K15" s="332">
        <v>0</v>
      </c>
      <c r="L15" s="332">
        <v>0</v>
      </c>
      <c r="M15" s="332">
        <v>0</v>
      </c>
      <c r="N15" s="470">
        <v>0</v>
      </c>
      <c r="O15" s="469">
        <v>0</v>
      </c>
    </row>
    <row r="16" spans="1:22" x14ac:dyDescent="0.15">
      <c r="A16" s="350">
        <v>18</v>
      </c>
      <c r="B16" s="433" t="s">
        <v>227</v>
      </c>
      <c r="C16" s="348"/>
      <c r="D16" s="472">
        <v>0</v>
      </c>
      <c r="E16" s="347">
        <v>0</v>
      </c>
      <c r="F16" s="347">
        <v>0</v>
      </c>
      <c r="G16" s="347">
        <v>0</v>
      </c>
      <c r="H16" s="347">
        <v>0</v>
      </c>
      <c r="I16" s="347">
        <v>0</v>
      </c>
      <c r="J16" s="347">
        <v>0</v>
      </c>
      <c r="K16" s="347">
        <v>0</v>
      </c>
      <c r="L16" s="347">
        <v>0</v>
      </c>
      <c r="M16" s="347">
        <v>0</v>
      </c>
      <c r="N16" s="586">
        <v>0</v>
      </c>
      <c r="O16" s="585">
        <v>0</v>
      </c>
    </row>
    <row r="17" spans="1:15" x14ac:dyDescent="0.15">
      <c r="A17" s="343">
        <v>19</v>
      </c>
      <c r="B17" s="428" t="s">
        <v>226</v>
      </c>
      <c r="C17" s="341"/>
      <c r="D17" s="532">
        <v>1</v>
      </c>
      <c r="E17" s="340">
        <v>1</v>
      </c>
      <c r="F17" s="340">
        <v>0</v>
      </c>
      <c r="G17" s="404">
        <v>13</v>
      </c>
      <c r="H17" s="340">
        <v>13</v>
      </c>
      <c r="I17" s="340">
        <v>0</v>
      </c>
      <c r="J17" s="404">
        <v>5</v>
      </c>
      <c r="K17" s="340">
        <v>5</v>
      </c>
      <c r="L17" s="340">
        <v>0</v>
      </c>
      <c r="M17" s="340">
        <v>0</v>
      </c>
      <c r="N17" s="514">
        <v>700</v>
      </c>
      <c r="O17" s="513">
        <v>80</v>
      </c>
    </row>
    <row r="18" spans="1:15" x14ac:dyDescent="0.15">
      <c r="A18" s="335">
        <v>20</v>
      </c>
      <c r="B18" s="423" t="s">
        <v>224</v>
      </c>
      <c r="C18" s="333"/>
      <c r="D18" s="468">
        <v>0</v>
      </c>
      <c r="E18" s="332">
        <v>0</v>
      </c>
      <c r="F18" s="332">
        <v>0</v>
      </c>
      <c r="G18" s="332">
        <v>0</v>
      </c>
      <c r="H18" s="332">
        <v>0</v>
      </c>
      <c r="I18" s="332">
        <v>0</v>
      </c>
      <c r="J18" s="332">
        <v>0</v>
      </c>
      <c r="K18" s="332">
        <v>0</v>
      </c>
      <c r="L18" s="332">
        <v>0</v>
      </c>
      <c r="M18" s="332">
        <v>0</v>
      </c>
      <c r="N18" s="470">
        <v>0</v>
      </c>
      <c r="O18" s="469">
        <v>0</v>
      </c>
    </row>
    <row r="19" spans="1:15" x14ac:dyDescent="0.15">
      <c r="A19" s="335">
        <v>21</v>
      </c>
      <c r="B19" s="423" t="s">
        <v>223</v>
      </c>
      <c r="C19" s="333"/>
      <c r="D19" s="468">
        <v>3</v>
      </c>
      <c r="E19" s="332">
        <v>2</v>
      </c>
      <c r="F19" s="332">
        <v>1</v>
      </c>
      <c r="G19" s="332">
        <v>31.254000000000001</v>
      </c>
      <c r="H19" s="332">
        <v>26.753</v>
      </c>
      <c r="I19" s="332">
        <v>4.5010000000000003</v>
      </c>
      <c r="J19" s="332">
        <v>0.497</v>
      </c>
      <c r="K19" s="332">
        <v>0.2</v>
      </c>
      <c r="L19" s="332">
        <v>0.29699999999999999</v>
      </c>
      <c r="M19" s="332">
        <v>118</v>
      </c>
      <c r="N19" s="580">
        <v>1900</v>
      </c>
      <c r="O19" s="579">
        <v>605</v>
      </c>
    </row>
    <row r="20" spans="1:15" x14ac:dyDescent="0.15">
      <c r="A20" s="335">
        <v>22</v>
      </c>
      <c r="B20" s="436" t="s">
        <v>222</v>
      </c>
      <c r="C20" s="352"/>
      <c r="D20" s="468">
        <v>0</v>
      </c>
      <c r="E20" s="332">
        <v>0</v>
      </c>
      <c r="F20" s="332">
        <v>0</v>
      </c>
      <c r="G20" s="332">
        <v>0</v>
      </c>
      <c r="H20" s="332">
        <v>0</v>
      </c>
      <c r="I20" s="332">
        <v>0</v>
      </c>
      <c r="J20" s="332">
        <v>0</v>
      </c>
      <c r="K20" s="332">
        <v>0</v>
      </c>
      <c r="L20" s="332">
        <v>0</v>
      </c>
      <c r="M20" s="332">
        <v>0</v>
      </c>
      <c r="N20" s="470">
        <v>0</v>
      </c>
      <c r="O20" s="469">
        <v>0</v>
      </c>
    </row>
    <row r="21" spans="1:15" x14ac:dyDescent="0.15">
      <c r="A21" s="335">
        <v>23</v>
      </c>
      <c r="B21" s="423" t="s">
        <v>221</v>
      </c>
      <c r="C21" s="333"/>
      <c r="D21" s="468">
        <v>0</v>
      </c>
      <c r="E21" s="332">
        <v>0</v>
      </c>
      <c r="F21" s="332">
        <v>0</v>
      </c>
      <c r="G21" s="332">
        <v>0</v>
      </c>
      <c r="H21" s="332">
        <v>0</v>
      </c>
      <c r="I21" s="332">
        <v>0</v>
      </c>
      <c r="J21" s="332">
        <v>0</v>
      </c>
      <c r="K21" s="332">
        <v>0</v>
      </c>
      <c r="L21" s="332">
        <v>0</v>
      </c>
      <c r="M21" s="332">
        <v>0</v>
      </c>
      <c r="N21" s="580">
        <v>0</v>
      </c>
      <c r="O21" s="579">
        <v>0</v>
      </c>
    </row>
    <row r="22" spans="1:15" x14ac:dyDescent="0.15">
      <c r="A22" s="335">
        <v>24</v>
      </c>
      <c r="B22" s="423" t="s">
        <v>220</v>
      </c>
      <c r="C22" s="333"/>
      <c r="D22" s="468">
        <v>1</v>
      </c>
      <c r="E22" s="332">
        <v>1</v>
      </c>
      <c r="F22" s="332">
        <v>0</v>
      </c>
      <c r="G22" s="332">
        <v>21.992999999999999</v>
      </c>
      <c r="H22" s="332">
        <v>21.992999999999999</v>
      </c>
      <c r="I22" s="332">
        <v>0</v>
      </c>
      <c r="J22" s="332">
        <v>8.4499999999999993</v>
      </c>
      <c r="K22" s="332">
        <v>8.4499999999999993</v>
      </c>
      <c r="L22" s="332">
        <v>0</v>
      </c>
      <c r="M22" s="332">
        <v>30</v>
      </c>
      <c r="N22" s="580">
        <v>1000</v>
      </c>
      <c r="O22" s="579">
        <v>187</v>
      </c>
    </row>
    <row r="23" spans="1:15" x14ac:dyDescent="0.15">
      <c r="A23" s="335">
        <v>25</v>
      </c>
      <c r="B23" s="334" t="s">
        <v>390</v>
      </c>
      <c r="C23" s="333"/>
      <c r="D23" s="468">
        <v>0</v>
      </c>
      <c r="E23" s="332">
        <v>0</v>
      </c>
      <c r="F23" s="332">
        <v>0</v>
      </c>
      <c r="G23" s="332">
        <v>0</v>
      </c>
      <c r="H23" s="332">
        <v>0</v>
      </c>
      <c r="I23" s="332">
        <v>0</v>
      </c>
      <c r="J23" s="332">
        <v>0</v>
      </c>
      <c r="K23" s="332">
        <v>0</v>
      </c>
      <c r="L23" s="332">
        <v>0</v>
      </c>
      <c r="M23" s="332">
        <v>0</v>
      </c>
      <c r="N23" s="580">
        <v>0</v>
      </c>
      <c r="O23" s="579">
        <v>0</v>
      </c>
    </row>
    <row r="24" spans="1:15" x14ac:dyDescent="0.15">
      <c r="A24" s="335">
        <v>26</v>
      </c>
      <c r="B24" s="334" t="s">
        <v>389</v>
      </c>
      <c r="C24" s="333"/>
      <c r="D24" s="468">
        <v>1</v>
      </c>
      <c r="E24" s="332">
        <v>1</v>
      </c>
      <c r="F24" s="332">
        <v>0</v>
      </c>
      <c r="G24" s="332">
        <v>2.718</v>
      </c>
      <c r="H24" s="332">
        <v>2.718</v>
      </c>
      <c r="I24" s="332">
        <v>0</v>
      </c>
      <c r="J24" s="332">
        <v>0.99</v>
      </c>
      <c r="K24" s="332">
        <v>0.99</v>
      </c>
      <c r="L24" s="332">
        <v>0</v>
      </c>
      <c r="M24" s="332">
        <v>10</v>
      </c>
      <c r="N24" s="580">
        <v>130</v>
      </c>
      <c r="O24" s="579">
        <v>2</v>
      </c>
    </row>
    <row r="25" spans="1:15" x14ac:dyDescent="0.15">
      <c r="A25" s="335">
        <v>27</v>
      </c>
      <c r="B25" s="334" t="s">
        <v>388</v>
      </c>
      <c r="C25" s="333"/>
      <c r="D25" s="468">
        <v>0</v>
      </c>
      <c r="E25" s="332">
        <v>0</v>
      </c>
      <c r="F25" s="332">
        <v>0</v>
      </c>
      <c r="G25" s="332">
        <v>0</v>
      </c>
      <c r="H25" s="332">
        <v>0</v>
      </c>
      <c r="I25" s="332">
        <v>0</v>
      </c>
      <c r="J25" s="332">
        <v>0</v>
      </c>
      <c r="K25" s="332">
        <v>0</v>
      </c>
      <c r="L25" s="332">
        <v>0</v>
      </c>
      <c r="M25" s="332">
        <v>0</v>
      </c>
      <c r="N25" s="470">
        <v>0</v>
      </c>
      <c r="O25" s="469">
        <v>0</v>
      </c>
    </row>
    <row r="26" spans="1:15" x14ac:dyDescent="0.15">
      <c r="A26" s="350">
        <v>28</v>
      </c>
      <c r="B26" s="433" t="s">
        <v>81</v>
      </c>
      <c r="C26" s="348"/>
      <c r="D26" s="472">
        <v>1</v>
      </c>
      <c r="E26" s="347">
        <v>0</v>
      </c>
      <c r="F26" s="347">
        <v>1</v>
      </c>
      <c r="G26" s="347">
        <v>15.346</v>
      </c>
      <c r="H26" s="347">
        <v>0</v>
      </c>
      <c r="I26" s="347">
        <v>15.346</v>
      </c>
      <c r="J26" s="347">
        <v>4.8</v>
      </c>
      <c r="K26" s="347">
        <v>0</v>
      </c>
      <c r="L26" s="347">
        <v>4.8</v>
      </c>
      <c r="M26" s="347">
        <v>35</v>
      </c>
      <c r="N26" s="584">
        <v>385</v>
      </c>
      <c r="O26" s="583">
        <v>130</v>
      </c>
    </row>
    <row r="27" spans="1:15" x14ac:dyDescent="0.15">
      <c r="A27" s="343">
        <v>29</v>
      </c>
      <c r="B27" s="428" t="s">
        <v>214</v>
      </c>
      <c r="C27" s="341"/>
      <c r="D27" s="532">
        <v>2</v>
      </c>
      <c r="E27" s="340">
        <v>2</v>
      </c>
      <c r="F27" s="340">
        <v>0</v>
      </c>
      <c r="G27" s="404">
        <v>9.4619999999999997</v>
      </c>
      <c r="H27" s="340">
        <v>9.4619999999999997</v>
      </c>
      <c r="I27" s="340">
        <v>0</v>
      </c>
      <c r="J27" s="404">
        <v>3.1619999999999999</v>
      </c>
      <c r="K27" s="340">
        <v>3.1619999999999999</v>
      </c>
      <c r="L27" s="340">
        <v>0</v>
      </c>
      <c r="M27" s="340">
        <v>50</v>
      </c>
      <c r="N27" s="592">
        <v>297</v>
      </c>
      <c r="O27" s="591">
        <v>31</v>
      </c>
    </row>
    <row r="28" spans="1:15" x14ac:dyDescent="0.15">
      <c r="A28" s="335">
        <v>30</v>
      </c>
      <c r="B28" s="423" t="s">
        <v>387</v>
      </c>
      <c r="C28" s="333"/>
      <c r="D28" s="468">
        <v>0</v>
      </c>
      <c r="E28" s="332">
        <v>0</v>
      </c>
      <c r="F28" s="332">
        <v>0</v>
      </c>
      <c r="G28" s="332">
        <v>0</v>
      </c>
      <c r="H28" s="332">
        <v>0</v>
      </c>
      <c r="I28" s="332">
        <v>0</v>
      </c>
      <c r="J28" s="332">
        <v>0</v>
      </c>
      <c r="K28" s="332">
        <v>0</v>
      </c>
      <c r="L28" s="332">
        <v>0</v>
      </c>
      <c r="M28" s="332">
        <v>0</v>
      </c>
      <c r="N28" s="470">
        <v>0</v>
      </c>
      <c r="O28" s="469">
        <v>0</v>
      </c>
    </row>
    <row r="29" spans="1:15" x14ac:dyDescent="0.15">
      <c r="A29" s="335">
        <v>31</v>
      </c>
      <c r="B29" s="423" t="s">
        <v>212</v>
      </c>
      <c r="C29" s="333"/>
      <c r="D29" s="468">
        <v>1</v>
      </c>
      <c r="E29" s="332">
        <v>1</v>
      </c>
      <c r="F29" s="332">
        <v>0</v>
      </c>
      <c r="G29" s="332">
        <v>6.7149999999999999</v>
      </c>
      <c r="H29" s="332">
        <v>6.7149999999999999</v>
      </c>
      <c r="I29" s="332">
        <v>0</v>
      </c>
      <c r="J29" s="332">
        <v>2.76</v>
      </c>
      <c r="K29" s="332">
        <v>2.76</v>
      </c>
      <c r="L29" s="332">
        <v>0</v>
      </c>
      <c r="M29" s="332">
        <v>5</v>
      </c>
      <c r="N29" s="470">
        <v>60</v>
      </c>
      <c r="O29" s="469">
        <v>60</v>
      </c>
    </row>
    <row r="30" spans="1:15" x14ac:dyDescent="0.15">
      <c r="A30" s="350">
        <v>32</v>
      </c>
      <c r="B30" s="433" t="s">
        <v>385</v>
      </c>
      <c r="C30" s="348"/>
      <c r="D30" s="472">
        <v>0</v>
      </c>
      <c r="E30" s="347">
        <v>0</v>
      </c>
      <c r="F30" s="347">
        <v>0</v>
      </c>
      <c r="G30" s="347">
        <v>0</v>
      </c>
      <c r="H30" s="347">
        <v>0</v>
      </c>
      <c r="I30" s="347">
        <v>0</v>
      </c>
      <c r="J30" s="347">
        <v>0</v>
      </c>
      <c r="K30" s="347">
        <v>0</v>
      </c>
      <c r="L30" s="347">
        <v>0</v>
      </c>
      <c r="M30" s="347">
        <v>0</v>
      </c>
      <c r="N30" s="584">
        <v>0</v>
      </c>
      <c r="O30" s="583">
        <v>0</v>
      </c>
    </row>
    <row r="31" spans="1:15" x14ac:dyDescent="0.15">
      <c r="A31" s="466">
        <v>33</v>
      </c>
      <c r="B31" s="465" t="s">
        <v>207</v>
      </c>
      <c r="C31" s="464"/>
      <c r="D31" s="532">
        <v>126</v>
      </c>
      <c r="E31" s="404">
        <v>125</v>
      </c>
      <c r="F31" s="404">
        <v>1</v>
      </c>
      <c r="G31" s="404">
        <v>4410.4740000000002</v>
      </c>
      <c r="H31" s="404">
        <v>4405.5200000000004</v>
      </c>
      <c r="I31" s="404">
        <v>4.9539999999999997</v>
      </c>
      <c r="J31" s="404">
        <v>444.44</v>
      </c>
      <c r="K31" s="404">
        <v>440.44</v>
      </c>
      <c r="L31" s="404">
        <v>4</v>
      </c>
      <c r="M31" s="404">
        <v>53</v>
      </c>
      <c r="N31" s="582">
        <v>83848</v>
      </c>
      <c r="O31" s="581">
        <v>3118</v>
      </c>
    </row>
    <row r="32" spans="1:15" x14ac:dyDescent="0.15">
      <c r="A32" s="335">
        <v>34</v>
      </c>
      <c r="B32" s="423" t="s">
        <v>206</v>
      </c>
      <c r="C32" s="333"/>
      <c r="D32" s="468">
        <v>0</v>
      </c>
      <c r="E32" s="332">
        <v>0</v>
      </c>
      <c r="F32" s="332">
        <v>0</v>
      </c>
      <c r="G32" s="332">
        <v>0</v>
      </c>
      <c r="H32" s="332">
        <v>0</v>
      </c>
      <c r="I32" s="332">
        <v>0</v>
      </c>
      <c r="J32" s="332">
        <v>0</v>
      </c>
      <c r="K32" s="332">
        <v>0</v>
      </c>
      <c r="L32" s="332">
        <v>0</v>
      </c>
      <c r="M32" s="332">
        <v>0</v>
      </c>
      <c r="N32" s="470">
        <v>0</v>
      </c>
      <c r="O32" s="469">
        <v>0</v>
      </c>
    </row>
    <row r="33" spans="1:15" ht="14.25" thickBot="1" x14ac:dyDescent="0.2">
      <c r="A33" s="328">
        <v>35</v>
      </c>
      <c r="B33" s="419" t="s">
        <v>205</v>
      </c>
      <c r="C33" s="326"/>
      <c r="D33" s="519">
        <v>0</v>
      </c>
      <c r="E33" s="461">
        <v>0</v>
      </c>
      <c r="F33" s="461">
        <v>0</v>
      </c>
      <c r="G33" s="325">
        <v>0</v>
      </c>
      <c r="H33" s="461">
        <v>0</v>
      </c>
      <c r="I33" s="461">
        <v>0</v>
      </c>
      <c r="J33" s="325">
        <v>0</v>
      </c>
      <c r="K33" s="461">
        <v>0</v>
      </c>
      <c r="L33" s="461">
        <v>0</v>
      </c>
      <c r="M33" s="461">
        <v>0</v>
      </c>
      <c r="N33" s="461">
        <v>0</v>
      </c>
      <c r="O33" s="460">
        <v>0</v>
      </c>
    </row>
    <row r="34" spans="1:15" x14ac:dyDescent="0.15">
      <c r="A34" s="414" t="s">
        <v>384</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489E7-9A8A-456A-810F-F194864239A5}">
  <dimension ref="A1:AG32"/>
  <sheetViews>
    <sheetView zoomScale="55" zoomScaleNormal="55" workbookViewId="0">
      <selection activeCell="N12" sqref="N12"/>
    </sheetView>
  </sheetViews>
  <sheetFormatPr defaultColWidth="9" defaultRowHeight="13.5" x14ac:dyDescent="0.15"/>
  <cols>
    <col min="1" max="1" width="3.625" style="1237" customWidth="1"/>
    <col min="2" max="2" width="18.625" style="1237" customWidth="1"/>
    <col min="3" max="3" width="0.875" style="1237" customWidth="1"/>
    <col min="4" max="33" width="9.125" style="1237" customWidth="1"/>
    <col min="34" max="16384" width="9" style="1237"/>
  </cols>
  <sheetData>
    <row r="1" spans="1:33" x14ac:dyDescent="0.15">
      <c r="A1" s="1235" t="s">
        <v>433</v>
      </c>
      <c r="B1" s="1236"/>
      <c r="C1" s="1236"/>
      <c r="D1" s="1236"/>
      <c r="E1" s="1236"/>
      <c r="F1" s="1236"/>
      <c r="G1" s="1236"/>
      <c r="H1" s="1236"/>
      <c r="I1" s="1236"/>
      <c r="J1" s="1236"/>
      <c r="K1" s="1236"/>
      <c r="L1" s="1236"/>
      <c r="M1" s="1236"/>
      <c r="N1" s="1236"/>
      <c r="O1" s="1236"/>
      <c r="P1" s="1236"/>
      <c r="Q1" s="1236"/>
      <c r="R1" s="1236"/>
      <c r="S1" s="1236"/>
    </row>
    <row r="2" spans="1:33" ht="14.25" thickBot="1" x14ac:dyDescent="0.2">
      <c r="A2" s="1238"/>
      <c r="B2" s="1238"/>
      <c r="C2" s="1238"/>
      <c r="S2" s="1239" t="s">
        <v>432</v>
      </c>
      <c r="AG2" s="1239"/>
    </row>
    <row r="3" spans="1:33" x14ac:dyDescent="0.15">
      <c r="A3" s="1240"/>
      <c r="B3" s="1241"/>
      <c r="C3" s="1242"/>
      <c r="D3" s="1243" t="s">
        <v>431</v>
      </c>
      <c r="E3" s="1244"/>
      <c r="F3" s="1245" t="s">
        <v>38</v>
      </c>
      <c r="G3" s="1244"/>
      <c r="H3" s="1245" t="s">
        <v>39</v>
      </c>
      <c r="I3" s="1244"/>
      <c r="J3" s="1245" t="s">
        <v>40</v>
      </c>
      <c r="K3" s="1244"/>
      <c r="L3" s="1245" t="s">
        <v>41</v>
      </c>
      <c r="M3" s="1244"/>
      <c r="N3" s="1245" t="s">
        <v>42</v>
      </c>
      <c r="O3" s="1244"/>
      <c r="P3" s="1245" t="s">
        <v>43</v>
      </c>
      <c r="Q3" s="1244"/>
      <c r="R3" s="1246" t="s">
        <v>44</v>
      </c>
      <c r="S3" s="1244"/>
      <c r="T3" s="1247" t="s">
        <v>89</v>
      </c>
      <c r="U3" s="1248"/>
      <c r="V3" s="1249" t="s">
        <v>90</v>
      </c>
      <c r="W3" s="1248"/>
      <c r="X3" s="1249" t="s">
        <v>91</v>
      </c>
      <c r="Y3" s="1248"/>
      <c r="Z3" s="1249" t="s">
        <v>92</v>
      </c>
      <c r="AA3" s="1248"/>
      <c r="AB3" s="1249" t="s">
        <v>93</v>
      </c>
      <c r="AC3" s="1248"/>
      <c r="AD3" s="1249" t="s">
        <v>94</v>
      </c>
      <c r="AE3" s="1248"/>
      <c r="AF3" s="1247" t="s">
        <v>95</v>
      </c>
      <c r="AG3" s="1250"/>
    </row>
    <row r="4" spans="1:33" ht="14.25" thickBot="1" x14ac:dyDescent="0.2">
      <c r="A4" s="1251"/>
      <c r="B4" s="1252"/>
      <c r="C4" s="1253"/>
      <c r="D4" s="1254" t="s">
        <v>60</v>
      </c>
      <c r="E4" s="1255" t="s">
        <v>26</v>
      </c>
      <c r="F4" s="1256" t="s">
        <v>60</v>
      </c>
      <c r="G4" s="1255" t="s">
        <v>26</v>
      </c>
      <c r="H4" s="1256" t="s">
        <v>60</v>
      </c>
      <c r="I4" s="1255" t="s">
        <v>26</v>
      </c>
      <c r="J4" s="1256" t="s">
        <v>60</v>
      </c>
      <c r="K4" s="1255" t="s">
        <v>26</v>
      </c>
      <c r="L4" s="1256" t="s">
        <v>60</v>
      </c>
      <c r="M4" s="1255" t="s">
        <v>26</v>
      </c>
      <c r="N4" s="1256" t="s">
        <v>60</v>
      </c>
      <c r="O4" s="1255" t="s">
        <v>26</v>
      </c>
      <c r="P4" s="1256" t="s">
        <v>60</v>
      </c>
      <c r="Q4" s="1255" t="s">
        <v>26</v>
      </c>
      <c r="R4" s="1255" t="s">
        <v>60</v>
      </c>
      <c r="S4" s="1255" t="s">
        <v>26</v>
      </c>
      <c r="T4" s="1257" t="s">
        <v>60</v>
      </c>
      <c r="U4" s="1257" t="s">
        <v>26</v>
      </c>
      <c r="V4" s="1258" t="s">
        <v>60</v>
      </c>
      <c r="W4" s="1259" t="s">
        <v>26</v>
      </c>
      <c r="X4" s="1260" t="s">
        <v>60</v>
      </c>
      <c r="Y4" s="1259" t="s">
        <v>26</v>
      </c>
      <c r="Z4" s="1260" t="s">
        <v>60</v>
      </c>
      <c r="AA4" s="1259" t="s">
        <v>26</v>
      </c>
      <c r="AB4" s="1260" t="s">
        <v>60</v>
      </c>
      <c r="AC4" s="1259" t="s">
        <v>26</v>
      </c>
      <c r="AD4" s="1260" t="s">
        <v>60</v>
      </c>
      <c r="AE4" s="1259" t="s">
        <v>26</v>
      </c>
      <c r="AF4" s="1260" t="s">
        <v>60</v>
      </c>
      <c r="AG4" s="1261" t="s">
        <v>26</v>
      </c>
    </row>
    <row r="5" spans="1:33" ht="15" thickTop="1" thickBot="1" x14ac:dyDescent="0.2">
      <c r="A5" s="1262" t="s">
        <v>237</v>
      </c>
      <c r="B5" s="1263"/>
      <c r="C5" s="1264"/>
      <c r="D5" s="479">
        <v>2471</v>
      </c>
      <c r="E5" s="394">
        <v>70956.221409999998</v>
      </c>
      <c r="F5" s="394">
        <v>87</v>
      </c>
      <c r="G5" s="394">
        <v>4786.4809999999998</v>
      </c>
      <c r="H5" s="394">
        <v>44</v>
      </c>
      <c r="I5" s="394">
        <v>1032.6579999999999</v>
      </c>
      <c r="J5" s="394">
        <v>197</v>
      </c>
      <c r="K5" s="394">
        <v>7675.0839999999998</v>
      </c>
      <c r="L5" s="394">
        <v>639</v>
      </c>
      <c r="M5" s="394">
        <v>22172.739999999998</v>
      </c>
      <c r="N5" s="394">
        <v>130</v>
      </c>
      <c r="O5" s="394">
        <v>1949.6642600000002</v>
      </c>
      <c r="P5" s="394">
        <v>333</v>
      </c>
      <c r="Q5" s="394">
        <v>7528.4173600000004</v>
      </c>
      <c r="R5" s="394">
        <v>69</v>
      </c>
      <c r="S5" s="394">
        <v>755.67099999999994</v>
      </c>
      <c r="T5" s="394">
        <v>126</v>
      </c>
      <c r="U5" s="394">
        <v>2032.2757999999999</v>
      </c>
      <c r="V5" s="1265">
        <v>89</v>
      </c>
      <c r="W5" s="394">
        <v>1874.029</v>
      </c>
      <c r="X5" s="394">
        <v>39</v>
      </c>
      <c r="Y5" s="394">
        <v>760.93599999999992</v>
      </c>
      <c r="Z5" s="394">
        <v>129</v>
      </c>
      <c r="AA5" s="394">
        <v>3282.2569899999999</v>
      </c>
      <c r="AB5" s="394">
        <v>158</v>
      </c>
      <c r="AC5" s="394">
        <v>2358.2339999999999</v>
      </c>
      <c r="AD5" s="394">
        <v>263</v>
      </c>
      <c r="AE5" s="394">
        <v>9656.2910000000011</v>
      </c>
      <c r="AF5" s="394">
        <v>168</v>
      </c>
      <c r="AG5" s="391">
        <v>5091.4830000000002</v>
      </c>
    </row>
    <row r="6" spans="1:33" ht="14.25" thickTop="1" x14ac:dyDescent="0.15">
      <c r="A6" s="1266">
        <v>9</v>
      </c>
      <c r="B6" s="1267" t="s">
        <v>236</v>
      </c>
      <c r="C6" s="1268"/>
      <c r="D6" s="494">
        <v>178</v>
      </c>
      <c r="E6" s="360">
        <v>1831.559</v>
      </c>
      <c r="F6" s="360">
        <v>8</v>
      </c>
      <c r="G6" s="360">
        <v>109.724</v>
      </c>
      <c r="H6" s="360">
        <v>7</v>
      </c>
      <c r="I6" s="360">
        <v>101.008</v>
      </c>
      <c r="J6" s="360">
        <v>23</v>
      </c>
      <c r="K6" s="360">
        <v>178.691</v>
      </c>
      <c r="L6" s="360">
        <v>40</v>
      </c>
      <c r="M6" s="360">
        <v>432.51</v>
      </c>
      <c r="N6" s="360">
        <v>18</v>
      </c>
      <c r="O6" s="360">
        <v>233.52099999999999</v>
      </c>
      <c r="P6" s="360">
        <v>16</v>
      </c>
      <c r="Q6" s="360">
        <v>218.733</v>
      </c>
      <c r="R6" s="360">
        <v>5</v>
      </c>
      <c r="S6" s="360">
        <v>26.134</v>
      </c>
      <c r="T6" s="360">
        <v>7</v>
      </c>
      <c r="U6" s="360">
        <v>45.533999999999999</v>
      </c>
      <c r="V6" s="1269">
        <v>7</v>
      </c>
      <c r="W6" s="360">
        <v>123.949</v>
      </c>
      <c r="X6" s="360">
        <v>0</v>
      </c>
      <c r="Y6" s="360">
        <v>0</v>
      </c>
      <c r="Z6" s="360">
        <v>13</v>
      </c>
      <c r="AA6" s="360">
        <v>113.655</v>
      </c>
      <c r="AB6" s="360">
        <v>5</v>
      </c>
      <c r="AC6" s="360">
        <v>59.944000000000003</v>
      </c>
      <c r="AD6" s="360">
        <v>10</v>
      </c>
      <c r="AE6" s="360">
        <v>82.09</v>
      </c>
      <c r="AF6" s="360">
        <v>19</v>
      </c>
      <c r="AG6" s="357">
        <v>106.066</v>
      </c>
    </row>
    <row r="7" spans="1:33" x14ac:dyDescent="0.15">
      <c r="A7" s="1270">
        <v>10</v>
      </c>
      <c r="B7" s="1271" t="s">
        <v>235</v>
      </c>
      <c r="C7" s="1272"/>
      <c r="D7" s="473">
        <v>30</v>
      </c>
      <c r="E7" s="332">
        <v>339.64600000000002</v>
      </c>
      <c r="F7" s="332">
        <v>0</v>
      </c>
      <c r="G7" s="332">
        <v>0</v>
      </c>
      <c r="H7" s="332">
        <v>0</v>
      </c>
      <c r="I7" s="332">
        <v>0</v>
      </c>
      <c r="J7" s="332">
        <v>2</v>
      </c>
      <c r="K7" s="332" t="s">
        <v>1285</v>
      </c>
      <c r="L7" s="332">
        <v>7</v>
      </c>
      <c r="M7" s="332">
        <v>66.543999999999997</v>
      </c>
      <c r="N7" s="332">
        <v>3</v>
      </c>
      <c r="O7" s="332">
        <v>84.509</v>
      </c>
      <c r="P7" s="332">
        <v>1</v>
      </c>
      <c r="Q7" s="332" t="s">
        <v>1285</v>
      </c>
      <c r="R7" s="332">
        <v>2</v>
      </c>
      <c r="S7" s="332" t="s">
        <v>1285</v>
      </c>
      <c r="T7" s="332">
        <v>3</v>
      </c>
      <c r="U7" s="332">
        <v>34.036000000000001</v>
      </c>
      <c r="V7" s="1269">
        <v>4</v>
      </c>
      <c r="W7" s="332">
        <v>35.917999999999999</v>
      </c>
      <c r="X7" s="332">
        <v>1</v>
      </c>
      <c r="Y7" s="332" t="s">
        <v>1285</v>
      </c>
      <c r="Z7" s="332">
        <v>2</v>
      </c>
      <c r="AA7" s="332" t="s">
        <v>1285</v>
      </c>
      <c r="AB7" s="332">
        <v>0</v>
      </c>
      <c r="AC7" s="332">
        <v>0</v>
      </c>
      <c r="AD7" s="332">
        <v>1</v>
      </c>
      <c r="AE7" s="332" t="s">
        <v>1285</v>
      </c>
      <c r="AF7" s="332">
        <v>4</v>
      </c>
      <c r="AG7" s="329">
        <v>53.947000000000003</v>
      </c>
    </row>
    <row r="8" spans="1:33" x14ac:dyDescent="0.15">
      <c r="A8" s="1270">
        <v>11</v>
      </c>
      <c r="B8" s="1271" t="s">
        <v>391</v>
      </c>
      <c r="C8" s="1272"/>
      <c r="D8" s="473">
        <v>17</v>
      </c>
      <c r="E8" s="332">
        <v>100.65700000000001</v>
      </c>
      <c r="F8" s="332">
        <v>0</v>
      </c>
      <c r="G8" s="332">
        <v>0</v>
      </c>
      <c r="H8" s="332">
        <v>0</v>
      </c>
      <c r="I8" s="332">
        <v>0</v>
      </c>
      <c r="J8" s="332">
        <v>2</v>
      </c>
      <c r="K8" s="332" t="s">
        <v>1285</v>
      </c>
      <c r="L8" s="332">
        <v>5</v>
      </c>
      <c r="M8" s="332">
        <v>40.116999999999997</v>
      </c>
      <c r="N8" s="332">
        <v>2</v>
      </c>
      <c r="O8" s="332" t="s">
        <v>1285</v>
      </c>
      <c r="P8" s="332">
        <v>1</v>
      </c>
      <c r="Q8" s="332" t="s">
        <v>1285</v>
      </c>
      <c r="R8" s="332">
        <v>0</v>
      </c>
      <c r="S8" s="332">
        <v>0</v>
      </c>
      <c r="T8" s="332">
        <v>2</v>
      </c>
      <c r="U8" s="332" t="s">
        <v>1285</v>
      </c>
      <c r="V8" s="1269">
        <v>2</v>
      </c>
      <c r="W8" s="332" t="s">
        <v>1285</v>
      </c>
      <c r="X8" s="332">
        <v>1</v>
      </c>
      <c r="Y8" s="332" t="s">
        <v>1285</v>
      </c>
      <c r="Z8" s="332">
        <v>1</v>
      </c>
      <c r="AA8" s="332" t="s">
        <v>1285</v>
      </c>
      <c r="AB8" s="332">
        <v>1</v>
      </c>
      <c r="AC8" s="332" t="s">
        <v>1285</v>
      </c>
      <c r="AD8" s="332">
        <v>0</v>
      </c>
      <c r="AE8" s="332">
        <v>0</v>
      </c>
      <c r="AF8" s="332">
        <v>0</v>
      </c>
      <c r="AG8" s="329">
        <v>0</v>
      </c>
    </row>
    <row r="9" spans="1:33" x14ac:dyDescent="0.15">
      <c r="A9" s="1270">
        <v>12</v>
      </c>
      <c r="B9" s="1271" t="s">
        <v>233</v>
      </c>
      <c r="C9" s="1272"/>
      <c r="D9" s="473">
        <v>51</v>
      </c>
      <c r="E9" s="332">
        <v>693.43499999999995</v>
      </c>
      <c r="F9" s="332">
        <v>2</v>
      </c>
      <c r="G9" s="332" t="s">
        <v>1285</v>
      </c>
      <c r="H9" s="332">
        <v>3</v>
      </c>
      <c r="I9" s="332">
        <v>52.183</v>
      </c>
      <c r="J9" s="332">
        <v>7</v>
      </c>
      <c r="K9" s="332">
        <v>45.201000000000001</v>
      </c>
      <c r="L9" s="332">
        <v>7</v>
      </c>
      <c r="M9" s="332">
        <v>81.924000000000007</v>
      </c>
      <c r="N9" s="332">
        <v>1</v>
      </c>
      <c r="O9" s="332" t="s">
        <v>1285</v>
      </c>
      <c r="P9" s="332">
        <v>5</v>
      </c>
      <c r="Q9" s="332">
        <v>16.986000000000001</v>
      </c>
      <c r="R9" s="332">
        <v>2</v>
      </c>
      <c r="S9" s="332" t="s">
        <v>1285</v>
      </c>
      <c r="T9" s="332">
        <v>2</v>
      </c>
      <c r="U9" s="332" t="s">
        <v>1285</v>
      </c>
      <c r="V9" s="1269">
        <v>3</v>
      </c>
      <c r="W9" s="332">
        <v>78.346999999999994</v>
      </c>
      <c r="X9" s="332">
        <v>7</v>
      </c>
      <c r="Y9" s="332">
        <v>34.664999999999999</v>
      </c>
      <c r="Z9" s="332">
        <v>3</v>
      </c>
      <c r="AA9" s="332">
        <v>33.756</v>
      </c>
      <c r="AB9" s="332">
        <v>1</v>
      </c>
      <c r="AC9" s="332" t="s">
        <v>1285</v>
      </c>
      <c r="AD9" s="332">
        <v>1</v>
      </c>
      <c r="AE9" s="332" t="s">
        <v>1285</v>
      </c>
      <c r="AF9" s="332">
        <v>7</v>
      </c>
      <c r="AG9" s="329">
        <v>261.88600000000002</v>
      </c>
    </row>
    <row r="10" spans="1:33" x14ac:dyDescent="0.15">
      <c r="A10" s="1270">
        <v>13</v>
      </c>
      <c r="B10" s="1271" t="s">
        <v>232</v>
      </c>
      <c r="C10" s="1272"/>
      <c r="D10" s="468">
        <v>7</v>
      </c>
      <c r="E10" s="332">
        <v>112.738</v>
      </c>
      <c r="F10" s="332">
        <v>0</v>
      </c>
      <c r="G10" s="332">
        <v>0</v>
      </c>
      <c r="H10" s="332">
        <v>0</v>
      </c>
      <c r="I10" s="332">
        <v>0</v>
      </c>
      <c r="J10" s="332">
        <v>0</v>
      </c>
      <c r="K10" s="332">
        <v>0</v>
      </c>
      <c r="L10" s="332">
        <v>2</v>
      </c>
      <c r="M10" s="332" t="s">
        <v>1285</v>
      </c>
      <c r="N10" s="332">
        <v>1</v>
      </c>
      <c r="O10" s="332" t="s">
        <v>1285</v>
      </c>
      <c r="P10" s="332">
        <v>0</v>
      </c>
      <c r="Q10" s="332">
        <v>0</v>
      </c>
      <c r="R10" s="332">
        <v>1</v>
      </c>
      <c r="S10" s="332" t="s">
        <v>1285</v>
      </c>
      <c r="T10" s="332">
        <v>0</v>
      </c>
      <c r="U10" s="332">
        <v>0</v>
      </c>
      <c r="V10" s="332">
        <v>0</v>
      </c>
      <c r="W10" s="332">
        <v>0</v>
      </c>
      <c r="X10" s="332">
        <v>0</v>
      </c>
      <c r="Y10" s="332">
        <v>0</v>
      </c>
      <c r="Z10" s="332">
        <v>3</v>
      </c>
      <c r="AA10" s="332">
        <v>34.201999999999998</v>
      </c>
      <c r="AB10" s="332">
        <v>0</v>
      </c>
      <c r="AC10" s="332">
        <v>0</v>
      </c>
      <c r="AD10" s="332">
        <v>0</v>
      </c>
      <c r="AE10" s="332">
        <v>0</v>
      </c>
      <c r="AF10" s="332">
        <v>0</v>
      </c>
      <c r="AG10" s="329">
        <v>0</v>
      </c>
    </row>
    <row r="11" spans="1:33" x14ac:dyDescent="0.15">
      <c r="A11" s="1270">
        <v>14</v>
      </c>
      <c r="B11" s="1271" t="s">
        <v>231</v>
      </c>
      <c r="C11" s="1272"/>
      <c r="D11" s="473">
        <v>31</v>
      </c>
      <c r="E11" s="332">
        <v>344.88900000000001</v>
      </c>
      <c r="F11" s="332">
        <v>0</v>
      </c>
      <c r="G11" s="332">
        <v>0</v>
      </c>
      <c r="H11" s="332">
        <v>0</v>
      </c>
      <c r="I11" s="332">
        <v>0</v>
      </c>
      <c r="J11" s="332">
        <v>0</v>
      </c>
      <c r="K11" s="332">
        <v>0</v>
      </c>
      <c r="L11" s="332">
        <v>7</v>
      </c>
      <c r="M11" s="332">
        <v>68.070999999999998</v>
      </c>
      <c r="N11" s="332">
        <v>6</v>
      </c>
      <c r="O11" s="332">
        <v>95.177000000000007</v>
      </c>
      <c r="P11" s="332">
        <v>8</v>
      </c>
      <c r="Q11" s="332">
        <v>38.627000000000002</v>
      </c>
      <c r="R11" s="332">
        <v>0</v>
      </c>
      <c r="S11" s="332">
        <v>0</v>
      </c>
      <c r="T11" s="332">
        <v>1</v>
      </c>
      <c r="U11" s="332" t="s">
        <v>1285</v>
      </c>
      <c r="V11" s="332">
        <v>0</v>
      </c>
      <c r="W11" s="332">
        <v>0</v>
      </c>
      <c r="X11" s="332">
        <v>2</v>
      </c>
      <c r="Y11" s="332" t="s">
        <v>1285</v>
      </c>
      <c r="Z11" s="332">
        <v>0</v>
      </c>
      <c r="AA11" s="332">
        <v>0</v>
      </c>
      <c r="AB11" s="332">
        <v>6</v>
      </c>
      <c r="AC11" s="332">
        <v>86.22</v>
      </c>
      <c r="AD11" s="332">
        <v>1</v>
      </c>
      <c r="AE11" s="332" t="s">
        <v>1285</v>
      </c>
      <c r="AF11" s="332">
        <v>0</v>
      </c>
      <c r="AG11" s="329">
        <v>0</v>
      </c>
    </row>
    <row r="12" spans="1:33" x14ac:dyDescent="0.15">
      <c r="A12" s="1270">
        <v>15</v>
      </c>
      <c r="B12" s="1273" t="s">
        <v>230</v>
      </c>
      <c r="C12" s="1272"/>
      <c r="D12" s="473">
        <v>16</v>
      </c>
      <c r="E12" s="332">
        <v>134.81000000000003</v>
      </c>
      <c r="F12" s="332">
        <v>0</v>
      </c>
      <c r="G12" s="332">
        <v>0</v>
      </c>
      <c r="H12" s="332">
        <v>0</v>
      </c>
      <c r="I12" s="332">
        <v>0</v>
      </c>
      <c r="J12" s="332">
        <v>1</v>
      </c>
      <c r="K12" s="332" t="s">
        <v>1285</v>
      </c>
      <c r="L12" s="332">
        <v>1</v>
      </c>
      <c r="M12" s="332" t="s">
        <v>1285</v>
      </c>
      <c r="N12" s="332">
        <v>4</v>
      </c>
      <c r="O12" s="332">
        <v>26.013999999999999</v>
      </c>
      <c r="P12" s="332">
        <v>4</v>
      </c>
      <c r="Q12" s="332">
        <v>58.978000000000002</v>
      </c>
      <c r="R12" s="332">
        <v>0</v>
      </c>
      <c r="S12" s="332">
        <v>0</v>
      </c>
      <c r="T12" s="332">
        <v>0</v>
      </c>
      <c r="U12" s="332">
        <v>0</v>
      </c>
      <c r="V12" s="1269">
        <v>3</v>
      </c>
      <c r="W12" s="332">
        <v>6.5460000000000003</v>
      </c>
      <c r="X12" s="332">
        <v>0</v>
      </c>
      <c r="Y12" s="332">
        <v>0</v>
      </c>
      <c r="Z12" s="332">
        <v>1</v>
      </c>
      <c r="AA12" s="332" t="s">
        <v>1285</v>
      </c>
      <c r="AB12" s="332">
        <v>1</v>
      </c>
      <c r="AC12" s="332" t="s">
        <v>1285</v>
      </c>
      <c r="AD12" s="332">
        <v>1</v>
      </c>
      <c r="AE12" s="332" t="s">
        <v>1285</v>
      </c>
      <c r="AF12" s="332">
        <v>0</v>
      </c>
      <c r="AG12" s="329">
        <v>0</v>
      </c>
    </row>
    <row r="13" spans="1:33" x14ac:dyDescent="0.15">
      <c r="A13" s="1270">
        <v>16</v>
      </c>
      <c r="B13" s="1273" t="s">
        <v>229</v>
      </c>
      <c r="C13" s="1274"/>
      <c r="D13" s="473">
        <v>69</v>
      </c>
      <c r="E13" s="332">
        <v>1181.5639999999999</v>
      </c>
      <c r="F13" s="332">
        <v>5</v>
      </c>
      <c r="G13" s="332">
        <v>182.28299999999999</v>
      </c>
      <c r="H13" s="332">
        <v>1</v>
      </c>
      <c r="I13" s="332" t="s">
        <v>1285</v>
      </c>
      <c r="J13" s="332">
        <v>4</v>
      </c>
      <c r="K13" s="332">
        <v>47.176000000000002</v>
      </c>
      <c r="L13" s="332">
        <v>14</v>
      </c>
      <c r="M13" s="332">
        <v>199.16499999999999</v>
      </c>
      <c r="N13" s="332">
        <v>9</v>
      </c>
      <c r="O13" s="332">
        <v>42.145000000000003</v>
      </c>
      <c r="P13" s="332">
        <v>10</v>
      </c>
      <c r="Q13" s="332">
        <v>208.87799999999999</v>
      </c>
      <c r="R13" s="332">
        <v>5</v>
      </c>
      <c r="S13" s="332">
        <v>80.988</v>
      </c>
      <c r="T13" s="332">
        <v>7</v>
      </c>
      <c r="U13" s="332">
        <v>81.92</v>
      </c>
      <c r="V13" s="1269">
        <v>6</v>
      </c>
      <c r="W13" s="332">
        <v>62.192</v>
      </c>
      <c r="X13" s="332">
        <v>0</v>
      </c>
      <c r="Y13" s="332">
        <v>0</v>
      </c>
      <c r="Z13" s="332">
        <v>4</v>
      </c>
      <c r="AA13" s="332">
        <v>88.277000000000001</v>
      </c>
      <c r="AB13" s="332">
        <v>1</v>
      </c>
      <c r="AC13" s="332" t="s">
        <v>1285</v>
      </c>
      <c r="AD13" s="332">
        <v>1</v>
      </c>
      <c r="AE13" s="332" t="s">
        <v>1285</v>
      </c>
      <c r="AF13" s="332">
        <v>2</v>
      </c>
      <c r="AG13" s="329" t="s">
        <v>1285</v>
      </c>
    </row>
    <row r="14" spans="1:33" x14ac:dyDescent="0.15">
      <c r="A14" s="1270">
        <v>17</v>
      </c>
      <c r="B14" s="1273" t="s">
        <v>228</v>
      </c>
      <c r="C14" s="1272"/>
      <c r="D14" s="473">
        <v>2</v>
      </c>
      <c r="E14" s="332" t="s">
        <v>1285</v>
      </c>
      <c r="F14" s="332">
        <v>0</v>
      </c>
      <c r="G14" s="332">
        <v>0</v>
      </c>
      <c r="H14" s="332">
        <v>0</v>
      </c>
      <c r="I14" s="332">
        <v>0</v>
      </c>
      <c r="J14" s="332">
        <v>0</v>
      </c>
      <c r="K14" s="332">
        <v>0</v>
      </c>
      <c r="L14" s="332">
        <v>1</v>
      </c>
      <c r="M14" s="332" t="s">
        <v>1285</v>
      </c>
      <c r="N14" s="332">
        <v>0</v>
      </c>
      <c r="O14" s="332">
        <v>0</v>
      </c>
      <c r="P14" s="332">
        <v>0</v>
      </c>
      <c r="Q14" s="332">
        <v>0</v>
      </c>
      <c r="R14" s="332">
        <v>0</v>
      </c>
      <c r="S14" s="332">
        <v>0</v>
      </c>
      <c r="T14" s="332">
        <v>0</v>
      </c>
      <c r="U14" s="332">
        <v>0</v>
      </c>
      <c r="V14" s="332">
        <v>0</v>
      </c>
      <c r="W14" s="332">
        <v>0</v>
      </c>
      <c r="X14" s="332">
        <v>0</v>
      </c>
      <c r="Y14" s="332">
        <v>0</v>
      </c>
      <c r="Z14" s="332">
        <v>0</v>
      </c>
      <c r="AA14" s="332">
        <v>0</v>
      </c>
      <c r="AB14" s="332">
        <v>0</v>
      </c>
      <c r="AC14" s="332">
        <v>0</v>
      </c>
      <c r="AD14" s="332">
        <v>1</v>
      </c>
      <c r="AE14" s="332" t="s">
        <v>1285</v>
      </c>
      <c r="AF14" s="332">
        <v>0</v>
      </c>
      <c r="AG14" s="329">
        <v>0</v>
      </c>
    </row>
    <row r="15" spans="1:33" x14ac:dyDescent="0.15">
      <c r="A15" s="1275">
        <v>18</v>
      </c>
      <c r="B15" s="1276" t="s">
        <v>227</v>
      </c>
      <c r="C15" s="1277"/>
      <c r="D15" s="472">
        <v>57</v>
      </c>
      <c r="E15" s="347">
        <v>596.19571999999982</v>
      </c>
      <c r="F15" s="347">
        <v>0</v>
      </c>
      <c r="G15" s="347">
        <v>0</v>
      </c>
      <c r="H15" s="347">
        <v>0</v>
      </c>
      <c r="I15" s="347">
        <v>0</v>
      </c>
      <c r="J15" s="347">
        <v>3</v>
      </c>
      <c r="K15" s="347">
        <v>35.582999999999998</v>
      </c>
      <c r="L15" s="347">
        <v>16</v>
      </c>
      <c r="M15" s="347">
        <v>198.41</v>
      </c>
      <c r="N15" s="347">
        <v>1</v>
      </c>
      <c r="O15" s="347" t="s">
        <v>1285</v>
      </c>
      <c r="P15" s="347">
        <v>11</v>
      </c>
      <c r="Q15" s="347">
        <v>115.83673</v>
      </c>
      <c r="R15" s="347">
        <v>4</v>
      </c>
      <c r="S15" s="347">
        <v>59.375999999999998</v>
      </c>
      <c r="T15" s="347">
        <v>5</v>
      </c>
      <c r="U15" s="347">
        <v>31.113</v>
      </c>
      <c r="V15" s="1269">
        <v>7</v>
      </c>
      <c r="W15" s="347">
        <v>39.857999999999997</v>
      </c>
      <c r="X15" s="347">
        <v>0</v>
      </c>
      <c r="Y15" s="347">
        <v>0</v>
      </c>
      <c r="Z15" s="347">
        <v>4</v>
      </c>
      <c r="AA15" s="347">
        <v>39.471989999999998</v>
      </c>
      <c r="AB15" s="347">
        <v>3</v>
      </c>
      <c r="AC15" s="347">
        <v>51.204000000000001</v>
      </c>
      <c r="AD15" s="347">
        <v>3</v>
      </c>
      <c r="AE15" s="347">
        <v>25.343</v>
      </c>
      <c r="AF15" s="347">
        <v>0</v>
      </c>
      <c r="AG15" s="344">
        <v>0</v>
      </c>
    </row>
    <row r="16" spans="1:33" x14ac:dyDescent="0.15">
      <c r="A16" s="1278">
        <v>19</v>
      </c>
      <c r="B16" s="1279" t="s">
        <v>226</v>
      </c>
      <c r="C16" s="1280"/>
      <c r="D16" s="471">
        <v>9</v>
      </c>
      <c r="E16" s="340">
        <v>68.00800000000001</v>
      </c>
      <c r="F16" s="340">
        <v>0</v>
      </c>
      <c r="G16" s="340">
        <v>0</v>
      </c>
      <c r="H16" s="340">
        <v>0</v>
      </c>
      <c r="I16" s="340">
        <v>0</v>
      </c>
      <c r="J16" s="340">
        <v>2</v>
      </c>
      <c r="K16" s="340" t="s">
        <v>1285</v>
      </c>
      <c r="L16" s="340">
        <v>2</v>
      </c>
      <c r="M16" s="340" t="s">
        <v>1285</v>
      </c>
      <c r="N16" s="340">
        <v>1</v>
      </c>
      <c r="O16" s="340" t="s">
        <v>1285</v>
      </c>
      <c r="P16" s="340">
        <v>0</v>
      </c>
      <c r="Q16" s="340">
        <v>0</v>
      </c>
      <c r="R16" s="340">
        <v>0</v>
      </c>
      <c r="S16" s="340">
        <v>0</v>
      </c>
      <c r="T16" s="340">
        <v>1</v>
      </c>
      <c r="U16" s="340" t="s">
        <v>1285</v>
      </c>
      <c r="V16" s="1269">
        <v>1</v>
      </c>
      <c r="W16" s="340" t="s">
        <v>1285</v>
      </c>
      <c r="X16" s="340">
        <v>0</v>
      </c>
      <c r="Y16" s="340">
        <v>0</v>
      </c>
      <c r="Z16" s="340">
        <v>1</v>
      </c>
      <c r="AA16" s="340" t="s">
        <v>1285</v>
      </c>
      <c r="AB16" s="340">
        <v>0</v>
      </c>
      <c r="AC16" s="340">
        <v>0</v>
      </c>
      <c r="AD16" s="340">
        <v>0</v>
      </c>
      <c r="AE16" s="340">
        <v>0</v>
      </c>
      <c r="AF16" s="340">
        <v>1</v>
      </c>
      <c r="AG16" s="337" t="s">
        <v>1285</v>
      </c>
    </row>
    <row r="17" spans="1:33" x14ac:dyDescent="0.15">
      <c r="A17" s="1270">
        <v>20</v>
      </c>
      <c r="B17" s="1271" t="s">
        <v>224</v>
      </c>
      <c r="C17" s="1272"/>
      <c r="D17" s="473">
        <v>3</v>
      </c>
      <c r="E17" s="332" t="s">
        <v>1285</v>
      </c>
      <c r="F17" s="332">
        <v>0</v>
      </c>
      <c r="G17" s="332">
        <v>0</v>
      </c>
      <c r="H17" s="332">
        <v>0</v>
      </c>
      <c r="I17" s="332">
        <v>0</v>
      </c>
      <c r="J17" s="332">
        <v>0</v>
      </c>
      <c r="K17" s="332">
        <v>0</v>
      </c>
      <c r="L17" s="332">
        <v>0</v>
      </c>
      <c r="M17" s="332">
        <v>0</v>
      </c>
      <c r="N17" s="332">
        <v>0</v>
      </c>
      <c r="O17" s="332">
        <v>0</v>
      </c>
      <c r="P17" s="332">
        <v>0</v>
      </c>
      <c r="Q17" s="332">
        <v>0</v>
      </c>
      <c r="R17" s="332">
        <v>1</v>
      </c>
      <c r="S17" s="332" t="s">
        <v>1285</v>
      </c>
      <c r="T17" s="332">
        <v>0</v>
      </c>
      <c r="U17" s="332">
        <v>0</v>
      </c>
      <c r="V17" s="1269">
        <v>2</v>
      </c>
      <c r="W17" s="332" t="s">
        <v>1285</v>
      </c>
      <c r="X17" s="332">
        <v>0</v>
      </c>
      <c r="Y17" s="332">
        <v>0</v>
      </c>
      <c r="Z17" s="332">
        <v>0</v>
      </c>
      <c r="AA17" s="332">
        <v>0</v>
      </c>
      <c r="AB17" s="332">
        <v>0</v>
      </c>
      <c r="AC17" s="332">
        <v>0</v>
      </c>
      <c r="AD17" s="332">
        <v>0</v>
      </c>
      <c r="AE17" s="332">
        <v>0</v>
      </c>
      <c r="AF17" s="332">
        <v>0</v>
      </c>
      <c r="AG17" s="329">
        <v>0</v>
      </c>
    </row>
    <row r="18" spans="1:33" x14ac:dyDescent="0.15">
      <c r="A18" s="1270">
        <v>21</v>
      </c>
      <c r="B18" s="1271" t="s">
        <v>223</v>
      </c>
      <c r="C18" s="1272"/>
      <c r="D18" s="473">
        <v>32</v>
      </c>
      <c r="E18" s="332">
        <v>456.20300000000003</v>
      </c>
      <c r="F18" s="332">
        <v>0</v>
      </c>
      <c r="G18" s="332">
        <v>0</v>
      </c>
      <c r="H18" s="332">
        <v>3</v>
      </c>
      <c r="I18" s="332">
        <v>37.048999999999999</v>
      </c>
      <c r="J18" s="332">
        <v>7</v>
      </c>
      <c r="K18" s="332">
        <v>110.899</v>
      </c>
      <c r="L18" s="332">
        <v>4</v>
      </c>
      <c r="M18" s="332">
        <v>32.89</v>
      </c>
      <c r="N18" s="332">
        <v>3</v>
      </c>
      <c r="O18" s="332">
        <v>127.383</v>
      </c>
      <c r="P18" s="332">
        <v>2</v>
      </c>
      <c r="Q18" s="332" t="s">
        <v>1285</v>
      </c>
      <c r="R18" s="332">
        <v>3</v>
      </c>
      <c r="S18" s="332">
        <v>27.245000000000001</v>
      </c>
      <c r="T18" s="332">
        <v>0</v>
      </c>
      <c r="U18" s="332">
        <v>0</v>
      </c>
      <c r="V18" s="1269">
        <v>2</v>
      </c>
      <c r="W18" s="332" t="s">
        <v>1285</v>
      </c>
      <c r="X18" s="332">
        <v>0</v>
      </c>
      <c r="Y18" s="332">
        <v>0</v>
      </c>
      <c r="Z18" s="332">
        <v>1</v>
      </c>
      <c r="AA18" s="332" t="s">
        <v>1285</v>
      </c>
      <c r="AB18" s="332">
        <v>0</v>
      </c>
      <c r="AC18" s="332">
        <v>0</v>
      </c>
      <c r="AD18" s="332">
        <v>4</v>
      </c>
      <c r="AE18" s="332">
        <v>50.219000000000001</v>
      </c>
      <c r="AF18" s="332">
        <v>3</v>
      </c>
      <c r="AG18" s="329">
        <v>31.254000000000001</v>
      </c>
    </row>
    <row r="19" spans="1:33" x14ac:dyDescent="0.15">
      <c r="A19" s="1270">
        <v>22</v>
      </c>
      <c r="B19" s="1273" t="s">
        <v>222</v>
      </c>
      <c r="C19" s="1274"/>
      <c r="D19" s="473">
        <v>44</v>
      </c>
      <c r="E19" s="332">
        <v>413.81072999999998</v>
      </c>
      <c r="F19" s="332">
        <v>0</v>
      </c>
      <c r="G19" s="332">
        <v>0</v>
      </c>
      <c r="H19" s="332">
        <v>0</v>
      </c>
      <c r="I19" s="332">
        <v>0</v>
      </c>
      <c r="J19" s="332">
        <v>2</v>
      </c>
      <c r="K19" s="332" t="s">
        <v>1285</v>
      </c>
      <c r="L19" s="332">
        <v>11</v>
      </c>
      <c r="M19" s="332">
        <v>159.958</v>
      </c>
      <c r="N19" s="332">
        <v>7</v>
      </c>
      <c r="O19" s="332">
        <v>27.61373</v>
      </c>
      <c r="P19" s="332">
        <v>6</v>
      </c>
      <c r="Q19" s="332">
        <v>90.76</v>
      </c>
      <c r="R19" s="332">
        <v>1</v>
      </c>
      <c r="S19" s="332" t="s">
        <v>1285</v>
      </c>
      <c r="T19" s="332">
        <v>1</v>
      </c>
      <c r="U19" s="332" t="s">
        <v>1285</v>
      </c>
      <c r="V19" s="1269">
        <v>5</v>
      </c>
      <c r="W19" s="332">
        <v>39.96</v>
      </c>
      <c r="X19" s="332">
        <v>1</v>
      </c>
      <c r="Y19" s="332" t="s">
        <v>1285</v>
      </c>
      <c r="Z19" s="332">
        <v>4</v>
      </c>
      <c r="AA19" s="332">
        <v>15.356</v>
      </c>
      <c r="AB19" s="332">
        <v>3</v>
      </c>
      <c r="AC19" s="332">
        <v>57.32</v>
      </c>
      <c r="AD19" s="332">
        <v>3</v>
      </c>
      <c r="AE19" s="332">
        <v>6.0759999999999996</v>
      </c>
      <c r="AF19" s="332">
        <v>0</v>
      </c>
      <c r="AG19" s="329">
        <v>0</v>
      </c>
    </row>
    <row r="20" spans="1:33" x14ac:dyDescent="0.15">
      <c r="A20" s="1270">
        <v>23</v>
      </c>
      <c r="B20" s="1271" t="s">
        <v>221</v>
      </c>
      <c r="C20" s="1272"/>
      <c r="D20" s="468">
        <v>20</v>
      </c>
      <c r="E20" s="332">
        <v>422.88</v>
      </c>
      <c r="F20" s="332">
        <v>1</v>
      </c>
      <c r="G20" s="332" t="s">
        <v>1285</v>
      </c>
      <c r="H20" s="332">
        <v>0</v>
      </c>
      <c r="I20" s="332">
        <v>0</v>
      </c>
      <c r="J20" s="332">
        <v>0</v>
      </c>
      <c r="K20" s="332">
        <v>0</v>
      </c>
      <c r="L20" s="332">
        <v>10</v>
      </c>
      <c r="M20" s="332">
        <v>238.542</v>
      </c>
      <c r="N20" s="332">
        <v>2</v>
      </c>
      <c r="O20" s="332" t="s">
        <v>1285</v>
      </c>
      <c r="P20" s="332">
        <v>3</v>
      </c>
      <c r="Q20" s="332">
        <v>12.843</v>
      </c>
      <c r="R20" s="332">
        <v>1</v>
      </c>
      <c r="S20" s="332" t="s">
        <v>1285</v>
      </c>
      <c r="T20" s="332">
        <v>1</v>
      </c>
      <c r="U20" s="332" t="s">
        <v>1285</v>
      </c>
      <c r="V20" s="332">
        <v>0</v>
      </c>
      <c r="W20" s="332">
        <v>0</v>
      </c>
      <c r="X20" s="332">
        <v>0</v>
      </c>
      <c r="Y20" s="332">
        <v>0</v>
      </c>
      <c r="Z20" s="332">
        <v>1</v>
      </c>
      <c r="AA20" s="332" t="s">
        <v>1285</v>
      </c>
      <c r="AB20" s="332">
        <v>0</v>
      </c>
      <c r="AC20" s="332">
        <v>0</v>
      </c>
      <c r="AD20" s="332">
        <v>1</v>
      </c>
      <c r="AE20" s="332" t="s">
        <v>1285</v>
      </c>
      <c r="AF20" s="332">
        <v>0</v>
      </c>
      <c r="AG20" s="329">
        <v>0</v>
      </c>
    </row>
    <row r="21" spans="1:33" x14ac:dyDescent="0.15">
      <c r="A21" s="1270">
        <v>24</v>
      </c>
      <c r="B21" s="1271" t="s">
        <v>220</v>
      </c>
      <c r="C21" s="1272"/>
      <c r="D21" s="473">
        <v>129</v>
      </c>
      <c r="E21" s="332">
        <v>1145.2402199999999</v>
      </c>
      <c r="F21" s="332">
        <v>4</v>
      </c>
      <c r="G21" s="332">
        <v>11.074</v>
      </c>
      <c r="H21" s="332">
        <v>6</v>
      </c>
      <c r="I21" s="332">
        <v>79.575000000000003</v>
      </c>
      <c r="J21" s="332">
        <v>15</v>
      </c>
      <c r="K21" s="332">
        <v>90.543999999999997</v>
      </c>
      <c r="L21" s="332">
        <v>20</v>
      </c>
      <c r="M21" s="332">
        <v>280.05399999999997</v>
      </c>
      <c r="N21" s="332">
        <v>7</v>
      </c>
      <c r="O21" s="332">
        <v>53.646529999999998</v>
      </c>
      <c r="P21" s="332">
        <v>26</v>
      </c>
      <c r="Q21" s="332">
        <v>205.54268999999999</v>
      </c>
      <c r="R21" s="332">
        <v>8</v>
      </c>
      <c r="S21" s="332">
        <v>54.558</v>
      </c>
      <c r="T21" s="332">
        <v>19</v>
      </c>
      <c r="U21" s="332">
        <v>138.80199999999999</v>
      </c>
      <c r="V21" s="1269">
        <v>13</v>
      </c>
      <c r="W21" s="332">
        <v>67.715000000000003</v>
      </c>
      <c r="X21" s="332">
        <v>1</v>
      </c>
      <c r="Y21" s="332" t="s">
        <v>1285</v>
      </c>
      <c r="Z21" s="332">
        <v>5</v>
      </c>
      <c r="AA21" s="332">
        <v>113.714</v>
      </c>
      <c r="AB21" s="332">
        <v>2</v>
      </c>
      <c r="AC21" s="332" t="s">
        <v>1285</v>
      </c>
      <c r="AD21" s="332">
        <v>2</v>
      </c>
      <c r="AE21" s="332" t="s">
        <v>1285</v>
      </c>
      <c r="AF21" s="332">
        <v>1</v>
      </c>
      <c r="AG21" s="329" t="s">
        <v>1285</v>
      </c>
    </row>
    <row r="22" spans="1:33" x14ac:dyDescent="0.15">
      <c r="A22" s="1270">
        <v>25</v>
      </c>
      <c r="B22" s="1281" t="s">
        <v>390</v>
      </c>
      <c r="C22" s="1272"/>
      <c r="D22" s="473">
        <v>33</v>
      </c>
      <c r="E22" s="332">
        <v>215.273</v>
      </c>
      <c r="F22" s="332">
        <v>0</v>
      </c>
      <c r="G22" s="332">
        <v>0</v>
      </c>
      <c r="H22" s="332">
        <v>0</v>
      </c>
      <c r="I22" s="332">
        <v>0</v>
      </c>
      <c r="J22" s="332">
        <v>6</v>
      </c>
      <c r="K22" s="332">
        <v>37.384</v>
      </c>
      <c r="L22" s="332">
        <v>6</v>
      </c>
      <c r="M22" s="332">
        <v>57.2</v>
      </c>
      <c r="N22" s="332">
        <v>3</v>
      </c>
      <c r="O22" s="332">
        <v>7.2119999999999997</v>
      </c>
      <c r="P22" s="332">
        <v>4</v>
      </c>
      <c r="Q22" s="332">
        <v>32.270000000000003</v>
      </c>
      <c r="R22" s="332">
        <v>0</v>
      </c>
      <c r="S22" s="332">
        <v>0</v>
      </c>
      <c r="T22" s="332">
        <v>1</v>
      </c>
      <c r="U22" s="332" t="s">
        <v>1285</v>
      </c>
      <c r="V22" s="1269">
        <v>4</v>
      </c>
      <c r="W22" s="332">
        <v>25.734000000000002</v>
      </c>
      <c r="X22" s="332">
        <v>0</v>
      </c>
      <c r="Y22" s="332">
        <v>0</v>
      </c>
      <c r="Z22" s="332">
        <v>2</v>
      </c>
      <c r="AA22" s="332" t="s">
        <v>1285</v>
      </c>
      <c r="AB22" s="332">
        <v>4</v>
      </c>
      <c r="AC22" s="332">
        <v>12.250999999999999</v>
      </c>
      <c r="AD22" s="332">
        <v>3</v>
      </c>
      <c r="AE22" s="332">
        <v>21.849</v>
      </c>
      <c r="AF22" s="332">
        <v>0</v>
      </c>
      <c r="AG22" s="329">
        <v>0</v>
      </c>
    </row>
    <row r="23" spans="1:33" x14ac:dyDescent="0.15">
      <c r="A23" s="1270">
        <v>26</v>
      </c>
      <c r="B23" s="1281" t="s">
        <v>389</v>
      </c>
      <c r="C23" s="1272"/>
      <c r="D23" s="473">
        <v>76</v>
      </c>
      <c r="E23" s="332">
        <v>683.1476399999998</v>
      </c>
      <c r="F23" s="332">
        <v>3</v>
      </c>
      <c r="G23" s="332">
        <v>46.817999999999998</v>
      </c>
      <c r="H23" s="332">
        <v>0</v>
      </c>
      <c r="I23" s="332">
        <v>0</v>
      </c>
      <c r="J23" s="332">
        <v>8</v>
      </c>
      <c r="K23" s="332">
        <v>56.856999999999999</v>
      </c>
      <c r="L23" s="332">
        <v>11</v>
      </c>
      <c r="M23" s="332">
        <v>148.684</v>
      </c>
      <c r="N23" s="332">
        <v>7</v>
      </c>
      <c r="O23" s="332">
        <v>34.973999999999997</v>
      </c>
      <c r="P23" s="332">
        <v>11</v>
      </c>
      <c r="Q23" s="332">
        <v>82.226839999999996</v>
      </c>
      <c r="R23" s="332">
        <v>8</v>
      </c>
      <c r="S23" s="332">
        <v>38.741</v>
      </c>
      <c r="T23" s="332">
        <v>8</v>
      </c>
      <c r="U23" s="332">
        <v>19.220800000000001</v>
      </c>
      <c r="V23" s="1269">
        <v>4</v>
      </c>
      <c r="W23" s="332">
        <v>22.550999999999998</v>
      </c>
      <c r="X23" s="332">
        <v>1</v>
      </c>
      <c r="Y23" s="332" t="s">
        <v>1285</v>
      </c>
      <c r="Z23" s="332">
        <v>7</v>
      </c>
      <c r="AA23" s="332">
        <v>112.175</v>
      </c>
      <c r="AB23" s="332">
        <v>3</v>
      </c>
      <c r="AC23" s="332">
        <v>63.838000000000001</v>
      </c>
      <c r="AD23" s="332">
        <v>4</v>
      </c>
      <c r="AE23" s="332">
        <v>45.466999999999999</v>
      </c>
      <c r="AF23" s="332">
        <v>1</v>
      </c>
      <c r="AG23" s="329" t="s">
        <v>1285</v>
      </c>
    </row>
    <row r="24" spans="1:33" x14ac:dyDescent="0.15">
      <c r="A24" s="1270">
        <v>27</v>
      </c>
      <c r="B24" s="1281" t="s">
        <v>388</v>
      </c>
      <c r="C24" s="1272"/>
      <c r="D24" s="473">
        <v>24</v>
      </c>
      <c r="E24" s="332">
        <v>281.64800000000002</v>
      </c>
      <c r="F24" s="332">
        <v>0</v>
      </c>
      <c r="G24" s="332">
        <v>0</v>
      </c>
      <c r="H24" s="332">
        <v>0</v>
      </c>
      <c r="I24" s="332">
        <v>0</v>
      </c>
      <c r="J24" s="332">
        <v>2</v>
      </c>
      <c r="K24" s="332" t="s">
        <v>1285</v>
      </c>
      <c r="L24" s="332">
        <v>12</v>
      </c>
      <c r="M24" s="332">
        <v>131.61699999999999</v>
      </c>
      <c r="N24" s="332">
        <v>4</v>
      </c>
      <c r="O24" s="332">
        <v>52.793999999999997</v>
      </c>
      <c r="P24" s="332">
        <v>1</v>
      </c>
      <c r="Q24" s="332" t="s">
        <v>1285</v>
      </c>
      <c r="R24" s="332">
        <v>1</v>
      </c>
      <c r="S24" s="332" t="s">
        <v>1285</v>
      </c>
      <c r="T24" s="332">
        <v>3</v>
      </c>
      <c r="U24" s="332">
        <v>14.077</v>
      </c>
      <c r="V24" s="332">
        <v>0</v>
      </c>
      <c r="W24" s="332">
        <v>0</v>
      </c>
      <c r="X24" s="332">
        <v>0</v>
      </c>
      <c r="Y24" s="332">
        <v>0</v>
      </c>
      <c r="Z24" s="332">
        <v>0</v>
      </c>
      <c r="AA24" s="332">
        <v>0</v>
      </c>
      <c r="AB24" s="332">
        <v>1</v>
      </c>
      <c r="AC24" s="332" t="s">
        <v>1285</v>
      </c>
      <c r="AD24" s="332">
        <v>0</v>
      </c>
      <c r="AE24" s="332">
        <v>0</v>
      </c>
      <c r="AF24" s="332">
        <v>0</v>
      </c>
      <c r="AG24" s="329">
        <v>0</v>
      </c>
    </row>
    <row r="25" spans="1:33" x14ac:dyDescent="0.15">
      <c r="A25" s="1275">
        <v>28</v>
      </c>
      <c r="B25" s="1276" t="s">
        <v>81</v>
      </c>
      <c r="C25" s="1277"/>
      <c r="D25" s="472">
        <v>15</v>
      </c>
      <c r="E25" s="347">
        <v>118.49481999999999</v>
      </c>
      <c r="F25" s="347">
        <v>0</v>
      </c>
      <c r="G25" s="347">
        <v>0</v>
      </c>
      <c r="H25" s="347">
        <v>2</v>
      </c>
      <c r="I25" s="347" t="s">
        <v>1285</v>
      </c>
      <c r="J25" s="347">
        <v>0</v>
      </c>
      <c r="K25" s="347">
        <v>0</v>
      </c>
      <c r="L25" s="347">
        <v>3</v>
      </c>
      <c r="M25" s="347">
        <v>33.183999999999997</v>
      </c>
      <c r="N25" s="347">
        <v>3</v>
      </c>
      <c r="O25" s="347">
        <v>11.403</v>
      </c>
      <c r="P25" s="347">
        <v>3</v>
      </c>
      <c r="Q25" s="347">
        <v>16.134820000000001</v>
      </c>
      <c r="R25" s="347">
        <v>1</v>
      </c>
      <c r="S25" s="347" t="s">
        <v>1285</v>
      </c>
      <c r="T25" s="347">
        <v>1</v>
      </c>
      <c r="U25" s="347" t="s">
        <v>1285</v>
      </c>
      <c r="V25" s="347">
        <v>0</v>
      </c>
      <c r="W25" s="347">
        <v>0</v>
      </c>
      <c r="X25" s="347">
        <v>0</v>
      </c>
      <c r="Y25" s="347">
        <v>0</v>
      </c>
      <c r="Z25" s="347">
        <v>1</v>
      </c>
      <c r="AA25" s="347" t="s">
        <v>1285</v>
      </c>
      <c r="AB25" s="347">
        <v>0</v>
      </c>
      <c r="AC25" s="347">
        <v>0</v>
      </c>
      <c r="AD25" s="347">
        <v>0</v>
      </c>
      <c r="AE25" s="347">
        <v>0</v>
      </c>
      <c r="AF25" s="347">
        <v>1</v>
      </c>
      <c r="AG25" s="344" t="s">
        <v>1285</v>
      </c>
    </row>
    <row r="26" spans="1:33" x14ac:dyDescent="0.15">
      <c r="A26" s="1282">
        <v>29</v>
      </c>
      <c r="B26" s="1283" t="s">
        <v>214</v>
      </c>
      <c r="C26" s="1284"/>
      <c r="D26" s="463">
        <v>43</v>
      </c>
      <c r="E26" s="404">
        <v>917.38300000000004</v>
      </c>
      <c r="F26" s="404">
        <v>0</v>
      </c>
      <c r="G26" s="404">
        <v>0</v>
      </c>
      <c r="H26" s="404">
        <v>0</v>
      </c>
      <c r="I26" s="404">
        <v>0</v>
      </c>
      <c r="J26" s="404">
        <v>4</v>
      </c>
      <c r="K26" s="404">
        <v>88.277000000000001</v>
      </c>
      <c r="L26" s="404">
        <v>10</v>
      </c>
      <c r="M26" s="404">
        <v>530.84900000000005</v>
      </c>
      <c r="N26" s="404">
        <v>6</v>
      </c>
      <c r="O26" s="404">
        <v>50.771000000000001</v>
      </c>
      <c r="P26" s="404">
        <v>8</v>
      </c>
      <c r="Q26" s="404">
        <v>89.591999999999999</v>
      </c>
      <c r="R26" s="404">
        <v>1</v>
      </c>
      <c r="S26" s="404">
        <v>1.5049999999999999</v>
      </c>
      <c r="T26" s="404">
        <v>1</v>
      </c>
      <c r="U26" s="404" t="s">
        <v>1285</v>
      </c>
      <c r="V26" s="1269">
        <v>3</v>
      </c>
      <c r="W26" s="404">
        <v>40.517000000000003</v>
      </c>
      <c r="X26" s="404">
        <v>2</v>
      </c>
      <c r="Y26" s="404" t="s">
        <v>1285</v>
      </c>
      <c r="Z26" s="404">
        <v>0</v>
      </c>
      <c r="AA26" s="404">
        <v>0</v>
      </c>
      <c r="AB26" s="404">
        <v>4</v>
      </c>
      <c r="AC26" s="404">
        <v>70.227000000000004</v>
      </c>
      <c r="AD26" s="404">
        <v>2</v>
      </c>
      <c r="AE26" s="404" t="s">
        <v>1285</v>
      </c>
      <c r="AF26" s="404">
        <v>2</v>
      </c>
      <c r="AG26" s="401" t="s">
        <v>1285</v>
      </c>
    </row>
    <row r="27" spans="1:33" x14ac:dyDescent="0.15">
      <c r="A27" s="1270">
        <v>30</v>
      </c>
      <c r="B27" s="1271" t="s">
        <v>387</v>
      </c>
      <c r="C27" s="1272"/>
      <c r="D27" s="468">
        <v>5</v>
      </c>
      <c r="E27" s="332">
        <v>48.037999999999997</v>
      </c>
      <c r="F27" s="332">
        <v>0</v>
      </c>
      <c r="G27" s="332">
        <v>0</v>
      </c>
      <c r="H27" s="332">
        <v>0</v>
      </c>
      <c r="I27" s="332">
        <v>0</v>
      </c>
      <c r="J27" s="332">
        <v>2</v>
      </c>
      <c r="K27" s="332" t="s">
        <v>1285</v>
      </c>
      <c r="L27" s="332">
        <v>1</v>
      </c>
      <c r="M27" s="332" t="s">
        <v>1285</v>
      </c>
      <c r="N27" s="332">
        <v>1</v>
      </c>
      <c r="O27" s="332" t="s">
        <v>1285</v>
      </c>
      <c r="P27" s="332">
        <v>1</v>
      </c>
      <c r="Q27" s="332" t="s">
        <v>1285</v>
      </c>
      <c r="R27" s="332">
        <v>0</v>
      </c>
      <c r="S27" s="332">
        <v>0</v>
      </c>
      <c r="T27" s="332">
        <v>0</v>
      </c>
      <c r="U27" s="332">
        <v>0</v>
      </c>
      <c r="V27" s="332">
        <v>0</v>
      </c>
      <c r="W27" s="332">
        <v>0</v>
      </c>
      <c r="X27" s="332">
        <v>0</v>
      </c>
      <c r="Y27" s="332">
        <v>0</v>
      </c>
      <c r="Z27" s="332">
        <v>0</v>
      </c>
      <c r="AA27" s="332">
        <v>0</v>
      </c>
      <c r="AB27" s="332">
        <v>0</v>
      </c>
      <c r="AC27" s="332">
        <v>0</v>
      </c>
      <c r="AD27" s="332">
        <v>0</v>
      </c>
      <c r="AE27" s="332">
        <v>0</v>
      </c>
      <c r="AF27" s="332">
        <v>0</v>
      </c>
      <c r="AG27" s="329">
        <v>0</v>
      </c>
    </row>
    <row r="28" spans="1:33" x14ac:dyDescent="0.15">
      <c r="A28" s="1282">
        <v>31</v>
      </c>
      <c r="B28" s="1283" t="s">
        <v>212</v>
      </c>
      <c r="C28" s="1284"/>
      <c r="D28" s="463">
        <v>96</v>
      </c>
      <c r="E28" s="404">
        <v>1459.4017199999998</v>
      </c>
      <c r="F28" s="404">
        <v>2</v>
      </c>
      <c r="G28" s="404" t="s">
        <v>1285</v>
      </c>
      <c r="H28" s="404">
        <v>1</v>
      </c>
      <c r="I28" s="404" t="s">
        <v>1285</v>
      </c>
      <c r="J28" s="404">
        <v>5</v>
      </c>
      <c r="K28" s="404">
        <v>126.012</v>
      </c>
      <c r="L28" s="404">
        <v>24</v>
      </c>
      <c r="M28" s="404">
        <v>236.38</v>
      </c>
      <c r="N28" s="404">
        <v>11</v>
      </c>
      <c r="O28" s="404">
        <v>136.80000000000001</v>
      </c>
      <c r="P28" s="404">
        <v>28</v>
      </c>
      <c r="Q28" s="404">
        <v>526.98471999999992</v>
      </c>
      <c r="R28" s="404">
        <v>1</v>
      </c>
      <c r="S28" s="404" t="s">
        <v>1285</v>
      </c>
      <c r="T28" s="404">
        <v>1</v>
      </c>
      <c r="U28" s="404" t="s">
        <v>1285</v>
      </c>
      <c r="V28" s="1269">
        <v>3</v>
      </c>
      <c r="W28" s="404">
        <v>67.519000000000005</v>
      </c>
      <c r="X28" s="404">
        <v>0</v>
      </c>
      <c r="Y28" s="404">
        <v>0</v>
      </c>
      <c r="Z28" s="404">
        <v>7</v>
      </c>
      <c r="AA28" s="404">
        <v>44.116</v>
      </c>
      <c r="AB28" s="404">
        <v>3</v>
      </c>
      <c r="AC28" s="404">
        <v>111.042</v>
      </c>
      <c r="AD28" s="404">
        <v>9</v>
      </c>
      <c r="AE28" s="404">
        <v>149.68199999999999</v>
      </c>
      <c r="AF28" s="404">
        <v>1</v>
      </c>
      <c r="AG28" s="401" t="s">
        <v>1285</v>
      </c>
    </row>
    <row r="29" spans="1:33" x14ac:dyDescent="0.15">
      <c r="A29" s="1285">
        <v>32</v>
      </c>
      <c r="B29" s="1286" t="s">
        <v>385</v>
      </c>
      <c r="C29" s="1287"/>
      <c r="D29" s="604">
        <v>18</v>
      </c>
      <c r="E29" s="603">
        <v>126.25700000000001</v>
      </c>
      <c r="F29" s="603">
        <v>0</v>
      </c>
      <c r="G29" s="603">
        <v>0</v>
      </c>
      <c r="H29" s="603">
        <v>1</v>
      </c>
      <c r="I29" s="603" t="s">
        <v>1285</v>
      </c>
      <c r="J29" s="603">
        <v>1</v>
      </c>
      <c r="K29" s="603" t="s">
        <v>1285</v>
      </c>
      <c r="L29" s="603">
        <v>6</v>
      </c>
      <c r="M29" s="603">
        <v>56.712000000000003</v>
      </c>
      <c r="N29" s="603">
        <v>3</v>
      </c>
      <c r="O29" s="603">
        <v>28.486000000000001</v>
      </c>
      <c r="P29" s="603">
        <v>4</v>
      </c>
      <c r="Q29" s="603">
        <v>9.8659999999999997</v>
      </c>
      <c r="R29" s="603">
        <v>0</v>
      </c>
      <c r="S29" s="603">
        <v>0</v>
      </c>
      <c r="T29" s="603">
        <v>0</v>
      </c>
      <c r="U29" s="603">
        <v>0</v>
      </c>
      <c r="V29" s="1269">
        <v>2</v>
      </c>
      <c r="W29" s="603" t="s">
        <v>1285</v>
      </c>
      <c r="X29" s="603">
        <v>0</v>
      </c>
      <c r="Y29" s="603">
        <v>0</v>
      </c>
      <c r="Z29" s="603">
        <v>1</v>
      </c>
      <c r="AA29" s="603" t="s">
        <v>1285</v>
      </c>
      <c r="AB29" s="603">
        <v>0</v>
      </c>
      <c r="AC29" s="603">
        <v>0</v>
      </c>
      <c r="AD29" s="603">
        <v>0</v>
      </c>
      <c r="AE29" s="603">
        <v>0</v>
      </c>
      <c r="AF29" s="603">
        <v>0</v>
      </c>
      <c r="AG29" s="602">
        <v>0</v>
      </c>
    </row>
    <row r="30" spans="1:33" x14ac:dyDescent="0.15">
      <c r="A30" s="1278">
        <v>33</v>
      </c>
      <c r="B30" s="1279" t="s">
        <v>207</v>
      </c>
      <c r="C30" s="1280"/>
      <c r="D30" s="545">
        <v>1462</v>
      </c>
      <c r="E30" s="340">
        <v>59138.841560000001</v>
      </c>
      <c r="F30" s="340">
        <v>61</v>
      </c>
      <c r="G30" s="340">
        <v>4324.0439999999999</v>
      </c>
      <c r="H30" s="340">
        <v>20</v>
      </c>
      <c r="I30" s="340">
        <v>735.75199999999995</v>
      </c>
      <c r="J30" s="340">
        <v>100</v>
      </c>
      <c r="K30" s="340">
        <v>6726.0720000000001</v>
      </c>
      <c r="L30" s="340">
        <v>419</v>
      </c>
      <c r="M30" s="340">
        <v>19133.027999999998</v>
      </c>
      <c r="N30" s="340">
        <v>27</v>
      </c>
      <c r="O30" s="340">
        <v>899.72900000000004</v>
      </c>
      <c r="P30" s="340">
        <v>179</v>
      </c>
      <c r="Q30" s="340">
        <v>5697.1775600000001</v>
      </c>
      <c r="R30" s="340">
        <v>24</v>
      </c>
      <c r="S30" s="340">
        <v>337.13499999999999</v>
      </c>
      <c r="T30" s="340">
        <v>62</v>
      </c>
      <c r="U30" s="340">
        <v>1476.5429999999999</v>
      </c>
      <c r="V30" s="1269">
        <v>18</v>
      </c>
      <c r="W30" s="340">
        <v>1226.423</v>
      </c>
      <c r="X30" s="340">
        <v>23</v>
      </c>
      <c r="Y30" s="340">
        <v>641.53599999999994</v>
      </c>
      <c r="Z30" s="340">
        <v>67</v>
      </c>
      <c r="AA30" s="340">
        <v>2619.2939999999999</v>
      </c>
      <c r="AB30" s="340">
        <v>120</v>
      </c>
      <c r="AC30" s="340">
        <v>1799.953</v>
      </c>
      <c r="AD30" s="340">
        <v>216</v>
      </c>
      <c r="AE30" s="340">
        <v>9111.6810000000005</v>
      </c>
      <c r="AF30" s="340">
        <v>126</v>
      </c>
      <c r="AG30" s="337">
        <v>4410.4740000000002</v>
      </c>
    </row>
    <row r="31" spans="1:33" x14ac:dyDescent="0.15">
      <c r="A31" s="1282">
        <v>34</v>
      </c>
      <c r="B31" s="1283" t="s">
        <v>206</v>
      </c>
      <c r="C31" s="1284"/>
      <c r="D31" s="463">
        <v>4</v>
      </c>
      <c r="E31" s="404">
        <v>71.458000000000013</v>
      </c>
      <c r="F31" s="404">
        <v>1</v>
      </c>
      <c r="G31" s="404" t="s">
        <v>1285</v>
      </c>
      <c r="H31" s="404">
        <v>0</v>
      </c>
      <c r="I31" s="404">
        <v>0</v>
      </c>
      <c r="J31" s="404">
        <v>1</v>
      </c>
      <c r="K31" s="404" t="s">
        <v>1285</v>
      </c>
      <c r="L31" s="404">
        <v>0</v>
      </c>
      <c r="M31" s="404">
        <v>0</v>
      </c>
      <c r="N31" s="404">
        <v>0</v>
      </c>
      <c r="O31" s="404">
        <v>0</v>
      </c>
      <c r="P31" s="404">
        <v>1</v>
      </c>
      <c r="Q31" s="404">
        <v>17.158000000000001</v>
      </c>
      <c r="R31" s="404">
        <v>0</v>
      </c>
      <c r="S31" s="404">
        <v>0</v>
      </c>
      <c r="T31" s="404">
        <v>0</v>
      </c>
      <c r="U31" s="404">
        <v>0</v>
      </c>
      <c r="V31" s="404">
        <v>0</v>
      </c>
      <c r="W31" s="404">
        <v>0</v>
      </c>
      <c r="X31" s="404">
        <v>0</v>
      </c>
      <c r="Y31" s="404">
        <v>0</v>
      </c>
      <c r="Z31" s="404">
        <v>1</v>
      </c>
      <c r="AA31" s="404" t="s">
        <v>1285</v>
      </c>
      <c r="AB31" s="404">
        <v>0</v>
      </c>
      <c r="AC31" s="404">
        <v>0</v>
      </c>
      <c r="AD31" s="404">
        <v>0</v>
      </c>
      <c r="AE31" s="404">
        <v>0</v>
      </c>
      <c r="AF31" s="404">
        <v>0</v>
      </c>
      <c r="AG31" s="401">
        <v>0</v>
      </c>
    </row>
    <row r="32" spans="1:33" ht="14.25" thickBot="1" x14ac:dyDescent="0.2">
      <c r="A32" s="1288">
        <v>35</v>
      </c>
      <c r="B32" s="1289" t="s">
        <v>205</v>
      </c>
      <c r="C32" s="1290"/>
      <c r="D32" s="493">
        <v>0</v>
      </c>
      <c r="E32" s="325">
        <v>0</v>
      </c>
      <c r="F32" s="325">
        <v>0</v>
      </c>
      <c r="G32" s="325">
        <v>0</v>
      </c>
      <c r="H32" s="325">
        <v>0</v>
      </c>
      <c r="I32" s="325">
        <v>0</v>
      </c>
      <c r="J32" s="325">
        <v>0</v>
      </c>
      <c r="K32" s="325">
        <v>0</v>
      </c>
      <c r="L32" s="325">
        <v>0</v>
      </c>
      <c r="M32" s="325">
        <v>0</v>
      </c>
      <c r="N32" s="325">
        <v>0</v>
      </c>
      <c r="O32" s="325">
        <v>0</v>
      </c>
      <c r="P32" s="325">
        <v>0</v>
      </c>
      <c r="Q32" s="325">
        <v>0</v>
      </c>
      <c r="R32" s="325">
        <v>0</v>
      </c>
      <c r="S32" s="325">
        <v>0</v>
      </c>
      <c r="T32" s="325">
        <v>0</v>
      </c>
      <c r="U32" s="325">
        <v>0</v>
      </c>
      <c r="V32" s="325">
        <v>0</v>
      </c>
      <c r="W32" s="325">
        <v>0</v>
      </c>
      <c r="X32" s="325">
        <v>0</v>
      </c>
      <c r="Y32" s="325">
        <v>0</v>
      </c>
      <c r="Z32" s="325">
        <v>0</v>
      </c>
      <c r="AA32" s="325">
        <v>0</v>
      </c>
      <c r="AB32" s="325">
        <v>0</v>
      </c>
      <c r="AC32" s="325">
        <v>0</v>
      </c>
      <c r="AD32" s="325">
        <v>0</v>
      </c>
      <c r="AE32" s="325">
        <v>0</v>
      </c>
      <c r="AF32" s="325">
        <v>0</v>
      </c>
      <c r="AG32" s="322">
        <v>0</v>
      </c>
    </row>
  </sheetData>
  <mergeCells count="17">
    <mergeCell ref="AF3:AG3"/>
    <mergeCell ref="A5:C5"/>
    <mergeCell ref="T3:U3"/>
    <mergeCell ref="V3:W3"/>
    <mergeCell ref="X3:Y3"/>
    <mergeCell ref="Z3:AA3"/>
    <mergeCell ref="AB3:AC3"/>
    <mergeCell ref="AD3:AE3"/>
    <mergeCell ref="A1:S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79" fitToWidth="2" orientation="landscape" r:id="rId1"/>
  <colBreaks count="1" manualBreakCount="1">
    <brk id="1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87A0-6909-4575-89E9-1D4992CAB319}">
  <dimension ref="A1:CU32"/>
  <sheetViews>
    <sheetView zoomScale="55" zoomScaleNormal="55" zoomScaleSheetLayoutView="85" workbookViewId="0">
      <selection activeCell="N12" sqref="N12"/>
    </sheetView>
  </sheetViews>
  <sheetFormatPr defaultColWidth="9" defaultRowHeight="13.5" x14ac:dyDescent="0.15"/>
  <cols>
    <col min="1" max="1" width="3.625" style="1237" customWidth="1"/>
    <col min="2" max="2" width="18.625" style="1237" customWidth="1"/>
    <col min="3" max="3" width="0.875" style="1237" customWidth="1"/>
    <col min="4" max="99" width="9.125" style="1237" customWidth="1"/>
    <col min="100" max="16384" width="9" style="1237"/>
  </cols>
  <sheetData>
    <row r="1" spans="1:99" x14ac:dyDescent="0.15">
      <c r="A1" s="1235" t="s">
        <v>480</v>
      </c>
      <c r="B1" s="1236"/>
      <c r="C1" s="1236"/>
      <c r="D1" s="1236"/>
      <c r="E1" s="1236"/>
      <c r="F1" s="1236"/>
      <c r="G1" s="1236"/>
      <c r="H1" s="1236"/>
      <c r="I1" s="1236"/>
      <c r="J1" s="1236"/>
      <c r="K1" s="1236"/>
      <c r="L1" s="1236"/>
      <c r="M1" s="1236"/>
      <c r="N1" s="1236"/>
      <c r="O1" s="1236"/>
      <c r="P1" s="1236"/>
      <c r="Q1" s="1236"/>
      <c r="R1" s="1236"/>
      <c r="S1" s="1236"/>
    </row>
    <row r="2" spans="1:99" ht="14.25" thickBot="1" x14ac:dyDescent="0.2">
      <c r="A2" s="1238"/>
      <c r="B2" s="1238"/>
      <c r="C2" s="1238"/>
      <c r="S2" s="1291" t="s">
        <v>432</v>
      </c>
      <c r="CU2" s="1291"/>
    </row>
    <row r="3" spans="1:99" x14ac:dyDescent="0.15">
      <c r="A3" s="1240"/>
      <c r="B3" s="1241"/>
      <c r="C3" s="1242"/>
      <c r="D3" s="1243" t="s">
        <v>431</v>
      </c>
      <c r="E3" s="1244"/>
      <c r="F3" s="1245" t="s">
        <v>38</v>
      </c>
      <c r="G3" s="1244"/>
      <c r="H3" s="1246" t="s">
        <v>479</v>
      </c>
      <c r="I3" s="1244"/>
      <c r="J3" s="1245" t="s">
        <v>478</v>
      </c>
      <c r="K3" s="1244"/>
      <c r="L3" s="1245" t="s">
        <v>477</v>
      </c>
      <c r="M3" s="1244"/>
      <c r="N3" s="1245" t="s">
        <v>476</v>
      </c>
      <c r="O3" s="1244"/>
      <c r="P3" s="1245" t="s">
        <v>475</v>
      </c>
      <c r="Q3" s="1244"/>
      <c r="R3" s="1246" t="s">
        <v>474</v>
      </c>
      <c r="S3" s="1244"/>
      <c r="T3" s="1245" t="s">
        <v>473</v>
      </c>
      <c r="U3" s="1244"/>
      <c r="V3" s="1245" t="s">
        <v>472</v>
      </c>
      <c r="W3" s="1244"/>
      <c r="X3" s="1245" t="s">
        <v>471</v>
      </c>
      <c r="Y3" s="1244"/>
      <c r="Z3" s="1245" t="s">
        <v>470</v>
      </c>
      <c r="AA3" s="1244"/>
      <c r="AB3" s="1245" t="s">
        <v>469</v>
      </c>
      <c r="AC3" s="1244"/>
      <c r="AD3" s="1245" t="s">
        <v>468</v>
      </c>
      <c r="AE3" s="1244"/>
      <c r="AF3" s="1245" t="s">
        <v>467</v>
      </c>
      <c r="AG3" s="1244"/>
      <c r="AH3" s="1246" t="s">
        <v>466</v>
      </c>
      <c r="AI3" s="1244"/>
      <c r="AJ3" s="1246" t="s">
        <v>465</v>
      </c>
      <c r="AK3" s="1244"/>
      <c r="AL3" s="1245" t="s">
        <v>464</v>
      </c>
      <c r="AM3" s="1244"/>
      <c r="AN3" s="1245" t="s">
        <v>463</v>
      </c>
      <c r="AO3" s="1244"/>
      <c r="AP3" s="1245" t="s">
        <v>462</v>
      </c>
      <c r="AQ3" s="1244"/>
      <c r="AR3" s="1245" t="s">
        <v>461</v>
      </c>
      <c r="AS3" s="1244"/>
      <c r="AT3" s="1245" t="s">
        <v>460</v>
      </c>
      <c r="AU3" s="1244"/>
      <c r="AV3" s="1245" t="s">
        <v>459</v>
      </c>
      <c r="AW3" s="1244"/>
      <c r="AX3" s="1246" t="s">
        <v>458</v>
      </c>
      <c r="AY3" s="1244"/>
      <c r="AZ3" s="1246" t="s">
        <v>457</v>
      </c>
      <c r="BA3" s="1244"/>
      <c r="BB3" s="1245" t="s">
        <v>456</v>
      </c>
      <c r="BC3" s="1244"/>
      <c r="BD3" s="1245" t="s">
        <v>455</v>
      </c>
      <c r="BE3" s="1244"/>
      <c r="BF3" s="1245" t="s">
        <v>454</v>
      </c>
      <c r="BG3" s="1244"/>
      <c r="BH3" s="1245" t="s">
        <v>453</v>
      </c>
      <c r="BI3" s="1244"/>
      <c r="BJ3" s="1245" t="s">
        <v>452</v>
      </c>
      <c r="BK3" s="1244"/>
      <c r="BL3" s="1245" t="s">
        <v>451</v>
      </c>
      <c r="BM3" s="1244"/>
      <c r="BN3" s="1246" t="s">
        <v>450</v>
      </c>
      <c r="BO3" s="1244"/>
      <c r="BP3" s="1246" t="s">
        <v>449</v>
      </c>
      <c r="BQ3" s="1244"/>
      <c r="BR3" s="1245" t="s">
        <v>448</v>
      </c>
      <c r="BS3" s="1244"/>
      <c r="BT3" s="1245" t="s">
        <v>447</v>
      </c>
      <c r="BU3" s="1244"/>
      <c r="BV3" s="1245" t="s">
        <v>446</v>
      </c>
      <c r="BW3" s="1244"/>
      <c r="BX3" s="1245" t="s">
        <v>445</v>
      </c>
      <c r="BY3" s="1244"/>
      <c r="BZ3" s="1245" t="s">
        <v>444</v>
      </c>
      <c r="CA3" s="1244"/>
      <c r="CB3" s="1245" t="s">
        <v>443</v>
      </c>
      <c r="CC3" s="1244"/>
      <c r="CD3" s="1246" t="s">
        <v>442</v>
      </c>
      <c r="CE3" s="1244"/>
      <c r="CF3" s="1246" t="s">
        <v>441</v>
      </c>
      <c r="CG3" s="1244"/>
      <c r="CH3" s="1245" t="s">
        <v>440</v>
      </c>
      <c r="CI3" s="1244"/>
      <c r="CJ3" s="1245" t="s">
        <v>439</v>
      </c>
      <c r="CK3" s="1244"/>
      <c r="CL3" s="1245" t="s">
        <v>438</v>
      </c>
      <c r="CM3" s="1244"/>
      <c r="CN3" s="1245" t="s">
        <v>437</v>
      </c>
      <c r="CO3" s="1244"/>
      <c r="CP3" s="1245" t="s">
        <v>436</v>
      </c>
      <c r="CQ3" s="1244"/>
      <c r="CR3" s="1245" t="s">
        <v>435</v>
      </c>
      <c r="CS3" s="1244"/>
      <c r="CT3" s="1246" t="s">
        <v>434</v>
      </c>
      <c r="CU3" s="1292"/>
    </row>
    <row r="4" spans="1:99" ht="14.25" thickBot="1" x14ac:dyDescent="0.2">
      <c r="A4" s="1251"/>
      <c r="B4" s="1252"/>
      <c r="C4" s="1253"/>
      <c r="D4" s="1254" t="s">
        <v>60</v>
      </c>
      <c r="E4" s="1255" t="s">
        <v>26</v>
      </c>
      <c r="F4" s="1256" t="s">
        <v>60</v>
      </c>
      <c r="G4" s="1255" t="s">
        <v>26</v>
      </c>
      <c r="H4" s="1293" t="s">
        <v>60</v>
      </c>
      <c r="I4" s="1294" t="s">
        <v>26</v>
      </c>
      <c r="J4" s="1293" t="s">
        <v>60</v>
      </c>
      <c r="K4" s="1294" t="s">
        <v>26</v>
      </c>
      <c r="L4" s="1293" t="s">
        <v>60</v>
      </c>
      <c r="M4" s="1294" t="s">
        <v>26</v>
      </c>
      <c r="N4" s="1293" t="s">
        <v>60</v>
      </c>
      <c r="O4" s="1294" t="s">
        <v>26</v>
      </c>
      <c r="P4" s="1293" t="s">
        <v>60</v>
      </c>
      <c r="Q4" s="1294" t="s">
        <v>26</v>
      </c>
      <c r="R4" s="1294" t="s">
        <v>60</v>
      </c>
      <c r="S4" s="1294" t="s">
        <v>26</v>
      </c>
      <c r="T4" s="1293" t="s">
        <v>60</v>
      </c>
      <c r="U4" s="1294" t="s">
        <v>26</v>
      </c>
      <c r="V4" s="1293" t="s">
        <v>60</v>
      </c>
      <c r="W4" s="1295" t="s">
        <v>26</v>
      </c>
      <c r="X4" s="1296" t="s">
        <v>60</v>
      </c>
      <c r="Y4" s="1295" t="s">
        <v>26</v>
      </c>
      <c r="Z4" s="1296" t="s">
        <v>60</v>
      </c>
      <c r="AA4" s="1295" t="s">
        <v>26</v>
      </c>
      <c r="AB4" s="1296" t="s">
        <v>60</v>
      </c>
      <c r="AC4" s="1295" t="s">
        <v>26</v>
      </c>
      <c r="AD4" s="1296" t="s">
        <v>60</v>
      </c>
      <c r="AE4" s="1295" t="s">
        <v>26</v>
      </c>
      <c r="AF4" s="1296" t="s">
        <v>60</v>
      </c>
      <c r="AG4" s="1295" t="s">
        <v>26</v>
      </c>
      <c r="AH4" s="1295" t="s">
        <v>60</v>
      </c>
      <c r="AI4" s="1295" t="s">
        <v>26</v>
      </c>
      <c r="AJ4" s="1295" t="s">
        <v>60</v>
      </c>
      <c r="AK4" s="1295" t="s">
        <v>26</v>
      </c>
      <c r="AL4" s="1296" t="s">
        <v>60</v>
      </c>
      <c r="AM4" s="1295" t="s">
        <v>26</v>
      </c>
      <c r="AN4" s="1296" t="s">
        <v>60</v>
      </c>
      <c r="AO4" s="1295" t="s">
        <v>26</v>
      </c>
      <c r="AP4" s="1296" t="s">
        <v>60</v>
      </c>
      <c r="AQ4" s="1295" t="s">
        <v>26</v>
      </c>
      <c r="AR4" s="1296" t="s">
        <v>60</v>
      </c>
      <c r="AS4" s="1295" t="s">
        <v>26</v>
      </c>
      <c r="AT4" s="1296" t="s">
        <v>60</v>
      </c>
      <c r="AU4" s="1295" t="s">
        <v>26</v>
      </c>
      <c r="AV4" s="1296" t="s">
        <v>60</v>
      </c>
      <c r="AW4" s="1295" t="s">
        <v>26</v>
      </c>
      <c r="AX4" s="1295" t="s">
        <v>60</v>
      </c>
      <c r="AY4" s="1295" t="s">
        <v>26</v>
      </c>
      <c r="AZ4" s="1295" t="s">
        <v>60</v>
      </c>
      <c r="BA4" s="1295" t="s">
        <v>26</v>
      </c>
      <c r="BB4" s="1296" t="s">
        <v>60</v>
      </c>
      <c r="BC4" s="1295" t="s">
        <v>26</v>
      </c>
      <c r="BD4" s="1296" t="s">
        <v>60</v>
      </c>
      <c r="BE4" s="1295" t="s">
        <v>26</v>
      </c>
      <c r="BF4" s="1296" t="s">
        <v>60</v>
      </c>
      <c r="BG4" s="1295" t="s">
        <v>26</v>
      </c>
      <c r="BH4" s="1296" t="s">
        <v>60</v>
      </c>
      <c r="BI4" s="1295" t="s">
        <v>26</v>
      </c>
      <c r="BJ4" s="1296" t="s">
        <v>60</v>
      </c>
      <c r="BK4" s="1295" t="s">
        <v>26</v>
      </c>
      <c r="BL4" s="1296" t="s">
        <v>60</v>
      </c>
      <c r="BM4" s="1295" t="s">
        <v>26</v>
      </c>
      <c r="BN4" s="1295" t="s">
        <v>60</v>
      </c>
      <c r="BO4" s="1295" t="s">
        <v>26</v>
      </c>
      <c r="BP4" s="1295" t="s">
        <v>60</v>
      </c>
      <c r="BQ4" s="1295" t="s">
        <v>26</v>
      </c>
      <c r="BR4" s="1296" t="s">
        <v>60</v>
      </c>
      <c r="BS4" s="1295" t="s">
        <v>26</v>
      </c>
      <c r="BT4" s="1296" t="s">
        <v>60</v>
      </c>
      <c r="BU4" s="1295" t="s">
        <v>26</v>
      </c>
      <c r="BV4" s="1296" t="s">
        <v>60</v>
      </c>
      <c r="BW4" s="1295" t="s">
        <v>26</v>
      </c>
      <c r="BX4" s="1296" t="s">
        <v>60</v>
      </c>
      <c r="BY4" s="1295" t="s">
        <v>26</v>
      </c>
      <c r="BZ4" s="1296" t="s">
        <v>60</v>
      </c>
      <c r="CA4" s="1295" t="s">
        <v>26</v>
      </c>
      <c r="CB4" s="1296" t="s">
        <v>60</v>
      </c>
      <c r="CC4" s="1295" t="s">
        <v>26</v>
      </c>
      <c r="CD4" s="1295" t="s">
        <v>60</v>
      </c>
      <c r="CE4" s="1295" t="s">
        <v>26</v>
      </c>
      <c r="CF4" s="1295" t="s">
        <v>60</v>
      </c>
      <c r="CG4" s="1295" t="s">
        <v>26</v>
      </c>
      <c r="CH4" s="1296" t="s">
        <v>60</v>
      </c>
      <c r="CI4" s="1295" t="s">
        <v>26</v>
      </c>
      <c r="CJ4" s="1296" t="s">
        <v>60</v>
      </c>
      <c r="CK4" s="1295" t="s">
        <v>26</v>
      </c>
      <c r="CL4" s="1296" t="s">
        <v>60</v>
      </c>
      <c r="CM4" s="1295" t="s">
        <v>26</v>
      </c>
      <c r="CN4" s="1296" t="s">
        <v>60</v>
      </c>
      <c r="CO4" s="1295" t="s">
        <v>26</v>
      </c>
      <c r="CP4" s="1296" t="s">
        <v>60</v>
      </c>
      <c r="CQ4" s="1295" t="s">
        <v>26</v>
      </c>
      <c r="CR4" s="1296" t="s">
        <v>60</v>
      </c>
      <c r="CS4" s="1295" t="s">
        <v>26</v>
      </c>
      <c r="CT4" s="1295" t="s">
        <v>60</v>
      </c>
      <c r="CU4" s="1297" t="s">
        <v>26</v>
      </c>
    </row>
    <row r="5" spans="1:99" ht="15" thickTop="1" thickBot="1" x14ac:dyDescent="0.2">
      <c r="A5" s="1298" t="s">
        <v>237</v>
      </c>
      <c r="B5" s="1263"/>
      <c r="C5" s="1264"/>
      <c r="D5" s="479">
        <v>2471</v>
      </c>
      <c r="E5" s="394">
        <v>70956.221409999998</v>
      </c>
      <c r="F5" s="394">
        <v>87</v>
      </c>
      <c r="G5" s="394">
        <v>4786.4809999999998</v>
      </c>
      <c r="H5" s="394">
        <v>13</v>
      </c>
      <c r="I5" s="394">
        <v>363.32900000000001</v>
      </c>
      <c r="J5" s="394">
        <v>18</v>
      </c>
      <c r="K5" s="394">
        <v>363.18700000000001</v>
      </c>
      <c r="L5" s="394">
        <v>82</v>
      </c>
      <c r="M5" s="394">
        <v>3864.1289999999999</v>
      </c>
      <c r="N5" s="394">
        <v>13</v>
      </c>
      <c r="O5" s="394">
        <v>306.142</v>
      </c>
      <c r="P5" s="394">
        <v>23</v>
      </c>
      <c r="Q5" s="394">
        <v>647.72299999999996</v>
      </c>
      <c r="R5" s="394">
        <v>45</v>
      </c>
      <c r="S5" s="394">
        <v>2196.1210000000001</v>
      </c>
      <c r="T5" s="394">
        <v>237</v>
      </c>
      <c r="U5" s="394">
        <v>6895.9359999999997</v>
      </c>
      <c r="V5" s="394">
        <v>138</v>
      </c>
      <c r="W5" s="394">
        <v>8712.3070000000007</v>
      </c>
      <c r="X5" s="394">
        <v>150</v>
      </c>
      <c r="Y5" s="394">
        <v>3458.2649999999999</v>
      </c>
      <c r="Z5" s="394">
        <v>54</v>
      </c>
      <c r="AA5" s="394">
        <v>532.60426000000007</v>
      </c>
      <c r="AB5" s="394">
        <v>48</v>
      </c>
      <c r="AC5" s="394">
        <v>1190.8699999999999</v>
      </c>
      <c r="AD5" s="394">
        <v>0</v>
      </c>
      <c r="AE5" s="394">
        <v>0</v>
      </c>
      <c r="AF5" s="394">
        <v>28</v>
      </c>
      <c r="AG5" s="394">
        <v>226.19</v>
      </c>
      <c r="AH5" s="394">
        <v>47</v>
      </c>
      <c r="AI5" s="394">
        <v>967.11099999999999</v>
      </c>
      <c r="AJ5" s="394">
        <v>17</v>
      </c>
      <c r="AK5" s="394">
        <v>138.589</v>
      </c>
      <c r="AL5" s="394">
        <v>30</v>
      </c>
      <c r="AM5" s="394">
        <v>357.93299999999999</v>
      </c>
      <c r="AN5" s="394">
        <v>22</v>
      </c>
      <c r="AO5" s="394">
        <v>259.149</v>
      </c>
      <c r="AP5" s="394">
        <v>45</v>
      </c>
      <c r="AQ5" s="394">
        <v>1018.329</v>
      </c>
      <c r="AR5" s="394">
        <v>69</v>
      </c>
      <c r="AS5" s="394">
        <v>2087.9029999999998</v>
      </c>
      <c r="AT5" s="394">
        <v>73</v>
      </c>
      <c r="AU5" s="394">
        <v>797.67499999999995</v>
      </c>
      <c r="AV5" s="394">
        <v>117</v>
      </c>
      <c r="AW5" s="394">
        <v>1990.4203600000001</v>
      </c>
      <c r="AX5" s="394">
        <v>67</v>
      </c>
      <c r="AY5" s="394">
        <v>937.61699999999996</v>
      </c>
      <c r="AZ5" s="394">
        <v>76</v>
      </c>
      <c r="BA5" s="394">
        <v>3802.7049999999999</v>
      </c>
      <c r="BB5" s="394">
        <v>53</v>
      </c>
      <c r="BC5" s="394">
        <v>954.97800000000007</v>
      </c>
      <c r="BD5" s="394">
        <v>39</v>
      </c>
      <c r="BE5" s="394">
        <v>810.32979999999998</v>
      </c>
      <c r="BF5" s="394">
        <v>15</v>
      </c>
      <c r="BG5" s="394">
        <v>130.916</v>
      </c>
      <c r="BH5" s="394">
        <v>59</v>
      </c>
      <c r="BI5" s="394">
        <v>802.98400000000004</v>
      </c>
      <c r="BJ5" s="394">
        <v>34</v>
      </c>
      <c r="BK5" s="394">
        <v>266.96800000000002</v>
      </c>
      <c r="BL5" s="394">
        <v>15</v>
      </c>
      <c r="BM5" s="394">
        <v>940.12900000000002</v>
      </c>
      <c r="BN5" s="394">
        <v>12</v>
      </c>
      <c r="BO5" s="394">
        <v>102.327</v>
      </c>
      <c r="BP5" s="394">
        <v>27</v>
      </c>
      <c r="BQ5" s="394">
        <v>658.60899999999992</v>
      </c>
      <c r="BR5" s="394">
        <v>41</v>
      </c>
      <c r="BS5" s="394">
        <v>1633.9309900000001</v>
      </c>
      <c r="BT5" s="394">
        <v>51</v>
      </c>
      <c r="BU5" s="394">
        <v>1099.0640000000001</v>
      </c>
      <c r="BV5" s="394">
        <v>37</v>
      </c>
      <c r="BW5" s="394">
        <v>549.26199999999994</v>
      </c>
      <c r="BX5" s="394">
        <v>56</v>
      </c>
      <c r="BY5" s="394">
        <v>354.94299999999998</v>
      </c>
      <c r="BZ5" s="394">
        <v>51</v>
      </c>
      <c r="CA5" s="394">
        <v>1190.027</v>
      </c>
      <c r="CB5" s="394">
        <v>25</v>
      </c>
      <c r="CC5" s="394">
        <v>460.20800000000003</v>
      </c>
      <c r="CD5" s="394">
        <v>26</v>
      </c>
      <c r="CE5" s="394">
        <v>353.05600000000004</v>
      </c>
      <c r="CF5" s="394">
        <v>100</v>
      </c>
      <c r="CG5" s="394">
        <v>2297.2150000000001</v>
      </c>
      <c r="CH5" s="394">
        <v>38</v>
      </c>
      <c r="CI5" s="394">
        <v>673.09300000000007</v>
      </c>
      <c r="CJ5" s="394">
        <v>52</v>
      </c>
      <c r="CK5" s="394">
        <v>2016.22</v>
      </c>
      <c r="CL5" s="394">
        <v>58</v>
      </c>
      <c r="CM5" s="394">
        <v>1414.5049999999999</v>
      </c>
      <c r="CN5" s="394">
        <v>73</v>
      </c>
      <c r="CO5" s="394">
        <v>4669.7629999999999</v>
      </c>
      <c r="CP5" s="394">
        <v>39</v>
      </c>
      <c r="CQ5" s="394">
        <v>923.28</v>
      </c>
      <c r="CR5" s="394">
        <v>68</v>
      </c>
      <c r="CS5" s="394">
        <v>2714.027</v>
      </c>
      <c r="CT5" s="394">
        <v>3</v>
      </c>
      <c r="CU5" s="391">
        <v>39.670999999999999</v>
      </c>
    </row>
    <row r="6" spans="1:99" ht="22.5" customHeight="1" thickTop="1" x14ac:dyDescent="0.15">
      <c r="A6" s="1266">
        <v>9</v>
      </c>
      <c r="B6" s="1267" t="s">
        <v>236</v>
      </c>
      <c r="C6" s="1268"/>
      <c r="D6" s="473">
        <v>178</v>
      </c>
      <c r="E6" s="360">
        <v>1831.5589999999997</v>
      </c>
      <c r="F6" s="360">
        <v>8</v>
      </c>
      <c r="G6" s="360">
        <v>109.724</v>
      </c>
      <c r="H6" s="360">
        <v>3</v>
      </c>
      <c r="I6" s="360">
        <v>12.503</v>
      </c>
      <c r="J6" s="360">
        <v>3</v>
      </c>
      <c r="K6" s="360">
        <v>60.3</v>
      </c>
      <c r="L6" s="360">
        <v>17</v>
      </c>
      <c r="M6" s="360">
        <v>94.021000000000001</v>
      </c>
      <c r="N6" s="360">
        <v>1</v>
      </c>
      <c r="O6" s="360" t="s">
        <v>1285</v>
      </c>
      <c r="P6" s="360">
        <v>0</v>
      </c>
      <c r="Q6" s="360">
        <v>0</v>
      </c>
      <c r="R6" s="360">
        <v>1</v>
      </c>
      <c r="S6" s="360" t="s">
        <v>1285</v>
      </c>
      <c r="T6" s="360">
        <v>14</v>
      </c>
      <c r="U6" s="360">
        <v>122.506</v>
      </c>
      <c r="V6" s="360">
        <v>10</v>
      </c>
      <c r="W6" s="360">
        <v>153.05099999999999</v>
      </c>
      <c r="X6" s="360">
        <v>6</v>
      </c>
      <c r="Y6" s="360">
        <v>44.186</v>
      </c>
      <c r="Z6" s="360">
        <v>11</v>
      </c>
      <c r="AA6" s="360">
        <v>154.41200000000001</v>
      </c>
      <c r="AB6" s="360">
        <v>5</v>
      </c>
      <c r="AC6" s="360">
        <v>57.932000000000002</v>
      </c>
      <c r="AD6" s="360">
        <v>0</v>
      </c>
      <c r="AE6" s="360">
        <v>0</v>
      </c>
      <c r="AF6" s="360">
        <v>2</v>
      </c>
      <c r="AG6" s="360" t="s">
        <v>1285</v>
      </c>
      <c r="AH6" s="360">
        <v>5</v>
      </c>
      <c r="AI6" s="360">
        <v>65.533000000000001</v>
      </c>
      <c r="AJ6" s="360">
        <v>0</v>
      </c>
      <c r="AK6" s="360">
        <v>0</v>
      </c>
      <c r="AL6" s="360">
        <v>3</v>
      </c>
      <c r="AM6" s="360">
        <v>18.585999999999999</v>
      </c>
      <c r="AN6" s="360">
        <v>2</v>
      </c>
      <c r="AO6" s="360" t="s">
        <v>1285</v>
      </c>
      <c r="AP6" s="360">
        <v>1</v>
      </c>
      <c r="AQ6" s="360" t="s">
        <v>1285</v>
      </c>
      <c r="AR6" s="360">
        <v>9</v>
      </c>
      <c r="AS6" s="360">
        <v>67.748999999999995</v>
      </c>
      <c r="AT6" s="360">
        <v>4</v>
      </c>
      <c r="AU6" s="360">
        <v>7.3520000000000003</v>
      </c>
      <c r="AV6" s="360">
        <v>7</v>
      </c>
      <c r="AW6" s="360">
        <v>125.164</v>
      </c>
      <c r="AX6" s="360">
        <v>3</v>
      </c>
      <c r="AY6" s="360">
        <v>59.503999999999998</v>
      </c>
      <c r="AZ6" s="360">
        <v>2</v>
      </c>
      <c r="BA6" s="360" t="s">
        <v>1285</v>
      </c>
      <c r="BB6" s="360">
        <v>3</v>
      </c>
      <c r="BC6" s="360" t="s">
        <v>1285</v>
      </c>
      <c r="BD6" s="360">
        <v>3</v>
      </c>
      <c r="BE6" s="360">
        <v>8.3379999999999992</v>
      </c>
      <c r="BF6" s="360">
        <v>2</v>
      </c>
      <c r="BG6" s="360" t="s">
        <v>1285</v>
      </c>
      <c r="BH6" s="360">
        <v>5</v>
      </c>
      <c r="BI6" s="360">
        <v>100.59</v>
      </c>
      <c r="BJ6" s="360">
        <v>1</v>
      </c>
      <c r="BK6" s="360" t="s">
        <v>1285</v>
      </c>
      <c r="BL6" s="360">
        <v>0</v>
      </c>
      <c r="BM6" s="360">
        <v>0</v>
      </c>
      <c r="BN6" s="360">
        <v>0</v>
      </c>
      <c r="BO6" s="360">
        <v>0</v>
      </c>
      <c r="BP6" s="360">
        <v>0</v>
      </c>
      <c r="BQ6" s="360">
        <v>0</v>
      </c>
      <c r="BR6" s="360">
        <v>5</v>
      </c>
      <c r="BS6" s="360">
        <v>82.459000000000003</v>
      </c>
      <c r="BT6" s="360">
        <v>6</v>
      </c>
      <c r="BU6" s="360">
        <v>24.629000000000001</v>
      </c>
      <c r="BV6" s="360">
        <v>2</v>
      </c>
      <c r="BW6" s="360" t="s">
        <v>1285</v>
      </c>
      <c r="BX6" s="360">
        <v>0</v>
      </c>
      <c r="BY6" s="360">
        <v>0</v>
      </c>
      <c r="BZ6" s="360">
        <v>1</v>
      </c>
      <c r="CA6" s="360" t="s">
        <v>1285</v>
      </c>
      <c r="CB6" s="360">
        <v>4</v>
      </c>
      <c r="CC6" s="360">
        <v>55.578000000000003</v>
      </c>
      <c r="CD6" s="360">
        <v>0</v>
      </c>
      <c r="CE6" s="360">
        <v>0</v>
      </c>
      <c r="CF6" s="360">
        <v>6</v>
      </c>
      <c r="CG6" s="360">
        <v>43.579000000000001</v>
      </c>
      <c r="CH6" s="360">
        <v>2</v>
      </c>
      <c r="CI6" s="360" t="s">
        <v>1285</v>
      </c>
      <c r="CJ6" s="360">
        <v>1</v>
      </c>
      <c r="CK6" s="360" t="s">
        <v>1285</v>
      </c>
      <c r="CL6" s="360">
        <v>8</v>
      </c>
      <c r="CM6" s="360">
        <v>53.637999999999998</v>
      </c>
      <c r="CN6" s="360">
        <v>1</v>
      </c>
      <c r="CO6" s="360" t="s">
        <v>1285</v>
      </c>
      <c r="CP6" s="360">
        <v>5</v>
      </c>
      <c r="CQ6" s="360">
        <v>12.922000000000001</v>
      </c>
      <c r="CR6" s="360">
        <v>6</v>
      </c>
      <c r="CS6" s="360">
        <v>39.506</v>
      </c>
      <c r="CT6" s="360">
        <v>0</v>
      </c>
      <c r="CU6" s="357">
        <v>0</v>
      </c>
    </row>
    <row r="7" spans="1:99" ht="22.5" customHeight="1" x14ac:dyDescent="0.15">
      <c r="A7" s="1270">
        <v>10</v>
      </c>
      <c r="B7" s="1271" t="s">
        <v>235</v>
      </c>
      <c r="C7" s="1272"/>
      <c r="D7" s="473">
        <v>30</v>
      </c>
      <c r="E7" s="332">
        <v>339.64600000000002</v>
      </c>
      <c r="F7" s="332">
        <v>0</v>
      </c>
      <c r="G7" s="332">
        <v>0</v>
      </c>
      <c r="H7" s="332">
        <v>0</v>
      </c>
      <c r="I7" s="332">
        <v>0</v>
      </c>
      <c r="J7" s="332">
        <v>0</v>
      </c>
      <c r="K7" s="332">
        <v>0</v>
      </c>
      <c r="L7" s="332">
        <v>1</v>
      </c>
      <c r="M7" s="332" t="s">
        <v>1285</v>
      </c>
      <c r="N7" s="332">
        <v>0</v>
      </c>
      <c r="O7" s="332">
        <v>0</v>
      </c>
      <c r="P7" s="332">
        <v>0</v>
      </c>
      <c r="Q7" s="332">
        <v>0</v>
      </c>
      <c r="R7" s="332">
        <v>0</v>
      </c>
      <c r="S7" s="332">
        <v>0</v>
      </c>
      <c r="T7" s="332">
        <v>2</v>
      </c>
      <c r="U7" s="332" t="s">
        <v>1285</v>
      </c>
      <c r="V7" s="332">
        <v>1</v>
      </c>
      <c r="W7" s="332" t="s">
        <v>1285</v>
      </c>
      <c r="X7" s="332">
        <v>2</v>
      </c>
      <c r="Y7" s="332" t="s">
        <v>1285</v>
      </c>
      <c r="Z7" s="332">
        <v>0</v>
      </c>
      <c r="AA7" s="332">
        <v>0</v>
      </c>
      <c r="AB7" s="332">
        <v>3</v>
      </c>
      <c r="AC7" s="332">
        <v>84.509</v>
      </c>
      <c r="AD7" s="332">
        <v>0</v>
      </c>
      <c r="AE7" s="332">
        <v>0</v>
      </c>
      <c r="AF7" s="332">
        <v>0</v>
      </c>
      <c r="AG7" s="332">
        <v>0</v>
      </c>
      <c r="AH7" s="332">
        <v>1</v>
      </c>
      <c r="AI7" s="332" t="s">
        <v>1285</v>
      </c>
      <c r="AJ7" s="332">
        <v>1</v>
      </c>
      <c r="AK7" s="332" t="s">
        <v>1285</v>
      </c>
      <c r="AL7" s="332">
        <v>0</v>
      </c>
      <c r="AM7" s="332">
        <v>0</v>
      </c>
      <c r="AN7" s="332">
        <v>1</v>
      </c>
      <c r="AO7" s="332" t="s">
        <v>1285</v>
      </c>
      <c r="AP7" s="332">
        <v>2</v>
      </c>
      <c r="AQ7" s="332" t="s">
        <v>1285</v>
      </c>
      <c r="AR7" s="332">
        <v>0</v>
      </c>
      <c r="AS7" s="332">
        <v>0</v>
      </c>
      <c r="AT7" s="332">
        <v>0</v>
      </c>
      <c r="AU7" s="332">
        <v>0</v>
      </c>
      <c r="AV7" s="332">
        <v>1</v>
      </c>
      <c r="AW7" s="332" t="s">
        <v>1285</v>
      </c>
      <c r="AX7" s="332">
        <v>0</v>
      </c>
      <c r="AY7" s="332">
        <v>0</v>
      </c>
      <c r="AZ7" s="332">
        <v>0</v>
      </c>
      <c r="BA7" s="332">
        <v>0</v>
      </c>
      <c r="BB7" s="332">
        <v>2</v>
      </c>
      <c r="BC7" s="332" t="s">
        <v>1285</v>
      </c>
      <c r="BD7" s="332">
        <v>1</v>
      </c>
      <c r="BE7" s="332" t="s">
        <v>1285</v>
      </c>
      <c r="BF7" s="332">
        <v>0</v>
      </c>
      <c r="BG7" s="332">
        <v>0</v>
      </c>
      <c r="BH7" s="332">
        <v>2</v>
      </c>
      <c r="BI7" s="332" t="s">
        <v>1285</v>
      </c>
      <c r="BJ7" s="332">
        <v>0</v>
      </c>
      <c r="BK7" s="332">
        <v>0</v>
      </c>
      <c r="BL7" s="332">
        <v>2</v>
      </c>
      <c r="BM7" s="332" t="s">
        <v>1285</v>
      </c>
      <c r="BN7" s="332">
        <v>0</v>
      </c>
      <c r="BO7" s="332">
        <v>0</v>
      </c>
      <c r="BP7" s="332">
        <v>1</v>
      </c>
      <c r="BQ7" s="332" t="s">
        <v>1285</v>
      </c>
      <c r="BR7" s="332">
        <v>0</v>
      </c>
      <c r="BS7" s="332">
        <v>0</v>
      </c>
      <c r="BT7" s="332">
        <v>1</v>
      </c>
      <c r="BU7" s="332" t="s">
        <v>1285</v>
      </c>
      <c r="BV7" s="332">
        <v>1</v>
      </c>
      <c r="BW7" s="332" t="s">
        <v>1285</v>
      </c>
      <c r="BX7" s="332">
        <v>0</v>
      </c>
      <c r="BY7" s="332">
        <v>0</v>
      </c>
      <c r="BZ7" s="332">
        <v>0</v>
      </c>
      <c r="CA7" s="332">
        <v>0</v>
      </c>
      <c r="CB7" s="332">
        <v>0</v>
      </c>
      <c r="CC7" s="332">
        <v>0</v>
      </c>
      <c r="CD7" s="332">
        <v>0</v>
      </c>
      <c r="CE7" s="332">
        <v>0</v>
      </c>
      <c r="CF7" s="332">
        <v>1</v>
      </c>
      <c r="CG7" s="332" t="s">
        <v>1285</v>
      </c>
      <c r="CH7" s="332">
        <v>0</v>
      </c>
      <c r="CI7" s="332">
        <v>0</v>
      </c>
      <c r="CJ7" s="332">
        <v>0</v>
      </c>
      <c r="CK7" s="332">
        <v>0</v>
      </c>
      <c r="CL7" s="332">
        <v>2</v>
      </c>
      <c r="CM7" s="332" t="s">
        <v>1285</v>
      </c>
      <c r="CN7" s="332">
        <v>0</v>
      </c>
      <c r="CO7" s="332">
        <v>0</v>
      </c>
      <c r="CP7" s="332">
        <v>0</v>
      </c>
      <c r="CQ7" s="332">
        <v>0</v>
      </c>
      <c r="CR7" s="332">
        <v>2</v>
      </c>
      <c r="CS7" s="332" t="s">
        <v>1285</v>
      </c>
      <c r="CT7" s="332">
        <v>0</v>
      </c>
      <c r="CU7" s="329">
        <v>0</v>
      </c>
    </row>
    <row r="8" spans="1:99" ht="22.5" customHeight="1" x14ac:dyDescent="0.15">
      <c r="A8" s="1270">
        <v>11</v>
      </c>
      <c r="B8" s="1271" t="s">
        <v>391</v>
      </c>
      <c r="C8" s="1272"/>
      <c r="D8" s="473">
        <v>17</v>
      </c>
      <c r="E8" s="332">
        <v>100.657</v>
      </c>
      <c r="F8" s="332">
        <v>0</v>
      </c>
      <c r="G8" s="332">
        <v>0</v>
      </c>
      <c r="H8" s="332">
        <v>0</v>
      </c>
      <c r="I8" s="332">
        <v>0</v>
      </c>
      <c r="J8" s="332">
        <v>0</v>
      </c>
      <c r="K8" s="332">
        <v>0</v>
      </c>
      <c r="L8" s="332">
        <v>0</v>
      </c>
      <c r="M8" s="332">
        <v>0</v>
      </c>
      <c r="N8" s="332">
        <v>0</v>
      </c>
      <c r="O8" s="332">
        <v>0</v>
      </c>
      <c r="P8" s="332">
        <v>0</v>
      </c>
      <c r="Q8" s="332">
        <v>0</v>
      </c>
      <c r="R8" s="332">
        <v>1</v>
      </c>
      <c r="S8" s="332" t="s">
        <v>1285</v>
      </c>
      <c r="T8" s="332">
        <v>0</v>
      </c>
      <c r="U8" s="332">
        <v>0</v>
      </c>
      <c r="V8" s="332">
        <v>2</v>
      </c>
      <c r="W8" s="332" t="s">
        <v>1285</v>
      </c>
      <c r="X8" s="332">
        <v>2</v>
      </c>
      <c r="Y8" s="332" t="s">
        <v>1285</v>
      </c>
      <c r="Z8" s="332">
        <v>1</v>
      </c>
      <c r="AA8" s="332" t="s">
        <v>1285</v>
      </c>
      <c r="AB8" s="332">
        <v>1</v>
      </c>
      <c r="AC8" s="332" t="s">
        <v>1285</v>
      </c>
      <c r="AD8" s="332">
        <v>0</v>
      </c>
      <c r="AE8" s="332">
        <v>0</v>
      </c>
      <c r="AF8" s="332">
        <v>0</v>
      </c>
      <c r="AG8" s="332">
        <v>0</v>
      </c>
      <c r="AH8" s="332">
        <v>1</v>
      </c>
      <c r="AI8" s="332" t="s">
        <v>1285</v>
      </c>
      <c r="AJ8" s="332">
        <v>0</v>
      </c>
      <c r="AK8" s="332">
        <v>0</v>
      </c>
      <c r="AL8" s="332">
        <v>0</v>
      </c>
      <c r="AM8" s="332">
        <v>0</v>
      </c>
      <c r="AN8" s="332">
        <v>0</v>
      </c>
      <c r="AO8" s="332">
        <v>0</v>
      </c>
      <c r="AP8" s="332">
        <v>0</v>
      </c>
      <c r="AQ8" s="332">
        <v>0</v>
      </c>
      <c r="AR8" s="332">
        <v>1</v>
      </c>
      <c r="AS8" s="332" t="s">
        <v>1285</v>
      </c>
      <c r="AT8" s="332">
        <v>0</v>
      </c>
      <c r="AU8" s="332">
        <v>0</v>
      </c>
      <c r="AV8" s="332">
        <v>0</v>
      </c>
      <c r="AW8" s="332">
        <v>0</v>
      </c>
      <c r="AX8" s="332">
        <v>1</v>
      </c>
      <c r="AY8" s="332" t="s">
        <v>1285</v>
      </c>
      <c r="AZ8" s="332">
        <v>0</v>
      </c>
      <c r="BA8" s="332">
        <v>0</v>
      </c>
      <c r="BB8" s="332">
        <v>0</v>
      </c>
      <c r="BC8" s="332">
        <v>0</v>
      </c>
      <c r="BD8" s="332">
        <v>2</v>
      </c>
      <c r="BE8" s="332" t="s">
        <v>1285</v>
      </c>
      <c r="BF8" s="332">
        <v>0</v>
      </c>
      <c r="BG8" s="332">
        <v>0</v>
      </c>
      <c r="BH8" s="332">
        <v>1</v>
      </c>
      <c r="BI8" s="332" t="s">
        <v>1285</v>
      </c>
      <c r="BJ8" s="332">
        <v>0</v>
      </c>
      <c r="BK8" s="332">
        <v>0</v>
      </c>
      <c r="BL8" s="332">
        <v>1</v>
      </c>
      <c r="BM8" s="332" t="s">
        <v>1285</v>
      </c>
      <c r="BN8" s="332">
        <v>1</v>
      </c>
      <c r="BO8" s="332" t="s">
        <v>1285</v>
      </c>
      <c r="BP8" s="332">
        <v>0</v>
      </c>
      <c r="BQ8" s="332">
        <v>0</v>
      </c>
      <c r="BR8" s="332">
        <v>1</v>
      </c>
      <c r="BS8" s="332" t="s">
        <v>1285</v>
      </c>
      <c r="BT8" s="332">
        <v>0</v>
      </c>
      <c r="BU8" s="332">
        <v>0</v>
      </c>
      <c r="BV8" s="332">
        <v>0</v>
      </c>
      <c r="BW8" s="332">
        <v>0</v>
      </c>
      <c r="BX8" s="332">
        <v>0</v>
      </c>
      <c r="BY8" s="332">
        <v>0</v>
      </c>
      <c r="BZ8" s="332">
        <v>0</v>
      </c>
      <c r="CA8" s="332">
        <v>0</v>
      </c>
      <c r="CB8" s="332">
        <v>1</v>
      </c>
      <c r="CC8" s="332" t="s">
        <v>1285</v>
      </c>
      <c r="CD8" s="332">
        <v>0</v>
      </c>
      <c r="CE8" s="332">
        <v>0</v>
      </c>
      <c r="CF8" s="332">
        <v>0</v>
      </c>
      <c r="CG8" s="332">
        <v>0</v>
      </c>
      <c r="CH8" s="332">
        <v>0</v>
      </c>
      <c r="CI8" s="332">
        <v>0</v>
      </c>
      <c r="CJ8" s="332">
        <v>0</v>
      </c>
      <c r="CK8" s="332">
        <v>0</v>
      </c>
      <c r="CL8" s="332">
        <v>0</v>
      </c>
      <c r="CM8" s="332">
        <v>0</v>
      </c>
      <c r="CN8" s="332">
        <v>0</v>
      </c>
      <c r="CO8" s="332">
        <v>0</v>
      </c>
      <c r="CP8" s="332">
        <v>0</v>
      </c>
      <c r="CQ8" s="332">
        <v>0</v>
      </c>
      <c r="CR8" s="332">
        <v>0</v>
      </c>
      <c r="CS8" s="332">
        <v>0</v>
      </c>
      <c r="CT8" s="332">
        <v>0</v>
      </c>
      <c r="CU8" s="329">
        <v>0</v>
      </c>
    </row>
    <row r="9" spans="1:99" ht="22.5" customHeight="1" x14ac:dyDescent="0.15">
      <c r="A9" s="1270">
        <v>12</v>
      </c>
      <c r="B9" s="1271" t="s">
        <v>233</v>
      </c>
      <c r="C9" s="1272"/>
      <c r="D9" s="473">
        <v>51</v>
      </c>
      <c r="E9" s="332">
        <v>693.43499999999995</v>
      </c>
      <c r="F9" s="332">
        <v>2</v>
      </c>
      <c r="G9" s="332" t="s">
        <v>1285</v>
      </c>
      <c r="H9" s="332">
        <v>1</v>
      </c>
      <c r="I9" s="332" t="s">
        <v>1285</v>
      </c>
      <c r="J9" s="332">
        <v>1</v>
      </c>
      <c r="K9" s="332" t="s">
        <v>1285</v>
      </c>
      <c r="L9" s="332">
        <v>2</v>
      </c>
      <c r="M9" s="332">
        <v>14.332000000000001</v>
      </c>
      <c r="N9" s="332">
        <v>1</v>
      </c>
      <c r="O9" s="332" t="s">
        <v>1285</v>
      </c>
      <c r="P9" s="332">
        <v>1</v>
      </c>
      <c r="Q9" s="332" t="s">
        <v>1285</v>
      </c>
      <c r="R9" s="332">
        <v>1</v>
      </c>
      <c r="S9" s="332" t="s">
        <v>1285</v>
      </c>
      <c r="T9" s="332">
        <v>4</v>
      </c>
      <c r="U9" s="332">
        <v>61.043999999999997</v>
      </c>
      <c r="V9" s="332">
        <v>0</v>
      </c>
      <c r="W9" s="332">
        <v>0</v>
      </c>
      <c r="X9" s="332">
        <v>1</v>
      </c>
      <c r="Y9" s="332" t="s">
        <v>1285</v>
      </c>
      <c r="Z9" s="332">
        <v>0</v>
      </c>
      <c r="AA9" s="332">
        <v>0</v>
      </c>
      <c r="AB9" s="332">
        <v>1</v>
      </c>
      <c r="AC9" s="332" t="s">
        <v>1285</v>
      </c>
      <c r="AD9" s="332">
        <v>0</v>
      </c>
      <c r="AE9" s="332">
        <v>0</v>
      </c>
      <c r="AF9" s="332">
        <v>0</v>
      </c>
      <c r="AG9" s="332">
        <v>0</v>
      </c>
      <c r="AH9" s="332">
        <v>3</v>
      </c>
      <c r="AI9" s="332">
        <v>18.940999999999999</v>
      </c>
      <c r="AJ9" s="332">
        <v>2</v>
      </c>
      <c r="AK9" s="332" t="s">
        <v>1285</v>
      </c>
      <c r="AL9" s="332">
        <v>0</v>
      </c>
      <c r="AM9" s="332">
        <v>0</v>
      </c>
      <c r="AN9" s="332">
        <v>0</v>
      </c>
      <c r="AO9" s="332">
        <v>0</v>
      </c>
      <c r="AP9" s="332">
        <v>1</v>
      </c>
      <c r="AQ9" s="332" t="s">
        <v>1285</v>
      </c>
      <c r="AR9" s="332">
        <v>1</v>
      </c>
      <c r="AS9" s="332" t="s">
        <v>1285</v>
      </c>
      <c r="AT9" s="332">
        <v>1</v>
      </c>
      <c r="AU9" s="332" t="s">
        <v>1285</v>
      </c>
      <c r="AV9" s="332">
        <v>1</v>
      </c>
      <c r="AW9" s="332" t="s">
        <v>1285</v>
      </c>
      <c r="AX9" s="332">
        <v>2</v>
      </c>
      <c r="AY9" s="332" t="s">
        <v>1285</v>
      </c>
      <c r="AZ9" s="332">
        <v>1</v>
      </c>
      <c r="BA9" s="332" t="s">
        <v>1285</v>
      </c>
      <c r="BB9" s="332">
        <v>0</v>
      </c>
      <c r="BC9" s="332">
        <v>0</v>
      </c>
      <c r="BD9" s="332">
        <v>1</v>
      </c>
      <c r="BE9" s="332" t="s">
        <v>1285</v>
      </c>
      <c r="BF9" s="332">
        <v>1</v>
      </c>
      <c r="BG9" s="332" t="s">
        <v>1285</v>
      </c>
      <c r="BH9" s="332">
        <v>1</v>
      </c>
      <c r="BI9" s="332" t="s">
        <v>1285</v>
      </c>
      <c r="BJ9" s="332">
        <v>1</v>
      </c>
      <c r="BK9" s="332" t="s">
        <v>1285</v>
      </c>
      <c r="BL9" s="332">
        <v>1</v>
      </c>
      <c r="BM9" s="332" t="s">
        <v>1285</v>
      </c>
      <c r="BN9" s="332">
        <v>5</v>
      </c>
      <c r="BO9" s="332">
        <v>22.827000000000002</v>
      </c>
      <c r="BP9" s="332">
        <v>2</v>
      </c>
      <c r="BQ9" s="332" t="s">
        <v>1285</v>
      </c>
      <c r="BR9" s="332">
        <v>2</v>
      </c>
      <c r="BS9" s="332" t="s">
        <v>1285</v>
      </c>
      <c r="BT9" s="332">
        <v>1</v>
      </c>
      <c r="BU9" s="332" t="s">
        <v>1285</v>
      </c>
      <c r="BV9" s="332">
        <v>0</v>
      </c>
      <c r="BW9" s="332">
        <v>0</v>
      </c>
      <c r="BX9" s="332">
        <v>1</v>
      </c>
      <c r="BY9" s="332" t="s">
        <v>1285</v>
      </c>
      <c r="BZ9" s="332">
        <v>0</v>
      </c>
      <c r="CA9" s="332">
        <v>0</v>
      </c>
      <c r="CB9" s="332">
        <v>0</v>
      </c>
      <c r="CC9" s="332">
        <v>0</v>
      </c>
      <c r="CD9" s="332">
        <v>0</v>
      </c>
      <c r="CE9" s="332">
        <v>0</v>
      </c>
      <c r="CF9" s="332">
        <v>0</v>
      </c>
      <c r="CG9" s="332">
        <v>0</v>
      </c>
      <c r="CH9" s="332">
        <v>0</v>
      </c>
      <c r="CI9" s="332">
        <v>0</v>
      </c>
      <c r="CJ9" s="332">
        <v>0</v>
      </c>
      <c r="CK9" s="332">
        <v>0</v>
      </c>
      <c r="CL9" s="332">
        <v>0</v>
      </c>
      <c r="CM9" s="332">
        <v>0</v>
      </c>
      <c r="CN9" s="332">
        <v>1</v>
      </c>
      <c r="CO9" s="332" t="s">
        <v>1285</v>
      </c>
      <c r="CP9" s="332">
        <v>2</v>
      </c>
      <c r="CQ9" s="332" t="s">
        <v>1285</v>
      </c>
      <c r="CR9" s="332">
        <v>5</v>
      </c>
      <c r="CS9" s="332">
        <v>222.81700000000001</v>
      </c>
      <c r="CT9" s="332">
        <v>0</v>
      </c>
      <c r="CU9" s="329">
        <v>0</v>
      </c>
    </row>
    <row r="10" spans="1:99" ht="22.5" customHeight="1" x14ac:dyDescent="0.15">
      <c r="A10" s="1270">
        <v>13</v>
      </c>
      <c r="B10" s="1271" t="s">
        <v>232</v>
      </c>
      <c r="C10" s="1272"/>
      <c r="D10" s="468">
        <v>7</v>
      </c>
      <c r="E10" s="332">
        <v>112.738</v>
      </c>
      <c r="F10" s="332">
        <v>0</v>
      </c>
      <c r="G10" s="332">
        <v>0</v>
      </c>
      <c r="H10" s="332">
        <v>0</v>
      </c>
      <c r="I10" s="332">
        <v>0</v>
      </c>
      <c r="J10" s="332">
        <v>0</v>
      </c>
      <c r="K10" s="332">
        <v>0</v>
      </c>
      <c r="L10" s="332">
        <v>0</v>
      </c>
      <c r="M10" s="332">
        <v>0</v>
      </c>
      <c r="N10" s="332">
        <v>0</v>
      </c>
      <c r="O10" s="332">
        <v>0</v>
      </c>
      <c r="P10" s="332">
        <v>0</v>
      </c>
      <c r="Q10" s="332">
        <v>0</v>
      </c>
      <c r="R10" s="332">
        <v>0</v>
      </c>
      <c r="S10" s="332">
        <v>0</v>
      </c>
      <c r="T10" s="332">
        <v>0</v>
      </c>
      <c r="U10" s="332">
        <v>0</v>
      </c>
      <c r="V10" s="332">
        <v>0</v>
      </c>
      <c r="W10" s="332">
        <v>0</v>
      </c>
      <c r="X10" s="332">
        <v>2</v>
      </c>
      <c r="Y10" s="332" t="s">
        <v>1285</v>
      </c>
      <c r="Z10" s="332">
        <v>0</v>
      </c>
      <c r="AA10" s="332">
        <v>0</v>
      </c>
      <c r="AB10" s="332">
        <v>1</v>
      </c>
      <c r="AC10" s="332" t="s">
        <v>1285</v>
      </c>
      <c r="AD10" s="332">
        <v>0</v>
      </c>
      <c r="AE10" s="332">
        <v>0</v>
      </c>
      <c r="AF10" s="332">
        <v>0</v>
      </c>
      <c r="AG10" s="332">
        <v>0</v>
      </c>
      <c r="AH10" s="332">
        <v>0</v>
      </c>
      <c r="AI10" s="332">
        <v>0</v>
      </c>
      <c r="AJ10" s="332">
        <v>0</v>
      </c>
      <c r="AK10" s="332">
        <v>0</v>
      </c>
      <c r="AL10" s="332">
        <v>1</v>
      </c>
      <c r="AM10" s="332" t="s">
        <v>1285</v>
      </c>
      <c r="AN10" s="332">
        <v>0</v>
      </c>
      <c r="AO10" s="332">
        <v>0</v>
      </c>
      <c r="AP10" s="332">
        <v>0</v>
      </c>
      <c r="AQ10" s="332">
        <v>0</v>
      </c>
      <c r="AR10" s="332">
        <v>0</v>
      </c>
      <c r="AS10" s="332">
        <v>0</v>
      </c>
      <c r="AT10" s="332">
        <v>0</v>
      </c>
      <c r="AU10" s="332">
        <v>0</v>
      </c>
      <c r="AV10" s="332">
        <v>0</v>
      </c>
      <c r="AW10" s="332">
        <v>0</v>
      </c>
      <c r="AX10" s="332">
        <v>0</v>
      </c>
      <c r="AY10" s="332">
        <v>0</v>
      </c>
      <c r="AZ10" s="332">
        <v>0</v>
      </c>
      <c r="BA10" s="332">
        <v>0</v>
      </c>
      <c r="BB10" s="332">
        <v>0</v>
      </c>
      <c r="BC10" s="332">
        <v>0</v>
      </c>
      <c r="BD10" s="332">
        <v>0</v>
      </c>
      <c r="BE10" s="332">
        <v>0</v>
      </c>
      <c r="BF10" s="332">
        <v>0</v>
      </c>
      <c r="BG10" s="332">
        <v>0</v>
      </c>
      <c r="BH10" s="332">
        <v>0</v>
      </c>
      <c r="BI10" s="332">
        <v>0</v>
      </c>
      <c r="BJ10" s="332">
        <v>0</v>
      </c>
      <c r="BK10" s="332">
        <v>0</v>
      </c>
      <c r="BL10" s="332">
        <v>0</v>
      </c>
      <c r="BM10" s="332">
        <v>0</v>
      </c>
      <c r="BN10" s="332">
        <v>0</v>
      </c>
      <c r="BO10" s="332">
        <v>0</v>
      </c>
      <c r="BP10" s="332">
        <v>0</v>
      </c>
      <c r="BQ10" s="332">
        <v>0</v>
      </c>
      <c r="BR10" s="332">
        <v>0</v>
      </c>
      <c r="BS10" s="332">
        <v>0</v>
      </c>
      <c r="BT10" s="332">
        <v>2</v>
      </c>
      <c r="BU10" s="332" t="s">
        <v>1285</v>
      </c>
      <c r="BV10" s="332">
        <v>1</v>
      </c>
      <c r="BW10" s="332" t="s">
        <v>1285</v>
      </c>
      <c r="BX10" s="332">
        <v>0</v>
      </c>
      <c r="BY10" s="332">
        <v>0</v>
      </c>
      <c r="BZ10" s="332">
        <v>0</v>
      </c>
      <c r="CA10" s="332">
        <v>0</v>
      </c>
      <c r="CB10" s="332">
        <v>0</v>
      </c>
      <c r="CC10" s="332">
        <v>0</v>
      </c>
      <c r="CD10" s="332">
        <v>0</v>
      </c>
      <c r="CE10" s="332">
        <v>0</v>
      </c>
      <c r="CF10" s="332">
        <v>0</v>
      </c>
      <c r="CG10" s="332">
        <v>0</v>
      </c>
      <c r="CH10" s="332">
        <v>0</v>
      </c>
      <c r="CI10" s="332">
        <v>0</v>
      </c>
      <c r="CJ10" s="332">
        <v>0</v>
      </c>
      <c r="CK10" s="332">
        <v>0</v>
      </c>
      <c r="CL10" s="332">
        <v>0</v>
      </c>
      <c r="CM10" s="332">
        <v>0</v>
      </c>
      <c r="CN10" s="332">
        <v>0</v>
      </c>
      <c r="CO10" s="332">
        <v>0</v>
      </c>
      <c r="CP10" s="332">
        <v>0</v>
      </c>
      <c r="CQ10" s="332">
        <v>0</v>
      </c>
      <c r="CR10" s="332">
        <v>0</v>
      </c>
      <c r="CS10" s="332">
        <v>0</v>
      </c>
      <c r="CT10" s="332">
        <v>0</v>
      </c>
      <c r="CU10" s="329">
        <v>0</v>
      </c>
    </row>
    <row r="11" spans="1:99" ht="22.5" customHeight="1" x14ac:dyDescent="0.15">
      <c r="A11" s="1270">
        <v>14</v>
      </c>
      <c r="B11" s="1271" t="s">
        <v>231</v>
      </c>
      <c r="C11" s="1272"/>
      <c r="D11" s="473">
        <v>31</v>
      </c>
      <c r="E11" s="332">
        <v>344.88900000000001</v>
      </c>
      <c r="F11" s="332">
        <v>0</v>
      </c>
      <c r="G11" s="332">
        <v>0</v>
      </c>
      <c r="H11" s="332">
        <v>0</v>
      </c>
      <c r="I11" s="332">
        <v>0</v>
      </c>
      <c r="J11" s="332">
        <v>0</v>
      </c>
      <c r="K11" s="332">
        <v>0</v>
      </c>
      <c r="L11" s="332">
        <v>0</v>
      </c>
      <c r="M11" s="332">
        <v>0</v>
      </c>
      <c r="N11" s="332">
        <v>0</v>
      </c>
      <c r="O11" s="332">
        <v>0</v>
      </c>
      <c r="P11" s="332">
        <v>0</v>
      </c>
      <c r="Q11" s="332">
        <v>0</v>
      </c>
      <c r="R11" s="332">
        <v>0</v>
      </c>
      <c r="S11" s="332">
        <v>0</v>
      </c>
      <c r="T11" s="332">
        <v>2</v>
      </c>
      <c r="U11" s="332" t="s">
        <v>1285</v>
      </c>
      <c r="V11" s="332">
        <v>1</v>
      </c>
      <c r="W11" s="332" t="s">
        <v>1285</v>
      </c>
      <c r="X11" s="332">
        <v>2</v>
      </c>
      <c r="Y11" s="332" t="s">
        <v>1285</v>
      </c>
      <c r="Z11" s="332">
        <v>5</v>
      </c>
      <c r="AA11" s="332">
        <v>80.628</v>
      </c>
      <c r="AB11" s="332">
        <v>1</v>
      </c>
      <c r="AC11" s="332" t="s">
        <v>1285</v>
      </c>
      <c r="AD11" s="332">
        <v>0</v>
      </c>
      <c r="AE11" s="332">
        <v>0</v>
      </c>
      <c r="AF11" s="332">
        <v>0</v>
      </c>
      <c r="AG11" s="332">
        <v>0</v>
      </c>
      <c r="AH11" s="332">
        <v>0</v>
      </c>
      <c r="AI11" s="332">
        <v>0</v>
      </c>
      <c r="AJ11" s="332">
        <v>0</v>
      </c>
      <c r="AK11" s="332">
        <v>0</v>
      </c>
      <c r="AL11" s="332">
        <v>0</v>
      </c>
      <c r="AM11" s="332">
        <v>0</v>
      </c>
      <c r="AN11" s="332">
        <v>0</v>
      </c>
      <c r="AO11" s="332">
        <v>0</v>
      </c>
      <c r="AP11" s="332">
        <v>1</v>
      </c>
      <c r="AQ11" s="332" t="s">
        <v>1285</v>
      </c>
      <c r="AR11" s="332">
        <v>1</v>
      </c>
      <c r="AS11" s="332" t="s">
        <v>1285</v>
      </c>
      <c r="AT11" s="332">
        <v>3</v>
      </c>
      <c r="AU11" s="332">
        <v>11.295</v>
      </c>
      <c r="AV11" s="332">
        <v>4</v>
      </c>
      <c r="AW11" s="332">
        <v>11.416</v>
      </c>
      <c r="AX11" s="332">
        <v>1</v>
      </c>
      <c r="AY11" s="332" t="s">
        <v>1285</v>
      </c>
      <c r="AZ11" s="332">
        <v>0</v>
      </c>
      <c r="BA11" s="332">
        <v>0</v>
      </c>
      <c r="BB11" s="332">
        <v>0</v>
      </c>
      <c r="BC11" s="332">
        <v>0</v>
      </c>
      <c r="BD11" s="332">
        <v>1</v>
      </c>
      <c r="BE11" s="332" t="s">
        <v>1285</v>
      </c>
      <c r="BF11" s="332">
        <v>0</v>
      </c>
      <c r="BG11" s="332">
        <v>0</v>
      </c>
      <c r="BH11" s="332">
        <v>0</v>
      </c>
      <c r="BI11" s="332">
        <v>0</v>
      </c>
      <c r="BJ11" s="332">
        <v>0</v>
      </c>
      <c r="BK11" s="332">
        <v>0</v>
      </c>
      <c r="BL11" s="332">
        <v>0</v>
      </c>
      <c r="BM11" s="332">
        <v>0</v>
      </c>
      <c r="BN11" s="332">
        <v>2</v>
      </c>
      <c r="BO11" s="332" t="s">
        <v>1285</v>
      </c>
      <c r="BP11" s="332">
        <v>0</v>
      </c>
      <c r="BQ11" s="332">
        <v>0</v>
      </c>
      <c r="BR11" s="332">
        <v>0</v>
      </c>
      <c r="BS11" s="332">
        <v>0</v>
      </c>
      <c r="BT11" s="332">
        <v>0</v>
      </c>
      <c r="BU11" s="332">
        <v>0</v>
      </c>
      <c r="BV11" s="332">
        <v>0</v>
      </c>
      <c r="BW11" s="332">
        <v>0</v>
      </c>
      <c r="BX11" s="332">
        <v>1</v>
      </c>
      <c r="BY11" s="332" t="s">
        <v>1285</v>
      </c>
      <c r="BZ11" s="332">
        <v>3</v>
      </c>
      <c r="CA11" s="332">
        <v>37.119999999999997</v>
      </c>
      <c r="CB11" s="332">
        <v>2</v>
      </c>
      <c r="CC11" s="332" t="s">
        <v>1285</v>
      </c>
      <c r="CD11" s="332">
        <v>0</v>
      </c>
      <c r="CE11" s="332">
        <v>0</v>
      </c>
      <c r="CF11" s="332">
        <v>1</v>
      </c>
      <c r="CG11" s="332" t="s">
        <v>1285</v>
      </c>
      <c r="CH11" s="332">
        <v>0</v>
      </c>
      <c r="CI11" s="332">
        <v>0</v>
      </c>
      <c r="CJ11" s="332">
        <v>0</v>
      </c>
      <c r="CK11" s="332">
        <v>0</v>
      </c>
      <c r="CL11" s="332">
        <v>0</v>
      </c>
      <c r="CM11" s="332">
        <v>0</v>
      </c>
      <c r="CN11" s="332">
        <v>0</v>
      </c>
      <c r="CO11" s="332">
        <v>0</v>
      </c>
      <c r="CP11" s="332">
        <v>0</v>
      </c>
      <c r="CQ11" s="332">
        <v>0</v>
      </c>
      <c r="CR11" s="332">
        <v>0</v>
      </c>
      <c r="CS11" s="332">
        <v>0</v>
      </c>
      <c r="CT11" s="332">
        <v>0</v>
      </c>
      <c r="CU11" s="329">
        <v>0</v>
      </c>
    </row>
    <row r="12" spans="1:99" ht="22.5" customHeight="1" x14ac:dyDescent="0.15">
      <c r="A12" s="1270">
        <v>15</v>
      </c>
      <c r="B12" s="1273" t="s">
        <v>230</v>
      </c>
      <c r="C12" s="1272"/>
      <c r="D12" s="473">
        <v>16</v>
      </c>
      <c r="E12" s="332">
        <v>134.81</v>
      </c>
      <c r="F12" s="332">
        <v>0</v>
      </c>
      <c r="G12" s="332">
        <v>0</v>
      </c>
      <c r="H12" s="332">
        <v>0</v>
      </c>
      <c r="I12" s="332">
        <v>0</v>
      </c>
      <c r="J12" s="332">
        <v>0</v>
      </c>
      <c r="K12" s="332">
        <v>0</v>
      </c>
      <c r="L12" s="332">
        <v>0</v>
      </c>
      <c r="M12" s="332">
        <v>0</v>
      </c>
      <c r="N12" s="332">
        <v>0</v>
      </c>
      <c r="O12" s="332">
        <v>0</v>
      </c>
      <c r="P12" s="332">
        <v>0</v>
      </c>
      <c r="Q12" s="332">
        <v>0</v>
      </c>
      <c r="R12" s="332">
        <v>0</v>
      </c>
      <c r="S12" s="332">
        <v>0</v>
      </c>
      <c r="T12" s="332">
        <v>1</v>
      </c>
      <c r="U12" s="332" t="s">
        <v>1285</v>
      </c>
      <c r="V12" s="332">
        <v>0</v>
      </c>
      <c r="W12" s="332">
        <v>0</v>
      </c>
      <c r="X12" s="332">
        <v>0</v>
      </c>
      <c r="Y12" s="332">
        <v>0</v>
      </c>
      <c r="Z12" s="332">
        <v>2</v>
      </c>
      <c r="AA12" s="332" t="s">
        <v>1285</v>
      </c>
      <c r="AB12" s="332">
        <v>2</v>
      </c>
      <c r="AC12" s="332" t="s">
        <v>1285</v>
      </c>
      <c r="AD12" s="332">
        <v>0</v>
      </c>
      <c r="AE12" s="332">
        <v>0</v>
      </c>
      <c r="AF12" s="332">
        <v>0</v>
      </c>
      <c r="AG12" s="332">
        <v>0</v>
      </c>
      <c r="AH12" s="332">
        <v>1</v>
      </c>
      <c r="AI12" s="332" t="s">
        <v>1285</v>
      </c>
      <c r="AJ12" s="332">
        <v>0</v>
      </c>
      <c r="AK12" s="332">
        <v>0</v>
      </c>
      <c r="AL12" s="332">
        <v>0</v>
      </c>
      <c r="AM12" s="332">
        <v>0</v>
      </c>
      <c r="AN12" s="332">
        <v>0</v>
      </c>
      <c r="AO12" s="332">
        <v>0</v>
      </c>
      <c r="AP12" s="332">
        <v>0</v>
      </c>
      <c r="AQ12" s="332">
        <v>0</v>
      </c>
      <c r="AR12" s="332">
        <v>0</v>
      </c>
      <c r="AS12" s="332">
        <v>0</v>
      </c>
      <c r="AT12" s="332">
        <v>3</v>
      </c>
      <c r="AU12" s="332">
        <v>32.076999999999998</v>
      </c>
      <c r="AV12" s="332">
        <v>1</v>
      </c>
      <c r="AW12" s="332" t="s">
        <v>1285</v>
      </c>
      <c r="AX12" s="332">
        <v>0</v>
      </c>
      <c r="AY12" s="332">
        <v>0</v>
      </c>
      <c r="AZ12" s="332">
        <v>0</v>
      </c>
      <c r="BA12" s="332">
        <v>0</v>
      </c>
      <c r="BB12" s="332">
        <v>0</v>
      </c>
      <c r="BC12" s="332">
        <v>0</v>
      </c>
      <c r="BD12" s="332">
        <v>0</v>
      </c>
      <c r="BE12" s="332">
        <v>0</v>
      </c>
      <c r="BF12" s="332">
        <v>0</v>
      </c>
      <c r="BG12" s="332">
        <v>0</v>
      </c>
      <c r="BH12" s="332">
        <v>2</v>
      </c>
      <c r="BI12" s="332" t="s">
        <v>1285</v>
      </c>
      <c r="BJ12" s="332">
        <v>0</v>
      </c>
      <c r="BK12" s="332">
        <v>0</v>
      </c>
      <c r="BL12" s="332">
        <v>1</v>
      </c>
      <c r="BM12" s="332" t="s">
        <v>1285</v>
      </c>
      <c r="BN12" s="332">
        <v>0</v>
      </c>
      <c r="BO12" s="332">
        <v>0</v>
      </c>
      <c r="BP12" s="332">
        <v>0</v>
      </c>
      <c r="BQ12" s="332">
        <v>0</v>
      </c>
      <c r="BR12" s="332">
        <v>1</v>
      </c>
      <c r="BS12" s="332" t="s">
        <v>1285</v>
      </c>
      <c r="BT12" s="332">
        <v>0</v>
      </c>
      <c r="BU12" s="332">
        <v>0</v>
      </c>
      <c r="BV12" s="332">
        <v>0</v>
      </c>
      <c r="BW12" s="332">
        <v>0</v>
      </c>
      <c r="BX12" s="332">
        <v>0</v>
      </c>
      <c r="BY12" s="332">
        <v>0</v>
      </c>
      <c r="BZ12" s="332">
        <v>0</v>
      </c>
      <c r="CA12" s="332">
        <v>0</v>
      </c>
      <c r="CB12" s="332">
        <v>1</v>
      </c>
      <c r="CC12" s="332" t="s">
        <v>1285</v>
      </c>
      <c r="CD12" s="332">
        <v>0</v>
      </c>
      <c r="CE12" s="332">
        <v>0</v>
      </c>
      <c r="CF12" s="332">
        <v>0</v>
      </c>
      <c r="CG12" s="332">
        <v>0</v>
      </c>
      <c r="CH12" s="332">
        <v>0</v>
      </c>
      <c r="CI12" s="332">
        <v>0</v>
      </c>
      <c r="CJ12" s="332">
        <v>0</v>
      </c>
      <c r="CK12" s="332">
        <v>0</v>
      </c>
      <c r="CL12" s="332">
        <v>0</v>
      </c>
      <c r="CM12" s="332">
        <v>0</v>
      </c>
      <c r="CN12" s="332">
        <v>1</v>
      </c>
      <c r="CO12" s="332" t="s">
        <v>1285</v>
      </c>
      <c r="CP12" s="332">
        <v>0</v>
      </c>
      <c r="CQ12" s="332">
        <v>0</v>
      </c>
      <c r="CR12" s="332">
        <v>0</v>
      </c>
      <c r="CS12" s="332">
        <v>0</v>
      </c>
      <c r="CT12" s="332">
        <v>0</v>
      </c>
      <c r="CU12" s="329">
        <v>0</v>
      </c>
    </row>
    <row r="13" spans="1:99" ht="22.5" customHeight="1" x14ac:dyDescent="0.15">
      <c r="A13" s="1270">
        <v>16</v>
      </c>
      <c r="B13" s="1273" t="s">
        <v>229</v>
      </c>
      <c r="C13" s="1274"/>
      <c r="D13" s="473">
        <v>69</v>
      </c>
      <c r="E13" s="332">
        <v>1181.5640000000001</v>
      </c>
      <c r="F13" s="332">
        <v>5</v>
      </c>
      <c r="G13" s="332" t="s">
        <v>1285</v>
      </c>
      <c r="H13" s="332">
        <v>1</v>
      </c>
      <c r="I13" s="332" t="s">
        <v>1285</v>
      </c>
      <c r="J13" s="332">
        <v>0</v>
      </c>
      <c r="K13" s="332">
        <v>0</v>
      </c>
      <c r="L13" s="332">
        <v>0</v>
      </c>
      <c r="M13" s="332">
        <v>0</v>
      </c>
      <c r="N13" s="332">
        <v>0</v>
      </c>
      <c r="O13" s="332">
        <v>0</v>
      </c>
      <c r="P13" s="332">
        <v>1</v>
      </c>
      <c r="Q13" s="332" t="s">
        <v>1285</v>
      </c>
      <c r="R13" s="332">
        <v>3</v>
      </c>
      <c r="S13" s="332" t="s">
        <v>1285</v>
      </c>
      <c r="T13" s="332">
        <v>5</v>
      </c>
      <c r="U13" s="332">
        <v>85.74</v>
      </c>
      <c r="V13" s="332">
        <v>1</v>
      </c>
      <c r="W13" s="332" t="s">
        <v>1285</v>
      </c>
      <c r="X13" s="332">
        <v>6</v>
      </c>
      <c r="Y13" s="332">
        <v>96.846999999999994</v>
      </c>
      <c r="Z13" s="332">
        <v>3</v>
      </c>
      <c r="AA13" s="332">
        <v>18.585000000000001</v>
      </c>
      <c r="AB13" s="332">
        <v>0</v>
      </c>
      <c r="AC13" s="332">
        <v>0</v>
      </c>
      <c r="AD13" s="332">
        <v>0</v>
      </c>
      <c r="AE13" s="332">
        <v>0</v>
      </c>
      <c r="AF13" s="332">
        <v>6</v>
      </c>
      <c r="AG13" s="332">
        <v>23.56</v>
      </c>
      <c r="AH13" s="332">
        <v>0</v>
      </c>
      <c r="AI13" s="332">
        <v>0</v>
      </c>
      <c r="AJ13" s="332">
        <v>2</v>
      </c>
      <c r="AK13" s="332" t="s">
        <v>1285</v>
      </c>
      <c r="AL13" s="332">
        <v>0</v>
      </c>
      <c r="AM13" s="332">
        <v>0</v>
      </c>
      <c r="AN13" s="332">
        <v>3</v>
      </c>
      <c r="AO13" s="332">
        <v>72.855000000000004</v>
      </c>
      <c r="AP13" s="332">
        <v>0</v>
      </c>
      <c r="AQ13" s="332">
        <v>0</v>
      </c>
      <c r="AR13" s="332">
        <v>2</v>
      </c>
      <c r="AS13" s="332" t="s">
        <v>1285</v>
      </c>
      <c r="AT13" s="332">
        <v>3</v>
      </c>
      <c r="AU13" s="332">
        <v>46.273000000000003</v>
      </c>
      <c r="AV13" s="332">
        <v>5</v>
      </c>
      <c r="AW13" s="332">
        <v>123.16800000000001</v>
      </c>
      <c r="AX13" s="332">
        <v>2</v>
      </c>
      <c r="AY13" s="332" t="s">
        <v>1285</v>
      </c>
      <c r="AZ13" s="332">
        <v>0</v>
      </c>
      <c r="BA13" s="332">
        <v>0</v>
      </c>
      <c r="BB13" s="332">
        <v>5</v>
      </c>
      <c r="BC13" s="332">
        <v>77.763000000000005</v>
      </c>
      <c r="BD13" s="332">
        <v>2</v>
      </c>
      <c r="BE13" s="332" t="s">
        <v>1285</v>
      </c>
      <c r="BF13" s="332">
        <v>3</v>
      </c>
      <c r="BG13" s="332">
        <v>41.667000000000002</v>
      </c>
      <c r="BH13" s="332">
        <v>3</v>
      </c>
      <c r="BI13" s="332">
        <v>20.524999999999999</v>
      </c>
      <c r="BJ13" s="332">
        <v>0</v>
      </c>
      <c r="BK13" s="332">
        <v>0</v>
      </c>
      <c r="BL13" s="332">
        <v>0</v>
      </c>
      <c r="BM13" s="332">
        <v>0</v>
      </c>
      <c r="BN13" s="332">
        <v>0</v>
      </c>
      <c r="BO13" s="332">
        <v>0</v>
      </c>
      <c r="BP13" s="332">
        <v>0</v>
      </c>
      <c r="BQ13" s="332">
        <v>0</v>
      </c>
      <c r="BR13" s="332">
        <v>0</v>
      </c>
      <c r="BS13" s="332">
        <v>0</v>
      </c>
      <c r="BT13" s="332">
        <v>2</v>
      </c>
      <c r="BU13" s="332" t="s">
        <v>1285</v>
      </c>
      <c r="BV13" s="332">
        <v>2</v>
      </c>
      <c r="BW13" s="332" t="s">
        <v>1285</v>
      </c>
      <c r="BX13" s="332">
        <v>0</v>
      </c>
      <c r="BY13" s="332">
        <v>0</v>
      </c>
      <c r="BZ13" s="332">
        <v>1</v>
      </c>
      <c r="CA13" s="332" t="s">
        <v>1285</v>
      </c>
      <c r="CB13" s="332">
        <v>0</v>
      </c>
      <c r="CC13" s="332">
        <v>0</v>
      </c>
      <c r="CD13" s="332">
        <v>0</v>
      </c>
      <c r="CE13" s="332">
        <v>0</v>
      </c>
      <c r="CF13" s="332">
        <v>1</v>
      </c>
      <c r="CG13" s="332" t="s">
        <v>1285</v>
      </c>
      <c r="CH13" s="332">
        <v>0</v>
      </c>
      <c r="CI13" s="332">
        <v>0</v>
      </c>
      <c r="CJ13" s="332">
        <v>0</v>
      </c>
      <c r="CK13" s="332">
        <v>0</v>
      </c>
      <c r="CL13" s="332">
        <v>2</v>
      </c>
      <c r="CM13" s="332" t="s">
        <v>1285</v>
      </c>
      <c r="CN13" s="332">
        <v>0</v>
      </c>
      <c r="CO13" s="332">
        <v>0</v>
      </c>
      <c r="CP13" s="332">
        <v>0</v>
      </c>
      <c r="CQ13" s="332">
        <v>0</v>
      </c>
      <c r="CR13" s="332">
        <v>0</v>
      </c>
      <c r="CS13" s="332">
        <v>0</v>
      </c>
      <c r="CT13" s="332">
        <v>0</v>
      </c>
      <c r="CU13" s="329">
        <v>0</v>
      </c>
    </row>
    <row r="14" spans="1:99" ht="22.5" customHeight="1" x14ac:dyDescent="0.15">
      <c r="A14" s="1270">
        <v>17</v>
      </c>
      <c r="B14" s="1273" t="s">
        <v>228</v>
      </c>
      <c r="C14" s="1272"/>
      <c r="D14" s="473">
        <v>2</v>
      </c>
      <c r="E14" s="332" t="s">
        <v>1285</v>
      </c>
      <c r="F14" s="332">
        <v>0</v>
      </c>
      <c r="G14" s="332">
        <v>0</v>
      </c>
      <c r="H14" s="332">
        <v>0</v>
      </c>
      <c r="I14" s="332">
        <v>0</v>
      </c>
      <c r="J14" s="332">
        <v>0</v>
      </c>
      <c r="K14" s="332">
        <v>0</v>
      </c>
      <c r="L14" s="332">
        <v>0</v>
      </c>
      <c r="M14" s="332">
        <v>0</v>
      </c>
      <c r="N14" s="332">
        <v>0</v>
      </c>
      <c r="O14" s="332">
        <v>0</v>
      </c>
      <c r="P14" s="332">
        <v>0</v>
      </c>
      <c r="Q14" s="332">
        <v>0</v>
      </c>
      <c r="R14" s="332">
        <v>0</v>
      </c>
      <c r="S14" s="332">
        <v>0</v>
      </c>
      <c r="T14" s="332">
        <v>0</v>
      </c>
      <c r="U14" s="332">
        <v>0</v>
      </c>
      <c r="V14" s="332">
        <v>0</v>
      </c>
      <c r="W14" s="332">
        <v>0</v>
      </c>
      <c r="X14" s="332">
        <v>1</v>
      </c>
      <c r="Y14" s="332" t="s">
        <v>1285</v>
      </c>
      <c r="Z14" s="332">
        <v>0</v>
      </c>
      <c r="AA14" s="332">
        <v>0</v>
      </c>
      <c r="AB14" s="332">
        <v>0</v>
      </c>
      <c r="AC14" s="332">
        <v>0</v>
      </c>
      <c r="AD14" s="332">
        <v>0</v>
      </c>
      <c r="AE14" s="332">
        <v>0</v>
      </c>
      <c r="AF14" s="332">
        <v>0</v>
      </c>
      <c r="AG14" s="332">
        <v>0</v>
      </c>
      <c r="AH14" s="332">
        <v>0</v>
      </c>
      <c r="AI14" s="332">
        <v>0</v>
      </c>
      <c r="AJ14" s="332">
        <v>0</v>
      </c>
      <c r="AK14" s="332">
        <v>0</v>
      </c>
      <c r="AL14" s="332">
        <v>0</v>
      </c>
      <c r="AM14" s="332">
        <v>0</v>
      </c>
      <c r="AN14" s="332">
        <v>0</v>
      </c>
      <c r="AO14" s="332">
        <v>0</v>
      </c>
      <c r="AP14" s="332">
        <v>0</v>
      </c>
      <c r="AQ14" s="332">
        <v>0</v>
      </c>
      <c r="AR14" s="332">
        <v>0</v>
      </c>
      <c r="AS14" s="332">
        <v>0</v>
      </c>
      <c r="AT14" s="332">
        <v>0</v>
      </c>
      <c r="AU14" s="332">
        <v>0</v>
      </c>
      <c r="AV14" s="332">
        <v>0</v>
      </c>
      <c r="AW14" s="332">
        <v>0</v>
      </c>
      <c r="AX14" s="332">
        <v>0</v>
      </c>
      <c r="AY14" s="332">
        <v>0</v>
      </c>
      <c r="AZ14" s="332">
        <v>0</v>
      </c>
      <c r="BA14" s="332">
        <v>0</v>
      </c>
      <c r="BB14" s="332">
        <v>0</v>
      </c>
      <c r="BC14" s="332">
        <v>0</v>
      </c>
      <c r="BD14" s="332">
        <v>0</v>
      </c>
      <c r="BE14" s="332">
        <v>0</v>
      </c>
      <c r="BF14" s="332">
        <v>0</v>
      </c>
      <c r="BG14" s="332">
        <v>0</v>
      </c>
      <c r="BH14" s="332">
        <v>0</v>
      </c>
      <c r="BI14" s="332">
        <v>0</v>
      </c>
      <c r="BJ14" s="332">
        <v>0</v>
      </c>
      <c r="BK14" s="332">
        <v>0</v>
      </c>
      <c r="BL14" s="332">
        <v>0</v>
      </c>
      <c r="BM14" s="332">
        <v>0</v>
      </c>
      <c r="BN14" s="332">
        <v>0</v>
      </c>
      <c r="BO14" s="332">
        <v>0</v>
      </c>
      <c r="BP14" s="332">
        <v>0</v>
      </c>
      <c r="BQ14" s="332">
        <v>0</v>
      </c>
      <c r="BR14" s="332">
        <v>0</v>
      </c>
      <c r="BS14" s="332">
        <v>0</v>
      </c>
      <c r="BT14" s="332">
        <v>0</v>
      </c>
      <c r="BU14" s="332">
        <v>0</v>
      </c>
      <c r="BV14" s="332">
        <v>0</v>
      </c>
      <c r="BW14" s="332">
        <v>0</v>
      </c>
      <c r="BX14" s="332">
        <v>0</v>
      </c>
      <c r="BY14" s="332">
        <v>0</v>
      </c>
      <c r="BZ14" s="332">
        <v>0</v>
      </c>
      <c r="CA14" s="332">
        <v>0</v>
      </c>
      <c r="CB14" s="332">
        <v>0</v>
      </c>
      <c r="CC14" s="332">
        <v>0</v>
      </c>
      <c r="CD14" s="332">
        <v>0</v>
      </c>
      <c r="CE14" s="332">
        <v>0</v>
      </c>
      <c r="CF14" s="332">
        <v>0</v>
      </c>
      <c r="CG14" s="332">
        <v>0</v>
      </c>
      <c r="CH14" s="332">
        <v>0</v>
      </c>
      <c r="CI14" s="332">
        <v>0</v>
      </c>
      <c r="CJ14" s="332">
        <v>0</v>
      </c>
      <c r="CK14" s="332">
        <v>0</v>
      </c>
      <c r="CL14" s="332">
        <v>0</v>
      </c>
      <c r="CM14" s="332">
        <v>0</v>
      </c>
      <c r="CN14" s="332">
        <v>1</v>
      </c>
      <c r="CO14" s="332" t="s">
        <v>1285</v>
      </c>
      <c r="CP14" s="332">
        <v>0</v>
      </c>
      <c r="CQ14" s="332">
        <v>0</v>
      </c>
      <c r="CR14" s="332">
        <v>0</v>
      </c>
      <c r="CS14" s="332">
        <v>0</v>
      </c>
      <c r="CT14" s="332">
        <v>0</v>
      </c>
      <c r="CU14" s="329">
        <v>0</v>
      </c>
    </row>
    <row r="15" spans="1:99" ht="22.5" customHeight="1" x14ac:dyDescent="0.15">
      <c r="A15" s="1275">
        <v>18</v>
      </c>
      <c r="B15" s="1276" t="s">
        <v>227</v>
      </c>
      <c r="C15" s="1277"/>
      <c r="D15" s="472">
        <v>57</v>
      </c>
      <c r="E15" s="347">
        <v>596.19572000000005</v>
      </c>
      <c r="F15" s="347">
        <v>0</v>
      </c>
      <c r="G15" s="347">
        <v>0</v>
      </c>
      <c r="H15" s="347">
        <v>0</v>
      </c>
      <c r="I15" s="347">
        <v>0</v>
      </c>
      <c r="J15" s="347">
        <v>0</v>
      </c>
      <c r="K15" s="347">
        <v>0</v>
      </c>
      <c r="L15" s="347">
        <v>2</v>
      </c>
      <c r="M15" s="347" t="s">
        <v>1285</v>
      </c>
      <c r="N15" s="347">
        <v>0</v>
      </c>
      <c r="O15" s="347">
        <v>0</v>
      </c>
      <c r="P15" s="347">
        <v>0</v>
      </c>
      <c r="Q15" s="347">
        <v>0</v>
      </c>
      <c r="R15" s="347">
        <v>0</v>
      </c>
      <c r="S15" s="347">
        <v>0</v>
      </c>
      <c r="T15" s="347">
        <v>6</v>
      </c>
      <c r="U15" s="347">
        <v>58.637</v>
      </c>
      <c r="V15" s="347">
        <v>2</v>
      </c>
      <c r="W15" s="347" t="s">
        <v>1285</v>
      </c>
      <c r="X15" s="347">
        <v>8</v>
      </c>
      <c r="Y15" s="347">
        <v>131.428</v>
      </c>
      <c r="Z15" s="347">
        <v>1</v>
      </c>
      <c r="AA15" s="347" t="s">
        <v>1285</v>
      </c>
      <c r="AB15" s="347">
        <v>0</v>
      </c>
      <c r="AC15" s="347">
        <v>0</v>
      </c>
      <c r="AD15" s="347">
        <v>0</v>
      </c>
      <c r="AE15" s="347">
        <v>0</v>
      </c>
      <c r="AF15" s="347">
        <v>0</v>
      </c>
      <c r="AG15" s="347">
        <v>0</v>
      </c>
      <c r="AH15" s="347">
        <v>1</v>
      </c>
      <c r="AI15" s="347" t="s">
        <v>1285</v>
      </c>
      <c r="AJ15" s="347">
        <v>2</v>
      </c>
      <c r="AK15" s="347" t="s">
        <v>1285</v>
      </c>
      <c r="AL15" s="347">
        <v>1</v>
      </c>
      <c r="AM15" s="347" t="s">
        <v>1285</v>
      </c>
      <c r="AN15" s="347">
        <v>1</v>
      </c>
      <c r="AO15" s="347" t="s">
        <v>1285</v>
      </c>
      <c r="AP15" s="347">
        <v>0</v>
      </c>
      <c r="AQ15" s="347">
        <v>0</v>
      </c>
      <c r="AR15" s="347">
        <v>0</v>
      </c>
      <c r="AS15" s="347">
        <v>0</v>
      </c>
      <c r="AT15" s="347">
        <v>2</v>
      </c>
      <c r="AU15" s="347" t="s">
        <v>1285</v>
      </c>
      <c r="AV15" s="347">
        <v>7</v>
      </c>
      <c r="AW15" s="347">
        <v>54.972729999999999</v>
      </c>
      <c r="AX15" s="347">
        <v>1</v>
      </c>
      <c r="AY15" s="347" t="s">
        <v>1285</v>
      </c>
      <c r="AZ15" s="347">
        <v>1</v>
      </c>
      <c r="BA15" s="347" t="s">
        <v>1285</v>
      </c>
      <c r="BB15" s="347">
        <v>2</v>
      </c>
      <c r="BC15" s="347" t="s">
        <v>1285</v>
      </c>
      <c r="BD15" s="347">
        <v>3</v>
      </c>
      <c r="BE15" s="347">
        <v>5.1680000000000001</v>
      </c>
      <c r="BF15" s="347">
        <v>0</v>
      </c>
      <c r="BG15" s="347">
        <v>0</v>
      </c>
      <c r="BH15" s="347">
        <v>4</v>
      </c>
      <c r="BI15" s="347">
        <v>26.856000000000002</v>
      </c>
      <c r="BJ15" s="347">
        <v>0</v>
      </c>
      <c r="BK15" s="347">
        <v>0</v>
      </c>
      <c r="BL15" s="347">
        <v>3</v>
      </c>
      <c r="BM15" s="347">
        <v>13.002000000000001</v>
      </c>
      <c r="BN15" s="347">
        <v>0</v>
      </c>
      <c r="BO15" s="347">
        <v>0</v>
      </c>
      <c r="BP15" s="347">
        <v>0</v>
      </c>
      <c r="BQ15" s="347">
        <v>0</v>
      </c>
      <c r="BR15" s="347">
        <v>3</v>
      </c>
      <c r="BS15" s="347">
        <v>11.47199</v>
      </c>
      <c r="BT15" s="347">
        <v>0</v>
      </c>
      <c r="BU15" s="347">
        <v>0</v>
      </c>
      <c r="BV15" s="347">
        <v>1</v>
      </c>
      <c r="BW15" s="347" t="s">
        <v>1285</v>
      </c>
      <c r="BX15" s="347">
        <v>2</v>
      </c>
      <c r="BY15" s="347" t="s">
        <v>1285</v>
      </c>
      <c r="BZ15" s="347">
        <v>0</v>
      </c>
      <c r="CA15" s="347">
        <v>0</v>
      </c>
      <c r="CB15" s="347">
        <v>1</v>
      </c>
      <c r="CC15" s="347" t="s">
        <v>1285</v>
      </c>
      <c r="CD15" s="347">
        <v>0</v>
      </c>
      <c r="CE15" s="347">
        <v>0</v>
      </c>
      <c r="CF15" s="347">
        <v>1</v>
      </c>
      <c r="CG15" s="347" t="s">
        <v>1285</v>
      </c>
      <c r="CH15" s="347">
        <v>1</v>
      </c>
      <c r="CI15" s="347" t="s">
        <v>1285</v>
      </c>
      <c r="CJ15" s="347">
        <v>0</v>
      </c>
      <c r="CK15" s="347">
        <v>0</v>
      </c>
      <c r="CL15" s="347">
        <v>0</v>
      </c>
      <c r="CM15" s="347">
        <v>0</v>
      </c>
      <c r="CN15" s="347">
        <v>1</v>
      </c>
      <c r="CO15" s="347" t="s">
        <v>1285</v>
      </c>
      <c r="CP15" s="347">
        <v>0</v>
      </c>
      <c r="CQ15" s="347">
        <v>0</v>
      </c>
      <c r="CR15" s="347">
        <v>0</v>
      </c>
      <c r="CS15" s="347">
        <v>0</v>
      </c>
      <c r="CT15" s="347">
        <v>0</v>
      </c>
      <c r="CU15" s="344">
        <v>0</v>
      </c>
    </row>
    <row r="16" spans="1:99" ht="22.5" customHeight="1" x14ac:dyDescent="0.15">
      <c r="A16" s="1278">
        <v>19</v>
      </c>
      <c r="B16" s="1279" t="s">
        <v>226</v>
      </c>
      <c r="C16" s="1280"/>
      <c r="D16" s="471">
        <v>9</v>
      </c>
      <c r="E16" s="340">
        <v>68.00800000000001</v>
      </c>
      <c r="F16" s="340">
        <v>0</v>
      </c>
      <c r="G16" s="340">
        <v>0</v>
      </c>
      <c r="H16" s="340">
        <v>0</v>
      </c>
      <c r="I16" s="340">
        <v>0</v>
      </c>
      <c r="J16" s="340">
        <v>0</v>
      </c>
      <c r="K16" s="340">
        <v>0</v>
      </c>
      <c r="L16" s="340">
        <v>2</v>
      </c>
      <c r="M16" s="340" t="s">
        <v>1285</v>
      </c>
      <c r="N16" s="340">
        <v>0</v>
      </c>
      <c r="O16" s="340">
        <v>0</v>
      </c>
      <c r="P16" s="340">
        <v>0</v>
      </c>
      <c r="Q16" s="340">
        <v>0</v>
      </c>
      <c r="R16" s="340">
        <v>0</v>
      </c>
      <c r="S16" s="340">
        <v>0</v>
      </c>
      <c r="T16" s="340">
        <v>1</v>
      </c>
      <c r="U16" s="340" t="s">
        <v>1285</v>
      </c>
      <c r="V16" s="340">
        <v>0</v>
      </c>
      <c r="W16" s="340">
        <v>0</v>
      </c>
      <c r="X16" s="340">
        <v>1</v>
      </c>
      <c r="Y16" s="340" t="s">
        <v>1285</v>
      </c>
      <c r="Z16" s="340">
        <v>0</v>
      </c>
      <c r="AA16" s="340">
        <v>0</v>
      </c>
      <c r="AB16" s="340">
        <v>1</v>
      </c>
      <c r="AC16" s="340" t="s">
        <v>1285</v>
      </c>
      <c r="AD16" s="340">
        <v>0</v>
      </c>
      <c r="AE16" s="340">
        <v>0</v>
      </c>
      <c r="AF16" s="340">
        <v>0</v>
      </c>
      <c r="AG16" s="340">
        <v>0</v>
      </c>
      <c r="AH16" s="340">
        <v>0</v>
      </c>
      <c r="AI16" s="340">
        <v>0</v>
      </c>
      <c r="AJ16" s="340">
        <v>0</v>
      </c>
      <c r="AK16" s="340">
        <v>0</v>
      </c>
      <c r="AL16" s="340">
        <v>0</v>
      </c>
      <c r="AM16" s="340">
        <v>0</v>
      </c>
      <c r="AN16" s="340">
        <v>0</v>
      </c>
      <c r="AO16" s="340">
        <v>0</v>
      </c>
      <c r="AP16" s="340">
        <v>0</v>
      </c>
      <c r="AQ16" s="340">
        <v>0</v>
      </c>
      <c r="AR16" s="340">
        <v>0</v>
      </c>
      <c r="AS16" s="340">
        <v>0</v>
      </c>
      <c r="AT16" s="340">
        <v>0</v>
      </c>
      <c r="AU16" s="340">
        <v>0</v>
      </c>
      <c r="AV16" s="340">
        <v>0</v>
      </c>
      <c r="AW16" s="340">
        <v>0</v>
      </c>
      <c r="AX16" s="340">
        <v>0</v>
      </c>
      <c r="AY16" s="340">
        <v>0</v>
      </c>
      <c r="AZ16" s="340">
        <v>0</v>
      </c>
      <c r="BA16" s="340">
        <v>0</v>
      </c>
      <c r="BB16" s="340">
        <v>1</v>
      </c>
      <c r="BC16" s="340" t="s">
        <v>1285</v>
      </c>
      <c r="BD16" s="340">
        <v>0</v>
      </c>
      <c r="BE16" s="340">
        <v>0</v>
      </c>
      <c r="BF16" s="340">
        <v>0</v>
      </c>
      <c r="BG16" s="340">
        <v>0</v>
      </c>
      <c r="BH16" s="340">
        <v>0</v>
      </c>
      <c r="BI16" s="340">
        <v>0</v>
      </c>
      <c r="BJ16" s="340">
        <v>0</v>
      </c>
      <c r="BK16" s="340">
        <v>0</v>
      </c>
      <c r="BL16" s="340">
        <v>1</v>
      </c>
      <c r="BM16" s="340" t="s">
        <v>1285</v>
      </c>
      <c r="BN16" s="340">
        <v>0</v>
      </c>
      <c r="BO16" s="340">
        <v>0</v>
      </c>
      <c r="BP16" s="340">
        <v>0</v>
      </c>
      <c r="BQ16" s="340">
        <v>0</v>
      </c>
      <c r="BR16" s="340">
        <v>0</v>
      </c>
      <c r="BS16" s="340">
        <v>0</v>
      </c>
      <c r="BT16" s="340">
        <v>0</v>
      </c>
      <c r="BU16" s="340">
        <v>0</v>
      </c>
      <c r="BV16" s="340">
        <v>1</v>
      </c>
      <c r="BW16" s="340" t="s">
        <v>1285</v>
      </c>
      <c r="BX16" s="340">
        <v>0</v>
      </c>
      <c r="BY16" s="340">
        <v>0</v>
      </c>
      <c r="BZ16" s="340">
        <v>0</v>
      </c>
      <c r="CA16" s="340">
        <v>0</v>
      </c>
      <c r="CB16" s="340">
        <v>0</v>
      </c>
      <c r="CC16" s="340">
        <v>0</v>
      </c>
      <c r="CD16" s="340">
        <v>0</v>
      </c>
      <c r="CE16" s="340">
        <v>0</v>
      </c>
      <c r="CF16" s="340">
        <v>0</v>
      </c>
      <c r="CG16" s="340">
        <v>0</v>
      </c>
      <c r="CH16" s="340">
        <v>0</v>
      </c>
      <c r="CI16" s="340">
        <v>0</v>
      </c>
      <c r="CJ16" s="340">
        <v>0</v>
      </c>
      <c r="CK16" s="340">
        <v>0</v>
      </c>
      <c r="CL16" s="340">
        <v>0</v>
      </c>
      <c r="CM16" s="340">
        <v>0</v>
      </c>
      <c r="CN16" s="340">
        <v>0</v>
      </c>
      <c r="CO16" s="340">
        <v>0</v>
      </c>
      <c r="CP16" s="340">
        <v>1</v>
      </c>
      <c r="CQ16" s="340" t="s">
        <v>1285</v>
      </c>
      <c r="CR16" s="340">
        <v>0</v>
      </c>
      <c r="CS16" s="340">
        <v>0</v>
      </c>
      <c r="CT16" s="340">
        <v>0</v>
      </c>
      <c r="CU16" s="337">
        <v>0</v>
      </c>
    </row>
    <row r="17" spans="1:99" ht="22.5" customHeight="1" x14ac:dyDescent="0.15">
      <c r="A17" s="1270">
        <v>20</v>
      </c>
      <c r="B17" s="1271" t="s">
        <v>224</v>
      </c>
      <c r="C17" s="1272"/>
      <c r="D17" s="473">
        <v>3</v>
      </c>
      <c r="E17" s="332" t="s">
        <v>1285</v>
      </c>
      <c r="F17" s="332">
        <v>0</v>
      </c>
      <c r="G17" s="332">
        <v>0</v>
      </c>
      <c r="H17" s="332">
        <v>0</v>
      </c>
      <c r="I17" s="332">
        <v>0</v>
      </c>
      <c r="J17" s="332">
        <v>0</v>
      </c>
      <c r="K17" s="332">
        <v>0</v>
      </c>
      <c r="L17" s="332">
        <v>0</v>
      </c>
      <c r="M17" s="332">
        <v>0</v>
      </c>
      <c r="N17" s="332">
        <v>0</v>
      </c>
      <c r="O17" s="332">
        <v>0</v>
      </c>
      <c r="P17" s="332">
        <v>0</v>
      </c>
      <c r="Q17" s="332">
        <v>0</v>
      </c>
      <c r="R17" s="332">
        <v>0</v>
      </c>
      <c r="S17" s="332">
        <v>0</v>
      </c>
      <c r="T17" s="332">
        <v>0</v>
      </c>
      <c r="U17" s="332">
        <v>0</v>
      </c>
      <c r="V17" s="332">
        <v>0</v>
      </c>
      <c r="W17" s="332">
        <v>0</v>
      </c>
      <c r="X17" s="332">
        <v>0</v>
      </c>
      <c r="Y17" s="332">
        <v>0</v>
      </c>
      <c r="Z17" s="332">
        <v>0</v>
      </c>
      <c r="AA17" s="332">
        <v>0</v>
      </c>
      <c r="AB17" s="332">
        <v>0</v>
      </c>
      <c r="AC17" s="332">
        <v>0</v>
      </c>
      <c r="AD17" s="332">
        <v>0</v>
      </c>
      <c r="AE17" s="332">
        <v>0</v>
      </c>
      <c r="AF17" s="332">
        <v>0</v>
      </c>
      <c r="AG17" s="332">
        <v>0</v>
      </c>
      <c r="AH17" s="332">
        <v>0</v>
      </c>
      <c r="AI17" s="332">
        <v>0</v>
      </c>
      <c r="AJ17" s="332">
        <v>1</v>
      </c>
      <c r="AK17" s="332" t="s">
        <v>1285</v>
      </c>
      <c r="AL17" s="332">
        <v>0</v>
      </c>
      <c r="AM17" s="332">
        <v>0</v>
      </c>
      <c r="AN17" s="332">
        <v>0</v>
      </c>
      <c r="AO17" s="332">
        <v>0</v>
      </c>
      <c r="AP17" s="332">
        <v>0</v>
      </c>
      <c r="AQ17" s="332">
        <v>0</v>
      </c>
      <c r="AR17" s="332">
        <v>0</v>
      </c>
      <c r="AS17" s="332">
        <v>0</v>
      </c>
      <c r="AT17" s="332">
        <v>0</v>
      </c>
      <c r="AU17" s="332">
        <v>0</v>
      </c>
      <c r="AV17" s="332">
        <v>0</v>
      </c>
      <c r="AW17" s="332">
        <v>0</v>
      </c>
      <c r="AX17" s="332">
        <v>0</v>
      </c>
      <c r="AY17" s="332">
        <v>0</v>
      </c>
      <c r="AZ17" s="332">
        <v>0</v>
      </c>
      <c r="BA17" s="332">
        <v>0</v>
      </c>
      <c r="BB17" s="332">
        <v>0</v>
      </c>
      <c r="BC17" s="332">
        <v>0</v>
      </c>
      <c r="BD17" s="332">
        <v>0</v>
      </c>
      <c r="BE17" s="332">
        <v>0</v>
      </c>
      <c r="BF17" s="332">
        <v>0</v>
      </c>
      <c r="BG17" s="332">
        <v>0</v>
      </c>
      <c r="BH17" s="332">
        <v>2</v>
      </c>
      <c r="BI17" s="332" t="s">
        <v>1285</v>
      </c>
      <c r="BJ17" s="332">
        <v>0</v>
      </c>
      <c r="BK17" s="332">
        <v>0</v>
      </c>
      <c r="BL17" s="332">
        <v>0</v>
      </c>
      <c r="BM17" s="332">
        <v>0</v>
      </c>
      <c r="BN17" s="332">
        <v>0</v>
      </c>
      <c r="BO17" s="332">
        <v>0</v>
      </c>
      <c r="BP17" s="332">
        <v>0</v>
      </c>
      <c r="BQ17" s="332">
        <v>0</v>
      </c>
      <c r="BR17" s="332">
        <v>0</v>
      </c>
      <c r="BS17" s="332">
        <v>0</v>
      </c>
      <c r="BT17" s="332">
        <v>0</v>
      </c>
      <c r="BU17" s="332">
        <v>0</v>
      </c>
      <c r="BV17" s="332">
        <v>0</v>
      </c>
      <c r="BW17" s="332">
        <v>0</v>
      </c>
      <c r="BX17" s="332">
        <v>0</v>
      </c>
      <c r="BY17" s="332">
        <v>0</v>
      </c>
      <c r="BZ17" s="332">
        <v>0</v>
      </c>
      <c r="CA17" s="332">
        <v>0</v>
      </c>
      <c r="CB17" s="332">
        <v>0</v>
      </c>
      <c r="CC17" s="332">
        <v>0</v>
      </c>
      <c r="CD17" s="332">
        <v>0</v>
      </c>
      <c r="CE17" s="332">
        <v>0</v>
      </c>
      <c r="CF17" s="332">
        <v>0</v>
      </c>
      <c r="CG17" s="332">
        <v>0</v>
      </c>
      <c r="CH17" s="332">
        <v>0</v>
      </c>
      <c r="CI17" s="332">
        <v>0</v>
      </c>
      <c r="CJ17" s="332">
        <v>0</v>
      </c>
      <c r="CK17" s="332">
        <v>0</v>
      </c>
      <c r="CL17" s="332">
        <v>0</v>
      </c>
      <c r="CM17" s="332">
        <v>0</v>
      </c>
      <c r="CN17" s="332">
        <v>0</v>
      </c>
      <c r="CO17" s="332">
        <v>0</v>
      </c>
      <c r="CP17" s="332">
        <v>0</v>
      </c>
      <c r="CQ17" s="332">
        <v>0</v>
      </c>
      <c r="CR17" s="332">
        <v>0</v>
      </c>
      <c r="CS17" s="332">
        <v>0</v>
      </c>
      <c r="CT17" s="332">
        <v>0</v>
      </c>
      <c r="CU17" s="329">
        <v>0</v>
      </c>
    </row>
    <row r="18" spans="1:99" ht="22.5" customHeight="1" x14ac:dyDescent="0.15">
      <c r="A18" s="1270">
        <v>21</v>
      </c>
      <c r="B18" s="1271" t="s">
        <v>223</v>
      </c>
      <c r="C18" s="1272"/>
      <c r="D18" s="473">
        <v>32</v>
      </c>
      <c r="E18" s="332">
        <v>456.20300000000003</v>
      </c>
      <c r="F18" s="332">
        <v>0</v>
      </c>
      <c r="G18" s="332">
        <v>0</v>
      </c>
      <c r="H18" s="332">
        <v>1</v>
      </c>
      <c r="I18" s="332" t="s">
        <v>1285</v>
      </c>
      <c r="J18" s="332">
        <v>2</v>
      </c>
      <c r="K18" s="332" t="s">
        <v>1285</v>
      </c>
      <c r="L18" s="332">
        <v>1</v>
      </c>
      <c r="M18" s="332" t="s">
        <v>1285</v>
      </c>
      <c r="N18" s="332">
        <v>0</v>
      </c>
      <c r="O18" s="332">
        <v>0</v>
      </c>
      <c r="P18" s="332">
        <v>1</v>
      </c>
      <c r="Q18" s="332" t="s">
        <v>1285</v>
      </c>
      <c r="R18" s="332">
        <v>5</v>
      </c>
      <c r="S18" s="332" t="s">
        <v>1285</v>
      </c>
      <c r="T18" s="332">
        <v>2</v>
      </c>
      <c r="U18" s="332" t="s">
        <v>1285</v>
      </c>
      <c r="V18" s="332">
        <v>0</v>
      </c>
      <c r="W18" s="332">
        <v>0</v>
      </c>
      <c r="X18" s="332">
        <v>1</v>
      </c>
      <c r="Y18" s="332" t="s">
        <v>1285</v>
      </c>
      <c r="Z18" s="332">
        <v>1</v>
      </c>
      <c r="AA18" s="332" t="s">
        <v>1285</v>
      </c>
      <c r="AB18" s="332">
        <v>2</v>
      </c>
      <c r="AC18" s="332" t="s">
        <v>1285</v>
      </c>
      <c r="AD18" s="332">
        <v>0</v>
      </c>
      <c r="AE18" s="332">
        <v>0</v>
      </c>
      <c r="AF18" s="332">
        <v>0</v>
      </c>
      <c r="AG18" s="332">
        <v>0</v>
      </c>
      <c r="AH18" s="332">
        <v>0</v>
      </c>
      <c r="AI18" s="332">
        <v>0</v>
      </c>
      <c r="AJ18" s="332">
        <v>2</v>
      </c>
      <c r="AK18" s="332" t="s">
        <v>1285</v>
      </c>
      <c r="AL18" s="332">
        <v>1</v>
      </c>
      <c r="AM18" s="332" t="s">
        <v>1285</v>
      </c>
      <c r="AN18" s="332">
        <v>0</v>
      </c>
      <c r="AO18" s="332">
        <v>0</v>
      </c>
      <c r="AP18" s="332">
        <v>1</v>
      </c>
      <c r="AQ18" s="332" t="s">
        <v>1285</v>
      </c>
      <c r="AR18" s="332">
        <v>0</v>
      </c>
      <c r="AS18" s="332">
        <v>0</v>
      </c>
      <c r="AT18" s="332">
        <v>1</v>
      </c>
      <c r="AU18" s="332" t="s">
        <v>1285</v>
      </c>
      <c r="AV18" s="332">
        <v>0</v>
      </c>
      <c r="AW18" s="332">
        <v>0</v>
      </c>
      <c r="AX18" s="332">
        <v>1</v>
      </c>
      <c r="AY18" s="332" t="s">
        <v>1285</v>
      </c>
      <c r="AZ18" s="332">
        <v>0</v>
      </c>
      <c r="BA18" s="332">
        <v>0</v>
      </c>
      <c r="BB18" s="332">
        <v>0</v>
      </c>
      <c r="BC18" s="332">
        <v>0</v>
      </c>
      <c r="BD18" s="332">
        <v>0</v>
      </c>
      <c r="BE18" s="332">
        <v>0</v>
      </c>
      <c r="BF18" s="332">
        <v>0</v>
      </c>
      <c r="BG18" s="332">
        <v>0</v>
      </c>
      <c r="BH18" s="332">
        <v>2</v>
      </c>
      <c r="BI18" s="332" t="s">
        <v>1285</v>
      </c>
      <c r="BJ18" s="332">
        <v>0</v>
      </c>
      <c r="BK18" s="332">
        <v>0</v>
      </c>
      <c r="BL18" s="332">
        <v>0</v>
      </c>
      <c r="BM18" s="332">
        <v>0</v>
      </c>
      <c r="BN18" s="332">
        <v>0</v>
      </c>
      <c r="BO18" s="332">
        <v>0</v>
      </c>
      <c r="BP18" s="332">
        <v>0</v>
      </c>
      <c r="BQ18" s="332">
        <v>0</v>
      </c>
      <c r="BR18" s="332">
        <v>1</v>
      </c>
      <c r="BS18" s="332" t="s">
        <v>1285</v>
      </c>
      <c r="BT18" s="332">
        <v>0</v>
      </c>
      <c r="BU18" s="332">
        <v>0</v>
      </c>
      <c r="BV18" s="332">
        <v>0</v>
      </c>
      <c r="BW18" s="332">
        <v>0</v>
      </c>
      <c r="BX18" s="332">
        <v>0</v>
      </c>
      <c r="BY18" s="332">
        <v>0</v>
      </c>
      <c r="BZ18" s="332">
        <v>0</v>
      </c>
      <c r="CA18" s="332">
        <v>0</v>
      </c>
      <c r="CB18" s="332">
        <v>0</v>
      </c>
      <c r="CC18" s="332">
        <v>0</v>
      </c>
      <c r="CD18" s="332">
        <v>0</v>
      </c>
      <c r="CE18" s="332">
        <v>0</v>
      </c>
      <c r="CF18" s="332">
        <v>3</v>
      </c>
      <c r="CG18" s="332">
        <v>28.609000000000002</v>
      </c>
      <c r="CH18" s="332">
        <v>1</v>
      </c>
      <c r="CI18" s="332" t="s">
        <v>1285</v>
      </c>
      <c r="CJ18" s="332">
        <v>0</v>
      </c>
      <c r="CK18" s="332">
        <v>0</v>
      </c>
      <c r="CL18" s="332">
        <v>0</v>
      </c>
      <c r="CM18" s="332">
        <v>0</v>
      </c>
      <c r="CN18" s="332">
        <v>0</v>
      </c>
      <c r="CO18" s="332">
        <v>0</v>
      </c>
      <c r="CP18" s="332">
        <v>0</v>
      </c>
      <c r="CQ18" s="332">
        <v>0</v>
      </c>
      <c r="CR18" s="332">
        <v>1</v>
      </c>
      <c r="CS18" s="332" t="s">
        <v>1285</v>
      </c>
      <c r="CT18" s="332">
        <v>2</v>
      </c>
      <c r="CU18" s="329" t="s">
        <v>1285</v>
      </c>
    </row>
    <row r="19" spans="1:99" ht="22.5" customHeight="1" x14ac:dyDescent="0.15">
      <c r="A19" s="1270">
        <v>22</v>
      </c>
      <c r="B19" s="1273" t="s">
        <v>222</v>
      </c>
      <c r="C19" s="1274"/>
      <c r="D19" s="473">
        <v>44</v>
      </c>
      <c r="E19" s="332">
        <v>413.81073000000004</v>
      </c>
      <c r="F19" s="332">
        <v>0</v>
      </c>
      <c r="G19" s="332">
        <v>0</v>
      </c>
      <c r="H19" s="332">
        <v>0</v>
      </c>
      <c r="I19" s="332">
        <v>0</v>
      </c>
      <c r="J19" s="332">
        <v>0</v>
      </c>
      <c r="K19" s="332">
        <v>0</v>
      </c>
      <c r="L19" s="332">
        <v>0</v>
      </c>
      <c r="M19" s="332">
        <v>0</v>
      </c>
      <c r="N19" s="332">
        <v>0</v>
      </c>
      <c r="O19" s="332">
        <v>0</v>
      </c>
      <c r="P19" s="332">
        <v>0</v>
      </c>
      <c r="Q19" s="332">
        <v>0</v>
      </c>
      <c r="R19" s="332">
        <v>0</v>
      </c>
      <c r="S19" s="332">
        <v>0</v>
      </c>
      <c r="T19" s="332">
        <v>7</v>
      </c>
      <c r="U19" s="332">
        <v>100.40300000000001</v>
      </c>
      <c r="V19" s="332">
        <v>0</v>
      </c>
      <c r="W19" s="332">
        <v>0</v>
      </c>
      <c r="X19" s="332">
        <v>2</v>
      </c>
      <c r="Y19" s="332" t="s">
        <v>1285</v>
      </c>
      <c r="Z19" s="332">
        <v>5</v>
      </c>
      <c r="AA19" s="332">
        <v>14.179729999999999</v>
      </c>
      <c r="AB19" s="332">
        <v>0</v>
      </c>
      <c r="AC19" s="332">
        <v>0</v>
      </c>
      <c r="AD19" s="332">
        <v>0</v>
      </c>
      <c r="AE19" s="332">
        <v>0</v>
      </c>
      <c r="AF19" s="332">
        <v>2</v>
      </c>
      <c r="AG19" s="332" t="s">
        <v>1285</v>
      </c>
      <c r="AH19" s="332">
        <v>2</v>
      </c>
      <c r="AI19" s="332" t="s">
        <v>1285</v>
      </c>
      <c r="AJ19" s="332">
        <v>0</v>
      </c>
      <c r="AK19" s="332">
        <v>0</v>
      </c>
      <c r="AL19" s="332">
        <v>1</v>
      </c>
      <c r="AM19" s="332" t="s">
        <v>1285</v>
      </c>
      <c r="AN19" s="332">
        <v>0</v>
      </c>
      <c r="AO19" s="332">
        <v>0</v>
      </c>
      <c r="AP19" s="332">
        <v>0</v>
      </c>
      <c r="AQ19" s="332">
        <v>0</v>
      </c>
      <c r="AR19" s="332">
        <v>2</v>
      </c>
      <c r="AS19" s="332" t="s">
        <v>1285</v>
      </c>
      <c r="AT19" s="332">
        <v>1</v>
      </c>
      <c r="AU19" s="332" t="s">
        <v>1285</v>
      </c>
      <c r="AV19" s="332">
        <v>1</v>
      </c>
      <c r="AW19" s="332" t="s">
        <v>1285</v>
      </c>
      <c r="AX19" s="332">
        <v>3</v>
      </c>
      <c r="AY19" s="332">
        <v>71.218000000000004</v>
      </c>
      <c r="AZ19" s="332">
        <v>1</v>
      </c>
      <c r="BA19" s="332" t="s">
        <v>1285</v>
      </c>
      <c r="BB19" s="332">
        <v>0</v>
      </c>
      <c r="BC19" s="332">
        <v>0</v>
      </c>
      <c r="BD19" s="332">
        <v>1</v>
      </c>
      <c r="BE19" s="332" t="s">
        <v>1285</v>
      </c>
      <c r="BF19" s="332">
        <v>2</v>
      </c>
      <c r="BG19" s="332" t="s">
        <v>1285</v>
      </c>
      <c r="BH19" s="332">
        <v>2</v>
      </c>
      <c r="BI19" s="332" t="s">
        <v>1285</v>
      </c>
      <c r="BJ19" s="332">
        <v>0</v>
      </c>
      <c r="BK19" s="332">
        <v>0</v>
      </c>
      <c r="BL19" s="332">
        <v>1</v>
      </c>
      <c r="BM19" s="332" t="s">
        <v>1285</v>
      </c>
      <c r="BN19" s="332">
        <v>0</v>
      </c>
      <c r="BO19" s="332">
        <v>0</v>
      </c>
      <c r="BP19" s="332">
        <v>1</v>
      </c>
      <c r="BQ19" s="332" t="s">
        <v>1285</v>
      </c>
      <c r="BR19" s="332">
        <v>1</v>
      </c>
      <c r="BS19" s="332" t="s">
        <v>1285</v>
      </c>
      <c r="BT19" s="332">
        <v>3</v>
      </c>
      <c r="BU19" s="332">
        <v>12.956</v>
      </c>
      <c r="BV19" s="332">
        <v>0</v>
      </c>
      <c r="BW19" s="332">
        <v>0</v>
      </c>
      <c r="BX19" s="332">
        <v>0</v>
      </c>
      <c r="BY19" s="332">
        <v>0</v>
      </c>
      <c r="BZ19" s="332">
        <v>0</v>
      </c>
      <c r="CA19" s="332">
        <v>0</v>
      </c>
      <c r="CB19" s="332">
        <v>1</v>
      </c>
      <c r="CC19" s="332" t="s">
        <v>1285</v>
      </c>
      <c r="CD19" s="332">
        <v>2</v>
      </c>
      <c r="CE19" s="332" t="s">
        <v>1285</v>
      </c>
      <c r="CF19" s="332">
        <v>3</v>
      </c>
      <c r="CG19" s="332">
        <v>6.0759999999999996</v>
      </c>
      <c r="CH19" s="332">
        <v>0</v>
      </c>
      <c r="CI19" s="332">
        <v>0</v>
      </c>
      <c r="CJ19" s="332">
        <v>0</v>
      </c>
      <c r="CK19" s="332">
        <v>0</v>
      </c>
      <c r="CL19" s="332">
        <v>0</v>
      </c>
      <c r="CM19" s="332">
        <v>0</v>
      </c>
      <c r="CN19" s="332">
        <v>0</v>
      </c>
      <c r="CO19" s="332">
        <v>0</v>
      </c>
      <c r="CP19" s="332">
        <v>0</v>
      </c>
      <c r="CQ19" s="332">
        <v>0</v>
      </c>
      <c r="CR19" s="332">
        <v>0</v>
      </c>
      <c r="CS19" s="332">
        <v>0</v>
      </c>
      <c r="CT19" s="332">
        <v>0</v>
      </c>
      <c r="CU19" s="329">
        <v>0</v>
      </c>
    </row>
    <row r="20" spans="1:99" ht="22.5" customHeight="1" x14ac:dyDescent="0.15">
      <c r="A20" s="1270">
        <v>23</v>
      </c>
      <c r="B20" s="1271" t="s">
        <v>221</v>
      </c>
      <c r="C20" s="1272"/>
      <c r="D20" s="468">
        <v>20</v>
      </c>
      <c r="E20" s="332">
        <v>422.88</v>
      </c>
      <c r="F20" s="332">
        <v>1</v>
      </c>
      <c r="G20" s="332" t="s">
        <v>1285</v>
      </c>
      <c r="H20" s="332">
        <v>0</v>
      </c>
      <c r="I20" s="332">
        <v>0</v>
      </c>
      <c r="J20" s="332">
        <v>0</v>
      </c>
      <c r="K20" s="332">
        <v>0</v>
      </c>
      <c r="L20" s="332">
        <v>0</v>
      </c>
      <c r="M20" s="332">
        <v>0</v>
      </c>
      <c r="N20" s="332">
        <v>0</v>
      </c>
      <c r="O20" s="332">
        <v>0</v>
      </c>
      <c r="P20" s="332">
        <v>0</v>
      </c>
      <c r="Q20" s="332">
        <v>0</v>
      </c>
      <c r="R20" s="332">
        <v>0</v>
      </c>
      <c r="S20" s="332">
        <v>0</v>
      </c>
      <c r="T20" s="332">
        <v>5</v>
      </c>
      <c r="U20" s="332">
        <v>204.71899999999999</v>
      </c>
      <c r="V20" s="332">
        <v>3</v>
      </c>
      <c r="W20" s="332">
        <v>21.771000000000001</v>
      </c>
      <c r="X20" s="332">
        <v>1</v>
      </c>
      <c r="Y20" s="332" t="s">
        <v>1285</v>
      </c>
      <c r="Z20" s="332">
        <v>2</v>
      </c>
      <c r="AA20" s="332" t="s">
        <v>1285</v>
      </c>
      <c r="AB20" s="332">
        <v>0</v>
      </c>
      <c r="AC20" s="332">
        <v>0</v>
      </c>
      <c r="AD20" s="332">
        <v>0</v>
      </c>
      <c r="AE20" s="332">
        <v>0</v>
      </c>
      <c r="AF20" s="332">
        <v>0</v>
      </c>
      <c r="AG20" s="332">
        <v>0</v>
      </c>
      <c r="AH20" s="332">
        <v>0</v>
      </c>
      <c r="AI20" s="332">
        <v>0</v>
      </c>
      <c r="AJ20" s="332">
        <v>0</v>
      </c>
      <c r="AK20" s="332">
        <v>0</v>
      </c>
      <c r="AL20" s="332">
        <v>0</v>
      </c>
      <c r="AM20" s="332">
        <v>0</v>
      </c>
      <c r="AN20" s="332">
        <v>1</v>
      </c>
      <c r="AO20" s="332" t="s">
        <v>1285</v>
      </c>
      <c r="AP20" s="332">
        <v>0</v>
      </c>
      <c r="AQ20" s="332">
        <v>0</v>
      </c>
      <c r="AR20" s="332">
        <v>1</v>
      </c>
      <c r="AS20" s="332" t="s">
        <v>1285</v>
      </c>
      <c r="AT20" s="332">
        <v>2</v>
      </c>
      <c r="AU20" s="332" t="s">
        <v>1285</v>
      </c>
      <c r="AV20" s="332">
        <v>0</v>
      </c>
      <c r="AW20" s="332">
        <v>0</v>
      </c>
      <c r="AX20" s="332">
        <v>1</v>
      </c>
      <c r="AY20" s="332" t="s">
        <v>1285</v>
      </c>
      <c r="AZ20" s="332">
        <v>0</v>
      </c>
      <c r="BA20" s="332">
        <v>0</v>
      </c>
      <c r="BB20" s="332">
        <v>1</v>
      </c>
      <c r="BC20" s="332" t="s">
        <v>1285</v>
      </c>
      <c r="BD20" s="332">
        <v>0</v>
      </c>
      <c r="BE20" s="332">
        <v>0</v>
      </c>
      <c r="BF20" s="332">
        <v>0</v>
      </c>
      <c r="BG20" s="332">
        <v>0</v>
      </c>
      <c r="BH20" s="332">
        <v>0</v>
      </c>
      <c r="BI20" s="332">
        <v>0</v>
      </c>
      <c r="BJ20" s="332">
        <v>0</v>
      </c>
      <c r="BK20" s="332">
        <v>0</v>
      </c>
      <c r="BL20" s="332">
        <v>0</v>
      </c>
      <c r="BM20" s="332">
        <v>0</v>
      </c>
      <c r="BN20" s="332">
        <v>0</v>
      </c>
      <c r="BO20" s="332">
        <v>0</v>
      </c>
      <c r="BP20" s="332">
        <v>0</v>
      </c>
      <c r="BQ20" s="332">
        <v>0</v>
      </c>
      <c r="BR20" s="332">
        <v>0</v>
      </c>
      <c r="BS20" s="332">
        <v>0</v>
      </c>
      <c r="BT20" s="332">
        <v>0</v>
      </c>
      <c r="BU20" s="332">
        <v>0</v>
      </c>
      <c r="BV20" s="332">
        <v>1</v>
      </c>
      <c r="BW20" s="332" t="s">
        <v>1285</v>
      </c>
      <c r="BX20" s="332">
        <v>0</v>
      </c>
      <c r="BY20" s="332">
        <v>0</v>
      </c>
      <c r="BZ20" s="332">
        <v>0</v>
      </c>
      <c r="CA20" s="332">
        <v>0</v>
      </c>
      <c r="CB20" s="332">
        <v>0</v>
      </c>
      <c r="CC20" s="332">
        <v>0</v>
      </c>
      <c r="CD20" s="332">
        <v>0</v>
      </c>
      <c r="CE20" s="332">
        <v>0</v>
      </c>
      <c r="CF20" s="332">
        <v>1</v>
      </c>
      <c r="CG20" s="332" t="s">
        <v>1285</v>
      </c>
      <c r="CH20" s="332">
        <v>0</v>
      </c>
      <c r="CI20" s="332">
        <v>0</v>
      </c>
      <c r="CJ20" s="332">
        <v>0</v>
      </c>
      <c r="CK20" s="332">
        <v>0</v>
      </c>
      <c r="CL20" s="332">
        <v>0</v>
      </c>
      <c r="CM20" s="332">
        <v>0</v>
      </c>
      <c r="CN20" s="332">
        <v>0</v>
      </c>
      <c r="CO20" s="332">
        <v>0</v>
      </c>
      <c r="CP20" s="332">
        <v>0</v>
      </c>
      <c r="CQ20" s="332">
        <v>0</v>
      </c>
      <c r="CR20" s="332">
        <v>0</v>
      </c>
      <c r="CS20" s="332">
        <v>0</v>
      </c>
      <c r="CT20" s="332">
        <v>0</v>
      </c>
      <c r="CU20" s="329">
        <v>0</v>
      </c>
    </row>
    <row r="21" spans="1:99" ht="22.5" customHeight="1" x14ac:dyDescent="0.15">
      <c r="A21" s="1270">
        <v>24</v>
      </c>
      <c r="B21" s="1271" t="s">
        <v>220</v>
      </c>
      <c r="C21" s="1272"/>
      <c r="D21" s="473">
        <v>129</v>
      </c>
      <c r="E21" s="332">
        <v>1145.2402199999999</v>
      </c>
      <c r="F21" s="332">
        <v>4</v>
      </c>
      <c r="G21" s="332">
        <v>11.074</v>
      </c>
      <c r="H21" s="332">
        <v>0</v>
      </c>
      <c r="I21" s="332">
        <v>0</v>
      </c>
      <c r="J21" s="332">
        <v>3</v>
      </c>
      <c r="K21" s="332">
        <v>25.951000000000001</v>
      </c>
      <c r="L21" s="332">
        <v>2</v>
      </c>
      <c r="M21" s="332" t="s">
        <v>1285</v>
      </c>
      <c r="N21" s="332">
        <v>3</v>
      </c>
      <c r="O21" s="332" t="s">
        <v>1285</v>
      </c>
      <c r="P21" s="332">
        <v>1</v>
      </c>
      <c r="Q21" s="332" t="s">
        <v>1285</v>
      </c>
      <c r="R21" s="332">
        <v>2</v>
      </c>
      <c r="S21" s="332" t="s">
        <v>1285</v>
      </c>
      <c r="T21" s="332">
        <v>8</v>
      </c>
      <c r="U21" s="332">
        <v>171.54300000000001</v>
      </c>
      <c r="V21" s="332">
        <v>6</v>
      </c>
      <c r="W21" s="332">
        <v>52.115000000000002</v>
      </c>
      <c r="X21" s="332">
        <v>4</v>
      </c>
      <c r="Y21" s="332">
        <v>24.983000000000001</v>
      </c>
      <c r="Z21" s="332">
        <v>4</v>
      </c>
      <c r="AA21" s="332">
        <v>12.652529999999999</v>
      </c>
      <c r="AB21" s="332">
        <v>3</v>
      </c>
      <c r="AC21" s="332">
        <v>40.994</v>
      </c>
      <c r="AD21" s="332">
        <v>0</v>
      </c>
      <c r="AE21" s="332">
        <v>0</v>
      </c>
      <c r="AF21" s="332">
        <v>0</v>
      </c>
      <c r="AG21" s="332">
        <v>0</v>
      </c>
      <c r="AH21" s="332">
        <v>10</v>
      </c>
      <c r="AI21" s="332">
        <v>54.707000000000001</v>
      </c>
      <c r="AJ21" s="332">
        <v>4</v>
      </c>
      <c r="AK21" s="332">
        <v>45.360999999999997</v>
      </c>
      <c r="AL21" s="332">
        <v>2</v>
      </c>
      <c r="AM21" s="332" t="s">
        <v>1285</v>
      </c>
      <c r="AN21" s="332">
        <v>2</v>
      </c>
      <c r="AO21" s="332" t="s">
        <v>1285</v>
      </c>
      <c r="AP21" s="332">
        <v>0</v>
      </c>
      <c r="AQ21" s="332">
        <v>0</v>
      </c>
      <c r="AR21" s="332">
        <v>2</v>
      </c>
      <c r="AS21" s="332" t="s">
        <v>1285</v>
      </c>
      <c r="AT21" s="332">
        <v>8</v>
      </c>
      <c r="AU21" s="332">
        <v>65.096999999999994</v>
      </c>
      <c r="AV21" s="332">
        <v>7</v>
      </c>
      <c r="AW21" s="332">
        <v>50.197690000000001</v>
      </c>
      <c r="AX21" s="332">
        <v>9</v>
      </c>
      <c r="AY21" s="332">
        <v>47.710999999999999</v>
      </c>
      <c r="AZ21" s="332">
        <v>2</v>
      </c>
      <c r="BA21" s="332" t="s">
        <v>1285</v>
      </c>
      <c r="BB21" s="332">
        <v>8</v>
      </c>
      <c r="BC21" s="332">
        <v>97.141000000000005</v>
      </c>
      <c r="BD21" s="332">
        <v>5</v>
      </c>
      <c r="BE21" s="332">
        <v>8.8360000000000003</v>
      </c>
      <c r="BF21" s="332">
        <v>2</v>
      </c>
      <c r="BG21" s="332" t="s">
        <v>1285</v>
      </c>
      <c r="BH21" s="332">
        <v>11</v>
      </c>
      <c r="BI21" s="332">
        <v>65.131</v>
      </c>
      <c r="BJ21" s="332">
        <v>6</v>
      </c>
      <c r="BK21" s="332">
        <v>32.825000000000003</v>
      </c>
      <c r="BL21" s="332">
        <v>0</v>
      </c>
      <c r="BM21" s="332">
        <v>0</v>
      </c>
      <c r="BN21" s="332">
        <v>1</v>
      </c>
      <c r="BO21" s="332" t="s">
        <v>1285</v>
      </c>
      <c r="BP21" s="332">
        <v>0</v>
      </c>
      <c r="BQ21" s="332">
        <v>0</v>
      </c>
      <c r="BR21" s="332">
        <v>1</v>
      </c>
      <c r="BS21" s="332" t="s">
        <v>1285</v>
      </c>
      <c r="BT21" s="332">
        <v>1</v>
      </c>
      <c r="BU21" s="332" t="s">
        <v>1285</v>
      </c>
      <c r="BV21" s="332">
        <v>3</v>
      </c>
      <c r="BW21" s="332">
        <v>80.087999999999994</v>
      </c>
      <c r="BX21" s="332">
        <v>1</v>
      </c>
      <c r="BY21" s="332" t="s">
        <v>1285</v>
      </c>
      <c r="BZ21" s="332">
        <v>1</v>
      </c>
      <c r="CA21" s="332" t="s">
        <v>1285</v>
      </c>
      <c r="CB21" s="332">
        <v>0</v>
      </c>
      <c r="CC21" s="332">
        <v>0</v>
      </c>
      <c r="CD21" s="332">
        <v>0</v>
      </c>
      <c r="CE21" s="332">
        <v>0</v>
      </c>
      <c r="CF21" s="332">
        <v>1</v>
      </c>
      <c r="CG21" s="332" t="s">
        <v>1285</v>
      </c>
      <c r="CH21" s="332">
        <v>0</v>
      </c>
      <c r="CI21" s="332">
        <v>0</v>
      </c>
      <c r="CJ21" s="332">
        <v>1</v>
      </c>
      <c r="CK21" s="332" t="s">
        <v>1285</v>
      </c>
      <c r="CL21" s="332">
        <v>1</v>
      </c>
      <c r="CM21" s="332" t="s">
        <v>1285</v>
      </c>
      <c r="CN21" s="332">
        <v>0</v>
      </c>
      <c r="CO21" s="332">
        <v>0</v>
      </c>
      <c r="CP21" s="332">
        <v>0</v>
      </c>
      <c r="CQ21" s="332">
        <v>0</v>
      </c>
      <c r="CR21" s="332">
        <v>0</v>
      </c>
      <c r="CS21" s="332">
        <v>0</v>
      </c>
      <c r="CT21" s="332">
        <v>0</v>
      </c>
      <c r="CU21" s="329">
        <v>0</v>
      </c>
    </row>
    <row r="22" spans="1:99" ht="22.5" customHeight="1" x14ac:dyDescent="0.15">
      <c r="A22" s="1270">
        <v>25</v>
      </c>
      <c r="B22" s="1281" t="s">
        <v>390</v>
      </c>
      <c r="C22" s="1272"/>
      <c r="D22" s="473">
        <v>33</v>
      </c>
      <c r="E22" s="332">
        <v>215.273</v>
      </c>
      <c r="F22" s="332">
        <v>0</v>
      </c>
      <c r="G22" s="332">
        <v>0</v>
      </c>
      <c r="H22" s="332">
        <v>0</v>
      </c>
      <c r="I22" s="332">
        <v>0</v>
      </c>
      <c r="J22" s="332">
        <v>0</v>
      </c>
      <c r="K22" s="332">
        <v>0</v>
      </c>
      <c r="L22" s="332">
        <v>1</v>
      </c>
      <c r="M22" s="332" t="s">
        <v>1285</v>
      </c>
      <c r="N22" s="332">
        <v>0</v>
      </c>
      <c r="O22" s="332">
        <v>0</v>
      </c>
      <c r="P22" s="332">
        <v>2</v>
      </c>
      <c r="Q22" s="332" t="s">
        <v>1285</v>
      </c>
      <c r="R22" s="332">
        <v>2</v>
      </c>
      <c r="S22" s="332" t="s">
        <v>1285</v>
      </c>
      <c r="T22" s="332">
        <v>4</v>
      </c>
      <c r="U22" s="332">
        <v>43.707000000000001</v>
      </c>
      <c r="V22" s="332">
        <v>0</v>
      </c>
      <c r="W22" s="332">
        <v>0</v>
      </c>
      <c r="X22" s="332">
        <v>0</v>
      </c>
      <c r="Y22" s="332">
        <v>0</v>
      </c>
      <c r="Z22" s="332">
        <v>1</v>
      </c>
      <c r="AA22" s="332" t="s">
        <v>1285</v>
      </c>
      <c r="AB22" s="332">
        <v>0</v>
      </c>
      <c r="AC22" s="332">
        <v>0</v>
      </c>
      <c r="AD22" s="332">
        <v>0</v>
      </c>
      <c r="AE22" s="332">
        <v>0</v>
      </c>
      <c r="AF22" s="332">
        <v>2</v>
      </c>
      <c r="AG22" s="332" t="s">
        <v>1285</v>
      </c>
      <c r="AH22" s="332">
        <v>1</v>
      </c>
      <c r="AI22" s="332" t="s">
        <v>1285</v>
      </c>
      <c r="AJ22" s="332">
        <v>0</v>
      </c>
      <c r="AK22" s="332">
        <v>0</v>
      </c>
      <c r="AL22" s="332">
        <v>0</v>
      </c>
      <c r="AM22" s="332">
        <v>0</v>
      </c>
      <c r="AN22" s="332">
        <v>0</v>
      </c>
      <c r="AO22" s="332">
        <v>0</v>
      </c>
      <c r="AP22" s="332">
        <v>1</v>
      </c>
      <c r="AQ22" s="332" t="s">
        <v>1285</v>
      </c>
      <c r="AR22" s="332">
        <v>1</v>
      </c>
      <c r="AS22" s="332" t="s">
        <v>1285</v>
      </c>
      <c r="AT22" s="332">
        <v>2</v>
      </c>
      <c r="AU22" s="332" t="s">
        <v>1285</v>
      </c>
      <c r="AV22" s="332">
        <v>1</v>
      </c>
      <c r="AW22" s="332" t="s">
        <v>1285</v>
      </c>
      <c r="AX22" s="332">
        <v>1</v>
      </c>
      <c r="AY22" s="332" t="s">
        <v>1285</v>
      </c>
      <c r="AZ22" s="332">
        <v>0</v>
      </c>
      <c r="BA22" s="332">
        <v>0</v>
      </c>
      <c r="BB22" s="332">
        <v>1</v>
      </c>
      <c r="BC22" s="332" t="s">
        <v>1285</v>
      </c>
      <c r="BD22" s="332">
        <v>0</v>
      </c>
      <c r="BE22" s="332">
        <v>0</v>
      </c>
      <c r="BF22" s="332">
        <v>1</v>
      </c>
      <c r="BG22" s="332" t="s">
        <v>1285</v>
      </c>
      <c r="BH22" s="332">
        <v>3</v>
      </c>
      <c r="BI22" s="332">
        <v>11.547000000000001</v>
      </c>
      <c r="BJ22" s="332">
        <v>0</v>
      </c>
      <c r="BK22" s="332">
        <v>0</v>
      </c>
      <c r="BL22" s="332">
        <v>0</v>
      </c>
      <c r="BM22" s="332">
        <v>0</v>
      </c>
      <c r="BN22" s="332">
        <v>0</v>
      </c>
      <c r="BO22" s="332">
        <v>0</v>
      </c>
      <c r="BP22" s="332">
        <v>0</v>
      </c>
      <c r="BQ22" s="332">
        <v>0</v>
      </c>
      <c r="BR22" s="332">
        <v>1</v>
      </c>
      <c r="BS22" s="332" t="s">
        <v>1285</v>
      </c>
      <c r="BT22" s="332">
        <v>1</v>
      </c>
      <c r="BU22" s="332" t="s">
        <v>1285</v>
      </c>
      <c r="BV22" s="332">
        <v>0</v>
      </c>
      <c r="BW22" s="332">
        <v>0</v>
      </c>
      <c r="BX22" s="332">
        <v>0</v>
      </c>
      <c r="BY22" s="332">
        <v>0</v>
      </c>
      <c r="BZ22" s="332">
        <v>1</v>
      </c>
      <c r="CA22" s="332" t="s">
        <v>1285</v>
      </c>
      <c r="CB22" s="332">
        <v>0</v>
      </c>
      <c r="CC22" s="332">
        <v>0</v>
      </c>
      <c r="CD22" s="332">
        <v>3</v>
      </c>
      <c r="CE22" s="332">
        <v>6.5179999999999998</v>
      </c>
      <c r="CF22" s="332">
        <v>1</v>
      </c>
      <c r="CG22" s="332" t="s">
        <v>1285</v>
      </c>
      <c r="CH22" s="332">
        <v>0</v>
      </c>
      <c r="CI22" s="332">
        <v>0</v>
      </c>
      <c r="CJ22" s="332">
        <v>1</v>
      </c>
      <c r="CK22" s="332" t="s">
        <v>1285</v>
      </c>
      <c r="CL22" s="332">
        <v>0</v>
      </c>
      <c r="CM22" s="332">
        <v>0</v>
      </c>
      <c r="CN22" s="332">
        <v>1</v>
      </c>
      <c r="CO22" s="332" t="s">
        <v>1285</v>
      </c>
      <c r="CP22" s="332">
        <v>0</v>
      </c>
      <c r="CQ22" s="332">
        <v>0</v>
      </c>
      <c r="CR22" s="332">
        <v>0</v>
      </c>
      <c r="CS22" s="332">
        <v>0</v>
      </c>
      <c r="CT22" s="332">
        <v>0</v>
      </c>
      <c r="CU22" s="329">
        <v>0</v>
      </c>
    </row>
    <row r="23" spans="1:99" ht="22.5" customHeight="1" x14ac:dyDescent="0.15">
      <c r="A23" s="1270">
        <v>26</v>
      </c>
      <c r="B23" s="1281" t="s">
        <v>389</v>
      </c>
      <c r="C23" s="1272"/>
      <c r="D23" s="473">
        <v>76</v>
      </c>
      <c r="E23" s="332">
        <v>683.14764000000014</v>
      </c>
      <c r="F23" s="332">
        <v>3</v>
      </c>
      <c r="G23" s="332">
        <v>46.817999999999998</v>
      </c>
      <c r="H23" s="332">
        <v>0</v>
      </c>
      <c r="I23" s="332">
        <v>0</v>
      </c>
      <c r="J23" s="332">
        <v>0</v>
      </c>
      <c r="K23" s="332">
        <v>0</v>
      </c>
      <c r="L23" s="332">
        <v>0</v>
      </c>
      <c r="M23" s="332">
        <v>0</v>
      </c>
      <c r="N23" s="332">
        <v>0</v>
      </c>
      <c r="O23" s="332">
        <v>0</v>
      </c>
      <c r="P23" s="332">
        <v>0</v>
      </c>
      <c r="Q23" s="332">
        <v>0</v>
      </c>
      <c r="R23" s="332">
        <v>4</v>
      </c>
      <c r="S23" s="332">
        <v>46.65</v>
      </c>
      <c r="T23" s="332">
        <v>3</v>
      </c>
      <c r="U23" s="332">
        <v>50.554000000000002</v>
      </c>
      <c r="V23" s="332">
        <v>2</v>
      </c>
      <c r="W23" s="332" t="s">
        <v>1285</v>
      </c>
      <c r="X23" s="332">
        <v>2</v>
      </c>
      <c r="Y23" s="332" t="s">
        <v>1285</v>
      </c>
      <c r="Z23" s="332">
        <v>2</v>
      </c>
      <c r="AA23" s="332" t="s">
        <v>1285</v>
      </c>
      <c r="AB23" s="332">
        <v>1</v>
      </c>
      <c r="AC23" s="332" t="s">
        <v>1285</v>
      </c>
      <c r="AD23" s="332">
        <v>0</v>
      </c>
      <c r="AE23" s="332">
        <v>0</v>
      </c>
      <c r="AF23" s="332">
        <v>4</v>
      </c>
      <c r="AG23" s="332">
        <v>16.492999999999999</v>
      </c>
      <c r="AH23" s="332">
        <v>4</v>
      </c>
      <c r="AI23" s="332">
        <v>10.207000000000001</v>
      </c>
      <c r="AJ23" s="332">
        <v>1</v>
      </c>
      <c r="AK23" s="332" t="s">
        <v>1285</v>
      </c>
      <c r="AL23" s="332">
        <v>6</v>
      </c>
      <c r="AM23" s="332">
        <v>33.719000000000001</v>
      </c>
      <c r="AN23" s="332">
        <v>1</v>
      </c>
      <c r="AO23" s="332" t="s">
        <v>1285</v>
      </c>
      <c r="AP23" s="332">
        <v>2</v>
      </c>
      <c r="AQ23" s="332" t="s">
        <v>1285</v>
      </c>
      <c r="AR23" s="332">
        <v>2</v>
      </c>
      <c r="AS23" s="332" t="s">
        <v>1285</v>
      </c>
      <c r="AT23" s="332">
        <v>1</v>
      </c>
      <c r="AU23" s="332" t="s">
        <v>1285</v>
      </c>
      <c r="AV23" s="332">
        <v>3</v>
      </c>
      <c r="AW23" s="332">
        <v>18.464839999999999</v>
      </c>
      <c r="AX23" s="332">
        <v>4</v>
      </c>
      <c r="AY23" s="332">
        <v>17.097999999999999</v>
      </c>
      <c r="AZ23" s="332">
        <v>3</v>
      </c>
      <c r="BA23" s="332">
        <v>37.143000000000001</v>
      </c>
      <c r="BB23" s="332">
        <v>0</v>
      </c>
      <c r="BC23" s="332">
        <v>0</v>
      </c>
      <c r="BD23" s="332">
        <v>4</v>
      </c>
      <c r="BE23" s="332">
        <v>10.418799999999999</v>
      </c>
      <c r="BF23" s="332">
        <v>2</v>
      </c>
      <c r="BG23" s="332" t="s">
        <v>1285</v>
      </c>
      <c r="BH23" s="332">
        <v>2</v>
      </c>
      <c r="BI23" s="332" t="s">
        <v>1285</v>
      </c>
      <c r="BJ23" s="332">
        <v>4</v>
      </c>
      <c r="BK23" s="332">
        <v>8.8019999999999996</v>
      </c>
      <c r="BL23" s="332">
        <v>0</v>
      </c>
      <c r="BM23" s="332">
        <v>0</v>
      </c>
      <c r="BN23" s="332">
        <v>1</v>
      </c>
      <c r="BO23" s="332" t="s">
        <v>1285</v>
      </c>
      <c r="BP23" s="332">
        <v>0</v>
      </c>
      <c r="BQ23" s="332">
        <v>0</v>
      </c>
      <c r="BR23" s="332">
        <v>2</v>
      </c>
      <c r="BS23" s="332" t="s">
        <v>1285</v>
      </c>
      <c r="BT23" s="332">
        <v>3</v>
      </c>
      <c r="BU23" s="332">
        <v>73.546000000000006</v>
      </c>
      <c r="BV23" s="332">
        <v>2</v>
      </c>
      <c r="BW23" s="332" t="s">
        <v>1285</v>
      </c>
      <c r="BX23" s="332">
        <v>0</v>
      </c>
      <c r="BY23" s="332">
        <v>0</v>
      </c>
      <c r="BZ23" s="332">
        <v>2</v>
      </c>
      <c r="CA23" s="332" t="s">
        <v>1285</v>
      </c>
      <c r="CB23" s="332">
        <v>0</v>
      </c>
      <c r="CC23" s="332">
        <v>0</v>
      </c>
      <c r="CD23" s="332">
        <v>1</v>
      </c>
      <c r="CE23" s="332" t="s">
        <v>1285</v>
      </c>
      <c r="CF23" s="332">
        <v>3</v>
      </c>
      <c r="CG23" s="332">
        <v>40.978999999999999</v>
      </c>
      <c r="CH23" s="332">
        <v>1</v>
      </c>
      <c r="CI23" s="332" t="s">
        <v>1285</v>
      </c>
      <c r="CJ23" s="332">
        <v>0</v>
      </c>
      <c r="CK23" s="332">
        <v>0</v>
      </c>
      <c r="CL23" s="332">
        <v>0</v>
      </c>
      <c r="CM23" s="332">
        <v>0</v>
      </c>
      <c r="CN23" s="332">
        <v>0</v>
      </c>
      <c r="CO23" s="332">
        <v>0</v>
      </c>
      <c r="CP23" s="332">
        <v>1</v>
      </c>
      <c r="CQ23" s="332" t="s">
        <v>1285</v>
      </c>
      <c r="CR23" s="332">
        <v>0</v>
      </c>
      <c r="CS23" s="332">
        <v>0</v>
      </c>
      <c r="CT23" s="332">
        <v>0</v>
      </c>
      <c r="CU23" s="329">
        <v>0</v>
      </c>
    </row>
    <row r="24" spans="1:99" ht="22.5" customHeight="1" x14ac:dyDescent="0.15">
      <c r="A24" s="1270">
        <v>27</v>
      </c>
      <c r="B24" s="1281" t="s">
        <v>388</v>
      </c>
      <c r="C24" s="1272"/>
      <c r="D24" s="473">
        <v>24</v>
      </c>
      <c r="E24" s="332">
        <v>281.64800000000002</v>
      </c>
      <c r="F24" s="332">
        <v>0</v>
      </c>
      <c r="G24" s="332">
        <v>0</v>
      </c>
      <c r="H24" s="332">
        <v>0</v>
      </c>
      <c r="I24" s="332">
        <v>0</v>
      </c>
      <c r="J24" s="332">
        <v>0</v>
      </c>
      <c r="K24" s="332">
        <v>0</v>
      </c>
      <c r="L24" s="332">
        <v>0</v>
      </c>
      <c r="M24" s="332">
        <v>0</v>
      </c>
      <c r="N24" s="332">
        <v>0</v>
      </c>
      <c r="O24" s="332">
        <v>0</v>
      </c>
      <c r="P24" s="332">
        <v>0</v>
      </c>
      <c r="Q24" s="332">
        <v>0</v>
      </c>
      <c r="R24" s="332">
        <v>1</v>
      </c>
      <c r="S24" s="332" t="s">
        <v>1285</v>
      </c>
      <c r="T24" s="332">
        <v>5</v>
      </c>
      <c r="U24" s="332">
        <v>26.062000000000001</v>
      </c>
      <c r="V24" s="332">
        <v>2</v>
      </c>
      <c r="W24" s="332" t="s">
        <v>1285</v>
      </c>
      <c r="X24" s="332">
        <v>2</v>
      </c>
      <c r="Y24" s="332" t="s">
        <v>1285</v>
      </c>
      <c r="Z24" s="332">
        <v>1</v>
      </c>
      <c r="AA24" s="332" t="s">
        <v>1285</v>
      </c>
      <c r="AB24" s="332">
        <v>0</v>
      </c>
      <c r="AC24" s="332">
        <v>0</v>
      </c>
      <c r="AD24" s="332">
        <v>0</v>
      </c>
      <c r="AE24" s="332">
        <v>0</v>
      </c>
      <c r="AF24" s="332">
        <v>3</v>
      </c>
      <c r="AG24" s="332">
        <v>47.109000000000002</v>
      </c>
      <c r="AH24" s="332">
        <v>1</v>
      </c>
      <c r="AI24" s="332" t="s">
        <v>1285</v>
      </c>
      <c r="AJ24" s="332">
        <v>0</v>
      </c>
      <c r="AK24" s="332">
        <v>0</v>
      </c>
      <c r="AL24" s="332">
        <v>0</v>
      </c>
      <c r="AM24" s="332">
        <v>0</v>
      </c>
      <c r="AN24" s="332">
        <v>1</v>
      </c>
      <c r="AO24" s="332" t="s">
        <v>1285</v>
      </c>
      <c r="AP24" s="332">
        <v>1</v>
      </c>
      <c r="AQ24" s="332" t="s">
        <v>1285</v>
      </c>
      <c r="AR24" s="332">
        <v>2</v>
      </c>
      <c r="AS24" s="332" t="s">
        <v>1285</v>
      </c>
      <c r="AT24" s="332">
        <v>0</v>
      </c>
      <c r="AU24" s="332">
        <v>0</v>
      </c>
      <c r="AV24" s="332">
        <v>0</v>
      </c>
      <c r="AW24" s="332">
        <v>0</v>
      </c>
      <c r="AX24" s="332">
        <v>1</v>
      </c>
      <c r="AY24" s="332" t="s">
        <v>1285</v>
      </c>
      <c r="AZ24" s="332">
        <v>0</v>
      </c>
      <c r="BA24" s="332">
        <v>0</v>
      </c>
      <c r="BB24" s="332">
        <v>3</v>
      </c>
      <c r="BC24" s="332">
        <v>14.077</v>
      </c>
      <c r="BD24" s="332">
        <v>0</v>
      </c>
      <c r="BE24" s="332">
        <v>0</v>
      </c>
      <c r="BF24" s="332">
        <v>0</v>
      </c>
      <c r="BG24" s="332">
        <v>0</v>
      </c>
      <c r="BH24" s="332">
        <v>0</v>
      </c>
      <c r="BI24" s="332">
        <v>0</v>
      </c>
      <c r="BJ24" s="332">
        <v>0</v>
      </c>
      <c r="BK24" s="332">
        <v>0</v>
      </c>
      <c r="BL24" s="332">
        <v>0</v>
      </c>
      <c r="BM24" s="332">
        <v>0</v>
      </c>
      <c r="BN24" s="332">
        <v>0</v>
      </c>
      <c r="BO24" s="332">
        <v>0</v>
      </c>
      <c r="BP24" s="332">
        <v>0</v>
      </c>
      <c r="BQ24" s="332">
        <v>0</v>
      </c>
      <c r="BR24" s="332">
        <v>0</v>
      </c>
      <c r="BS24" s="332">
        <v>0</v>
      </c>
      <c r="BT24" s="332">
        <v>0</v>
      </c>
      <c r="BU24" s="332">
        <v>0</v>
      </c>
      <c r="BV24" s="332">
        <v>0</v>
      </c>
      <c r="BW24" s="332">
        <v>0</v>
      </c>
      <c r="BX24" s="332">
        <v>0</v>
      </c>
      <c r="BY24" s="332">
        <v>0</v>
      </c>
      <c r="BZ24" s="332">
        <v>0</v>
      </c>
      <c r="CA24" s="332">
        <v>0</v>
      </c>
      <c r="CB24" s="332">
        <v>0</v>
      </c>
      <c r="CC24" s="332">
        <v>0</v>
      </c>
      <c r="CD24" s="332">
        <v>1</v>
      </c>
      <c r="CE24" s="332" t="s">
        <v>1285</v>
      </c>
      <c r="CF24" s="332">
        <v>0</v>
      </c>
      <c r="CG24" s="332">
        <v>0</v>
      </c>
      <c r="CH24" s="332">
        <v>0</v>
      </c>
      <c r="CI24" s="332">
        <v>0</v>
      </c>
      <c r="CJ24" s="332">
        <v>0</v>
      </c>
      <c r="CK24" s="332">
        <v>0</v>
      </c>
      <c r="CL24" s="332">
        <v>0</v>
      </c>
      <c r="CM24" s="332">
        <v>0</v>
      </c>
      <c r="CN24" s="332">
        <v>0</v>
      </c>
      <c r="CO24" s="332">
        <v>0</v>
      </c>
      <c r="CP24" s="332">
        <v>0</v>
      </c>
      <c r="CQ24" s="332">
        <v>0</v>
      </c>
      <c r="CR24" s="332">
        <v>0</v>
      </c>
      <c r="CS24" s="332">
        <v>0</v>
      </c>
      <c r="CT24" s="332">
        <v>0</v>
      </c>
      <c r="CU24" s="329">
        <v>0</v>
      </c>
    </row>
    <row r="25" spans="1:99" ht="22.5" customHeight="1" x14ac:dyDescent="0.15">
      <c r="A25" s="1275">
        <v>28</v>
      </c>
      <c r="B25" s="1276" t="s">
        <v>81</v>
      </c>
      <c r="C25" s="1277"/>
      <c r="D25" s="472">
        <v>15</v>
      </c>
      <c r="E25" s="347">
        <v>118.49481999999999</v>
      </c>
      <c r="F25" s="347">
        <v>0</v>
      </c>
      <c r="G25" s="347">
        <v>0</v>
      </c>
      <c r="H25" s="347">
        <v>0</v>
      </c>
      <c r="I25" s="347">
        <v>0</v>
      </c>
      <c r="J25" s="347">
        <v>2</v>
      </c>
      <c r="K25" s="347" t="s">
        <v>1285</v>
      </c>
      <c r="L25" s="347">
        <v>0</v>
      </c>
      <c r="M25" s="347">
        <v>0</v>
      </c>
      <c r="N25" s="347">
        <v>0</v>
      </c>
      <c r="O25" s="347">
        <v>0</v>
      </c>
      <c r="P25" s="347">
        <v>0</v>
      </c>
      <c r="Q25" s="347">
        <v>0</v>
      </c>
      <c r="R25" s="347">
        <v>0</v>
      </c>
      <c r="S25" s="347">
        <v>0</v>
      </c>
      <c r="T25" s="347">
        <v>0</v>
      </c>
      <c r="U25" s="347">
        <v>0</v>
      </c>
      <c r="V25" s="347">
        <v>1</v>
      </c>
      <c r="W25" s="347" t="s">
        <v>1285</v>
      </c>
      <c r="X25" s="347">
        <v>1</v>
      </c>
      <c r="Y25" s="347" t="s">
        <v>1285</v>
      </c>
      <c r="Z25" s="347">
        <v>1</v>
      </c>
      <c r="AA25" s="347" t="s">
        <v>1285</v>
      </c>
      <c r="AB25" s="347">
        <v>2</v>
      </c>
      <c r="AC25" s="347" t="s">
        <v>1285</v>
      </c>
      <c r="AD25" s="347">
        <v>0</v>
      </c>
      <c r="AE25" s="347">
        <v>0</v>
      </c>
      <c r="AF25" s="347">
        <v>0</v>
      </c>
      <c r="AG25" s="347">
        <v>0</v>
      </c>
      <c r="AH25" s="347">
        <v>0</v>
      </c>
      <c r="AI25" s="347">
        <v>0</v>
      </c>
      <c r="AJ25" s="347">
        <v>0</v>
      </c>
      <c r="AK25" s="347">
        <v>0</v>
      </c>
      <c r="AL25" s="347">
        <v>0</v>
      </c>
      <c r="AM25" s="347">
        <v>0</v>
      </c>
      <c r="AN25" s="347">
        <v>1</v>
      </c>
      <c r="AO25" s="347" t="s">
        <v>1285</v>
      </c>
      <c r="AP25" s="347">
        <v>1</v>
      </c>
      <c r="AQ25" s="347" t="s">
        <v>1285</v>
      </c>
      <c r="AR25" s="347">
        <v>0</v>
      </c>
      <c r="AS25" s="347">
        <v>0</v>
      </c>
      <c r="AT25" s="347">
        <v>0</v>
      </c>
      <c r="AU25" s="347">
        <v>0</v>
      </c>
      <c r="AV25" s="347">
        <v>3</v>
      </c>
      <c r="AW25" s="347">
        <v>16.134820000000001</v>
      </c>
      <c r="AX25" s="347">
        <v>0</v>
      </c>
      <c r="AY25" s="347">
        <v>0</v>
      </c>
      <c r="AZ25" s="347">
        <v>0</v>
      </c>
      <c r="BA25" s="347">
        <v>0</v>
      </c>
      <c r="BB25" s="347">
        <v>1</v>
      </c>
      <c r="BC25" s="347" t="s">
        <v>1285</v>
      </c>
      <c r="BD25" s="347">
        <v>0</v>
      </c>
      <c r="BE25" s="347">
        <v>0</v>
      </c>
      <c r="BF25" s="347">
        <v>0</v>
      </c>
      <c r="BG25" s="347">
        <v>0</v>
      </c>
      <c r="BH25" s="347">
        <v>0</v>
      </c>
      <c r="BI25" s="347">
        <v>0</v>
      </c>
      <c r="BJ25" s="347">
        <v>0</v>
      </c>
      <c r="BK25" s="347">
        <v>0</v>
      </c>
      <c r="BL25" s="347">
        <v>0</v>
      </c>
      <c r="BM25" s="347">
        <v>0</v>
      </c>
      <c r="BN25" s="347">
        <v>0</v>
      </c>
      <c r="BO25" s="347">
        <v>0</v>
      </c>
      <c r="BP25" s="347">
        <v>0</v>
      </c>
      <c r="BQ25" s="347">
        <v>0</v>
      </c>
      <c r="BR25" s="347">
        <v>1</v>
      </c>
      <c r="BS25" s="347" t="s">
        <v>1285</v>
      </c>
      <c r="BT25" s="347">
        <v>0</v>
      </c>
      <c r="BU25" s="347">
        <v>0</v>
      </c>
      <c r="BV25" s="347">
        <v>0</v>
      </c>
      <c r="BW25" s="347">
        <v>0</v>
      </c>
      <c r="BX25" s="347">
        <v>0</v>
      </c>
      <c r="BY25" s="347">
        <v>0</v>
      </c>
      <c r="BZ25" s="347">
        <v>0</v>
      </c>
      <c r="CA25" s="347">
        <v>0</v>
      </c>
      <c r="CB25" s="347">
        <v>0</v>
      </c>
      <c r="CC25" s="347">
        <v>0</v>
      </c>
      <c r="CD25" s="347">
        <v>0</v>
      </c>
      <c r="CE25" s="347">
        <v>0</v>
      </c>
      <c r="CF25" s="347">
        <v>0</v>
      </c>
      <c r="CG25" s="347">
        <v>0</v>
      </c>
      <c r="CH25" s="347">
        <v>0</v>
      </c>
      <c r="CI25" s="347">
        <v>0</v>
      </c>
      <c r="CJ25" s="347">
        <v>0</v>
      </c>
      <c r="CK25" s="347">
        <v>0</v>
      </c>
      <c r="CL25" s="347">
        <v>1</v>
      </c>
      <c r="CM25" s="347" t="s">
        <v>1285</v>
      </c>
      <c r="CN25" s="347">
        <v>0</v>
      </c>
      <c r="CO25" s="347">
        <v>0</v>
      </c>
      <c r="CP25" s="347">
        <v>0</v>
      </c>
      <c r="CQ25" s="347">
        <v>0</v>
      </c>
      <c r="CR25" s="347">
        <v>0</v>
      </c>
      <c r="CS25" s="347">
        <v>0</v>
      </c>
      <c r="CT25" s="347">
        <v>0</v>
      </c>
      <c r="CU25" s="344">
        <v>0</v>
      </c>
    </row>
    <row r="26" spans="1:99" ht="22.5" customHeight="1" x14ac:dyDescent="0.15">
      <c r="A26" s="1282">
        <v>29</v>
      </c>
      <c r="B26" s="1283" t="s">
        <v>214</v>
      </c>
      <c r="C26" s="1284"/>
      <c r="D26" s="463">
        <v>43</v>
      </c>
      <c r="E26" s="404">
        <v>917.38300000000004</v>
      </c>
      <c r="F26" s="404">
        <v>0</v>
      </c>
      <c r="G26" s="404">
        <v>0</v>
      </c>
      <c r="H26" s="404">
        <v>0</v>
      </c>
      <c r="I26" s="404">
        <v>0</v>
      </c>
      <c r="J26" s="404">
        <v>0</v>
      </c>
      <c r="K26" s="404">
        <v>0</v>
      </c>
      <c r="L26" s="404">
        <v>1</v>
      </c>
      <c r="M26" s="404" t="s">
        <v>1285</v>
      </c>
      <c r="N26" s="404">
        <v>0</v>
      </c>
      <c r="O26" s="404">
        <v>0</v>
      </c>
      <c r="P26" s="404">
        <v>1</v>
      </c>
      <c r="Q26" s="404" t="s">
        <v>1285</v>
      </c>
      <c r="R26" s="404">
        <v>2</v>
      </c>
      <c r="S26" s="404" t="s">
        <v>1285</v>
      </c>
      <c r="T26" s="404">
        <v>0</v>
      </c>
      <c r="U26" s="404">
        <v>0</v>
      </c>
      <c r="V26" s="404">
        <v>4</v>
      </c>
      <c r="W26" s="404">
        <v>396.61399999999998</v>
      </c>
      <c r="X26" s="404">
        <v>4</v>
      </c>
      <c r="Y26" s="404">
        <v>128.19</v>
      </c>
      <c r="Z26" s="404">
        <v>1</v>
      </c>
      <c r="AA26" s="404" t="s">
        <v>1285</v>
      </c>
      <c r="AB26" s="404">
        <v>2</v>
      </c>
      <c r="AC26" s="404" t="s">
        <v>1285</v>
      </c>
      <c r="AD26" s="404">
        <v>0</v>
      </c>
      <c r="AE26" s="404">
        <v>0</v>
      </c>
      <c r="AF26" s="404">
        <v>3</v>
      </c>
      <c r="AG26" s="404">
        <v>22.571999999999999</v>
      </c>
      <c r="AH26" s="404">
        <v>0</v>
      </c>
      <c r="AI26" s="404">
        <v>0</v>
      </c>
      <c r="AJ26" s="404">
        <v>0</v>
      </c>
      <c r="AK26" s="404">
        <v>0</v>
      </c>
      <c r="AL26" s="404">
        <v>1</v>
      </c>
      <c r="AM26" s="404" t="s">
        <v>1285</v>
      </c>
      <c r="AN26" s="404">
        <v>0</v>
      </c>
      <c r="AO26" s="404">
        <v>0</v>
      </c>
      <c r="AP26" s="404">
        <v>0</v>
      </c>
      <c r="AQ26" s="404">
        <v>0</v>
      </c>
      <c r="AR26" s="404">
        <v>2</v>
      </c>
      <c r="AS26" s="404" t="s">
        <v>1285</v>
      </c>
      <c r="AT26" s="404">
        <v>2</v>
      </c>
      <c r="AU26" s="404" t="s">
        <v>1285</v>
      </c>
      <c r="AV26" s="404">
        <v>2</v>
      </c>
      <c r="AW26" s="404" t="s">
        <v>1285</v>
      </c>
      <c r="AX26" s="404">
        <v>3</v>
      </c>
      <c r="AY26" s="404">
        <v>29.449000000000002</v>
      </c>
      <c r="AZ26" s="404">
        <v>1</v>
      </c>
      <c r="BA26" s="404" t="s">
        <v>1285</v>
      </c>
      <c r="BB26" s="404">
        <v>0</v>
      </c>
      <c r="BC26" s="404">
        <v>0</v>
      </c>
      <c r="BD26" s="404">
        <v>1</v>
      </c>
      <c r="BE26" s="404" t="s">
        <v>1285</v>
      </c>
      <c r="BF26" s="404">
        <v>0</v>
      </c>
      <c r="BG26" s="404">
        <v>0</v>
      </c>
      <c r="BH26" s="404">
        <v>3</v>
      </c>
      <c r="BI26" s="404">
        <v>40.517000000000003</v>
      </c>
      <c r="BJ26" s="404">
        <v>0</v>
      </c>
      <c r="BK26" s="404">
        <v>0</v>
      </c>
      <c r="BL26" s="404">
        <v>0</v>
      </c>
      <c r="BM26" s="404">
        <v>0</v>
      </c>
      <c r="BN26" s="404">
        <v>2</v>
      </c>
      <c r="BO26" s="404" t="s">
        <v>1285</v>
      </c>
      <c r="BP26" s="404">
        <v>0</v>
      </c>
      <c r="BQ26" s="404">
        <v>0</v>
      </c>
      <c r="BR26" s="404">
        <v>0</v>
      </c>
      <c r="BS26" s="404">
        <v>0</v>
      </c>
      <c r="BT26" s="404">
        <v>0</v>
      </c>
      <c r="BU26" s="404">
        <v>0</v>
      </c>
      <c r="BV26" s="404">
        <v>0</v>
      </c>
      <c r="BW26" s="404">
        <v>0</v>
      </c>
      <c r="BX26" s="404">
        <v>1</v>
      </c>
      <c r="BY26" s="404" t="s">
        <v>1285</v>
      </c>
      <c r="BZ26" s="404">
        <v>0</v>
      </c>
      <c r="CA26" s="404">
        <v>0</v>
      </c>
      <c r="CB26" s="404">
        <v>2</v>
      </c>
      <c r="CC26" s="404" t="s">
        <v>1285</v>
      </c>
      <c r="CD26" s="404">
        <v>1</v>
      </c>
      <c r="CE26" s="404" t="s">
        <v>1285</v>
      </c>
      <c r="CF26" s="404">
        <v>1</v>
      </c>
      <c r="CG26" s="404" t="s">
        <v>1285</v>
      </c>
      <c r="CH26" s="404">
        <v>1</v>
      </c>
      <c r="CI26" s="404" t="s">
        <v>1285</v>
      </c>
      <c r="CJ26" s="404">
        <v>0</v>
      </c>
      <c r="CK26" s="404">
        <v>0</v>
      </c>
      <c r="CL26" s="404">
        <v>1</v>
      </c>
      <c r="CM26" s="404" t="s">
        <v>1285</v>
      </c>
      <c r="CN26" s="404">
        <v>0</v>
      </c>
      <c r="CO26" s="404">
        <v>0</v>
      </c>
      <c r="CP26" s="404">
        <v>1</v>
      </c>
      <c r="CQ26" s="404" t="s">
        <v>1285</v>
      </c>
      <c r="CR26" s="404">
        <v>0</v>
      </c>
      <c r="CS26" s="404">
        <v>0</v>
      </c>
      <c r="CT26" s="404">
        <v>0</v>
      </c>
      <c r="CU26" s="401">
        <v>0</v>
      </c>
    </row>
    <row r="27" spans="1:99" ht="22.5" customHeight="1" x14ac:dyDescent="0.15">
      <c r="A27" s="1270">
        <v>30</v>
      </c>
      <c r="B27" s="1271" t="s">
        <v>387</v>
      </c>
      <c r="C27" s="1272"/>
      <c r="D27" s="468">
        <v>5</v>
      </c>
      <c r="E27" s="332">
        <v>48.03799999999999</v>
      </c>
      <c r="F27" s="332">
        <v>0</v>
      </c>
      <c r="G27" s="332">
        <v>0</v>
      </c>
      <c r="H27" s="332">
        <v>0</v>
      </c>
      <c r="I27" s="332">
        <v>0</v>
      </c>
      <c r="J27" s="332">
        <v>0</v>
      </c>
      <c r="K27" s="332">
        <v>0</v>
      </c>
      <c r="L27" s="332">
        <v>0</v>
      </c>
      <c r="M27" s="332">
        <v>0</v>
      </c>
      <c r="N27" s="332">
        <v>0</v>
      </c>
      <c r="O27" s="332">
        <v>0</v>
      </c>
      <c r="P27" s="332">
        <v>1</v>
      </c>
      <c r="Q27" s="332" t="s">
        <v>1285</v>
      </c>
      <c r="R27" s="332">
        <v>1</v>
      </c>
      <c r="S27" s="332" t="s">
        <v>1285</v>
      </c>
      <c r="T27" s="332">
        <v>0</v>
      </c>
      <c r="U27" s="332">
        <v>0</v>
      </c>
      <c r="V27" s="332">
        <v>0</v>
      </c>
      <c r="W27" s="332">
        <v>0</v>
      </c>
      <c r="X27" s="332">
        <v>0</v>
      </c>
      <c r="Y27" s="332">
        <v>0</v>
      </c>
      <c r="Z27" s="332">
        <v>1</v>
      </c>
      <c r="AA27" s="332" t="s">
        <v>1285</v>
      </c>
      <c r="AB27" s="332">
        <v>0</v>
      </c>
      <c r="AC27" s="332">
        <v>0</v>
      </c>
      <c r="AD27" s="332">
        <v>0</v>
      </c>
      <c r="AE27" s="332">
        <v>0</v>
      </c>
      <c r="AF27" s="332">
        <v>0</v>
      </c>
      <c r="AG27" s="332">
        <v>0</v>
      </c>
      <c r="AH27" s="332">
        <v>0</v>
      </c>
      <c r="AI27" s="332">
        <v>0</v>
      </c>
      <c r="AJ27" s="332">
        <v>0</v>
      </c>
      <c r="AK27" s="332">
        <v>0</v>
      </c>
      <c r="AL27" s="332">
        <v>0</v>
      </c>
      <c r="AM27" s="332">
        <v>0</v>
      </c>
      <c r="AN27" s="332">
        <v>0</v>
      </c>
      <c r="AO27" s="332">
        <v>0</v>
      </c>
      <c r="AP27" s="332">
        <v>0</v>
      </c>
      <c r="AQ27" s="332">
        <v>0</v>
      </c>
      <c r="AR27" s="332">
        <v>1</v>
      </c>
      <c r="AS27" s="332" t="s">
        <v>1285</v>
      </c>
      <c r="AT27" s="332">
        <v>0</v>
      </c>
      <c r="AU27" s="332">
        <v>0</v>
      </c>
      <c r="AV27" s="332">
        <v>0</v>
      </c>
      <c r="AW27" s="332">
        <v>0</v>
      </c>
      <c r="AX27" s="332">
        <v>1</v>
      </c>
      <c r="AY27" s="332" t="s">
        <v>1285</v>
      </c>
      <c r="AZ27" s="332">
        <v>0</v>
      </c>
      <c r="BA27" s="332">
        <v>0</v>
      </c>
      <c r="BB27" s="332">
        <v>0</v>
      </c>
      <c r="BC27" s="332">
        <v>0</v>
      </c>
      <c r="BD27" s="332">
        <v>0</v>
      </c>
      <c r="BE27" s="332">
        <v>0</v>
      </c>
      <c r="BF27" s="332">
        <v>0</v>
      </c>
      <c r="BG27" s="332">
        <v>0</v>
      </c>
      <c r="BH27" s="332">
        <v>0</v>
      </c>
      <c r="BI27" s="332">
        <v>0</v>
      </c>
      <c r="BJ27" s="332">
        <v>0</v>
      </c>
      <c r="BK27" s="332">
        <v>0</v>
      </c>
      <c r="BL27" s="332">
        <v>0</v>
      </c>
      <c r="BM27" s="332">
        <v>0</v>
      </c>
      <c r="BN27" s="332">
        <v>0</v>
      </c>
      <c r="BO27" s="332">
        <v>0</v>
      </c>
      <c r="BP27" s="332">
        <v>0</v>
      </c>
      <c r="BQ27" s="332">
        <v>0</v>
      </c>
      <c r="BR27" s="332">
        <v>0</v>
      </c>
      <c r="BS27" s="332">
        <v>0</v>
      </c>
      <c r="BT27" s="332">
        <v>0</v>
      </c>
      <c r="BU27" s="332">
        <v>0</v>
      </c>
      <c r="BV27" s="332">
        <v>0</v>
      </c>
      <c r="BW27" s="332">
        <v>0</v>
      </c>
      <c r="BX27" s="332">
        <v>0</v>
      </c>
      <c r="BY27" s="332">
        <v>0</v>
      </c>
      <c r="BZ27" s="332">
        <v>0</v>
      </c>
      <c r="CA27" s="332">
        <v>0</v>
      </c>
      <c r="CB27" s="332">
        <v>0</v>
      </c>
      <c r="CC27" s="332">
        <v>0</v>
      </c>
      <c r="CD27" s="332">
        <v>0</v>
      </c>
      <c r="CE27" s="332">
        <v>0</v>
      </c>
      <c r="CF27" s="332">
        <v>0</v>
      </c>
      <c r="CG27" s="332">
        <v>0</v>
      </c>
      <c r="CH27" s="332">
        <v>0</v>
      </c>
      <c r="CI27" s="332">
        <v>0</v>
      </c>
      <c r="CJ27" s="332">
        <v>0</v>
      </c>
      <c r="CK27" s="332">
        <v>0</v>
      </c>
      <c r="CL27" s="332">
        <v>0</v>
      </c>
      <c r="CM27" s="332">
        <v>0</v>
      </c>
      <c r="CN27" s="332">
        <v>0</v>
      </c>
      <c r="CO27" s="332">
        <v>0</v>
      </c>
      <c r="CP27" s="332">
        <v>0</v>
      </c>
      <c r="CQ27" s="332">
        <v>0</v>
      </c>
      <c r="CR27" s="332">
        <v>0</v>
      </c>
      <c r="CS27" s="332">
        <v>0</v>
      </c>
      <c r="CT27" s="332">
        <v>0</v>
      </c>
      <c r="CU27" s="329">
        <v>0</v>
      </c>
    </row>
    <row r="28" spans="1:99" ht="22.5" customHeight="1" x14ac:dyDescent="0.15">
      <c r="A28" s="1282">
        <v>31</v>
      </c>
      <c r="B28" s="1283" t="s">
        <v>212</v>
      </c>
      <c r="C28" s="1284"/>
      <c r="D28" s="463">
        <v>96</v>
      </c>
      <c r="E28" s="404">
        <v>1459.4017200000001</v>
      </c>
      <c r="F28" s="404">
        <v>2</v>
      </c>
      <c r="G28" s="404" t="s">
        <v>1285</v>
      </c>
      <c r="H28" s="404">
        <v>1</v>
      </c>
      <c r="I28" s="404" t="s">
        <v>1285</v>
      </c>
      <c r="J28" s="404">
        <v>0</v>
      </c>
      <c r="K28" s="404">
        <v>0</v>
      </c>
      <c r="L28" s="404">
        <v>3</v>
      </c>
      <c r="M28" s="404">
        <v>61.292999999999999</v>
      </c>
      <c r="N28" s="404">
        <v>0</v>
      </c>
      <c r="O28" s="404">
        <v>0</v>
      </c>
      <c r="P28" s="404">
        <v>0</v>
      </c>
      <c r="Q28" s="404">
        <v>0</v>
      </c>
      <c r="R28" s="404">
        <v>1</v>
      </c>
      <c r="S28" s="404" t="s">
        <v>1285</v>
      </c>
      <c r="T28" s="404">
        <v>6</v>
      </c>
      <c r="U28" s="404">
        <v>92.811000000000007</v>
      </c>
      <c r="V28" s="404">
        <v>8</v>
      </c>
      <c r="W28" s="404">
        <v>89.78</v>
      </c>
      <c r="X28" s="404">
        <v>7</v>
      </c>
      <c r="Y28" s="404">
        <v>41.561999999999998</v>
      </c>
      <c r="Z28" s="404">
        <v>3</v>
      </c>
      <c r="AA28" s="404">
        <v>24.283000000000001</v>
      </c>
      <c r="AB28" s="404">
        <v>2</v>
      </c>
      <c r="AC28" s="404" t="s">
        <v>1285</v>
      </c>
      <c r="AD28" s="404">
        <v>0</v>
      </c>
      <c r="AE28" s="404">
        <v>0</v>
      </c>
      <c r="AF28" s="404">
        <v>6</v>
      </c>
      <c r="AG28" s="404">
        <v>77.716999999999999</v>
      </c>
      <c r="AH28" s="404">
        <v>1</v>
      </c>
      <c r="AI28" s="404" t="s">
        <v>1285</v>
      </c>
      <c r="AJ28" s="404">
        <v>0</v>
      </c>
      <c r="AK28" s="404">
        <v>0</v>
      </c>
      <c r="AL28" s="404">
        <v>1</v>
      </c>
      <c r="AM28" s="404" t="s">
        <v>1285</v>
      </c>
      <c r="AN28" s="404">
        <v>0</v>
      </c>
      <c r="AO28" s="404">
        <v>0</v>
      </c>
      <c r="AP28" s="404">
        <v>1</v>
      </c>
      <c r="AQ28" s="404" t="s">
        <v>1285</v>
      </c>
      <c r="AR28" s="404">
        <v>2</v>
      </c>
      <c r="AS28" s="404" t="s">
        <v>1285</v>
      </c>
      <c r="AT28" s="404">
        <v>7</v>
      </c>
      <c r="AU28" s="404">
        <v>133.64500000000001</v>
      </c>
      <c r="AV28" s="404">
        <v>8</v>
      </c>
      <c r="AW28" s="404">
        <v>178.59272000000001</v>
      </c>
      <c r="AX28" s="404">
        <v>10</v>
      </c>
      <c r="AY28" s="404">
        <v>198.375</v>
      </c>
      <c r="AZ28" s="404">
        <v>3</v>
      </c>
      <c r="BA28" s="404">
        <v>16.372</v>
      </c>
      <c r="BB28" s="404">
        <v>0</v>
      </c>
      <c r="BC28" s="404">
        <v>0</v>
      </c>
      <c r="BD28" s="404">
        <v>1</v>
      </c>
      <c r="BE28" s="404" t="s">
        <v>1285</v>
      </c>
      <c r="BF28" s="404">
        <v>1</v>
      </c>
      <c r="BG28" s="404" t="s">
        <v>1285</v>
      </c>
      <c r="BH28" s="404">
        <v>2</v>
      </c>
      <c r="BI28" s="404" t="s">
        <v>1285</v>
      </c>
      <c r="BJ28" s="404">
        <v>0</v>
      </c>
      <c r="BK28" s="404">
        <v>0</v>
      </c>
      <c r="BL28" s="404">
        <v>0</v>
      </c>
      <c r="BM28" s="404">
        <v>0</v>
      </c>
      <c r="BN28" s="404">
        <v>0</v>
      </c>
      <c r="BO28" s="404">
        <v>0</v>
      </c>
      <c r="BP28" s="404">
        <v>0</v>
      </c>
      <c r="BQ28" s="404">
        <v>0</v>
      </c>
      <c r="BR28" s="404">
        <v>1</v>
      </c>
      <c r="BS28" s="404" t="s">
        <v>1285</v>
      </c>
      <c r="BT28" s="404">
        <v>6</v>
      </c>
      <c r="BU28" s="404">
        <v>41.173999999999999</v>
      </c>
      <c r="BV28" s="404">
        <v>0</v>
      </c>
      <c r="BW28" s="404">
        <v>0</v>
      </c>
      <c r="BX28" s="404">
        <v>0</v>
      </c>
      <c r="BY28" s="404">
        <v>0</v>
      </c>
      <c r="BZ28" s="404">
        <v>2</v>
      </c>
      <c r="CA28" s="404" t="s">
        <v>1285</v>
      </c>
      <c r="CB28" s="404">
        <v>1</v>
      </c>
      <c r="CC28" s="404" t="s">
        <v>1285</v>
      </c>
      <c r="CD28" s="404">
        <v>0</v>
      </c>
      <c r="CE28" s="404">
        <v>0</v>
      </c>
      <c r="CF28" s="404">
        <v>8</v>
      </c>
      <c r="CG28" s="404">
        <v>141.30199999999999</v>
      </c>
      <c r="CH28" s="404">
        <v>0</v>
      </c>
      <c r="CI28" s="404">
        <v>0</v>
      </c>
      <c r="CJ28" s="404">
        <v>0</v>
      </c>
      <c r="CK28" s="404">
        <v>0</v>
      </c>
      <c r="CL28" s="404">
        <v>1</v>
      </c>
      <c r="CM28" s="404" t="s">
        <v>1285</v>
      </c>
      <c r="CN28" s="404">
        <v>1</v>
      </c>
      <c r="CO28" s="404" t="s">
        <v>1285</v>
      </c>
      <c r="CP28" s="404">
        <v>0</v>
      </c>
      <c r="CQ28" s="404">
        <v>0</v>
      </c>
      <c r="CR28" s="404">
        <v>0</v>
      </c>
      <c r="CS28" s="404">
        <v>0</v>
      </c>
      <c r="CT28" s="404">
        <v>0</v>
      </c>
      <c r="CU28" s="401">
        <v>0</v>
      </c>
    </row>
    <row r="29" spans="1:99" ht="22.5" customHeight="1" x14ac:dyDescent="0.15">
      <c r="A29" s="1285">
        <v>32</v>
      </c>
      <c r="B29" s="1286" t="s">
        <v>385</v>
      </c>
      <c r="C29" s="1287"/>
      <c r="D29" s="604">
        <v>18</v>
      </c>
      <c r="E29" s="603">
        <v>126.25700000000001</v>
      </c>
      <c r="F29" s="603">
        <v>0</v>
      </c>
      <c r="G29" s="603">
        <v>0</v>
      </c>
      <c r="H29" s="603">
        <v>0</v>
      </c>
      <c r="I29" s="603">
        <v>0</v>
      </c>
      <c r="J29" s="603">
        <v>1</v>
      </c>
      <c r="K29" s="603" t="s">
        <v>1285</v>
      </c>
      <c r="L29" s="603">
        <v>0</v>
      </c>
      <c r="M29" s="603">
        <v>0</v>
      </c>
      <c r="N29" s="603">
        <v>0</v>
      </c>
      <c r="O29" s="603">
        <v>0</v>
      </c>
      <c r="P29" s="603">
        <v>0</v>
      </c>
      <c r="Q29" s="603">
        <v>0</v>
      </c>
      <c r="R29" s="603">
        <v>1</v>
      </c>
      <c r="S29" s="603" t="s">
        <v>1285</v>
      </c>
      <c r="T29" s="603">
        <v>0</v>
      </c>
      <c r="U29" s="603">
        <v>0</v>
      </c>
      <c r="V29" s="603">
        <v>0</v>
      </c>
      <c r="W29" s="603">
        <v>0</v>
      </c>
      <c r="X29" s="603">
        <v>6</v>
      </c>
      <c r="Y29" s="603">
        <v>56.712000000000003</v>
      </c>
      <c r="Z29" s="603">
        <v>2</v>
      </c>
      <c r="AA29" s="603" t="s">
        <v>1285</v>
      </c>
      <c r="AB29" s="603">
        <v>1</v>
      </c>
      <c r="AC29" s="603" t="s">
        <v>1285</v>
      </c>
      <c r="AD29" s="603">
        <v>0</v>
      </c>
      <c r="AE29" s="603">
        <v>0</v>
      </c>
      <c r="AF29" s="603">
        <v>0</v>
      </c>
      <c r="AG29" s="603">
        <v>0</v>
      </c>
      <c r="AH29" s="603">
        <v>0</v>
      </c>
      <c r="AI29" s="603">
        <v>0</v>
      </c>
      <c r="AJ29" s="603">
        <v>0</v>
      </c>
      <c r="AK29" s="603">
        <v>0</v>
      </c>
      <c r="AL29" s="603">
        <v>0</v>
      </c>
      <c r="AM29" s="603">
        <v>0</v>
      </c>
      <c r="AN29" s="603">
        <v>0</v>
      </c>
      <c r="AO29" s="603">
        <v>0</v>
      </c>
      <c r="AP29" s="603">
        <v>0</v>
      </c>
      <c r="AQ29" s="603">
        <v>0</v>
      </c>
      <c r="AR29" s="603">
        <v>0</v>
      </c>
      <c r="AS29" s="603">
        <v>0</v>
      </c>
      <c r="AT29" s="603">
        <v>1</v>
      </c>
      <c r="AU29" s="603" t="s">
        <v>1285</v>
      </c>
      <c r="AV29" s="603">
        <v>2</v>
      </c>
      <c r="AW29" s="603" t="s">
        <v>1285</v>
      </c>
      <c r="AX29" s="603">
        <v>1</v>
      </c>
      <c r="AY29" s="603" t="s">
        <v>1285</v>
      </c>
      <c r="AZ29" s="603">
        <v>0</v>
      </c>
      <c r="BA29" s="603">
        <v>0</v>
      </c>
      <c r="BB29" s="603">
        <v>0</v>
      </c>
      <c r="BC29" s="603">
        <v>0</v>
      </c>
      <c r="BD29" s="603">
        <v>0</v>
      </c>
      <c r="BE29" s="603">
        <v>0</v>
      </c>
      <c r="BF29" s="603">
        <v>0</v>
      </c>
      <c r="BG29" s="603">
        <v>0</v>
      </c>
      <c r="BH29" s="603">
        <v>2</v>
      </c>
      <c r="BI29" s="603" t="s">
        <v>1285</v>
      </c>
      <c r="BJ29" s="603">
        <v>0</v>
      </c>
      <c r="BK29" s="603">
        <v>0</v>
      </c>
      <c r="BL29" s="603">
        <v>0</v>
      </c>
      <c r="BM29" s="603">
        <v>0</v>
      </c>
      <c r="BN29" s="603">
        <v>0</v>
      </c>
      <c r="BO29" s="603">
        <v>0</v>
      </c>
      <c r="BP29" s="603">
        <v>0</v>
      </c>
      <c r="BQ29" s="603">
        <v>0</v>
      </c>
      <c r="BR29" s="603">
        <v>0</v>
      </c>
      <c r="BS29" s="603">
        <v>0</v>
      </c>
      <c r="BT29" s="603">
        <v>1</v>
      </c>
      <c r="BU29" s="603" t="s">
        <v>1285</v>
      </c>
      <c r="BV29" s="603">
        <v>0</v>
      </c>
      <c r="BW29" s="603">
        <v>0</v>
      </c>
      <c r="BX29" s="603">
        <v>0</v>
      </c>
      <c r="BY29" s="603">
        <v>0</v>
      </c>
      <c r="BZ29" s="603">
        <v>0</v>
      </c>
      <c r="CA29" s="603">
        <v>0</v>
      </c>
      <c r="CB29" s="603">
        <v>0</v>
      </c>
      <c r="CC29" s="603">
        <v>0</v>
      </c>
      <c r="CD29" s="603">
        <v>0</v>
      </c>
      <c r="CE29" s="603">
        <v>0</v>
      </c>
      <c r="CF29" s="603">
        <v>0</v>
      </c>
      <c r="CG29" s="603">
        <v>0</v>
      </c>
      <c r="CH29" s="603">
        <v>0</v>
      </c>
      <c r="CI29" s="603">
        <v>0</v>
      </c>
      <c r="CJ29" s="603">
        <v>0</v>
      </c>
      <c r="CK29" s="603">
        <v>0</v>
      </c>
      <c r="CL29" s="603">
        <v>0</v>
      </c>
      <c r="CM29" s="603">
        <v>0</v>
      </c>
      <c r="CN29" s="603">
        <v>0</v>
      </c>
      <c r="CO29" s="603">
        <v>0</v>
      </c>
      <c r="CP29" s="603">
        <v>0</v>
      </c>
      <c r="CQ29" s="603">
        <v>0</v>
      </c>
      <c r="CR29" s="603">
        <v>0</v>
      </c>
      <c r="CS29" s="603">
        <v>0</v>
      </c>
      <c r="CT29" s="603">
        <v>0</v>
      </c>
      <c r="CU29" s="602">
        <v>0</v>
      </c>
    </row>
    <row r="30" spans="1:99" ht="22.5" customHeight="1" x14ac:dyDescent="0.15">
      <c r="A30" s="1278">
        <v>33</v>
      </c>
      <c r="B30" s="1279" t="s">
        <v>207</v>
      </c>
      <c r="C30" s="1280"/>
      <c r="D30" s="545">
        <v>1462</v>
      </c>
      <c r="E30" s="340">
        <v>59138.841559999986</v>
      </c>
      <c r="F30" s="340">
        <v>61</v>
      </c>
      <c r="G30" s="340">
        <v>4324.0439999999999</v>
      </c>
      <c r="H30" s="340">
        <v>6</v>
      </c>
      <c r="I30" s="340">
        <v>318.149</v>
      </c>
      <c r="J30" s="340">
        <v>6</v>
      </c>
      <c r="K30" s="340">
        <v>216.17599999999999</v>
      </c>
      <c r="L30" s="340">
        <v>49</v>
      </c>
      <c r="M30" s="340">
        <v>3530.4650000000001</v>
      </c>
      <c r="N30" s="340">
        <v>8</v>
      </c>
      <c r="O30" s="340">
        <v>201.42699999999999</v>
      </c>
      <c r="P30" s="340">
        <v>15</v>
      </c>
      <c r="Q30" s="340">
        <v>597.57799999999997</v>
      </c>
      <c r="R30" s="340">
        <v>20</v>
      </c>
      <c r="S30" s="340">
        <v>1865.0709999999999</v>
      </c>
      <c r="T30" s="340">
        <v>162</v>
      </c>
      <c r="U30" s="340">
        <v>5806.2150000000001</v>
      </c>
      <c r="V30" s="340">
        <v>95</v>
      </c>
      <c r="W30" s="340">
        <v>7847.0540000000001</v>
      </c>
      <c r="X30" s="340">
        <v>89</v>
      </c>
      <c r="Y30" s="340">
        <v>2728.145</v>
      </c>
      <c r="Z30" s="340">
        <v>7</v>
      </c>
      <c r="AA30" s="340">
        <v>153.84299999999999</v>
      </c>
      <c r="AB30" s="340">
        <v>20</v>
      </c>
      <c r="AC30" s="340">
        <v>745.88599999999997</v>
      </c>
      <c r="AD30" s="340">
        <v>0</v>
      </c>
      <c r="AE30" s="340">
        <v>0</v>
      </c>
      <c r="AF30" s="340">
        <v>0</v>
      </c>
      <c r="AG30" s="340">
        <v>0</v>
      </c>
      <c r="AH30" s="340">
        <v>16</v>
      </c>
      <c r="AI30" s="340">
        <v>732.95799999999997</v>
      </c>
      <c r="AJ30" s="340">
        <v>2</v>
      </c>
      <c r="AK30" s="340" t="s">
        <v>1285</v>
      </c>
      <c r="AL30" s="340">
        <v>13</v>
      </c>
      <c r="AM30" s="340">
        <v>197.53299999999999</v>
      </c>
      <c r="AN30" s="340">
        <v>9</v>
      </c>
      <c r="AO30" s="340">
        <v>115.99299999999999</v>
      </c>
      <c r="AP30" s="340">
        <v>33</v>
      </c>
      <c r="AQ30" s="340">
        <v>865.89</v>
      </c>
      <c r="AR30" s="340">
        <v>40</v>
      </c>
      <c r="AS30" s="340">
        <v>1885.7239999999999</v>
      </c>
      <c r="AT30" s="340">
        <v>32</v>
      </c>
      <c r="AU30" s="340">
        <v>349.68799999999999</v>
      </c>
      <c r="AV30" s="340">
        <v>64</v>
      </c>
      <c r="AW30" s="340">
        <v>1351.05756</v>
      </c>
      <c r="AX30" s="340">
        <v>22</v>
      </c>
      <c r="AY30" s="340">
        <v>358.16</v>
      </c>
      <c r="AZ30" s="340">
        <v>61</v>
      </c>
      <c r="BA30" s="340">
        <v>3638.2719999999999</v>
      </c>
      <c r="BB30" s="340">
        <v>26</v>
      </c>
      <c r="BC30" s="340">
        <v>523.44299999999998</v>
      </c>
      <c r="BD30" s="340">
        <v>14</v>
      </c>
      <c r="BE30" s="340">
        <v>732.11199999999997</v>
      </c>
      <c r="BF30" s="340">
        <v>1</v>
      </c>
      <c r="BG30" s="340" t="s">
        <v>1285</v>
      </c>
      <c r="BH30" s="340">
        <v>12</v>
      </c>
      <c r="BI30" s="340">
        <v>362.21</v>
      </c>
      <c r="BJ30" s="340">
        <v>22</v>
      </c>
      <c r="BK30" s="340">
        <v>220.988</v>
      </c>
      <c r="BL30" s="340">
        <v>5</v>
      </c>
      <c r="BM30" s="340">
        <v>841.96400000000006</v>
      </c>
      <c r="BN30" s="340">
        <v>0</v>
      </c>
      <c r="BO30" s="340">
        <v>0</v>
      </c>
      <c r="BP30" s="340">
        <v>23</v>
      </c>
      <c r="BQ30" s="340">
        <v>641.53599999999994</v>
      </c>
      <c r="BR30" s="340">
        <v>21</v>
      </c>
      <c r="BS30" s="340">
        <v>1421.8150000000001</v>
      </c>
      <c r="BT30" s="340">
        <v>24</v>
      </c>
      <c r="BU30" s="340">
        <v>854.64</v>
      </c>
      <c r="BV30" s="340">
        <v>22</v>
      </c>
      <c r="BW30" s="340">
        <v>342.839</v>
      </c>
      <c r="BX30" s="340">
        <v>50</v>
      </c>
      <c r="BY30" s="340">
        <v>294.70699999999999</v>
      </c>
      <c r="BZ30" s="340">
        <v>40</v>
      </c>
      <c r="CA30" s="340">
        <v>966.61300000000006</v>
      </c>
      <c r="CB30" s="340">
        <v>12</v>
      </c>
      <c r="CC30" s="340">
        <v>256.60500000000002</v>
      </c>
      <c r="CD30" s="340">
        <v>18</v>
      </c>
      <c r="CE30" s="340">
        <v>282.02800000000002</v>
      </c>
      <c r="CF30" s="340">
        <v>69</v>
      </c>
      <c r="CG30" s="340">
        <v>1913.3969999999999</v>
      </c>
      <c r="CH30" s="340">
        <v>32</v>
      </c>
      <c r="CI30" s="340">
        <v>606.59500000000003</v>
      </c>
      <c r="CJ30" s="340">
        <v>49</v>
      </c>
      <c r="CK30" s="340">
        <v>2000.231</v>
      </c>
      <c r="CL30" s="340">
        <v>42</v>
      </c>
      <c r="CM30" s="340">
        <v>1140.2339999999999</v>
      </c>
      <c r="CN30" s="340">
        <v>66</v>
      </c>
      <c r="CO30" s="340">
        <v>4591.4579999999996</v>
      </c>
      <c r="CP30" s="340">
        <v>29</v>
      </c>
      <c r="CQ30" s="340">
        <v>852.04899999999998</v>
      </c>
      <c r="CR30" s="340">
        <v>54</v>
      </c>
      <c r="CS30" s="340">
        <v>2395.5169999999998</v>
      </c>
      <c r="CT30" s="340">
        <v>1</v>
      </c>
      <c r="CU30" s="337" t="s">
        <v>1285</v>
      </c>
    </row>
    <row r="31" spans="1:99" ht="22.5" customHeight="1" x14ac:dyDescent="0.15">
      <c r="A31" s="1282">
        <v>34</v>
      </c>
      <c r="B31" s="1283" t="s">
        <v>206</v>
      </c>
      <c r="C31" s="1284"/>
      <c r="D31" s="463">
        <v>4</v>
      </c>
      <c r="E31" s="404">
        <v>71.458000000000013</v>
      </c>
      <c r="F31" s="404">
        <v>1</v>
      </c>
      <c r="G31" s="404" t="s">
        <v>1285</v>
      </c>
      <c r="H31" s="404">
        <v>0</v>
      </c>
      <c r="I31" s="404">
        <v>0</v>
      </c>
      <c r="J31" s="404">
        <v>0</v>
      </c>
      <c r="K31" s="404">
        <v>0</v>
      </c>
      <c r="L31" s="404">
        <v>1</v>
      </c>
      <c r="M31" s="404" t="s">
        <v>1285</v>
      </c>
      <c r="N31" s="404">
        <v>0</v>
      </c>
      <c r="O31" s="404">
        <v>0</v>
      </c>
      <c r="P31" s="404">
        <v>0</v>
      </c>
      <c r="Q31" s="404">
        <v>0</v>
      </c>
      <c r="R31" s="404">
        <v>0</v>
      </c>
      <c r="S31" s="404">
        <v>0</v>
      </c>
      <c r="T31" s="404">
        <v>0</v>
      </c>
      <c r="U31" s="404">
        <v>0</v>
      </c>
      <c r="V31" s="404">
        <v>0</v>
      </c>
      <c r="W31" s="404">
        <v>0</v>
      </c>
      <c r="X31" s="404">
        <v>0</v>
      </c>
      <c r="Y31" s="404">
        <v>0</v>
      </c>
      <c r="Z31" s="404">
        <v>0</v>
      </c>
      <c r="AA31" s="404">
        <v>0</v>
      </c>
      <c r="AB31" s="404">
        <v>0</v>
      </c>
      <c r="AC31" s="404">
        <v>0</v>
      </c>
      <c r="AD31" s="404">
        <v>0</v>
      </c>
      <c r="AE31" s="404">
        <v>0</v>
      </c>
      <c r="AF31" s="404">
        <v>0</v>
      </c>
      <c r="AG31" s="404">
        <v>0</v>
      </c>
      <c r="AH31" s="404">
        <v>0</v>
      </c>
      <c r="AI31" s="404">
        <v>0</v>
      </c>
      <c r="AJ31" s="404">
        <v>0</v>
      </c>
      <c r="AK31" s="404">
        <v>0</v>
      </c>
      <c r="AL31" s="404">
        <v>0</v>
      </c>
      <c r="AM31" s="404">
        <v>0</v>
      </c>
      <c r="AN31" s="404">
        <v>0</v>
      </c>
      <c r="AO31" s="404">
        <v>0</v>
      </c>
      <c r="AP31" s="404">
        <v>0</v>
      </c>
      <c r="AQ31" s="404">
        <v>0</v>
      </c>
      <c r="AR31" s="404">
        <v>0</v>
      </c>
      <c r="AS31" s="404">
        <v>0</v>
      </c>
      <c r="AT31" s="404">
        <v>0</v>
      </c>
      <c r="AU31" s="404">
        <v>0</v>
      </c>
      <c r="AV31" s="404">
        <v>0</v>
      </c>
      <c r="AW31" s="404">
        <v>0</v>
      </c>
      <c r="AX31" s="404">
        <v>0</v>
      </c>
      <c r="AY31" s="404">
        <v>0</v>
      </c>
      <c r="AZ31" s="404">
        <v>1</v>
      </c>
      <c r="BA31" s="404" t="s">
        <v>1285</v>
      </c>
      <c r="BB31" s="404">
        <v>0</v>
      </c>
      <c r="BC31" s="404">
        <v>0</v>
      </c>
      <c r="BD31" s="404">
        <v>0</v>
      </c>
      <c r="BE31" s="404">
        <v>0</v>
      </c>
      <c r="BF31" s="404">
        <v>0</v>
      </c>
      <c r="BG31" s="404">
        <v>0</v>
      </c>
      <c r="BH31" s="404">
        <v>0</v>
      </c>
      <c r="BI31" s="404">
        <v>0</v>
      </c>
      <c r="BJ31" s="404">
        <v>0</v>
      </c>
      <c r="BK31" s="404">
        <v>0</v>
      </c>
      <c r="BL31" s="404">
        <v>0</v>
      </c>
      <c r="BM31" s="404">
        <v>0</v>
      </c>
      <c r="BN31" s="404">
        <v>0</v>
      </c>
      <c r="BO31" s="404">
        <v>0</v>
      </c>
      <c r="BP31" s="404">
        <v>0</v>
      </c>
      <c r="BQ31" s="404">
        <v>0</v>
      </c>
      <c r="BR31" s="404">
        <v>0</v>
      </c>
      <c r="BS31" s="404">
        <v>0</v>
      </c>
      <c r="BT31" s="404">
        <v>0</v>
      </c>
      <c r="BU31" s="404">
        <v>0</v>
      </c>
      <c r="BV31" s="404">
        <v>1</v>
      </c>
      <c r="BW31" s="404" t="s">
        <v>1285</v>
      </c>
      <c r="BX31" s="404">
        <v>0</v>
      </c>
      <c r="BY31" s="404">
        <v>0</v>
      </c>
      <c r="BZ31" s="404">
        <v>0</v>
      </c>
      <c r="CA31" s="404">
        <v>0</v>
      </c>
      <c r="CB31" s="404">
        <v>0</v>
      </c>
      <c r="CC31" s="404">
        <v>0</v>
      </c>
      <c r="CD31" s="404">
        <v>0</v>
      </c>
      <c r="CE31" s="404">
        <v>0</v>
      </c>
      <c r="CF31" s="404">
        <v>0</v>
      </c>
      <c r="CG31" s="404">
        <v>0</v>
      </c>
      <c r="CH31" s="404">
        <v>0</v>
      </c>
      <c r="CI31" s="404">
        <v>0</v>
      </c>
      <c r="CJ31" s="404">
        <v>0</v>
      </c>
      <c r="CK31" s="404">
        <v>0</v>
      </c>
      <c r="CL31" s="404">
        <v>0</v>
      </c>
      <c r="CM31" s="404">
        <v>0</v>
      </c>
      <c r="CN31" s="404">
        <v>0</v>
      </c>
      <c r="CO31" s="404">
        <v>0</v>
      </c>
      <c r="CP31" s="404">
        <v>0</v>
      </c>
      <c r="CQ31" s="404">
        <v>0</v>
      </c>
      <c r="CR31" s="404">
        <v>0</v>
      </c>
      <c r="CS31" s="404">
        <v>0</v>
      </c>
      <c r="CT31" s="404">
        <v>0</v>
      </c>
      <c r="CU31" s="401">
        <v>0</v>
      </c>
    </row>
    <row r="32" spans="1:99" ht="22.5" customHeight="1" thickBot="1" x14ac:dyDescent="0.2">
      <c r="A32" s="1288">
        <v>35</v>
      </c>
      <c r="B32" s="1289" t="s">
        <v>205</v>
      </c>
      <c r="C32" s="1290"/>
      <c r="D32" s="493">
        <v>0</v>
      </c>
      <c r="E32" s="325">
        <v>0</v>
      </c>
      <c r="F32" s="325">
        <v>0</v>
      </c>
      <c r="G32" s="325">
        <v>0</v>
      </c>
      <c r="H32" s="325">
        <v>0</v>
      </c>
      <c r="I32" s="325">
        <v>0</v>
      </c>
      <c r="J32" s="325">
        <v>0</v>
      </c>
      <c r="K32" s="325">
        <v>0</v>
      </c>
      <c r="L32" s="325">
        <v>0</v>
      </c>
      <c r="M32" s="325">
        <v>0</v>
      </c>
      <c r="N32" s="325">
        <v>0</v>
      </c>
      <c r="O32" s="325">
        <v>0</v>
      </c>
      <c r="P32" s="325">
        <v>0</v>
      </c>
      <c r="Q32" s="325">
        <v>0</v>
      </c>
      <c r="R32" s="325">
        <v>0</v>
      </c>
      <c r="S32" s="325">
        <v>0</v>
      </c>
      <c r="T32" s="325">
        <v>0</v>
      </c>
      <c r="U32" s="325">
        <v>0</v>
      </c>
      <c r="V32" s="325">
        <v>0</v>
      </c>
      <c r="W32" s="325">
        <v>0</v>
      </c>
      <c r="X32" s="325">
        <v>0</v>
      </c>
      <c r="Y32" s="325">
        <v>0</v>
      </c>
      <c r="Z32" s="325">
        <v>0</v>
      </c>
      <c r="AA32" s="325">
        <v>0</v>
      </c>
      <c r="AB32" s="325">
        <v>0</v>
      </c>
      <c r="AC32" s="325">
        <v>0</v>
      </c>
      <c r="AD32" s="325">
        <v>0</v>
      </c>
      <c r="AE32" s="325">
        <v>0</v>
      </c>
      <c r="AF32" s="325">
        <v>0</v>
      </c>
      <c r="AG32" s="325">
        <v>0</v>
      </c>
      <c r="AH32" s="325">
        <v>0</v>
      </c>
      <c r="AI32" s="325">
        <v>0</v>
      </c>
      <c r="AJ32" s="325">
        <v>0</v>
      </c>
      <c r="AK32" s="325">
        <v>0</v>
      </c>
      <c r="AL32" s="325">
        <v>0</v>
      </c>
      <c r="AM32" s="325">
        <v>0</v>
      </c>
      <c r="AN32" s="325">
        <v>0</v>
      </c>
      <c r="AO32" s="325">
        <v>0</v>
      </c>
      <c r="AP32" s="325">
        <v>0</v>
      </c>
      <c r="AQ32" s="325">
        <v>0</v>
      </c>
      <c r="AR32" s="325">
        <v>0</v>
      </c>
      <c r="AS32" s="325">
        <v>0</v>
      </c>
      <c r="AT32" s="325">
        <v>0</v>
      </c>
      <c r="AU32" s="325">
        <v>0</v>
      </c>
      <c r="AV32" s="325">
        <v>0</v>
      </c>
      <c r="AW32" s="325">
        <v>0</v>
      </c>
      <c r="AX32" s="325">
        <v>0</v>
      </c>
      <c r="AY32" s="325">
        <v>0</v>
      </c>
      <c r="AZ32" s="325">
        <v>0</v>
      </c>
      <c r="BA32" s="325">
        <v>0</v>
      </c>
      <c r="BB32" s="325">
        <v>0</v>
      </c>
      <c r="BC32" s="325">
        <v>0</v>
      </c>
      <c r="BD32" s="325">
        <v>0</v>
      </c>
      <c r="BE32" s="325">
        <v>0</v>
      </c>
      <c r="BF32" s="325">
        <v>0</v>
      </c>
      <c r="BG32" s="325">
        <v>0</v>
      </c>
      <c r="BH32" s="325">
        <v>0</v>
      </c>
      <c r="BI32" s="325">
        <v>0</v>
      </c>
      <c r="BJ32" s="325">
        <v>0</v>
      </c>
      <c r="BK32" s="325">
        <v>0</v>
      </c>
      <c r="BL32" s="325">
        <v>0</v>
      </c>
      <c r="BM32" s="325">
        <v>0</v>
      </c>
      <c r="BN32" s="325">
        <v>0</v>
      </c>
      <c r="BO32" s="325">
        <v>0</v>
      </c>
      <c r="BP32" s="325">
        <v>0</v>
      </c>
      <c r="BQ32" s="325">
        <v>0</v>
      </c>
      <c r="BR32" s="325">
        <v>0</v>
      </c>
      <c r="BS32" s="325">
        <v>0</v>
      </c>
      <c r="BT32" s="325">
        <v>0</v>
      </c>
      <c r="BU32" s="325">
        <v>0</v>
      </c>
      <c r="BV32" s="325">
        <v>0</v>
      </c>
      <c r="BW32" s="325">
        <v>0</v>
      </c>
      <c r="BX32" s="325">
        <v>0</v>
      </c>
      <c r="BY32" s="325">
        <v>0</v>
      </c>
      <c r="BZ32" s="325">
        <v>0</v>
      </c>
      <c r="CA32" s="325">
        <v>0</v>
      </c>
      <c r="CB32" s="325">
        <v>0</v>
      </c>
      <c r="CC32" s="325">
        <v>0</v>
      </c>
      <c r="CD32" s="325">
        <v>0</v>
      </c>
      <c r="CE32" s="325">
        <v>0</v>
      </c>
      <c r="CF32" s="325">
        <v>0</v>
      </c>
      <c r="CG32" s="325">
        <v>0</v>
      </c>
      <c r="CH32" s="325">
        <v>0</v>
      </c>
      <c r="CI32" s="325">
        <v>0</v>
      </c>
      <c r="CJ32" s="325">
        <v>0</v>
      </c>
      <c r="CK32" s="325">
        <v>0</v>
      </c>
      <c r="CL32" s="325">
        <v>0</v>
      </c>
      <c r="CM32" s="325">
        <v>0</v>
      </c>
      <c r="CN32" s="325">
        <v>0</v>
      </c>
      <c r="CO32" s="325">
        <v>0</v>
      </c>
      <c r="CP32" s="325">
        <v>0</v>
      </c>
      <c r="CQ32" s="325">
        <v>0</v>
      </c>
      <c r="CR32" s="325">
        <v>0</v>
      </c>
      <c r="CS32" s="325">
        <v>0</v>
      </c>
      <c r="CT32" s="325">
        <v>0</v>
      </c>
      <c r="CU32" s="322">
        <v>0</v>
      </c>
    </row>
  </sheetData>
  <mergeCells count="50">
    <mergeCell ref="CN3:CO3"/>
    <mergeCell ref="CP3:CQ3"/>
    <mergeCell ref="CR3:CS3"/>
    <mergeCell ref="CT3:CU3"/>
    <mergeCell ref="A5:C5"/>
    <mergeCell ref="CB3:CC3"/>
    <mergeCell ref="CD3:CE3"/>
    <mergeCell ref="CF3:CG3"/>
    <mergeCell ref="CH3:CI3"/>
    <mergeCell ref="CJ3:CK3"/>
    <mergeCell ref="CL3:CM3"/>
    <mergeCell ref="BP3:BQ3"/>
    <mergeCell ref="BR3:BS3"/>
    <mergeCell ref="BT3:BU3"/>
    <mergeCell ref="BV3:BW3"/>
    <mergeCell ref="BX3:BY3"/>
    <mergeCell ref="BZ3:CA3"/>
    <mergeCell ref="BD3:BE3"/>
    <mergeCell ref="BF3:BG3"/>
    <mergeCell ref="BH3:BI3"/>
    <mergeCell ref="BJ3:BK3"/>
    <mergeCell ref="BL3:BM3"/>
    <mergeCell ref="BN3:BO3"/>
    <mergeCell ref="AR3:AS3"/>
    <mergeCell ref="AT3:AU3"/>
    <mergeCell ref="AV3:AW3"/>
    <mergeCell ref="AX3:AY3"/>
    <mergeCell ref="AZ3:BA3"/>
    <mergeCell ref="BB3:BC3"/>
    <mergeCell ref="AF3:AG3"/>
    <mergeCell ref="AH3:AI3"/>
    <mergeCell ref="AJ3:AK3"/>
    <mergeCell ref="AL3:AM3"/>
    <mergeCell ref="AN3:AO3"/>
    <mergeCell ref="AP3:AQ3"/>
    <mergeCell ref="T3:U3"/>
    <mergeCell ref="V3:W3"/>
    <mergeCell ref="X3:Y3"/>
    <mergeCell ref="Z3:AA3"/>
    <mergeCell ref="AB3:AC3"/>
    <mergeCell ref="AD3:AE3"/>
    <mergeCell ref="A1:S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75" fitToWidth="6" orientation="landscape" r:id="rId1"/>
  <colBreaks count="5" manualBreakCount="5">
    <brk id="19" max="31" man="1"/>
    <brk id="35" max="31" man="1"/>
    <brk id="51" max="31" man="1"/>
    <brk id="67" max="31" man="1"/>
    <brk id="83" max="31"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E6A33-CE73-45CC-BBD8-060AEB02E50A}">
  <sheetPr>
    <pageSetUpPr fitToPage="1"/>
  </sheetPr>
  <dimension ref="A1:V53"/>
  <sheetViews>
    <sheetView zoomScale="55" zoomScaleNormal="55" workbookViewId="0">
      <selection activeCell="N12" sqref="N12"/>
    </sheetView>
  </sheetViews>
  <sheetFormatPr defaultRowHeight="13.5" x14ac:dyDescent="0.15"/>
  <cols>
    <col min="1" max="1" width="3.625" style="601" customWidth="1"/>
    <col min="2" max="2" width="9.625" style="601" customWidth="1"/>
    <col min="3" max="3" width="0.875" style="601" customWidth="1"/>
    <col min="4" max="15" width="12.625" style="601" customWidth="1"/>
    <col min="16" max="16384" width="9" style="601"/>
  </cols>
  <sheetData>
    <row r="1" spans="1:22" x14ac:dyDescent="0.15">
      <c r="A1" s="1179" t="s">
        <v>487</v>
      </c>
      <c r="B1" s="1179"/>
      <c r="C1" s="1179"/>
      <c r="D1" s="1179"/>
      <c r="E1" s="1179"/>
      <c r="F1" s="1179"/>
      <c r="G1" s="1179"/>
      <c r="H1" s="1179"/>
      <c r="I1" s="1179"/>
      <c r="J1" s="1179"/>
      <c r="K1" s="1179"/>
      <c r="L1" s="1179"/>
      <c r="M1" s="1179"/>
      <c r="N1" s="1179"/>
      <c r="O1" s="1179"/>
    </row>
    <row r="2" spans="1:22" ht="14.25" thickBot="1" x14ac:dyDescent="0.2">
      <c r="A2" s="397"/>
      <c r="B2" s="397"/>
      <c r="C2" s="397"/>
      <c r="D2" s="577"/>
      <c r="E2" s="577"/>
      <c r="F2" s="577"/>
      <c r="G2" s="577"/>
      <c r="H2" s="577"/>
      <c r="I2" s="577"/>
      <c r="J2" s="577"/>
      <c r="K2" s="577"/>
      <c r="L2" s="577"/>
      <c r="M2" s="617"/>
      <c r="N2" s="577"/>
      <c r="O2" s="616" t="s">
        <v>246</v>
      </c>
    </row>
    <row r="3" spans="1:22" x14ac:dyDescent="0.15">
      <c r="A3" s="458"/>
      <c r="B3" s="454"/>
      <c r="C3" s="457"/>
      <c r="D3" s="615"/>
      <c r="E3" s="611" t="s">
        <v>486</v>
      </c>
      <c r="F3" s="613"/>
      <c r="G3" s="612"/>
      <c r="H3" s="611" t="s">
        <v>485</v>
      </c>
      <c r="I3" s="613"/>
      <c r="J3" s="612"/>
      <c r="K3" s="614" t="s">
        <v>118</v>
      </c>
      <c r="L3" s="613"/>
      <c r="M3" s="612"/>
      <c r="N3" s="611" t="s">
        <v>484</v>
      </c>
      <c r="O3" s="610"/>
    </row>
    <row r="4" spans="1:22" ht="14.25" thickBot="1" x14ac:dyDescent="0.2">
      <c r="A4" s="445"/>
      <c r="B4" s="444"/>
      <c r="C4" s="443"/>
      <c r="D4" s="609" t="s">
        <v>483</v>
      </c>
      <c r="E4" s="441" t="s">
        <v>482</v>
      </c>
      <c r="F4" s="441" t="s">
        <v>481</v>
      </c>
      <c r="G4" s="441" t="s">
        <v>483</v>
      </c>
      <c r="H4" s="441" t="s">
        <v>482</v>
      </c>
      <c r="I4" s="441" t="s">
        <v>481</v>
      </c>
      <c r="J4" s="441" t="s">
        <v>483</v>
      </c>
      <c r="K4" s="441" t="s">
        <v>482</v>
      </c>
      <c r="L4" s="441" t="s">
        <v>481</v>
      </c>
      <c r="M4" s="441" t="s">
        <v>483</v>
      </c>
      <c r="N4" s="441" t="s">
        <v>482</v>
      </c>
      <c r="O4" s="608" t="s">
        <v>481</v>
      </c>
      <c r="P4" s="398"/>
      <c r="Q4" s="398"/>
      <c r="R4" s="398"/>
      <c r="S4" s="398"/>
      <c r="T4" s="398"/>
      <c r="U4" s="398"/>
      <c r="V4" s="398"/>
    </row>
    <row r="5" spans="1:22" ht="15" thickTop="1" thickBot="1" x14ac:dyDescent="0.2">
      <c r="A5" s="1180" t="s">
        <v>341</v>
      </c>
      <c r="B5" s="1181"/>
      <c r="C5" s="1182"/>
      <c r="D5" s="607">
        <v>2462</v>
      </c>
      <c r="E5" s="606">
        <v>2210</v>
      </c>
      <c r="F5" s="606">
        <v>252</v>
      </c>
      <c r="G5" s="606">
        <v>2311</v>
      </c>
      <c r="H5" s="606">
        <v>2082</v>
      </c>
      <c r="I5" s="606">
        <v>229</v>
      </c>
      <c r="J5" s="606">
        <v>67</v>
      </c>
      <c r="K5" s="606">
        <v>63</v>
      </c>
      <c r="L5" s="606">
        <v>4</v>
      </c>
      <c r="M5" s="394">
        <v>84</v>
      </c>
      <c r="N5" s="394">
        <v>65</v>
      </c>
      <c r="O5" s="391">
        <v>19</v>
      </c>
    </row>
    <row r="6" spans="1:22" ht="14.25" thickTop="1" x14ac:dyDescent="0.15">
      <c r="A6" s="390" t="s">
        <v>272</v>
      </c>
      <c r="B6" s="362" t="s">
        <v>120</v>
      </c>
      <c r="C6" s="410"/>
      <c r="D6" s="494">
        <v>84</v>
      </c>
      <c r="E6" s="360">
        <v>70</v>
      </c>
      <c r="F6" s="360">
        <v>14</v>
      </c>
      <c r="G6" s="360">
        <v>78</v>
      </c>
      <c r="H6" s="360">
        <v>68</v>
      </c>
      <c r="I6" s="360">
        <v>10</v>
      </c>
      <c r="J6" s="360">
        <v>0</v>
      </c>
      <c r="K6" s="360">
        <v>0</v>
      </c>
      <c r="L6" s="360">
        <v>0</v>
      </c>
      <c r="M6" s="360">
        <v>6</v>
      </c>
      <c r="N6" s="360">
        <v>2</v>
      </c>
      <c r="O6" s="357">
        <v>4</v>
      </c>
    </row>
    <row r="7" spans="1:22" x14ac:dyDescent="0.15">
      <c r="A7" s="384" t="s">
        <v>270</v>
      </c>
      <c r="B7" s="334" t="s">
        <v>121</v>
      </c>
      <c r="C7" s="400"/>
      <c r="D7" s="473">
        <v>13</v>
      </c>
      <c r="E7" s="332">
        <v>12</v>
      </c>
      <c r="F7" s="332">
        <v>1</v>
      </c>
      <c r="G7" s="332">
        <v>11</v>
      </c>
      <c r="H7" s="332">
        <v>11</v>
      </c>
      <c r="I7" s="332">
        <v>0</v>
      </c>
      <c r="J7" s="332">
        <v>0</v>
      </c>
      <c r="K7" s="332">
        <v>0</v>
      </c>
      <c r="L7" s="332">
        <v>0</v>
      </c>
      <c r="M7" s="332">
        <v>2</v>
      </c>
      <c r="N7" s="332">
        <v>1</v>
      </c>
      <c r="O7" s="329">
        <v>1</v>
      </c>
    </row>
    <row r="8" spans="1:22" x14ac:dyDescent="0.15">
      <c r="A8" s="384" t="s">
        <v>268</v>
      </c>
      <c r="B8" s="334" t="s">
        <v>122</v>
      </c>
      <c r="C8" s="400"/>
      <c r="D8" s="473">
        <v>18</v>
      </c>
      <c r="E8" s="332">
        <v>15</v>
      </c>
      <c r="F8" s="332">
        <v>3</v>
      </c>
      <c r="G8" s="332">
        <v>18</v>
      </c>
      <c r="H8" s="332">
        <v>15</v>
      </c>
      <c r="I8" s="332">
        <v>3</v>
      </c>
      <c r="J8" s="332">
        <v>0</v>
      </c>
      <c r="K8" s="332">
        <v>0</v>
      </c>
      <c r="L8" s="332">
        <v>0</v>
      </c>
      <c r="M8" s="332">
        <v>0</v>
      </c>
      <c r="N8" s="332">
        <v>0</v>
      </c>
      <c r="O8" s="329">
        <v>0</v>
      </c>
    </row>
    <row r="9" spans="1:22" x14ac:dyDescent="0.15">
      <c r="A9" s="384" t="s">
        <v>266</v>
      </c>
      <c r="B9" s="334" t="s">
        <v>123</v>
      </c>
      <c r="C9" s="400"/>
      <c r="D9" s="473">
        <v>82</v>
      </c>
      <c r="E9" s="332">
        <v>77</v>
      </c>
      <c r="F9" s="332">
        <v>5</v>
      </c>
      <c r="G9" s="332">
        <v>68</v>
      </c>
      <c r="H9" s="332">
        <v>64</v>
      </c>
      <c r="I9" s="332">
        <v>4</v>
      </c>
      <c r="J9" s="332">
        <v>6</v>
      </c>
      <c r="K9" s="332">
        <v>6</v>
      </c>
      <c r="L9" s="332">
        <v>0</v>
      </c>
      <c r="M9" s="332">
        <v>8</v>
      </c>
      <c r="N9" s="332">
        <v>7</v>
      </c>
      <c r="O9" s="329">
        <v>1</v>
      </c>
    </row>
    <row r="10" spans="1:22" x14ac:dyDescent="0.15">
      <c r="A10" s="384" t="s">
        <v>265</v>
      </c>
      <c r="B10" s="334" t="s">
        <v>124</v>
      </c>
      <c r="C10" s="400"/>
      <c r="D10" s="473">
        <v>13</v>
      </c>
      <c r="E10" s="332">
        <v>11</v>
      </c>
      <c r="F10" s="332">
        <v>2</v>
      </c>
      <c r="G10" s="332">
        <v>13</v>
      </c>
      <c r="H10" s="332">
        <v>11</v>
      </c>
      <c r="I10" s="332">
        <v>2</v>
      </c>
      <c r="J10" s="332">
        <v>0</v>
      </c>
      <c r="K10" s="332">
        <v>0</v>
      </c>
      <c r="L10" s="332">
        <v>0</v>
      </c>
      <c r="M10" s="332">
        <v>0</v>
      </c>
      <c r="N10" s="332">
        <v>0</v>
      </c>
      <c r="O10" s="329">
        <v>0</v>
      </c>
    </row>
    <row r="11" spans="1:22" x14ac:dyDescent="0.15">
      <c r="A11" s="384" t="s">
        <v>264</v>
      </c>
      <c r="B11" s="334" t="s">
        <v>125</v>
      </c>
      <c r="C11" s="400"/>
      <c r="D11" s="473">
        <v>23</v>
      </c>
      <c r="E11" s="332">
        <v>21</v>
      </c>
      <c r="F11" s="332">
        <v>2</v>
      </c>
      <c r="G11" s="332">
        <v>21</v>
      </c>
      <c r="H11" s="332">
        <v>19</v>
      </c>
      <c r="I11" s="332">
        <v>2</v>
      </c>
      <c r="J11" s="332">
        <v>1</v>
      </c>
      <c r="K11" s="332">
        <v>1</v>
      </c>
      <c r="L11" s="332">
        <v>0</v>
      </c>
      <c r="M11" s="332">
        <v>1</v>
      </c>
      <c r="N11" s="332">
        <v>1</v>
      </c>
      <c r="O11" s="329">
        <v>0</v>
      </c>
    </row>
    <row r="12" spans="1:22" x14ac:dyDescent="0.15">
      <c r="A12" s="384" t="s">
        <v>262</v>
      </c>
      <c r="B12" s="334" t="s">
        <v>126</v>
      </c>
      <c r="C12" s="400"/>
      <c r="D12" s="473">
        <v>45</v>
      </c>
      <c r="E12" s="332">
        <v>42</v>
      </c>
      <c r="F12" s="332">
        <v>3</v>
      </c>
      <c r="G12" s="332">
        <v>45</v>
      </c>
      <c r="H12" s="332">
        <v>42</v>
      </c>
      <c r="I12" s="332">
        <v>3</v>
      </c>
      <c r="J12" s="332">
        <v>0</v>
      </c>
      <c r="K12" s="332">
        <v>0</v>
      </c>
      <c r="L12" s="332">
        <v>0</v>
      </c>
      <c r="M12" s="332">
        <v>0</v>
      </c>
      <c r="N12" s="332">
        <v>0</v>
      </c>
      <c r="O12" s="329">
        <v>0</v>
      </c>
    </row>
    <row r="13" spans="1:22" x14ac:dyDescent="0.15">
      <c r="A13" s="384" t="s">
        <v>260</v>
      </c>
      <c r="B13" s="334" t="s">
        <v>127</v>
      </c>
      <c r="C13" s="400"/>
      <c r="D13" s="473">
        <v>237</v>
      </c>
      <c r="E13" s="332">
        <v>223</v>
      </c>
      <c r="F13" s="332">
        <v>14</v>
      </c>
      <c r="G13" s="332">
        <v>227</v>
      </c>
      <c r="H13" s="332">
        <v>214</v>
      </c>
      <c r="I13" s="332">
        <v>13</v>
      </c>
      <c r="J13" s="332">
        <v>3</v>
      </c>
      <c r="K13" s="332">
        <v>3</v>
      </c>
      <c r="L13" s="332">
        <v>0</v>
      </c>
      <c r="M13" s="332">
        <v>7</v>
      </c>
      <c r="N13" s="332">
        <v>6</v>
      </c>
      <c r="O13" s="329">
        <v>1</v>
      </c>
    </row>
    <row r="14" spans="1:22" x14ac:dyDescent="0.15">
      <c r="A14" s="384" t="s">
        <v>259</v>
      </c>
      <c r="B14" s="334" t="s">
        <v>128</v>
      </c>
      <c r="C14" s="400"/>
      <c r="D14" s="473">
        <v>138</v>
      </c>
      <c r="E14" s="332">
        <v>128</v>
      </c>
      <c r="F14" s="332">
        <v>10</v>
      </c>
      <c r="G14" s="332">
        <v>138</v>
      </c>
      <c r="H14" s="332">
        <v>128</v>
      </c>
      <c r="I14" s="332">
        <v>10</v>
      </c>
      <c r="J14" s="332">
        <v>0</v>
      </c>
      <c r="K14" s="332">
        <v>0</v>
      </c>
      <c r="L14" s="332">
        <v>0</v>
      </c>
      <c r="M14" s="332">
        <v>0</v>
      </c>
      <c r="N14" s="332">
        <v>0</v>
      </c>
      <c r="O14" s="329">
        <v>0</v>
      </c>
    </row>
    <row r="15" spans="1:22" x14ac:dyDescent="0.15">
      <c r="A15" s="388" t="s">
        <v>258</v>
      </c>
      <c r="B15" s="355" t="s">
        <v>129</v>
      </c>
      <c r="C15" s="408"/>
      <c r="D15" s="467">
        <v>150</v>
      </c>
      <c r="E15" s="347">
        <v>127</v>
      </c>
      <c r="F15" s="347">
        <v>23</v>
      </c>
      <c r="G15" s="347">
        <v>150</v>
      </c>
      <c r="H15" s="347">
        <v>127</v>
      </c>
      <c r="I15" s="347">
        <v>23</v>
      </c>
      <c r="J15" s="347">
        <v>0</v>
      </c>
      <c r="K15" s="347">
        <v>0</v>
      </c>
      <c r="L15" s="347">
        <v>0</v>
      </c>
      <c r="M15" s="347">
        <v>0</v>
      </c>
      <c r="N15" s="347">
        <v>0</v>
      </c>
      <c r="O15" s="344">
        <v>0</v>
      </c>
    </row>
    <row r="16" spans="1:22" x14ac:dyDescent="0.15">
      <c r="A16" s="386" t="s">
        <v>256</v>
      </c>
      <c r="B16" s="354" t="s">
        <v>130</v>
      </c>
      <c r="C16" s="409"/>
      <c r="D16" s="471">
        <v>54</v>
      </c>
      <c r="E16" s="340">
        <v>42</v>
      </c>
      <c r="F16" s="340">
        <v>12</v>
      </c>
      <c r="G16" s="340">
        <v>54</v>
      </c>
      <c r="H16" s="340">
        <v>42</v>
      </c>
      <c r="I16" s="340">
        <v>12</v>
      </c>
      <c r="J16" s="340">
        <v>0</v>
      </c>
      <c r="K16" s="340">
        <v>0</v>
      </c>
      <c r="L16" s="340">
        <v>0</v>
      </c>
      <c r="M16" s="340">
        <v>0</v>
      </c>
      <c r="N16" s="340">
        <v>0</v>
      </c>
      <c r="O16" s="337">
        <v>0</v>
      </c>
    </row>
    <row r="17" spans="1:15" x14ac:dyDescent="0.15">
      <c r="A17" s="384" t="s">
        <v>254</v>
      </c>
      <c r="B17" s="334" t="s">
        <v>131</v>
      </c>
      <c r="C17" s="400"/>
      <c r="D17" s="473">
        <v>48</v>
      </c>
      <c r="E17" s="332">
        <v>46</v>
      </c>
      <c r="F17" s="332">
        <v>2</v>
      </c>
      <c r="G17" s="332">
        <v>42</v>
      </c>
      <c r="H17" s="332">
        <v>41</v>
      </c>
      <c r="I17" s="332">
        <v>1</v>
      </c>
      <c r="J17" s="332">
        <v>4</v>
      </c>
      <c r="K17" s="332">
        <v>3</v>
      </c>
      <c r="L17" s="332">
        <v>1</v>
      </c>
      <c r="M17" s="332">
        <v>2</v>
      </c>
      <c r="N17" s="332">
        <v>2</v>
      </c>
      <c r="O17" s="329">
        <v>0</v>
      </c>
    </row>
    <row r="18" spans="1:15" x14ac:dyDescent="0.15">
      <c r="A18" s="384" t="s">
        <v>252</v>
      </c>
      <c r="B18" s="334" t="s">
        <v>132</v>
      </c>
      <c r="C18" s="400"/>
      <c r="D18" s="473">
        <v>0</v>
      </c>
      <c r="E18" s="332">
        <v>0</v>
      </c>
      <c r="F18" s="332">
        <v>0</v>
      </c>
      <c r="G18" s="332">
        <v>0</v>
      </c>
      <c r="H18" s="332">
        <v>0</v>
      </c>
      <c r="I18" s="332">
        <v>0</v>
      </c>
      <c r="J18" s="332">
        <v>0</v>
      </c>
      <c r="K18" s="332">
        <v>0</v>
      </c>
      <c r="L18" s="332">
        <v>0</v>
      </c>
      <c r="M18" s="332">
        <v>0</v>
      </c>
      <c r="N18" s="332">
        <v>0</v>
      </c>
      <c r="O18" s="329">
        <v>0</v>
      </c>
    </row>
    <row r="19" spans="1:15" x14ac:dyDescent="0.15">
      <c r="A19" s="384" t="s">
        <v>250</v>
      </c>
      <c r="B19" s="334" t="s">
        <v>133</v>
      </c>
      <c r="C19" s="400"/>
      <c r="D19" s="473">
        <v>28</v>
      </c>
      <c r="E19" s="332">
        <v>25</v>
      </c>
      <c r="F19" s="332">
        <v>3</v>
      </c>
      <c r="G19" s="332">
        <v>22</v>
      </c>
      <c r="H19" s="332">
        <v>19</v>
      </c>
      <c r="I19" s="332">
        <v>3</v>
      </c>
      <c r="J19" s="332">
        <v>0</v>
      </c>
      <c r="K19" s="332">
        <v>0</v>
      </c>
      <c r="L19" s="332">
        <v>0</v>
      </c>
      <c r="M19" s="332">
        <v>6</v>
      </c>
      <c r="N19" s="332">
        <v>6</v>
      </c>
      <c r="O19" s="329">
        <v>0</v>
      </c>
    </row>
    <row r="20" spans="1:15" x14ac:dyDescent="0.15">
      <c r="A20" s="384" t="s">
        <v>315</v>
      </c>
      <c r="B20" s="334" t="s">
        <v>134</v>
      </c>
      <c r="C20" s="400"/>
      <c r="D20" s="473">
        <v>47</v>
      </c>
      <c r="E20" s="332">
        <v>35</v>
      </c>
      <c r="F20" s="332">
        <v>12</v>
      </c>
      <c r="G20" s="332">
        <v>46</v>
      </c>
      <c r="H20" s="332">
        <v>34</v>
      </c>
      <c r="I20" s="332">
        <v>12</v>
      </c>
      <c r="J20" s="332">
        <v>1</v>
      </c>
      <c r="K20" s="332">
        <v>1</v>
      </c>
      <c r="L20" s="332">
        <v>0</v>
      </c>
      <c r="M20" s="332">
        <v>0</v>
      </c>
      <c r="N20" s="332">
        <v>0</v>
      </c>
      <c r="O20" s="329">
        <v>0</v>
      </c>
    </row>
    <row r="21" spans="1:15" x14ac:dyDescent="0.15">
      <c r="A21" s="384" t="s">
        <v>314</v>
      </c>
      <c r="B21" s="334" t="s">
        <v>135</v>
      </c>
      <c r="C21" s="400"/>
      <c r="D21" s="473">
        <v>17</v>
      </c>
      <c r="E21" s="332">
        <v>12</v>
      </c>
      <c r="F21" s="332">
        <v>5</v>
      </c>
      <c r="G21" s="332">
        <v>17</v>
      </c>
      <c r="H21" s="332">
        <v>12</v>
      </c>
      <c r="I21" s="332">
        <v>5</v>
      </c>
      <c r="J21" s="332">
        <v>0</v>
      </c>
      <c r="K21" s="332">
        <v>0</v>
      </c>
      <c r="L21" s="332">
        <v>0</v>
      </c>
      <c r="M21" s="332">
        <v>0</v>
      </c>
      <c r="N21" s="332">
        <v>0</v>
      </c>
      <c r="O21" s="329">
        <v>0</v>
      </c>
    </row>
    <row r="22" spans="1:15" x14ac:dyDescent="0.15">
      <c r="A22" s="384" t="s">
        <v>313</v>
      </c>
      <c r="B22" s="334" t="s">
        <v>136</v>
      </c>
      <c r="C22" s="400"/>
      <c r="D22" s="473">
        <v>30</v>
      </c>
      <c r="E22" s="332">
        <v>21</v>
      </c>
      <c r="F22" s="332">
        <v>9</v>
      </c>
      <c r="G22" s="332">
        <v>27</v>
      </c>
      <c r="H22" s="332">
        <v>18</v>
      </c>
      <c r="I22" s="332">
        <v>9</v>
      </c>
      <c r="J22" s="332">
        <v>2</v>
      </c>
      <c r="K22" s="332">
        <v>2</v>
      </c>
      <c r="L22" s="332">
        <v>0</v>
      </c>
      <c r="M22" s="332">
        <v>1</v>
      </c>
      <c r="N22" s="332">
        <v>1</v>
      </c>
      <c r="O22" s="329">
        <v>0</v>
      </c>
    </row>
    <row r="23" spans="1:15" x14ac:dyDescent="0.15">
      <c r="A23" s="384" t="s">
        <v>311</v>
      </c>
      <c r="B23" s="334" t="s">
        <v>137</v>
      </c>
      <c r="C23" s="400"/>
      <c r="D23" s="473">
        <v>21</v>
      </c>
      <c r="E23" s="332">
        <v>18</v>
      </c>
      <c r="F23" s="332">
        <v>3</v>
      </c>
      <c r="G23" s="332">
        <v>17</v>
      </c>
      <c r="H23" s="332">
        <v>15</v>
      </c>
      <c r="I23" s="332">
        <v>2</v>
      </c>
      <c r="J23" s="332">
        <v>0</v>
      </c>
      <c r="K23" s="332">
        <v>0</v>
      </c>
      <c r="L23" s="332">
        <v>0</v>
      </c>
      <c r="M23" s="332">
        <v>4</v>
      </c>
      <c r="N23" s="332">
        <v>3</v>
      </c>
      <c r="O23" s="329">
        <v>1</v>
      </c>
    </row>
    <row r="24" spans="1:15" x14ac:dyDescent="0.15">
      <c r="A24" s="384" t="s">
        <v>309</v>
      </c>
      <c r="B24" s="334" t="s">
        <v>138</v>
      </c>
      <c r="C24" s="400"/>
      <c r="D24" s="473">
        <v>45</v>
      </c>
      <c r="E24" s="332">
        <v>40</v>
      </c>
      <c r="F24" s="332">
        <v>5</v>
      </c>
      <c r="G24" s="332">
        <v>44</v>
      </c>
      <c r="H24" s="332">
        <v>40</v>
      </c>
      <c r="I24" s="332">
        <v>4</v>
      </c>
      <c r="J24" s="332">
        <v>0</v>
      </c>
      <c r="K24" s="332">
        <v>0</v>
      </c>
      <c r="L24" s="332">
        <v>0</v>
      </c>
      <c r="M24" s="332">
        <v>1</v>
      </c>
      <c r="N24" s="332">
        <v>0</v>
      </c>
      <c r="O24" s="329">
        <v>1</v>
      </c>
    </row>
    <row r="25" spans="1:15" x14ac:dyDescent="0.15">
      <c r="A25" s="388" t="s">
        <v>307</v>
      </c>
      <c r="B25" s="355" t="s">
        <v>139</v>
      </c>
      <c r="C25" s="408"/>
      <c r="D25" s="467">
        <v>69</v>
      </c>
      <c r="E25" s="347">
        <v>60</v>
      </c>
      <c r="F25" s="347">
        <v>9</v>
      </c>
      <c r="G25" s="347">
        <v>68</v>
      </c>
      <c r="H25" s="347">
        <v>59</v>
      </c>
      <c r="I25" s="347">
        <v>9</v>
      </c>
      <c r="J25" s="347">
        <v>0</v>
      </c>
      <c r="K25" s="347">
        <v>0</v>
      </c>
      <c r="L25" s="347">
        <v>0</v>
      </c>
      <c r="M25" s="347">
        <v>1</v>
      </c>
      <c r="N25" s="347">
        <v>1</v>
      </c>
      <c r="O25" s="344">
        <v>0</v>
      </c>
    </row>
    <row r="26" spans="1:15" x14ac:dyDescent="0.15">
      <c r="A26" s="386" t="s">
        <v>306</v>
      </c>
      <c r="B26" s="354" t="s">
        <v>140</v>
      </c>
      <c r="C26" s="409"/>
      <c r="D26" s="471">
        <v>72</v>
      </c>
      <c r="E26" s="340">
        <v>68</v>
      </c>
      <c r="F26" s="340">
        <v>4</v>
      </c>
      <c r="G26" s="340">
        <v>71</v>
      </c>
      <c r="H26" s="340">
        <v>67</v>
      </c>
      <c r="I26" s="340">
        <v>4</v>
      </c>
      <c r="J26" s="340">
        <v>0</v>
      </c>
      <c r="K26" s="340">
        <v>0</v>
      </c>
      <c r="L26" s="340">
        <v>0</v>
      </c>
      <c r="M26" s="340">
        <v>1</v>
      </c>
      <c r="N26" s="340">
        <v>1</v>
      </c>
      <c r="O26" s="337">
        <v>0</v>
      </c>
    </row>
    <row r="27" spans="1:15" x14ac:dyDescent="0.15">
      <c r="A27" s="384" t="s">
        <v>304</v>
      </c>
      <c r="B27" s="334" t="s">
        <v>141</v>
      </c>
      <c r="C27" s="400"/>
      <c r="D27" s="473">
        <v>117</v>
      </c>
      <c r="E27" s="332">
        <v>102</v>
      </c>
      <c r="F27" s="332">
        <v>15</v>
      </c>
      <c r="G27" s="332">
        <v>103</v>
      </c>
      <c r="H27" s="332">
        <v>88</v>
      </c>
      <c r="I27" s="332">
        <v>15</v>
      </c>
      <c r="J27" s="332">
        <v>8</v>
      </c>
      <c r="K27" s="332">
        <v>8</v>
      </c>
      <c r="L27" s="332">
        <v>0</v>
      </c>
      <c r="M27" s="332">
        <v>6</v>
      </c>
      <c r="N27" s="332">
        <v>6</v>
      </c>
      <c r="O27" s="329">
        <v>0</v>
      </c>
    </row>
    <row r="28" spans="1:15" x14ac:dyDescent="0.15">
      <c r="A28" s="384" t="s">
        <v>303</v>
      </c>
      <c r="B28" s="334" t="s">
        <v>142</v>
      </c>
      <c r="C28" s="400"/>
      <c r="D28" s="473">
        <v>67</v>
      </c>
      <c r="E28" s="332">
        <v>56</v>
      </c>
      <c r="F28" s="332">
        <v>11</v>
      </c>
      <c r="G28" s="332">
        <v>59</v>
      </c>
      <c r="H28" s="332">
        <v>50</v>
      </c>
      <c r="I28" s="332">
        <v>9</v>
      </c>
      <c r="J28" s="332">
        <v>5</v>
      </c>
      <c r="K28" s="332">
        <v>5</v>
      </c>
      <c r="L28" s="332">
        <v>0</v>
      </c>
      <c r="M28" s="332">
        <v>3</v>
      </c>
      <c r="N28" s="332">
        <v>1</v>
      </c>
      <c r="O28" s="329">
        <v>2</v>
      </c>
    </row>
    <row r="29" spans="1:15" x14ac:dyDescent="0.15">
      <c r="A29" s="384" t="s">
        <v>301</v>
      </c>
      <c r="B29" s="334" t="s">
        <v>143</v>
      </c>
      <c r="C29" s="400"/>
      <c r="D29" s="468">
        <v>76</v>
      </c>
      <c r="E29" s="332">
        <v>71</v>
      </c>
      <c r="F29" s="332">
        <v>5</v>
      </c>
      <c r="G29" s="332">
        <v>67</v>
      </c>
      <c r="H29" s="332">
        <v>63</v>
      </c>
      <c r="I29" s="332">
        <v>4</v>
      </c>
      <c r="J29" s="332">
        <v>6</v>
      </c>
      <c r="K29" s="332">
        <v>6</v>
      </c>
      <c r="L29" s="332">
        <v>0</v>
      </c>
      <c r="M29" s="332">
        <v>3</v>
      </c>
      <c r="N29" s="332">
        <v>2</v>
      </c>
      <c r="O29" s="329">
        <v>1</v>
      </c>
    </row>
    <row r="30" spans="1:15" x14ac:dyDescent="0.15">
      <c r="A30" s="384" t="s">
        <v>300</v>
      </c>
      <c r="B30" s="334" t="s">
        <v>144</v>
      </c>
      <c r="C30" s="400"/>
      <c r="D30" s="468">
        <v>52</v>
      </c>
      <c r="E30" s="332">
        <v>43</v>
      </c>
      <c r="F30" s="332">
        <v>9</v>
      </c>
      <c r="G30" s="332">
        <v>52</v>
      </c>
      <c r="H30" s="332">
        <v>43</v>
      </c>
      <c r="I30" s="332">
        <v>9</v>
      </c>
      <c r="J30" s="332">
        <v>0</v>
      </c>
      <c r="K30" s="332">
        <v>0</v>
      </c>
      <c r="L30" s="332">
        <v>0</v>
      </c>
      <c r="M30" s="332">
        <v>0</v>
      </c>
      <c r="N30" s="332">
        <v>0</v>
      </c>
      <c r="O30" s="329">
        <v>0</v>
      </c>
    </row>
    <row r="31" spans="1:15" x14ac:dyDescent="0.15">
      <c r="A31" s="384" t="s">
        <v>299</v>
      </c>
      <c r="B31" s="334" t="s">
        <v>145</v>
      </c>
      <c r="C31" s="400"/>
      <c r="D31" s="468">
        <v>37</v>
      </c>
      <c r="E31" s="332">
        <v>35</v>
      </c>
      <c r="F31" s="332">
        <v>2</v>
      </c>
      <c r="G31" s="332">
        <v>37</v>
      </c>
      <c r="H31" s="332">
        <v>35</v>
      </c>
      <c r="I31" s="332">
        <v>2</v>
      </c>
      <c r="J31" s="332">
        <v>0</v>
      </c>
      <c r="K31" s="332">
        <v>0</v>
      </c>
      <c r="L31" s="332">
        <v>0</v>
      </c>
      <c r="M31" s="332">
        <v>0</v>
      </c>
      <c r="N31" s="332">
        <v>0</v>
      </c>
      <c r="O31" s="329">
        <v>0</v>
      </c>
    </row>
    <row r="32" spans="1:15" x14ac:dyDescent="0.15">
      <c r="A32" s="384" t="s">
        <v>298</v>
      </c>
      <c r="B32" s="334" t="s">
        <v>146</v>
      </c>
      <c r="C32" s="400"/>
      <c r="D32" s="468">
        <v>15</v>
      </c>
      <c r="E32" s="332">
        <v>12</v>
      </c>
      <c r="F32" s="332">
        <v>3</v>
      </c>
      <c r="G32" s="332">
        <v>12</v>
      </c>
      <c r="H32" s="332">
        <v>10</v>
      </c>
      <c r="I32" s="332">
        <v>2</v>
      </c>
      <c r="J32" s="332">
        <v>1</v>
      </c>
      <c r="K32" s="332">
        <v>1</v>
      </c>
      <c r="L32" s="332">
        <v>0</v>
      </c>
      <c r="M32" s="332">
        <v>2</v>
      </c>
      <c r="N32" s="332">
        <v>1</v>
      </c>
      <c r="O32" s="329">
        <v>1</v>
      </c>
    </row>
    <row r="33" spans="1:15" x14ac:dyDescent="0.15">
      <c r="A33" s="384" t="s">
        <v>297</v>
      </c>
      <c r="B33" s="334" t="s">
        <v>147</v>
      </c>
      <c r="C33" s="400"/>
      <c r="D33" s="468">
        <v>58</v>
      </c>
      <c r="E33" s="332">
        <v>45</v>
      </c>
      <c r="F33" s="332">
        <v>13</v>
      </c>
      <c r="G33" s="332">
        <v>52</v>
      </c>
      <c r="H33" s="332">
        <v>39</v>
      </c>
      <c r="I33" s="332">
        <v>13</v>
      </c>
      <c r="J33" s="332">
        <v>3</v>
      </c>
      <c r="K33" s="332">
        <v>3</v>
      </c>
      <c r="L33" s="332">
        <v>0</v>
      </c>
      <c r="M33" s="332">
        <v>3</v>
      </c>
      <c r="N33" s="332">
        <v>3</v>
      </c>
      <c r="O33" s="329">
        <v>0</v>
      </c>
    </row>
    <row r="34" spans="1:15" x14ac:dyDescent="0.15">
      <c r="A34" s="384" t="s">
        <v>296</v>
      </c>
      <c r="B34" s="334" t="s">
        <v>148</v>
      </c>
      <c r="C34" s="400"/>
      <c r="D34" s="468">
        <v>34</v>
      </c>
      <c r="E34" s="332">
        <v>30</v>
      </c>
      <c r="F34" s="332">
        <v>4</v>
      </c>
      <c r="G34" s="332">
        <v>34</v>
      </c>
      <c r="H34" s="332">
        <v>30</v>
      </c>
      <c r="I34" s="332">
        <v>4</v>
      </c>
      <c r="J34" s="332">
        <v>0</v>
      </c>
      <c r="K34" s="332">
        <v>0</v>
      </c>
      <c r="L34" s="332">
        <v>0</v>
      </c>
      <c r="M34" s="332">
        <v>0</v>
      </c>
      <c r="N34" s="332">
        <v>0</v>
      </c>
      <c r="O34" s="329">
        <v>0</v>
      </c>
    </row>
    <row r="35" spans="1:15" x14ac:dyDescent="0.15">
      <c r="A35" s="388" t="s">
        <v>295</v>
      </c>
      <c r="B35" s="355" t="s">
        <v>149</v>
      </c>
      <c r="C35" s="408"/>
      <c r="D35" s="472">
        <v>15</v>
      </c>
      <c r="E35" s="347">
        <v>14</v>
      </c>
      <c r="F35" s="347">
        <v>1</v>
      </c>
      <c r="G35" s="347">
        <v>13</v>
      </c>
      <c r="H35" s="347">
        <v>12</v>
      </c>
      <c r="I35" s="347">
        <v>1</v>
      </c>
      <c r="J35" s="347">
        <v>0</v>
      </c>
      <c r="K35" s="347">
        <v>0</v>
      </c>
      <c r="L35" s="347">
        <v>0</v>
      </c>
      <c r="M35" s="347">
        <v>2</v>
      </c>
      <c r="N35" s="347">
        <v>2</v>
      </c>
      <c r="O35" s="344">
        <v>0</v>
      </c>
    </row>
    <row r="36" spans="1:15" x14ac:dyDescent="0.15">
      <c r="A36" s="386" t="s">
        <v>294</v>
      </c>
      <c r="B36" s="354" t="s">
        <v>150</v>
      </c>
      <c r="C36" s="409"/>
      <c r="D36" s="545">
        <v>12</v>
      </c>
      <c r="E36" s="340">
        <v>7</v>
      </c>
      <c r="F36" s="340">
        <v>5</v>
      </c>
      <c r="G36" s="340">
        <v>8</v>
      </c>
      <c r="H36" s="340">
        <v>7</v>
      </c>
      <c r="I36" s="340">
        <v>1</v>
      </c>
      <c r="J36" s="340">
        <v>0</v>
      </c>
      <c r="K36" s="340">
        <v>0</v>
      </c>
      <c r="L36" s="340">
        <v>0</v>
      </c>
      <c r="M36" s="340">
        <v>4</v>
      </c>
      <c r="N36" s="340">
        <v>0</v>
      </c>
      <c r="O36" s="337">
        <v>4</v>
      </c>
    </row>
    <row r="37" spans="1:15" x14ac:dyDescent="0.15">
      <c r="A37" s="384" t="s">
        <v>340</v>
      </c>
      <c r="B37" s="334" t="s">
        <v>151</v>
      </c>
      <c r="C37" s="400"/>
      <c r="D37" s="468">
        <v>27</v>
      </c>
      <c r="E37" s="332">
        <v>27</v>
      </c>
      <c r="F37" s="332">
        <v>0</v>
      </c>
      <c r="G37" s="332">
        <v>23</v>
      </c>
      <c r="H37" s="332">
        <v>23</v>
      </c>
      <c r="I37" s="332">
        <v>0</v>
      </c>
      <c r="J37" s="332">
        <v>1</v>
      </c>
      <c r="K37" s="332">
        <v>1</v>
      </c>
      <c r="L37" s="332">
        <v>0</v>
      </c>
      <c r="M37" s="332">
        <v>3</v>
      </c>
      <c r="N37" s="332">
        <v>3</v>
      </c>
      <c r="O37" s="329">
        <v>0</v>
      </c>
    </row>
    <row r="38" spans="1:15" x14ac:dyDescent="0.15">
      <c r="A38" s="384" t="s">
        <v>291</v>
      </c>
      <c r="B38" s="334" t="s">
        <v>152</v>
      </c>
      <c r="C38" s="400"/>
      <c r="D38" s="468">
        <v>41</v>
      </c>
      <c r="E38" s="332">
        <v>38</v>
      </c>
      <c r="F38" s="332">
        <v>3</v>
      </c>
      <c r="G38" s="332">
        <v>38</v>
      </c>
      <c r="H38" s="332">
        <v>35</v>
      </c>
      <c r="I38" s="332">
        <v>3</v>
      </c>
      <c r="J38" s="332">
        <v>1</v>
      </c>
      <c r="K38" s="332">
        <v>1</v>
      </c>
      <c r="L38" s="332">
        <v>0</v>
      </c>
      <c r="M38" s="332">
        <v>2</v>
      </c>
      <c r="N38" s="332">
        <v>2</v>
      </c>
      <c r="O38" s="329">
        <v>0</v>
      </c>
    </row>
    <row r="39" spans="1:15" x14ac:dyDescent="0.15">
      <c r="A39" s="384" t="s">
        <v>290</v>
      </c>
      <c r="B39" s="334" t="s">
        <v>153</v>
      </c>
      <c r="C39" s="400"/>
      <c r="D39" s="468">
        <v>51</v>
      </c>
      <c r="E39" s="332">
        <v>45</v>
      </c>
      <c r="F39" s="332">
        <v>6</v>
      </c>
      <c r="G39" s="332">
        <v>48</v>
      </c>
      <c r="H39" s="332">
        <v>42</v>
      </c>
      <c r="I39" s="332">
        <v>6</v>
      </c>
      <c r="J39" s="332">
        <v>2</v>
      </c>
      <c r="K39" s="332">
        <v>2</v>
      </c>
      <c r="L39" s="332">
        <v>0</v>
      </c>
      <c r="M39" s="332">
        <v>1</v>
      </c>
      <c r="N39" s="332">
        <v>1</v>
      </c>
      <c r="O39" s="329">
        <v>0</v>
      </c>
    </row>
    <row r="40" spans="1:15" x14ac:dyDescent="0.15">
      <c r="A40" s="384" t="s">
        <v>289</v>
      </c>
      <c r="B40" s="334" t="s">
        <v>154</v>
      </c>
      <c r="C40" s="400"/>
      <c r="D40" s="468">
        <v>37</v>
      </c>
      <c r="E40" s="332">
        <v>31</v>
      </c>
      <c r="F40" s="332">
        <v>6</v>
      </c>
      <c r="G40" s="332">
        <v>33</v>
      </c>
      <c r="H40" s="332">
        <v>29</v>
      </c>
      <c r="I40" s="332">
        <v>4</v>
      </c>
      <c r="J40" s="332">
        <v>3</v>
      </c>
      <c r="K40" s="332">
        <v>2</v>
      </c>
      <c r="L40" s="332">
        <v>1</v>
      </c>
      <c r="M40" s="332">
        <v>1</v>
      </c>
      <c r="N40" s="332">
        <v>0</v>
      </c>
      <c r="O40" s="329">
        <v>1</v>
      </c>
    </row>
    <row r="41" spans="1:15" x14ac:dyDescent="0.15">
      <c r="A41" s="384" t="s">
        <v>288</v>
      </c>
      <c r="B41" s="334" t="s">
        <v>155</v>
      </c>
      <c r="C41" s="400"/>
      <c r="D41" s="468">
        <v>56</v>
      </c>
      <c r="E41" s="332">
        <v>55</v>
      </c>
      <c r="F41" s="332">
        <v>1</v>
      </c>
      <c r="G41" s="332">
        <v>56</v>
      </c>
      <c r="H41" s="332">
        <v>55</v>
      </c>
      <c r="I41" s="332">
        <v>1</v>
      </c>
      <c r="J41" s="332">
        <v>0</v>
      </c>
      <c r="K41" s="332">
        <v>0</v>
      </c>
      <c r="L41" s="332">
        <v>0</v>
      </c>
      <c r="M41" s="332">
        <v>0</v>
      </c>
      <c r="N41" s="332">
        <v>0</v>
      </c>
      <c r="O41" s="329">
        <v>0</v>
      </c>
    </row>
    <row r="42" spans="1:15" x14ac:dyDescent="0.15">
      <c r="A42" s="384" t="s">
        <v>287</v>
      </c>
      <c r="B42" s="334" t="s">
        <v>156</v>
      </c>
      <c r="C42" s="400"/>
      <c r="D42" s="468">
        <v>51</v>
      </c>
      <c r="E42" s="332">
        <v>50</v>
      </c>
      <c r="F42" s="332">
        <v>1</v>
      </c>
      <c r="G42" s="332">
        <v>46</v>
      </c>
      <c r="H42" s="332">
        <v>45</v>
      </c>
      <c r="I42" s="332">
        <v>1</v>
      </c>
      <c r="J42" s="332">
        <v>2</v>
      </c>
      <c r="K42" s="332">
        <v>2</v>
      </c>
      <c r="L42" s="332">
        <v>0</v>
      </c>
      <c r="M42" s="332">
        <v>3</v>
      </c>
      <c r="N42" s="332">
        <v>3</v>
      </c>
      <c r="O42" s="329">
        <v>0</v>
      </c>
    </row>
    <row r="43" spans="1:15" x14ac:dyDescent="0.15">
      <c r="A43" s="384" t="s">
        <v>286</v>
      </c>
      <c r="B43" s="334" t="s">
        <v>157</v>
      </c>
      <c r="C43" s="400"/>
      <c r="D43" s="468">
        <v>25</v>
      </c>
      <c r="E43" s="332">
        <v>24</v>
      </c>
      <c r="F43" s="332">
        <v>1</v>
      </c>
      <c r="G43" s="332">
        <v>18</v>
      </c>
      <c r="H43" s="332">
        <v>17</v>
      </c>
      <c r="I43" s="332">
        <v>1</v>
      </c>
      <c r="J43" s="332">
        <v>6</v>
      </c>
      <c r="K43" s="332">
        <v>6</v>
      </c>
      <c r="L43" s="332">
        <v>0</v>
      </c>
      <c r="M43" s="332">
        <v>1</v>
      </c>
      <c r="N43" s="332">
        <v>1</v>
      </c>
      <c r="O43" s="329">
        <v>0</v>
      </c>
    </row>
    <row r="44" spans="1:15" x14ac:dyDescent="0.15">
      <c r="A44" s="388" t="s">
        <v>285</v>
      </c>
      <c r="B44" s="355" t="s">
        <v>158</v>
      </c>
      <c r="C44" s="408"/>
      <c r="D44" s="472">
        <v>26</v>
      </c>
      <c r="E44" s="347">
        <v>22</v>
      </c>
      <c r="F44" s="347">
        <v>4</v>
      </c>
      <c r="G44" s="347">
        <v>26</v>
      </c>
      <c r="H44" s="347">
        <v>22</v>
      </c>
      <c r="I44" s="347">
        <v>4</v>
      </c>
      <c r="J44" s="347">
        <v>0</v>
      </c>
      <c r="K44" s="347">
        <v>0</v>
      </c>
      <c r="L44" s="347">
        <v>0</v>
      </c>
      <c r="M44" s="347">
        <v>0</v>
      </c>
      <c r="N44" s="347">
        <v>0</v>
      </c>
      <c r="O44" s="344">
        <v>0</v>
      </c>
    </row>
    <row r="45" spans="1:15" x14ac:dyDescent="0.15">
      <c r="A45" s="407" t="s">
        <v>284</v>
      </c>
      <c r="B45" s="406" t="s">
        <v>159</v>
      </c>
      <c r="C45" s="405"/>
      <c r="D45" s="532">
        <v>100</v>
      </c>
      <c r="E45" s="404">
        <v>93</v>
      </c>
      <c r="F45" s="404">
        <v>7</v>
      </c>
      <c r="G45" s="404">
        <v>91</v>
      </c>
      <c r="H45" s="404">
        <v>84</v>
      </c>
      <c r="I45" s="404">
        <v>7</v>
      </c>
      <c r="J45" s="404">
        <v>4</v>
      </c>
      <c r="K45" s="404">
        <v>4</v>
      </c>
      <c r="L45" s="404">
        <v>0</v>
      </c>
      <c r="M45" s="404">
        <v>5</v>
      </c>
      <c r="N45" s="404">
        <v>5</v>
      </c>
      <c r="O45" s="401">
        <v>0</v>
      </c>
    </row>
    <row r="46" spans="1:15" x14ac:dyDescent="0.15">
      <c r="A46" s="384" t="s">
        <v>283</v>
      </c>
      <c r="B46" s="334" t="s">
        <v>160</v>
      </c>
      <c r="C46" s="400"/>
      <c r="D46" s="468">
        <v>38</v>
      </c>
      <c r="E46" s="332">
        <v>34</v>
      </c>
      <c r="F46" s="332">
        <v>4</v>
      </c>
      <c r="G46" s="332">
        <v>37</v>
      </c>
      <c r="H46" s="332">
        <v>33</v>
      </c>
      <c r="I46" s="332">
        <v>4</v>
      </c>
      <c r="J46" s="332">
        <v>0</v>
      </c>
      <c r="K46" s="332">
        <v>0</v>
      </c>
      <c r="L46" s="332">
        <v>0</v>
      </c>
      <c r="M46" s="332">
        <v>1</v>
      </c>
      <c r="N46" s="332">
        <v>1</v>
      </c>
      <c r="O46" s="329">
        <v>0</v>
      </c>
    </row>
    <row r="47" spans="1:15" x14ac:dyDescent="0.15">
      <c r="A47" s="384" t="s">
        <v>282</v>
      </c>
      <c r="B47" s="334" t="s">
        <v>161</v>
      </c>
      <c r="C47" s="400"/>
      <c r="D47" s="468">
        <v>52</v>
      </c>
      <c r="E47" s="332">
        <v>51</v>
      </c>
      <c r="F47" s="332">
        <v>1</v>
      </c>
      <c r="G47" s="332">
        <v>49</v>
      </c>
      <c r="H47" s="332">
        <v>49</v>
      </c>
      <c r="I47" s="332">
        <v>0</v>
      </c>
      <c r="J47" s="332">
        <v>3</v>
      </c>
      <c r="K47" s="332">
        <v>2</v>
      </c>
      <c r="L47" s="332">
        <v>1</v>
      </c>
      <c r="M47" s="332">
        <v>0</v>
      </c>
      <c r="N47" s="332">
        <v>0</v>
      </c>
      <c r="O47" s="329">
        <v>0</v>
      </c>
    </row>
    <row r="48" spans="1:15" x14ac:dyDescent="0.15">
      <c r="A48" s="384" t="s">
        <v>281</v>
      </c>
      <c r="B48" s="334" t="s">
        <v>162</v>
      </c>
      <c r="C48" s="400"/>
      <c r="D48" s="468">
        <v>58</v>
      </c>
      <c r="E48" s="332">
        <v>56</v>
      </c>
      <c r="F48" s="332">
        <v>2</v>
      </c>
      <c r="G48" s="332">
        <v>57</v>
      </c>
      <c r="H48" s="332">
        <v>55</v>
      </c>
      <c r="I48" s="332">
        <v>2</v>
      </c>
      <c r="J48" s="332">
        <v>0</v>
      </c>
      <c r="K48" s="332">
        <v>0</v>
      </c>
      <c r="L48" s="332">
        <v>0</v>
      </c>
      <c r="M48" s="332">
        <v>1</v>
      </c>
      <c r="N48" s="332">
        <v>1</v>
      </c>
      <c r="O48" s="329">
        <v>0</v>
      </c>
    </row>
    <row r="49" spans="1:15" x14ac:dyDescent="0.15">
      <c r="A49" s="384" t="s">
        <v>280</v>
      </c>
      <c r="B49" s="334" t="s">
        <v>163</v>
      </c>
      <c r="C49" s="400"/>
      <c r="D49" s="468">
        <v>73</v>
      </c>
      <c r="E49" s="332">
        <v>72</v>
      </c>
      <c r="F49" s="332">
        <v>1</v>
      </c>
      <c r="G49" s="332">
        <v>69</v>
      </c>
      <c r="H49" s="332">
        <v>68</v>
      </c>
      <c r="I49" s="332">
        <v>1</v>
      </c>
      <c r="J49" s="332">
        <v>2</v>
      </c>
      <c r="K49" s="332">
        <v>2</v>
      </c>
      <c r="L49" s="332">
        <v>0</v>
      </c>
      <c r="M49" s="332">
        <v>2</v>
      </c>
      <c r="N49" s="332">
        <v>2</v>
      </c>
      <c r="O49" s="329">
        <v>0</v>
      </c>
    </row>
    <row r="50" spans="1:15" x14ac:dyDescent="0.15">
      <c r="A50" s="384" t="s">
        <v>279</v>
      </c>
      <c r="B50" s="334" t="s">
        <v>164</v>
      </c>
      <c r="C50" s="400"/>
      <c r="D50" s="468">
        <v>39</v>
      </c>
      <c r="E50" s="332">
        <v>39</v>
      </c>
      <c r="F50" s="332">
        <v>0</v>
      </c>
      <c r="G50" s="332">
        <v>38</v>
      </c>
      <c r="H50" s="332">
        <v>38</v>
      </c>
      <c r="I50" s="332">
        <v>0</v>
      </c>
      <c r="J50" s="332">
        <v>1</v>
      </c>
      <c r="K50" s="332">
        <v>1</v>
      </c>
      <c r="L50" s="332">
        <v>0</v>
      </c>
      <c r="M50" s="332">
        <v>0</v>
      </c>
      <c r="N50" s="332">
        <v>0</v>
      </c>
      <c r="O50" s="329">
        <v>0</v>
      </c>
    </row>
    <row r="51" spans="1:15" x14ac:dyDescent="0.15">
      <c r="A51" s="384" t="s">
        <v>278</v>
      </c>
      <c r="B51" s="334" t="s">
        <v>165</v>
      </c>
      <c r="C51" s="400"/>
      <c r="D51" s="468">
        <v>68</v>
      </c>
      <c r="E51" s="332">
        <v>63</v>
      </c>
      <c r="F51" s="332">
        <v>5</v>
      </c>
      <c r="G51" s="332">
        <v>65</v>
      </c>
      <c r="H51" s="332">
        <v>62</v>
      </c>
      <c r="I51" s="332">
        <v>3</v>
      </c>
      <c r="J51" s="332">
        <v>2</v>
      </c>
      <c r="K51" s="332">
        <v>1</v>
      </c>
      <c r="L51" s="332">
        <v>1</v>
      </c>
      <c r="M51" s="332">
        <v>1</v>
      </c>
      <c r="N51" s="332">
        <v>0</v>
      </c>
      <c r="O51" s="329">
        <v>1</v>
      </c>
    </row>
    <row r="52" spans="1:15" ht="14.25" thickBot="1" x14ac:dyDescent="0.2">
      <c r="A52" s="382" t="s">
        <v>277</v>
      </c>
      <c r="B52" s="327" t="s">
        <v>167</v>
      </c>
      <c r="C52" s="399"/>
      <c r="D52" s="519">
        <v>3</v>
      </c>
      <c r="E52" s="325">
        <v>2</v>
      </c>
      <c r="F52" s="325">
        <v>1</v>
      </c>
      <c r="G52" s="325">
        <v>3</v>
      </c>
      <c r="H52" s="325">
        <v>2</v>
      </c>
      <c r="I52" s="325">
        <v>1</v>
      </c>
      <c r="J52" s="325">
        <v>0</v>
      </c>
      <c r="K52" s="325">
        <v>0</v>
      </c>
      <c r="L52" s="325">
        <v>0</v>
      </c>
      <c r="M52" s="325">
        <v>0</v>
      </c>
      <c r="N52" s="325">
        <v>0</v>
      </c>
      <c r="O52" s="322">
        <v>0</v>
      </c>
    </row>
    <row r="53" spans="1:15" x14ac:dyDescent="0.15">
      <c r="A53" s="414" t="s">
        <v>411</v>
      </c>
    </row>
  </sheetData>
  <mergeCells count="2">
    <mergeCell ref="A1:O1"/>
    <mergeCell ref="A5:C5"/>
  </mergeCells>
  <phoneticPr fontId="4"/>
  <pageMargins left="0.70866141732283472" right="0.70866141732283472" top="0.74803149606299213" bottom="0.74803149606299213" header="0.31496062992125984" footer="0.31496062992125984"/>
  <pageSetup paperSize="9" scale="80"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05D51-2D6A-47DE-87DD-B2B53834F7A7}">
  <sheetPr>
    <pageSetUpPr fitToPage="1"/>
  </sheetPr>
  <dimension ref="A1:P53"/>
  <sheetViews>
    <sheetView zoomScale="55" zoomScaleNormal="55" workbookViewId="0">
      <selection activeCell="N12" sqref="N12"/>
    </sheetView>
  </sheetViews>
  <sheetFormatPr defaultColWidth="9" defaultRowHeight="13.5" x14ac:dyDescent="0.15"/>
  <cols>
    <col min="1" max="1" width="3.625" style="1237" customWidth="1"/>
    <col min="2" max="2" width="9.625" style="1237" customWidth="1"/>
    <col min="3" max="3" width="0.875" style="1237" customWidth="1"/>
    <col min="4" max="15" width="12.625" style="1237" customWidth="1"/>
    <col min="16" max="16384" width="9" style="1237"/>
  </cols>
  <sheetData>
    <row r="1" spans="1:16" x14ac:dyDescent="0.15">
      <c r="A1" s="1299" t="s">
        <v>489</v>
      </c>
      <c r="B1" s="1299"/>
      <c r="C1" s="1299"/>
      <c r="D1" s="1299"/>
      <c r="E1" s="1299"/>
      <c r="F1" s="1299"/>
      <c r="G1" s="1299"/>
      <c r="H1" s="1299"/>
      <c r="I1" s="1299"/>
      <c r="J1" s="1299"/>
      <c r="K1" s="1299"/>
      <c r="L1" s="1299"/>
      <c r="M1" s="1299"/>
      <c r="N1" s="1299"/>
      <c r="O1" s="1299"/>
    </row>
    <row r="2" spans="1:16" ht="14.25" thickBot="1" x14ac:dyDescent="0.2">
      <c r="A2" s="1238"/>
      <c r="B2" s="1238"/>
      <c r="C2" s="1238"/>
      <c r="D2" s="1300"/>
      <c r="E2" s="1300"/>
      <c r="F2" s="1300"/>
      <c r="G2" s="1300"/>
      <c r="H2" s="1300"/>
      <c r="I2" s="1300"/>
      <c r="J2" s="1300"/>
      <c r="K2" s="1300"/>
      <c r="L2" s="1300"/>
      <c r="M2" s="1301"/>
      <c r="N2" s="1300"/>
      <c r="O2" s="1302" t="s">
        <v>320</v>
      </c>
    </row>
    <row r="3" spans="1:16" x14ac:dyDescent="0.15">
      <c r="A3" s="1240"/>
      <c r="B3" s="1241"/>
      <c r="C3" s="1242"/>
      <c r="D3" s="1303"/>
      <c r="E3" s="1304" t="s">
        <v>486</v>
      </c>
      <c r="F3" s="1305"/>
      <c r="G3" s="1306"/>
      <c r="H3" s="1304" t="s">
        <v>485</v>
      </c>
      <c r="I3" s="1305"/>
      <c r="J3" s="1306"/>
      <c r="K3" s="1307" t="s">
        <v>118</v>
      </c>
      <c r="L3" s="1305"/>
      <c r="M3" s="1306"/>
      <c r="N3" s="1304" t="s">
        <v>484</v>
      </c>
      <c r="O3" s="1308"/>
    </row>
    <row r="4" spans="1:16" ht="14.25" thickBot="1" x14ac:dyDescent="0.2">
      <c r="A4" s="1251"/>
      <c r="B4" s="1252"/>
      <c r="C4" s="1253"/>
      <c r="D4" s="1309" t="s">
        <v>483</v>
      </c>
      <c r="E4" s="1310" t="s">
        <v>482</v>
      </c>
      <c r="F4" s="1310" t="s">
        <v>481</v>
      </c>
      <c r="G4" s="1310" t="s">
        <v>483</v>
      </c>
      <c r="H4" s="1310" t="s">
        <v>482</v>
      </c>
      <c r="I4" s="1310" t="s">
        <v>481</v>
      </c>
      <c r="J4" s="1310" t="s">
        <v>483</v>
      </c>
      <c r="K4" s="1310" t="s">
        <v>482</v>
      </c>
      <c r="L4" s="1310" t="s">
        <v>481</v>
      </c>
      <c r="M4" s="1310" t="s">
        <v>483</v>
      </c>
      <c r="N4" s="1310" t="s">
        <v>482</v>
      </c>
      <c r="O4" s="1311" t="s">
        <v>481</v>
      </c>
      <c r="P4" s="1312"/>
    </row>
    <row r="5" spans="1:16" ht="15" thickTop="1" thickBot="1" x14ac:dyDescent="0.2">
      <c r="A5" s="1313" t="s">
        <v>341</v>
      </c>
      <c r="B5" s="1314"/>
      <c r="C5" s="1315"/>
      <c r="D5" s="607">
        <v>69411.962609999988</v>
      </c>
      <c r="E5" s="606">
        <v>66839.350139999995</v>
      </c>
      <c r="F5" s="606">
        <v>2572.6124700000014</v>
      </c>
      <c r="G5" s="606">
        <v>64845.74555</v>
      </c>
      <c r="H5" s="606">
        <v>62697.588080000001</v>
      </c>
      <c r="I5" s="606">
        <v>2148.1574700000006</v>
      </c>
      <c r="J5" s="606">
        <v>1864.63</v>
      </c>
      <c r="K5" s="606">
        <v>1808.5800000000002</v>
      </c>
      <c r="L5" s="606">
        <v>56.05</v>
      </c>
      <c r="M5" s="394">
        <v>2701.5870600000003</v>
      </c>
      <c r="N5" s="394">
        <v>2333.1820600000005</v>
      </c>
      <c r="O5" s="391">
        <v>368.40500000000003</v>
      </c>
    </row>
    <row r="6" spans="1:16" ht="14.25" thickTop="1" x14ac:dyDescent="0.15">
      <c r="A6" s="1316" t="s">
        <v>272</v>
      </c>
      <c r="B6" s="1317" t="s">
        <v>120</v>
      </c>
      <c r="C6" s="1318"/>
      <c r="D6" s="494">
        <v>3290.2289999999998</v>
      </c>
      <c r="E6" s="360">
        <v>2983.0889999999999</v>
      </c>
      <c r="F6" s="360">
        <v>307.14</v>
      </c>
      <c r="G6" s="360">
        <v>2830.011</v>
      </c>
      <c r="H6" s="360" t="s">
        <v>1285</v>
      </c>
      <c r="I6" s="360" t="s">
        <v>1285</v>
      </c>
      <c r="J6" s="360">
        <v>0</v>
      </c>
      <c r="K6" s="360">
        <v>0</v>
      </c>
      <c r="L6" s="360">
        <v>0</v>
      </c>
      <c r="M6" s="360">
        <v>460.21799999999996</v>
      </c>
      <c r="N6" s="360" t="s">
        <v>1285</v>
      </c>
      <c r="O6" s="357" t="s">
        <v>1285</v>
      </c>
    </row>
    <row r="7" spans="1:16" x14ac:dyDescent="0.15">
      <c r="A7" s="1319" t="s">
        <v>270</v>
      </c>
      <c r="B7" s="1281" t="s">
        <v>121</v>
      </c>
      <c r="C7" s="1320"/>
      <c r="D7" s="473">
        <v>363.32900000000001</v>
      </c>
      <c r="E7" s="332" t="s">
        <v>1285</v>
      </c>
      <c r="F7" s="332" t="s">
        <v>1285</v>
      </c>
      <c r="G7" s="332" t="s">
        <v>1285</v>
      </c>
      <c r="H7" s="332">
        <v>341.13600000000002</v>
      </c>
      <c r="I7" s="332">
        <v>0</v>
      </c>
      <c r="J7" s="332">
        <v>0</v>
      </c>
      <c r="K7" s="332">
        <v>0</v>
      </c>
      <c r="L7" s="332">
        <v>0</v>
      </c>
      <c r="M7" s="332" t="s">
        <v>1285</v>
      </c>
      <c r="N7" s="332" t="s">
        <v>1285</v>
      </c>
      <c r="O7" s="329" t="s">
        <v>1285</v>
      </c>
    </row>
    <row r="8" spans="1:16" x14ac:dyDescent="0.15">
      <c r="A8" s="1319" t="s">
        <v>268</v>
      </c>
      <c r="B8" s="1281" t="s">
        <v>122</v>
      </c>
      <c r="C8" s="1320"/>
      <c r="D8" s="473">
        <v>363.18700000000001</v>
      </c>
      <c r="E8" s="332">
        <v>331.46100000000001</v>
      </c>
      <c r="F8" s="332">
        <v>31.725999999999999</v>
      </c>
      <c r="G8" s="332">
        <v>363.18700000000001</v>
      </c>
      <c r="H8" s="332">
        <v>331.46100000000001</v>
      </c>
      <c r="I8" s="332">
        <v>31.725999999999999</v>
      </c>
      <c r="J8" s="332">
        <v>0</v>
      </c>
      <c r="K8" s="332">
        <v>0</v>
      </c>
      <c r="L8" s="332">
        <v>0</v>
      </c>
      <c r="M8" s="332">
        <v>0</v>
      </c>
      <c r="N8" s="332">
        <v>0</v>
      </c>
      <c r="O8" s="329">
        <v>0</v>
      </c>
    </row>
    <row r="9" spans="1:16" x14ac:dyDescent="0.15">
      <c r="A9" s="1319" t="s">
        <v>266</v>
      </c>
      <c r="B9" s="1281" t="s">
        <v>123</v>
      </c>
      <c r="C9" s="1320"/>
      <c r="D9" s="473">
        <v>3864.1289999999999</v>
      </c>
      <c r="E9" s="332">
        <v>3786.337</v>
      </c>
      <c r="F9" s="332">
        <v>77.792000000000002</v>
      </c>
      <c r="G9" s="332">
        <v>3787.4139999999998</v>
      </c>
      <c r="H9" s="332">
        <v>3721.837</v>
      </c>
      <c r="I9" s="332" t="s">
        <v>1285</v>
      </c>
      <c r="J9" s="332">
        <v>41.137</v>
      </c>
      <c r="K9" s="332" t="s">
        <v>1285</v>
      </c>
      <c r="L9" s="332">
        <v>0</v>
      </c>
      <c r="M9" s="332">
        <v>35.578000000000003</v>
      </c>
      <c r="N9" s="332" t="s">
        <v>1285</v>
      </c>
      <c r="O9" s="329" t="s">
        <v>1285</v>
      </c>
    </row>
    <row r="10" spans="1:16" x14ac:dyDescent="0.15">
      <c r="A10" s="1319" t="s">
        <v>265</v>
      </c>
      <c r="B10" s="1281" t="s">
        <v>124</v>
      </c>
      <c r="C10" s="1320"/>
      <c r="D10" s="473">
        <v>306.142</v>
      </c>
      <c r="E10" s="332" t="s">
        <v>1285</v>
      </c>
      <c r="F10" s="332" t="s">
        <v>1285</v>
      </c>
      <c r="G10" s="332">
        <v>306.142</v>
      </c>
      <c r="H10" s="332" t="s">
        <v>1285</v>
      </c>
      <c r="I10" s="332" t="s">
        <v>1285</v>
      </c>
      <c r="J10" s="332">
        <v>0</v>
      </c>
      <c r="K10" s="332">
        <v>0</v>
      </c>
      <c r="L10" s="332">
        <v>0</v>
      </c>
      <c r="M10" s="332">
        <v>0</v>
      </c>
      <c r="N10" s="332">
        <v>0</v>
      </c>
      <c r="O10" s="329">
        <v>0</v>
      </c>
    </row>
    <row r="11" spans="1:16" x14ac:dyDescent="0.15">
      <c r="A11" s="1319" t="s">
        <v>264</v>
      </c>
      <c r="B11" s="1281" t="s">
        <v>125</v>
      </c>
      <c r="C11" s="1320"/>
      <c r="D11" s="473">
        <v>647.72300000000007</v>
      </c>
      <c r="E11" s="332" t="s">
        <v>1285</v>
      </c>
      <c r="F11" s="332" t="s">
        <v>1285</v>
      </c>
      <c r="G11" s="332" t="s">
        <v>1285</v>
      </c>
      <c r="H11" s="332" t="s">
        <v>1285</v>
      </c>
      <c r="I11" s="332" t="s">
        <v>1285</v>
      </c>
      <c r="J11" s="332" t="s">
        <v>1285</v>
      </c>
      <c r="K11" s="332" t="s">
        <v>1285</v>
      </c>
      <c r="L11" s="332">
        <v>0</v>
      </c>
      <c r="M11" s="332" t="s">
        <v>1285</v>
      </c>
      <c r="N11" s="332" t="s">
        <v>1285</v>
      </c>
      <c r="O11" s="329">
        <v>0</v>
      </c>
    </row>
    <row r="12" spans="1:16" x14ac:dyDescent="0.15">
      <c r="A12" s="1319" t="s">
        <v>262</v>
      </c>
      <c r="B12" s="1281" t="s">
        <v>126</v>
      </c>
      <c r="C12" s="1320"/>
      <c r="D12" s="473">
        <v>2196.1210000000001</v>
      </c>
      <c r="E12" s="332">
        <v>2153.9070000000002</v>
      </c>
      <c r="F12" s="332">
        <v>42.213999999999999</v>
      </c>
      <c r="G12" s="332">
        <v>2196.1210000000001</v>
      </c>
      <c r="H12" s="332">
        <v>2153.9070000000002</v>
      </c>
      <c r="I12" s="332">
        <v>42.213999999999999</v>
      </c>
      <c r="J12" s="332">
        <v>0</v>
      </c>
      <c r="K12" s="332">
        <v>0</v>
      </c>
      <c r="L12" s="332">
        <v>0</v>
      </c>
      <c r="M12" s="332">
        <v>0</v>
      </c>
      <c r="N12" s="332">
        <v>0</v>
      </c>
      <c r="O12" s="329">
        <v>0</v>
      </c>
    </row>
    <row r="13" spans="1:16" x14ac:dyDescent="0.15">
      <c r="A13" s="1319" t="s">
        <v>260</v>
      </c>
      <c r="B13" s="1281" t="s">
        <v>127</v>
      </c>
      <c r="C13" s="1320"/>
      <c r="D13" s="473">
        <v>6895.9360000000006</v>
      </c>
      <c r="E13" s="332">
        <v>6749.1260000000002</v>
      </c>
      <c r="F13" s="332">
        <v>146.81</v>
      </c>
      <c r="G13" s="332">
        <v>6495.81</v>
      </c>
      <c r="H13" s="332">
        <v>6366.7860000000001</v>
      </c>
      <c r="I13" s="332" t="s">
        <v>1285</v>
      </c>
      <c r="J13" s="332">
        <v>252.809</v>
      </c>
      <c r="K13" s="332" t="s">
        <v>1285</v>
      </c>
      <c r="L13" s="332">
        <v>0</v>
      </c>
      <c r="M13" s="332">
        <v>147.31700000000001</v>
      </c>
      <c r="N13" s="332" t="s">
        <v>1285</v>
      </c>
      <c r="O13" s="329" t="s">
        <v>1285</v>
      </c>
    </row>
    <row r="14" spans="1:16" x14ac:dyDescent="0.15">
      <c r="A14" s="1319" t="s">
        <v>259</v>
      </c>
      <c r="B14" s="1281" t="s">
        <v>128</v>
      </c>
      <c r="C14" s="1320"/>
      <c r="D14" s="473">
        <v>8712.3069999999989</v>
      </c>
      <c r="E14" s="332">
        <v>8579.9259999999995</v>
      </c>
      <c r="F14" s="332">
        <v>132.381</v>
      </c>
      <c r="G14" s="332">
        <v>8712.3069999999989</v>
      </c>
      <c r="H14" s="332">
        <v>8579.9259999999995</v>
      </c>
      <c r="I14" s="332">
        <v>132.381</v>
      </c>
      <c r="J14" s="332">
        <v>0</v>
      </c>
      <c r="K14" s="332">
        <v>0</v>
      </c>
      <c r="L14" s="332">
        <v>0</v>
      </c>
      <c r="M14" s="332">
        <v>0</v>
      </c>
      <c r="N14" s="332">
        <v>0</v>
      </c>
      <c r="O14" s="329">
        <v>0</v>
      </c>
    </row>
    <row r="15" spans="1:16" x14ac:dyDescent="0.15">
      <c r="A15" s="1321" t="s">
        <v>258</v>
      </c>
      <c r="B15" s="1322" t="s">
        <v>129</v>
      </c>
      <c r="C15" s="1323"/>
      <c r="D15" s="467">
        <v>3458.2650000000003</v>
      </c>
      <c r="E15" s="347">
        <v>3244.3090000000002</v>
      </c>
      <c r="F15" s="347">
        <v>213.95599999999999</v>
      </c>
      <c r="G15" s="347">
        <v>3458.2650000000003</v>
      </c>
      <c r="H15" s="347">
        <v>3244.3090000000002</v>
      </c>
      <c r="I15" s="347">
        <v>213.95599999999999</v>
      </c>
      <c r="J15" s="347">
        <v>0</v>
      </c>
      <c r="K15" s="347">
        <v>0</v>
      </c>
      <c r="L15" s="347">
        <v>0</v>
      </c>
      <c r="M15" s="347">
        <v>0</v>
      </c>
      <c r="N15" s="347">
        <v>0</v>
      </c>
      <c r="O15" s="344">
        <v>0</v>
      </c>
    </row>
    <row r="16" spans="1:16" x14ac:dyDescent="0.15">
      <c r="A16" s="1324" t="s">
        <v>256</v>
      </c>
      <c r="B16" s="1325" t="s">
        <v>130</v>
      </c>
      <c r="C16" s="1326"/>
      <c r="D16" s="471">
        <v>532.60425999999995</v>
      </c>
      <c r="E16" s="340">
        <v>480.94425999999999</v>
      </c>
      <c r="F16" s="340">
        <v>51.66</v>
      </c>
      <c r="G16" s="340">
        <v>532.60425999999995</v>
      </c>
      <c r="H16" s="340">
        <v>480.94425999999999</v>
      </c>
      <c r="I16" s="340">
        <v>51.66</v>
      </c>
      <c r="J16" s="340">
        <v>0</v>
      </c>
      <c r="K16" s="340">
        <v>0</v>
      </c>
      <c r="L16" s="340">
        <v>0</v>
      </c>
      <c r="M16" s="340">
        <v>0</v>
      </c>
      <c r="N16" s="340">
        <v>0</v>
      </c>
      <c r="O16" s="337">
        <v>0</v>
      </c>
    </row>
    <row r="17" spans="1:15" x14ac:dyDescent="0.15">
      <c r="A17" s="1319" t="s">
        <v>254</v>
      </c>
      <c r="B17" s="1281" t="s">
        <v>131</v>
      </c>
      <c r="C17" s="1320"/>
      <c r="D17" s="473">
        <v>1190.8699999999999</v>
      </c>
      <c r="E17" s="332" t="s">
        <v>1285</v>
      </c>
      <c r="F17" s="332" t="s">
        <v>1285</v>
      </c>
      <c r="G17" s="332">
        <v>1098.999</v>
      </c>
      <c r="H17" s="332" t="s">
        <v>1285</v>
      </c>
      <c r="I17" s="332" t="s">
        <v>1285</v>
      </c>
      <c r="J17" s="332" t="s">
        <v>1285</v>
      </c>
      <c r="K17" s="332" t="s">
        <v>1285</v>
      </c>
      <c r="L17" s="332" t="s">
        <v>1285</v>
      </c>
      <c r="M17" s="332" t="s">
        <v>1285</v>
      </c>
      <c r="N17" s="332" t="s">
        <v>1285</v>
      </c>
      <c r="O17" s="329">
        <v>0</v>
      </c>
    </row>
    <row r="18" spans="1:15" x14ac:dyDescent="0.15">
      <c r="A18" s="1319" t="s">
        <v>252</v>
      </c>
      <c r="B18" s="1281" t="s">
        <v>132</v>
      </c>
      <c r="C18" s="1320"/>
      <c r="D18" s="473">
        <v>0</v>
      </c>
      <c r="E18" s="332">
        <v>0</v>
      </c>
      <c r="F18" s="332">
        <v>0</v>
      </c>
      <c r="G18" s="332">
        <v>0</v>
      </c>
      <c r="H18" s="332">
        <v>0</v>
      </c>
      <c r="I18" s="332">
        <v>0</v>
      </c>
      <c r="J18" s="332">
        <v>0</v>
      </c>
      <c r="K18" s="332">
        <v>0</v>
      </c>
      <c r="L18" s="332">
        <v>0</v>
      </c>
      <c r="M18" s="332">
        <v>0</v>
      </c>
      <c r="N18" s="332">
        <v>0</v>
      </c>
      <c r="O18" s="329">
        <v>0</v>
      </c>
    </row>
    <row r="19" spans="1:15" x14ac:dyDescent="0.15">
      <c r="A19" s="1319" t="s">
        <v>250</v>
      </c>
      <c r="B19" s="1281" t="s">
        <v>133</v>
      </c>
      <c r="C19" s="1320"/>
      <c r="D19" s="473">
        <v>226.19000000000003</v>
      </c>
      <c r="E19" s="332">
        <v>206.33800000000002</v>
      </c>
      <c r="F19" s="332">
        <v>19.852</v>
      </c>
      <c r="G19" s="332">
        <v>192.89500000000001</v>
      </c>
      <c r="H19" s="332">
        <v>173.04300000000001</v>
      </c>
      <c r="I19" s="332">
        <v>19.852</v>
      </c>
      <c r="J19" s="332">
        <v>0</v>
      </c>
      <c r="K19" s="332">
        <v>0</v>
      </c>
      <c r="L19" s="332">
        <v>0</v>
      </c>
      <c r="M19" s="332">
        <v>33.295000000000002</v>
      </c>
      <c r="N19" s="332">
        <v>33.295000000000002</v>
      </c>
      <c r="O19" s="329">
        <v>0</v>
      </c>
    </row>
    <row r="20" spans="1:15" x14ac:dyDescent="0.15">
      <c r="A20" s="1319" t="s">
        <v>315</v>
      </c>
      <c r="B20" s="1281" t="s">
        <v>134</v>
      </c>
      <c r="C20" s="1320"/>
      <c r="D20" s="473">
        <v>967.11099999999999</v>
      </c>
      <c r="E20" s="332">
        <v>919.19299999999998</v>
      </c>
      <c r="F20" s="332">
        <v>47.917999999999999</v>
      </c>
      <c r="G20" s="332" t="s">
        <v>1285</v>
      </c>
      <c r="H20" s="332" t="s">
        <v>1285</v>
      </c>
      <c r="I20" s="332">
        <v>47.917999999999999</v>
      </c>
      <c r="J20" s="332" t="s">
        <v>1285</v>
      </c>
      <c r="K20" s="332" t="s">
        <v>1285</v>
      </c>
      <c r="L20" s="332">
        <v>0</v>
      </c>
      <c r="M20" s="332">
        <v>0</v>
      </c>
      <c r="N20" s="332">
        <v>0</v>
      </c>
      <c r="O20" s="329">
        <v>0</v>
      </c>
    </row>
    <row r="21" spans="1:15" x14ac:dyDescent="0.15">
      <c r="A21" s="1319" t="s">
        <v>314</v>
      </c>
      <c r="B21" s="1281" t="s">
        <v>135</v>
      </c>
      <c r="C21" s="1320"/>
      <c r="D21" s="473">
        <v>138.589</v>
      </c>
      <c r="E21" s="332">
        <v>119.59399999999999</v>
      </c>
      <c r="F21" s="332">
        <v>18.995000000000001</v>
      </c>
      <c r="G21" s="332">
        <v>138.589</v>
      </c>
      <c r="H21" s="332">
        <v>119.59399999999999</v>
      </c>
      <c r="I21" s="332">
        <v>18.995000000000001</v>
      </c>
      <c r="J21" s="332">
        <v>0</v>
      </c>
      <c r="K21" s="332">
        <v>0</v>
      </c>
      <c r="L21" s="332">
        <v>0</v>
      </c>
      <c r="M21" s="332">
        <v>0</v>
      </c>
      <c r="N21" s="332">
        <v>0</v>
      </c>
      <c r="O21" s="329">
        <v>0</v>
      </c>
    </row>
    <row r="22" spans="1:15" x14ac:dyDescent="0.15">
      <c r="A22" s="1319" t="s">
        <v>313</v>
      </c>
      <c r="B22" s="1281" t="s">
        <v>136</v>
      </c>
      <c r="C22" s="1320"/>
      <c r="D22" s="473">
        <v>357.93299999999994</v>
      </c>
      <c r="E22" s="332">
        <v>325.50899999999996</v>
      </c>
      <c r="F22" s="332">
        <v>32.423999999999999</v>
      </c>
      <c r="G22" s="332" t="s">
        <v>1285</v>
      </c>
      <c r="H22" s="332">
        <v>222.52099999999999</v>
      </c>
      <c r="I22" s="332">
        <v>32.423999999999999</v>
      </c>
      <c r="J22" s="332" t="s">
        <v>1285</v>
      </c>
      <c r="K22" s="332" t="s">
        <v>1285</v>
      </c>
      <c r="L22" s="332">
        <v>0</v>
      </c>
      <c r="M22" s="332" t="s">
        <v>1285</v>
      </c>
      <c r="N22" s="332" t="s">
        <v>1285</v>
      </c>
      <c r="O22" s="329">
        <v>0</v>
      </c>
    </row>
    <row r="23" spans="1:15" x14ac:dyDescent="0.15">
      <c r="A23" s="1319" t="s">
        <v>311</v>
      </c>
      <c r="B23" s="1281" t="s">
        <v>137</v>
      </c>
      <c r="C23" s="1320"/>
      <c r="D23" s="473">
        <v>255.72699999999998</v>
      </c>
      <c r="E23" s="332">
        <v>223.45499999999998</v>
      </c>
      <c r="F23" s="332">
        <v>32.271999999999998</v>
      </c>
      <c r="G23" s="332">
        <v>160.23499999999999</v>
      </c>
      <c r="H23" s="332" t="s">
        <v>1285</v>
      </c>
      <c r="I23" s="332" t="s">
        <v>1285</v>
      </c>
      <c r="J23" s="332">
        <v>0</v>
      </c>
      <c r="K23" s="332">
        <v>0</v>
      </c>
      <c r="L23" s="332">
        <v>0</v>
      </c>
      <c r="M23" s="332">
        <v>95.49199999999999</v>
      </c>
      <c r="N23" s="332" t="s">
        <v>1285</v>
      </c>
      <c r="O23" s="329" t="s">
        <v>1285</v>
      </c>
    </row>
    <row r="24" spans="1:15" x14ac:dyDescent="0.15">
      <c r="A24" s="1319" t="s">
        <v>309</v>
      </c>
      <c r="B24" s="1281" t="s">
        <v>138</v>
      </c>
      <c r="C24" s="1320"/>
      <c r="D24" s="473">
        <v>1018.329</v>
      </c>
      <c r="E24" s="332">
        <v>888.11</v>
      </c>
      <c r="F24" s="332">
        <v>130.21899999999999</v>
      </c>
      <c r="G24" s="332" t="s">
        <v>1285</v>
      </c>
      <c r="H24" s="332">
        <v>888.11</v>
      </c>
      <c r="I24" s="332" t="s">
        <v>1285</v>
      </c>
      <c r="J24" s="332">
        <v>0</v>
      </c>
      <c r="K24" s="332">
        <v>0</v>
      </c>
      <c r="L24" s="332">
        <v>0</v>
      </c>
      <c r="M24" s="332" t="s">
        <v>1285</v>
      </c>
      <c r="N24" s="332">
        <v>0</v>
      </c>
      <c r="O24" s="329" t="s">
        <v>1285</v>
      </c>
    </row>
    <row r="25" spans="1:15" x14ac:dyDescent="0.15">
      <c r="A25" s="1321" t="s">
        <v>307</v>
      </c>
      <c r="B25" s="1322" t="s">
        <v>139</v>
      </c>
      <c r="C25" s="1323"/>
      <c r="D25" s="467">
        <v>2087.9029999999998</v>
      </c>
      <c r="E25" s="347">
        <v>2039.6569999999999</v>
      </c>
      <c r="F25" s="347">
        <v>48.246000000000002</v>
      </c>
      <c r="G25" s="347" t="s">
        <v>1285</v>
      </c>
      <c r="H25" s="347" t="s">
        <v>1285</v>
      </c>
      <c r="I25" s="347">
        <v>48.246000000000002</v>
      </c>
      <c r="J25" s="347">
        <v>0</v>
      </c>
      <c r="K25" s="347">
        <v>0</v>
      </c>
      <c r="L25" s="347">
        <v>0</v>
      </c>
      <c r="M25" s="347" t="s">
        <v>1285</v>
      </c>
      <c r="N25" s="347" t="s">
        <v>1285</v>
      </c>
      <c r="O25" s="344">
        <v>0</v>
      </c>
    </row>
    <row r="26" spans="1:15" x14ac:dyDescent="0.15">
      <c r="A26" s="1324" t="s">
        <v>306</v>
      </c>
      <c r="B26" s="1325" t="s">
        <v>140</v>
      </c>
      <c r="C26" s="1326"/>
      <c r="D26" s="471">
        <v>795.73500000000001</v>
      </c>
      <c r="E26" s="340">
        <v>767.51700000000005</v>
      </c>
      <c r="F26" s="340">
        <v>28.218</v>
      </c>
      <c r="G26" s="340">
        <v>781.53</v>
      </c>
      <c r="H26" s="340" t="s">
        <v>1285</v>
      </c>
      <c r="I26" s="340">
        <v>28.218</v>
      </c>
      <c r="J26" s="340">
        <v>0</v>
      </c>
      <c r="K26" s="340">
        <v>0</v>
      </c>
      <c r="L26" s="340">
        <v>0</v>
      </c>
      <c r="M26" s="340" t="s">
        <v>1285</v>
      </c>
      <c r="N26" s="340" t="s">
        <v>1285</v>
      </c>
      <c r="O26" s="337">
        <v>0</v>
      </c>
    </row>
    <row r="27" spans="1:15" x14ac:dyDescent="0.15">
      <c r="A27" s="1319" t="s">
        <v>304</v>
      </c>
      <c r="B27" s="1281" t="s">
        <v>141</v>
      </c>
      <c r="C27" s="1320"/>
      <c r="D27" s="473">
        <v>1990.4203600000001</v>
      </c>
      <c r="E27" s="332">
        <v>1767.0808900000002</v>
      </c>
      <c r="F27" s="332">
        <v>223.33947000000001</v>
      </c>
      <c r="G27" s="332">
        <v>1744.9763000000003</v>
      </c>
      <c r="H27" s="332">
        <v>1521.6368300000001</v>
      </c>
      <c r="I27" s="332">
        <v>223.33947000000001</v>
      </c>
      <c r="J27" s="332">
        <v>140.00899999999999</v>
      </c>
      <c r="K27" s="332">
        <v>140.00899999999999</v>
      </c>
      <c r="L27" s="332">
        <v>0</v>
      </c>
      <c r="M27" s="332">
        <v>105.43505999999999</v>
      </c>
      <c r="N27" s="332">
        <v>105.43505999999999</v>
      </c>
      <c r="O27" s="329">
        <v>0</v>
      </c>
    </row>
    <row r="28" spans="1:15" x14ac:dyDescent="0.15">
      <c r="A28" s="1319" t="s">
        <v>303</v>
      </c>
      <c r="B28" s="1281" t="s">
        <v>142</v>
      </c>
      <c r="C28" s="1320"/>
      <c r="D28" s="473">
        <v>937.61699999999996</v>
      </c>
      <c r="E28" s="332">
        <v>764.84699999999998</v>
      </c>
      <c r="F28" s="332">
        <v>172.76999999999998</v>
      </c>
      <c r="G28" s="332">
        <v>776.24299999999994</v>
      </c>
      <c r="H28" s="332">
        <v>685.88599999999997</v>
      </c>
      <c r="I28" s="332" t="s">
        <v>1285</v>
      </c>
      <c r="J28" s="332">
        <v>35.975000000000001</v>
      </c>
      <c r="K28" s="332" t="s">
        <v>1285</v>
      </c>
      <c r="L28" s="332">
        <v>0</v>
      </c>
      <c r="M28" s="332">
        <v>125.399</v>
      </c>
      <c r="N28" s="332" t="s">
        <v>1285</v>
      </c>
      <c r="O28" s="329" t="s">
        <v>1285</v>
      </c>
    </row>
    <row r="29" spans="1:15" x14ac:dyDescent="0.15">
      <c r="A29" s="1319" t="s">
        <v>301</v>
      </c>
      <c r="B29" s="1281" t="s">
        <v>143</v>
      </c>
      <c r="C29" s="1320"/>
      <c r="D29" s="468">
        <v>3802.7049999999999</v>
      </c>
      <c r="E29" s="332">
        <v>3760.6590000000001</v>
      </c>
      <c r="F29" s="332">
        <v>42.046000000000006</v>
      </c>
      <c r="G29" s="332">
        <v>3488.0129999999999</v>
      </c>
      <c r="H29" s="332">
        <v>3463.125</v>
      </c>
      <c r="I29" s="332" t="s">
        <v>1285</v>
      </c>
      <c r="J29" s="332">
        <v>251.84800000000001</v>
      </c>
      <c r="K29" s="332" t="s">
        <v>1285</v>
      </c>
      <c r="L29" s="332">
        <v>0</v>
      </c>
      <c r="M29" s="332">
        <v>62.844000000000001</v>
      </c>
      <c r="N29" s="332" t="s">
        <v>1285</v>
      </c>
      <c r="O29" s="329" t="s">
        <v>1285</v>
      </c>
    </row>
    <row r="30" spans="1:15" x14ac:dyDescent="0.15">
      <c r="A30" s="1319" t="s">
        <v>300</v>
      </c>
      <c r="B30" s="1281" t="s">
        <v>144</v>
      </c>
      <c r="C30" s="1320"/>
      <c r="D30" s="468">
        <v>939.97799999999995</v>
      </c>
      <c r="E30" s="332">
        <v>820.06799999999998</v>
      </c>
      <c r="F30" s="332">
        <v>119.91</v>
      </c>
      <c r="G30" s="332">
        <v>939.97799999999995</v>
      </c>
      <c r="H30" s="332">
        <v>820.06799999999998</v>
      </c>
      <c r="I30" s="332">
        <v>119.91</v>
      </c>
      <c r="J30" s="332">
        <v>0</v>
      </c>
      <c r="K30" s="332">
        <v>0</v>
      </c>
      <c r="L30" s="332">
        <v>0</v>
      </c>
      <c r="M30" s="332">
        <v>0</v>
      </c>
      <c r="N30" s="332">
        <v>0</v>
      </c>
      <c r="O30" s="329">
        <v>0</v>
      </c>
    </row>
    <row r="31" spans="1:15" x14ac:dyDescent="0.15">
      <c r="A31" s="1319" t="s">
        <v>299</v>
      </c>
      <c r="B31" s="1281" t="s">
        <v>145</v>
      </c>
      <c r="C31" s="1320"/>
      <c r="D31" s="468">
        <v>804.54599999999994</v>
      </c>
      <c r="E31" s="332" t="s">
        <v>1285</v>
      </c>
      <c r="F31" s="332" t="s">
        <v>1285</v>
      </c>
      <c r="G31" s="332">
        <v>804.54599999999994</v>
      </c>
      <c r="H31" s="332" t="s">
        <v>1285</v>
      </c>
      <c r="I31" s="332" t="s">
        <v>1285</v>
      </c>
      <c r="J31" s="332">
        <v>0</v>
      </c>
      <c r="K31" s="332">
        <v>0</v>
      </c>
      <c r="L31" s="332">
        <v>0</v>
      </c>
      <c r="M31" s="332">
        <v>0</v>
      </c>
      <c r="N31" s="332">
        <v>0</v>
      </c>
      <c r="O31" s="329">
        <v>0</v>
      </c>
    </row>
    <row r="32" spans="1:15" x14ac:dyDescent="0.15">
      <c r="A32" s="1319" t="s">
        <v>298</v>
      </c>
      <c r="B32" s="1281" t="s">
        <v>146</v>
      </c>
      <c r="C32" s="1320"/>
      <c r="D32" s="468">
        <v>130.916</v>
      </c>
      <c r="E32" s="332">
        <v>108.416</v>
      </c>
      <c r="F32" s="332">
        <v>22.5</v>
      </c>
      <c r="G32" s="332">
        <v>117.56699999999999</v>
      </c>
      <c r="H32" s="332" t="s">
        <v>1285</v>
      </c>
      <c r="I32" s="332" t="s">
        <v>1285</v>
      </c>
      <c r="J32" s="332" t="s">
        <v>1285</v>
      </c>
      <c r="K32" s="332" t="s">
        <v>1285</v>
      </c>
      <c r="L32" s="332">
        <v>0</v>
      </c>
      <c r="M32" s="332" t="s">
        <v>1285</v>
      </c>
      <c r="N32" s="332" t="s">
        <v>1285</v>
      </c>
      <c r="O32" s="329" t="s">
        <v>1285</v>
      </c>
    </row>
    <row r="33" spans="1:15" x14ac:dyDescent="0.15">
      <c r="A33" s="1319" t="s">
        <v>297</v>
      </c>
      <c r="B33" s="1281" t="s">
        <v>147</v>
      </c>
      <c r="C33" s="1320"/>
      <c r="D33" s="468">
        <v>781.12300000000005</v>
      </c>
      <c r="E33" s="332">
        <v>679.27700000000004</v>
      </c>
      <c r="F33" s="332">
        <v>101.846</v>
      </c>
      <c r="G33" s="332">
        <v>586.66899999999998</v>
      </c>
      <c r="H33" s="332">
        <v>484.82299999999998</v>
      </c>
      <c r="I33" s="332">
        <v>101.846</v>
      </c>
      <c r="J33" s="332">
        <v>171.215</v>
      </c>
      <c r="K33" s="332">
        <v>171.215</v>
      </c>
      <c r="L33" s="332">
        <v>0</v>
      </c>
      <c r="M33" s="332">
        <v>23.239000000000001</v>
      </c>
      <c r="N33" s="332">
        <v>23.239000000000001</v>
      </c>
      <c r="O33" s="329">
        <v>0</v>
      </c>
    </row>
    <row r="34" spans="1:15" x14ac:dyDescent="0.15">
      <c r="A34" s="1319" t="s">
        <v>296</v>
      </c>
      <c r="B34" s="1281" t="s">
        <v>148</v>
      </c>
      <c r="C34" s="1320"/>
      <c r="D34" s="468">
        <v>266.96800000000002</v>
      </c>
      <c r="E34" s="332">
        <v>260.71300000000002</v>
      </c>
      <c r="F34" s="332">
        <v>6.2549999999999999</v>
      </c>
      <c r="G34" s="332">
        <v>266.96800000000002</v>
      </c>
      <c r="H34" s="332">
        <v>260.71300000000002</v>
      </c>
      <c r="I34" s="332">
        <v>6.2549999999999999</v>
      </c>
      <c r="J34" s="332">
        <v>0</v>
      </c>
      <c r="K34" s="332">
        <v>0</v>
      </c>
      <c r="L34" s="332">
        <v>0</v>
      </c>
      <c r="M34" s="332">
        <v>0</v>
      </c>
      <c r="N34" s="332">
        <v>0</v>
      </c>
      <c r="O34" s="329">
        <v>0</v>
      </c>
    </row>
    <row r="35" spans="1:15" x14ac:dyDescent="0.15">
      <c r="A35" s="1321" t="s">
        <v>295</v>
      </c>
      <c r="B35" s="1322" t="s">
        <v>149</v>
      </c>
      <c r="C35" s="1323"/>
      <c r="D35" s="472">
        <v>940.12900000000002</v>
      </c>
      <c r="E35" s="347" t="s">
        <v>1285</v>
      </c>
      <c r="F35" s="347" t="s">
        <v>1285</v>
      </c>
      <c r="G35" s="347" t="s">
        <v>1285</v>
      </c>
      <c r="H35" s="347" t="s">
        <v>1285</v>
      </c>
      <c r="I35" s="347" t="s">
        <v>1285</v>
      </c>
      <c r="J35" s="347">
        <v>0</v>
      </c>
      <c r="K35" s="347">
        <v>0</v>
      </c>
      <c r="L35" s="347">
        <v>0</v>
      </c>
      <c r="M35" s="347" t="s">
        <v>1285</v>
      </c>
      <c r="N35" s="347" t="s">
        <v>1285</v>
      </c>
      <c r="O35" s="344">
        <v>0</v>
      </c>
    </row>
    <row r="36" spans="1:15" x14ac:dyDescent="0.15">
      <c r="A36" s="1324" t="s">
        <v>294</v>
      </c>
      <c r="B36" s="1325" t="s">
        <v>150</v>
      </c>
      <c r="C36" s="1326"/>
      <c r="D36" s="545">
        <v>102.327</v>
      </c>
      <c r="E36" s="340">
        <v>80.195999999999998</v>
      </c>
      <c r="F36" s="340">
        <v>22.131</v>
      </c>
      <c r="G36" s="340">
        <v>81.420999999999992</v>
      </c>
      <c r="H36" s="340" t="s">
        <v>1285</v>
      </c>
      <c r="I36" s="340" t="s">
        <v>1285</v>
      </c>
      <c r="J36" s="340">
        <v>0</v>
      </c>
      <c r="K36" s="340">
        <v>0</v>
      </c>
      <c r="L36" s="340">
        <v>0</v>
      </c>
      <c r="M36" s="340">
        <v>20.905999999999999</v>
      </c>
      <c r="N36" s="340">
        <v>0</v>
      </c>
      <c r="O36" s="337" t="s">
        <v>1285</v>
      </c>
    </row>
    <row r="37" spans="1:15" x14ac:dyDescent="0.15">
      <c r="A37" s="1319" t="s">
        <v>340</v>
      </c>
      <c r="B37" s="1281" t="s">
        <v>151</v>
      </c>
      <c r="C37" s="1320"/>
      <c r="D37" s="468">
        <v>658.60900000000004</v>
      </c>
      <c r="E37" s="332">
        <v>658.60900000000004</v>
      </c>
      <c r="F37" s="332">
        <v>0</v>
      </c>
      <c r="G37" s="332" t="s">
        <v>1285</v>
      </c>
      <c r="H37" s="332">
        <v>591.30499999999995</v>
      </c>
      <c r="I37" s="332">
        <v>0</v>
      </c>
      <c r="J37" s="332" t="s">
        <v>1285</v>
      </c>
      <c r="K37" s="332" t="s">
        <v>1285</v>
      </c>
      <c r="L37" s="332">
        <v>0</v>
      </c>
      <c r="M37" s="332">
        <v>49.738999999999997</v>
      </c>
      <c r="N37" s="332" t="s">
        <v>1285</v>
      </c>
      <c r="O37" s="329">
        <v>0</v>
      </c>
    </row>
    <row r="38" spans="1:15" x14ac:dyDescent="0.15">
      <c r="A38" s="1319" t="s">
        <v>291</v>
      </c>
      <c r="B38" s="1281" t="s">
        <v>152</v>
      </c>
      <c r="C38" s="1320"/>
      <c r="D38" s="468">
        <v>1633.9309900000001</v>
      </c>
      <c r="E38" s="332">
        <v>1606.4959900000001</v>
      </c>
      <c r="F38" s="332">
        <v>27.434999999999999</v>
      </c>
      <c r="G38" s="332">
        <v>1578.32799</v>
      </c>
      <c r="H38" s="332">
        <v>1550.8929900000001</v>
      </c>
      <c r="I38" s="332">
        <v>27.434999999999999</v>
      </c>
      <c r="J38" s="332" t="s">
        <v>1285</v>
      </c>
      <c r="K38" s="332" t="s">
        <v>1285</v>
      </c>
      <c r="L38" s="332">
        <v>0</v>
      </c>
      <c r="M38" s="332" t="s">
        <v>1285</v>
      </c>
      <c r="N38" s="332" t="s">
        <v>1285</v>
      </c>
      <c r="O38" s="329">
        <v>0</v>
      </c>
    </row>
    <row r="39" spans="1:15" x14ac:dyDescent="0.15">
      <c r="A39" s="1319" t="s">
        <v>290</v>
      </c>
      <c r="B39" s="1281" t="s">
        <v>153</v>
      </c>
      <c r="C39" s="1320"/>
      <c r="D39" s="468">
        <v>1099.0640000000001</v>
      </c>
      <c r="E39" s="332">
        <v>1070.2160000000001</v>
      </c>
      <c r="F39" s="332">
        <v>28.847999999999999</v>
      </c>
      <c r="G39" s="332">
        <v>1072.606</v>
      </c>
      <c r="H39" s="332">
        <v>1043.758</v>
      </c>
      <c r="I39" s="332">
        <v>28.847999999999999</v>
      </c>
      <c r="J39" s="332" t="s">
        <v>1285</v>
      </c>
      <c r="K39" s="332" t="s">
        <v>1285</v>
      </c>
      <c r="L39" s="332">
        <v>0</v>
      </c>
      <c r="M39" s="332" t="s">
        <v>1285</v>
      </c>
      <c r="N39" s="332" t="s">
        <v>1285</v>
      </c>
      <c r="O39" s="329">
        <v>0</v>
      </c>
    </row>
    <row r="40" spans="1:15" x14ac:dyDescent="0.15">
      <c r="A40" s="1319" t="s">
        <v>289</v>
      </c>
      <c r="B40" s="1281" t="s">
        <v>154</v>
      </c>
      <c r="C40" s="1320"/>
      <c r="D40" s="468">
        <v>549.26200000000006</v>
      </c>
      <c r="E40" s="332">
        <v>500.24200000000002</v>
      </c>
      <c r="F40" s="332">
        <v>49.019999999999996</v>
      </c>
      <c r="G40" s="332">
        <v>494.05700000000002</v>
      </c>
      <c r="H40" s="332">
        <v>470.43200000000002</v>
      </c>
      <c r="I40" s="332" t="s">
        <v>1285</v>
      </c>
      <c r="J40" s="332" t="s">
        <v>1285</v>
      </c>
      <c r="K40" s="332" t="s">
        <v>1285</v>
      </c>
      <c r="L40" s="332" t="s">
        <v>1285</v>
      </c>
      <c r="M40" s="332" t="s">
        <v>1285</v>
      </c>
      <c r="N40" s="332">
        <v>0</v>
      </c>
      <c r="O40" s="329" t="s">
        <v>1285</v>
      </c>
    </row>
    <row r="41" spans="1:15" x14ac:dyDescent="0.15">
      <c r="A41" s="1319" t="s">
        <v>288</v>
      </c>
      <c r="B41" s="1281" t="s">
        <v>155</v>
      </c>
      <c r="C41" s="1320"/>
      <c r="D41" s="468">
        <v>354.94300000000004</v>
      </c>
      <c r="E41" s="332" t="s">
        <v>1285</v>
      </c>
      <c r="F41" s="332" t="s">
        <v>1285</v>
      </c>
      <c r="G41" s="332">
        <v>354.94300000000004</v>
      </c>
      <c r="H41" s="332" t="s">
        <v>1285</v>
      </c>
      <c r="I41" s="332" t="s">
        <v>1285</v>
      </c>
      <c r="J41" s="332">
        <v>0</v>
      </c>
      <c r="K41" s="332">
        <v>0</v>
      </c>
      <c r="L41" s="332">
        <v>0</v>
      </c>
      <c r="M41" s="332">
        <v>0</v>
      </c>
      <c r="N41" s="332">
        <v>0</v>
      </c>
      <c r="O41" s="329">
        <v>0</v>
      </c>
    </row>
    <row r="42" spans="1:15" x14ac:dyDescent="0.15">
      <c r="A42" s="1319" t="s">
        <v>287</v>
      </c>
      <c r="B42" s="1281" t="s">
        <v>156</v>
      </c>
      <c r="C42" s="1320"/>
      <c r="D42" s="468">
        <v>1190.027</v>
      </c>
      <c r="E42" s="332" t="s">
        <v>1285</v>
      </c>
      <c r="F42" s="332" t="s">
        <v>1285</v>
      </c>
      <c r="G42" s="332">
        <v>738.149</v>
      </c>
      <c r="H42" s="332" t="s">
        <v>1285</v>
      </c>
      <c r="I42" s="332" t="s">
        <v>1285</v>
      </c>
      <c r="J42" s="332" t="s">
        <v>1285</v>
      </c>
      <c r="K42" s="332" t="s">
        <v>1285</v>
      </c>
      <c r="L42" s="332">
        <v>0</v>
      </c>
      <c r="M42" s="332" t="s">
        <v>1285</v>
      </c>
      <c r="N42" s="332">
        <v>277.41500000000002</v>
      </c>
      <c r="O42" s="329">
        <v>0</v>
      </c>
    </row>
    <row r="43" spans="1:15" x14ac:dyDescent="0.15">
      <c r="A43" s="1319" t="s">
        <v>286</v>
      </c>
      <c r="B43" s="1281" t="s">
        <v>157</v>
      </c>
      <c r="C43" s="1320"/>
      <c r="D43" s="468">
        <v>460.20800000000003</v>
      </c>
      <c r="E43" s="332" t="s">
        <v>1285</v>
      </c>
      <c r="F43" s="332" t="s">
        <v>1285</v>
      </c>
      <c r="G43" s="332">
        <v>246.31800000000001</v>
      </c>
      <c r="H43" s="332" t="s">
        <v>1285</v>
      </c>
      <c r="I43" s="332" t="s">
        <v>1285</v>
      </c>
      <c r="J43" s="332" t="s">
        <v>1285</v>
      </c>
      <c r="K43" s="332">
        <v>210.584</v>
      </c>
      <c r="L43" s="332">
        <v>0</v>
      </c>
      <c r="M43" s="332" t="s">
        <v>1285</v>
      </c>
      <c r="N43" s="332" t="s">
        <v>1285</v>
      </c>
      <c r="O43" s="329">
        <v>0</v>
      </c>
    </row>
    <row r="44" spans="1:15" x14ac:dyDescent="0.15">
      <c r="A44" s="1319" t="s">
        <v>285</v>
      </c>
      <c r="B44" s="1281" t="s">
        <v>158</v>
      </c>
      <c r="C44" s="1320"/>
      <c r="D44" s="468">
        <v>353.05600000000004</v>
      </c>
      <c r="E44" s="332">
        <v>329.63600000000002</v>
      </c>
      <c r="F44" s="332">
        <v>23.42</v>
      </c>
      <c r="G44" s="332">
        <v>353.05600000000004</v>
      </c>
      <c r="H44" s="332">
        <v>329.63600000000002</v>
      </c>
      <c r="I44" s="332">
        <v>23.42</v>
      </c>
      <c r="J44" s="332">
        <v>0</v>
      </c>
      <c r="K44" s="332">
        <v>0</v>
      </c>
      <c r="L44" s="332">
        <v>0</v>
      </c>
      <c r="M44" s="332">
        <v>0</v>
      </c>
      <c r="N44" s="332">
        <v>0</v>
      </c>
      <c r="O44" s="329">
        <v>0</v>
      </c>
    </row>
    <row r="45" spans="1:15" x14ac:dyDescent="0.15">
      <c r="A45" s="1321" t="s">
        <v>284</v>
      </c>
      <c r="B45" s="1322" t="s">
        <v>159</v>
      </c>
      <c r="C45" s="1323"/>
      <c r="D45" s="472">
        <v>2297.2150000000001</v>
      </c>
      <c r="E45" s="347">
        <v>2202.308</v>
      </c>
      <c r="F45" s="347">
        <v>94.906999999999996</v>
      </c>
      <c r="G45" s="347">
        <v>2031.7429999999999</v>
      </c>
      <c r="H45" s="347">
        <v>1936.836</v>
      </c>
      <c r="I45" s="347">
        <v>94.906999999999996</v>
      </c>
      <c r="J45" s="347">
        <v>134.874</v>
      </c>
      <c r="K45" s="347">
        <v>134.874</v>
      </c>
      <c r="L45" s="347">
        <v>0</v>
      </c>
      <c r="M45" s="347">
        <v>130.59800000000001</v>
      </c>
      <c r="N45" s="347">
        <v>130.59800000000001</v>
      </c>
      <c r="O45" s="344">
        <v>0</v>
      </c>
    </row>
    <row r="46" spans="1:15" x14ac:dyDescent="0.15">
      <c r="A46" s="1327" t="s">
        <v>283</v>
      </c>
      <c r="B46" s="1328" t="s">
        <v>160</v>
      </c>
      <c r="C46" s="1329"/>
      <c r="D46" s="532">
        <v>673.09300000000007</v>
      </c>
      <c r="E46" s="404">
        <v>655.56600000000003</v>
      </c>
      <c r="F46" s="404">
        <v>17.527000000000001</v>
      </c>
      <c r="G46" s="404" t="s">
        <v>1285</v>
      </c>
      <c r="H46" s="404" t="s">
        <v>1285</v>
      </c>
      <c r="I46" s="404">
        <v>17.527000000000001</v>
      </c>
      <c r="J46" s="404">
        <v>0</v>
      </c>
      <c r="K46" s="404">
        <v>0</v>
      </c>
      <c r="L46" s="404">
        <v>0</v>
      </c>
      <c r="M46" s="404" t="s">
        <v>1285</v>
      </c>
      <c r="N46" s="404" t="s">
        <v>1285</v>
      </c>
      <c r="O46" s="401">
        <v>0</v>
      </c>
    </row>
    <row r="47" spans="1:15" x14ac:dyDescent="0.15">
      <c r="A47" s="1319" t="s">
        <v>282</v>
      </c>
      <c r="B47" s="1281" t="s">
        <v>161</v>
      </c>
      <c r="C47" s="1320"/>
      <c r="D47" s="468">
        <v>2016.2200000000003</v>
      </c>
      <c r="E47" s="332" t="s">
        <v>1285</v>
      </c>
      <c r="F47" s="332" t="s">
        <v>1285</v>
      </c>
      <c r="G47" s="332">
        <v>1998.0150000000001</v>
      </c>
      <c r="H47" s="332" t="s">
        <v>1285</v>
      </c>
      <c r="I47" s="332">
        <v>0</v>
      </c>
      <c r="J47" s="332">
        <v>18.204999999999998</v>
      </c>
      <c r="K47" s="332" t="s">
        <v>1285</v>
      </c>
      <c r="L47" s="332" t="s">
        <v>1285</v>
      </c>
      <c r="M47" s="332">
        <v>0</v>
      </c>
      <c r="N47" s="332">
        <v>0</v>
      </c>
      <c r="O47" s="329">
        <v>0</v>
      </c>
    </row>
    <row r="48" spans="1:15" x14ac:dyDescent="0.15">
      <c r="A48" s="1319" t="s">
        <v>281</v>
      </c>
      <c r="B48" s="1281" t="s">
        <v>162</v>
      </c>
      <c r="C48" s="1320"/>
      <c r="D48" s="468">
        <v>1414.5049999999999</v>
      </c>
      <c r="E48" s="332" t="s">
        <v>1285</v>
      </c>
      <c r="F48" s="332" t="s">
        <v>1285</v>
      </c>
      <c r="G48" s="332" t="s">
        <v>1285</v>
      </c>
      <c r="H48" s="332" t="s">
        <v>1285</v>
      </c>
      <c r="I48" s="332" t="s">
        <v>1285</v>
      </c>
      <c r="J48" s="332">
        <v>0</v>
      </c>
      <c r="K48" s="332">
        <v>0</v>
      </c>
      <c r="L48" s="332">
        <v>0</v>
      </c>
      <c r="M48" s="332" t="s">
        <v>1285</v>
      </c>
      <c r="N48" s="332" t="s">
        <v>1285</v>
      </c>
      <c r="O48" s="329">
        <v>0</v>
      </c>
    </row>
    <row r="49" spans="1:15" x14ac:dyDescent="0.15">
      <c r="A49" s="1319" t="s">
        <v>280</v>
      </c>
      <c r="B49" s="1281" t="s">
        <v>163</v>
      </c>
      <c r="C49" s="1320"/>
      <c r="D49" s="468">
        <v>4669.7629999999999</v>
      </c>
      <c r="E49" s="332" t="s">
        <v>1285</v>
      </c>
      <c r="F49" s="332" t="s">
        <v>1285</v>
      </c>
      <c r="G49" s="332">
        <v>4621.5769999999993</v>
      </c>
      <c r="H49" s="332" t="s">
        <v>1285</v>
      </c>
      <c r="I49" s="332" t="s">
        <v>1285</v>
      </c>
      <c r="J49" s="332" t="s">
        <v>1285</v>
      </c>
      <c r="K49" s="332" t="s">
        <v>1285</v>
      </c>
      <c r="L49" s="332">
        <v>0</v>
      </c>
      <c r="M49" s="332" t="s">
        <v>1285</v>
      </c>
      <c r="N49" s="332" t="s">
        <v>1285</v>
      </c>
      <c r="O49" s="329">
        <v>0</v>
      </c>
    </row>
    <row r="50" spans="1:15" x14ac:dyDescent="0.15">
      <c r="A50" s="1319" t="s">
        <v>279</v>
      </c>
      <c r="B50" s="1281" t="s">
        <v>164</v>
      </c>
      <c r="C50" s="1320"/>
      <c r="D50" s="468">
        <v>923.28</v>
      </c>
      <c r="E50" s="332">
        <v>923.28</v>
      </c>
      <c r="F50" s="332">
        <v>0</v>
      </c>
      <c r="G50" s="332" t="s">
        <v>1285</v>
      </c>
      <c r="H50" s="332" t="s">
        <v>1285</v>
      </c>
      <c r="I50" s="332">
        <v>0</v>
      </c>
      <c r="J50" s="332" t="s">
        <v>1285</v>
      </c>
      <c r="K50" s="332" t="s">
        <v>1285</v>
      </c>
      <c r="L50" s="332">
        <v>0</v>
      </c>
      <c r="M50" s="332">
        <v>0</v>
      </c>
      <c r="N50" s="332">
        <v>0</v>
      </c>
      <c r="O50" s="329">
        <v>0</v>
      </c>
    </row>
    <row r="51" spans="1:15" x14ac:dyDescent="0.15">
      <c r="A51" s="1319" t="s">
        <v>278</v>
      </c>
      <c r="B51" s="1281" t="s">
        <v>165</v>
      </c>
      <c r="C51" s="1320"/>
      <c r="D51" s="468">
        <v>2714.027</v>
      </c>
      <c r="E51" s="332">
        <v>2646.2420000000002</v>
      </c>
      <c r="F51" s="332">
        <v>67.784999999999997</v>
      </c>
      <c r="G51" s="332">
        <v>2670.4450000000002</v>
      </c>
      <c r="H51" s="332" t="s">
        <v>1285</v>
      </c>
      <c r="I51" s="332" t="s">
        <v>1285</v>
      </c>
      <c r="J51" s="332" t="s">
        <v>1285</v>
      </c>
      <c r="K51" s="332" t="s">
        <v>1285</v>
      </c>
      <c r="L51" s="332" t="s">
        <v>1285</v>
      </c>
      <c r="M51" s="332" t="s">
        <v>1285</v>
      </c>
      <c r="N51" s="332">
        <v>0</v>
      </c>
      <c r="O51" s="329" t="s">
        <v>1285</v>
      </c>
    </row>
    <row r="52" spans="1:15" ht="14.25" thickBot="1" x14ac:dyDescent="0.2">
      <c r="A52" s="1330" t="s">
        <v>277</v>
      </c>
      <c r="B52" s="1331" t="s">
        <v>167</v>
      </c>
      <c r="C52" s="1332"/>
      <c r="D52" s="519">
        <v>39.670999999999999</v>
      </c>
      <c r="E52" s="325" t="s">
        <v>1285</v>
      </c>
      <c r="F52" s="325" t="s">
        <v>1285</v>
      </c>
      <c r="G52" s="325">
        <v>39.670999999999999</v>
      </c>
      <c r="H52" s="325" t="s">
        <v>1285</v>
      </c>
      <c r="I52" s="325" t="s">
        <v>1285</v>
      </c>
      <c r="J52" s="325">
        <v>0</v>
      </c>
      <c r="K52" s="325">
        <v>0</v>
      </c>
      <c r="L52" s="325">
        <v>0</v>
      </c>
      <c r="M52" s="325">
        <v>0</v>
      </c>
      <c r="N52" s="325">
        <v>0</v>
      </c>
      <c r="O52" s="322">
        <v>0</v>
      </c>
    </row>
    <row r="53" spans="1:15" x14ac:dyDescent="0.15">
      <c r="A53" s="1333" t="s">
        <v>488</v>
      </c>
    </row>
  </sheetData>
  <mergeCells count="2">
    <mergeCell ref="A1:O1"/>
    <mergeCell ref="A5:C5"/>
  </mergeCells>
  <phoneticPr fontId="4"/>
  <pageMargins left="0.70866141732283472" right="0.70866141732283472" top="0.74803149606299213" bottom="0.74803149606299213" header="0.31496062992125984" footer="0.31496062992125984"/>
  <pageSetup paperSize="9" scale="80"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BEF70-4FD6-4153-B63A-6D8DF73B21EF}">
  <sheetPr>
    <pageSetUpPr fitToPage="1"/>
  </sheetPr>
  <dimension ref="A1:L745"/>
  <sheetViews>
    <sheetView zoomScale="55" zoomScaleNormal="55" zoomScaleSheetLayoutView="70" workbookViewId="0">
      <pane xSplit="4" ySplit="4" topLeftCell="E5" activePane="bottomRight" state="frozen"/>
      <selection activeCell="N12" sqref="N12"/>
      <selection pane="topRight" activeCell="N12" sqref="N12"/>
      <selection pane="bottomLeft" activeCell="N12" sqref="N12"/>
      <selection pane="bottomRight" activeCell="N12" sqref="N12"/>
    </sheetView>
  </sheetViews>
  <sheetFormatPr defaultColWidth="9" defaultRowHeight="13.5" x14ac:dyDescent="0.15"/>
  <cols>
    <col min="1" max="1" width="3.625" style="1237" customWidth="1"/>
    <col min="2" max="2" width="4.625" style="1237" customWidth="1"/>
    <col min="3" max="3" width="25.625" style="1237" customWidth="1"/>
    <col min="4" max="4" width="8.625" style="1237" customWidth="1"/>
    <col min="5" max="12" width="15.625" style="1237" customWidth="1"/>
    <col min="13" max="16384" width="9" style="1237"/>
  </cols>
  <sheetData>
    <row r="1" spans="1:12" x14ac:dyDescent="0.15">
      <c r="A1" s="1299" t="s">
        <v>685</v>
      </c>
      <c r="B1" s="1299"/>
      <c r="C1" s="1299"/>
      <c r="D1" s="1299"/>
      <c r="E1" s="1299"/>
      <c r="F1" s="1299"/>
      <c r="G1" s="1299"/>
      <c r="H1" s="1299"/>
      <c r="I1" s="1299"/>
      <c r="J1" s="1299"/>
      <c r="K1" s="1299"/>
      <c r="L1" s="1299"/>
    </row>
    <row r="2" spans="1:12" ht="14.25" thickBot="1" x14ac:dyDescent="0.2">
      <c r="A2" s="1300"/>
      <c r="B2" s="1300"/>
      <c r="C2" s="1300"/>
      <c r="D2" s="1300"/>
      <c r="E2" s="1300"/>
      <c r="F2" s="1300"/>
      <c r="G2" s="1300"/>
      <c r="H2" s="1300"/>
      <c r="I2" s="1300"/>
      <c r="J2" s="1300"/>
      <c r="K2" s="1300"/>
      <c r="L2" s="1301"/>
    </row>
    <row r="3" spans="1:12" x14ac:dyDescent="0.15">
      <c r="A3" s="1334"/>
      <c r="B3" s="1335"/>
      <c r="C3" s="1335"/>
      <c r="D3" s="1336"/>
      <c r="E3" s="1337" t="s">
        <v>25</v>
      </c>
      <c r="F3" s="1338" t="s">
        <v>26</v>
      </c>
      <c r="G3" s="1339" t="s">
        <v>684</v>
      </c>
      <c r="H3" s="1340"/>
      <c r="I3" s="1341" t="s">
        <v>683</v>
      </c>
      <c r="J3" s="1244"/>
      <c r="K3" s="1341" t="s">
        <v>682</v>
      </c>
      <c r="L3" s="1292"/>
    </row>
    <row r="4" spans="1:12" ht="14.25" thickBot="1" x14ac:dyDescent="0.2">
      <c r="A4" s="1342"/>
      <c r="B4" s="1343"/>
      <c r="C4" s="1343"/>
      <c r="D4" s="1344"/>
      <c r="E4" s="1345" t="s">
        <v>407</v>
      </c>
      <c r="F4" s="1346" t="s">
        <v>406</v>
      </c>
      <c r="G4" s="1310" t="s">
        <v>681</v>
      </c>
      <c r="H4" s="1347" t="s">
        <v>680</v>
      </c>
      <c r="I4" s="1347" t="s">
        <v>679</v>
      </c>
      <c r="J4" s="1310" t="s">
        <v>678</v>
      </c>
      <c r="K4" s="1347" t="s">
        <v>25</v>
      </c>
      <c r="L4" s="1348" t="s">
        <v>26</v>
      </c>
    </row>
    <row r="5" spans="1:12" ht="14.25" thickTop="1" x14ac:dyDescent="0.15">
      <c r="A5" s="1349" t="s">
        <v>677</v>
      </c>
      <c r="B5" s="1350"/>
      <c r="C5" s="1351"/>
      <c r="D5" s="1352" t="s">
        <v>494</v>
      </c>
      <c r="E5" s="597">
        <v>2210</v>
      </c>
      <c r="F5" s="360">
        <v>66839350.140000001</v>
      </c>
      <c r="G5" s="628">
        <v>30108</v>
      </c>
      <c r="H5" s="628">
        <v>17014</v>
      </c>
      <c r="I5" s="360">
        <v>392</v>
      </c>
      <c r="J5" s="360">
        <v>7847613.6099999994</v>
      </c>
      <c r="K5" s="360">
        <v>17.737556561085974</v>
      </c>
      <c r="L5" s="357">
        <v>11.741008243740533</v>
      </c>
    </row>
    <row r="6" spans="1:12" x14ac:dyDescent="0.15">
      <c r="A6" s="1353"/>
      <c r="B6" s="1354"/>
      <c r="C6" s="1355"/>
      <c r="D6" s="1356" t="s">
        <v>493</v>
      </c>
      <c r="E6" s="468">
        <v>2082</v>
      </c>
      <c r="F6" s="332">
        <v>62697588.079999998</v>
      </c>
      <c r="G6" s="473">
        <v>28311</v>
      </c>
      <c r="H6" s="473">
        <v>15572</v>
      </c>
      <c r="I6" s="332">
        <v>349</v>
      </c>
      <c r="J6" s="332">
        <v>6467691.6099999994</v>
      </c>
      <c r="K6" s="332">
        <v>16.762728146013448</v>
      </c>
      <c r="L6" s="329">
        <v>10.31569444385555</v>
      </c>
    </row>
    <row r="7" spans="1:12" x14ac:dyDescent="0.15">
      <c r="A7" s="1353"/>
      <c r="B7" s="1354"/>
      <c r="C7" s="1355"/>
      <c r="D7" s="1357" t="s">
        <v>492</v>
      </c>
      <c r="E7" s="468">
        <v>63</v>
      </c>
      <c r="F7" s="332">
        <v>1808580</v>
      </c>
      <c r="G7" s="473">
        <v>843</v>
      </c>
      <c r="H7" s="473">
        <v>748</v>
      </c>
      <c r="I7" s="332">
        <v>16</v>
      </c>
      <c r="J7" s="332">
        <v>356748</v>
      </c>
      <c r="K7" s="332">
        <v>25.396825396825395</v>
      </c>
      <c r="L7" s="329">
        <v>19.725309358723418</v>
      </c>
    </row>
    <row r="8" spans="1:12" x14ac:dyDescent="0.15">
      <c r="A8" s="1358"/>
      <c r="B8" s="1359"/>
      <c r="C8" s="1360"/>
      <c r="D8" s="1361" t="s">
        <v>491</v>
      </c>
      <c r="E8" s="472">
        <v>65</v>
      </c>
      <c r="F8" s="347">
        <v>2333182.06</v>
      </c>
      <c r="G8" s="467">
        <v>954</v>
      </c>
      <c r="H8" s="467">
        <v>694</v>
      </c>
      <c r="I8" s="347">
        <v>27</v>
      </c>
      <c r="J8" s="347">
        <v>1053560</v>
      </c>
      <c r="K8" s="347">
        <v>41.53846153846154</v>
      </c>
      <c r="L8" s="344">
        <v>45.155498924074536</v>
      </c>
    </row>
    <row r="9" spans="1:12" x14ac:dyDescent="0.15">
      <c r="A9" s="1362">
        <v>9</v>
      </c>
      <c r="B9" s="1363" t="s">
        <v>676</v>
      </c>
      <c r="C9" s="1364"/>
      <c r="D9" s="1365" t="s">
        <v>494</v>
      </c>
      <c r="E9" s="545">
        <v>158</v>
      </c>
      <c r="F9" s="340">
        <v>1635557</v>
      </c>
      <c r="G9" s="471">
        <v>10529</v>
      </c>
      <c r="H9" s="471">
        <v>7075</v>
      </c>
      <c r="I9" s="339">
        <v>63</v>
      </c>
      <c r="J9" s="340">
        <v>771162</v>
      </c>
      <c r="K9" s="338">
        <v>39.87341772151899</v>
      </c>
      <c r="L9" s="337">
        <v>47.149808903022027</v>
      </c>
    </row>
    <row r="10" spans="1:12" x14ac:dyDescent="0.15">
      <c r="A10" s="1353"/>
      <c r="B10" s="1354"/>
      <c r="C10" s="1355"/>
      <c r="D10" s="1356" t="s">
        <v>493</v>
      </c>
      <c r="E10" s="532">
        <v>138</v>
      </c>
      <c r="F10" s="332">
        <v>1472515</v>
      </c>
      <c r="G10" s="463">
        <v>9915</v>
      </c>
      <c r="H10" s="463">
        <v>6501</v>
      </c>
      <c r="I10" s="332">
        <v>47</v>
      </c>
      <c r="J10" s="332">
        <v>690054</v>
      </c>
      <c r="K10" s="332">
        <v>34.057971014492757</v>
      </c>
      <c r="L10" s="329">
        <v>46.862273049850081</v>
      </c>
    </row>
    <row r="11" spans="1:12" x14ac:dyDescent="0.15">
      <c r="A11" s="1353"/>
      <c r="B11" s="1354"/>
      <c r="C11" s="1355"/>
      <c r="D11" s="1357" t="s">
        <v>492</v>
      </c>
      <c r="E11" s="468">
        <v>9</v>
      </c>
      <c r="F11" s="332">
        <v>53898</v>
      </c>
      <c r="G11" s="473">
        <v>372</v>
      </c>
      <c r="H11" s="473">
        <v>355</v>
      </c>
      <c r="I11" s="332">
        <v>7</v>
      </c>
      <c r="J11" s="332">
        <v>38624</v>
      </c>
      <c r="K11" s="332">
        <v>77.777777777777786</v>
      </c>
      <c r="L11" s="329">
        <v>71.661286133066156</v>
      </c>
    </row>
    <row r="12" spans="1:12" x14ac:dyDescent="0.15">
      <c r="A12" s="1358"/>
      <c r="B12" s="1359"/>
      <c r="C12" s="1360"/>
      <c r="D12" s="1361" t="s">
        <v>491</v>
      </c>
      <c r="E12" s="472">
        <v>11</v>
      </c>
      <c r="F12" s="347">
        <v>109144</v>
      </c>
      <c r="G12" s="467">
        <v>242</v>
      </c>
      <c r="H12" s="467">
        <v>219</v>
      </c>
      <c r="I12" s="347">
        <v>9</v>
      </c>
      <c r="J12" s="347">
        <v>42484</v>
      </c>
      <c r="K12" s="347">
        <v>81.818181818181827</v>
      </c>
      <c r="L12" s="344">
        <v>38.924723301326686</v>
      </c>
    </row>
    <row r="13" spans="1:12" x14ac:dyDescent="0.15">
      <c r="A13" s="1362"/>
      <c r="B13" s="1366">
        <v>91</v>
      </c>
      <c r="C13" s="1367" t="s">
        <v>675</v>
      </c>
      <c r="D13" s="1365" t="s">
        <v>494</v>
      </c>
      <c r="E13" s="340">
        <v>19</v>
      </c>
      <c r="F13" s="340">
        <v>181758</v>
      </c>
      <c r="G13" s="340">
        <v>554</v>
      </c>
      <c r="H13" s="340">
        <v>386</v>
      </c>
      <c r="I13" s="340">
        <v>7</v>
      </c>
      <c r="J13" s="340">
        <v>123581</v>
      </c>
      <c r="K13" s="340">
        <v>36.84210526315789</v>
      </c>
      <c r="L13" s="337">
        <v>67.992055370327577</v>
      </c>
    </row>
    <row r="14" spans="1:12" x14ac:dyDescent="0.15">
      <c r="A14" s="1353"/>
      <c r="B14" s="1354"/>
      <c r="C14" s="1368"/>
      <c r="D14" s="1356" t="s">
        <v>493</v>
      </c>
      <c r="E14" s="468">
        <v>19</v>
      </c>
      <c r="F14" s="332">
        <v>181758</v>
      </c>
      <c r="G14" s="332">
        <v>554</v>
      </c>
      <c r="H14" s="332">
        <v>386</v>
      </c>
      <c r="I14" s="332">
        <v>7</v>
      </c>
      <c r="J14" s="332">
        <v>123581</v>
      </c>
      <c r="K14" s="332">
        <v>36.84210526315789</v>
      </c>
      <c r="L14" s="329">
        <v>67.992055370327577</v>
      </c>
    </row>
    <row r="15" spans="1:12" x14ac:dyDescent="0.15">
      <c r="A15" s="1353"/>
      <c r="B15" s="1354"/>
      <c r="C15" s="1368"/>
      <c r="D15" s="1357" t="s">
        <v>492</v>
      </c>
      <c r="E15" s="468">
        <v>0</v>
      </c>
      <c r="F15" s="332">
        <v>0</v>
      </c>
      <c r="G15" s="332">
        <v>0</v>
      </c>
      <c r="H15" s="332">
        <v>0</v>
      </c>
      <c r="I15" s="332">
        <v>0</v>
      </c>
      <c r="J15" s="332">
        <v>0</v>
      </c>
      <c r="K15" s="332">
        <v>0</v>
      </c>
      <c r="L15" s="329">
        <v>0</v>
      </c>
    </row>
    <row r="16" spans="1:12" x14ac:dyDescent="0.15">
      <c r="A16" s="1358"/>
      <c r="B16" s="1359"/>
      <c r="C16" s="1369"/>
      <c r="D16" s="1361" t="s">
        <v>491</v>
      </c>
      <c r="E16" s="472">
        <v>0</v>
      </c>
      <c r="F16" s="347">
        <v>0</v>
      </c>
      <c r="G16" s="347">
        <v>0</v>
      </c>
      <c r="H16" s="347">
        <v>0</v>
      </c>
      <c r="I16" s="347">
        <v>0</v>
      </c>
      <c r="J16" s="347">
        <v>0</v>
      </c>
      <c r="K16" s="347">
        <v>0</v>
      </c>
      <c r="L16" s="344">
        <v>0</v>
      </c>
    </row>
    <row r="17" spans="1:12" x14ac:dyDescent="0.15">
      <c r="A17" s="1362"/>
      <c r="B17" s="1366">
        <v>92</v>
      </c>
      <c r="C17" s="1367" t="s">
        <v>674</v>
      </c>
      <c r="D17" s="1365" t="s">
        <v>494</v>
      </c>
      <c r="E17" s="545">
        <v>20</v>
      </c>
      <c r="F17" s="340">
        <v>104566</v>
      </c>
      <c r="G17" s="340">
        <v>551</v>
      </c>
      <c r="H17" s="340">
        <v>503</v>
      </c>
      <c r="I17" s="340">
        <v>14</v>
      </c>
      <c r="J17" s="340">
        <v>66448</v>
      </c>
      <c r="K17" s="340">
        <v>70</v>
      </c>
      <c r="L17" s="337">
        <v>63.54646825928122</v>
      </c>
    </row>
    <row r="18" spans="1:12" x14ac:dyDescent="0.15">
      <c r="A18" s="1353"/>
      <c r="B18" s="1354"/>
      <c r="C18" s="1368"/>
      <c r="D18" s="1356" t="s">
        <v>493</v>
      </c>
      <c r="E18" s="468">
        <v>7</v>
      </c>
      <c r="F18" s="332">
        <v>44135</v>
      </c>
      <c r="G18" s="332">
        <v>145</v>
      </c>
      <c r="H18" s="332">
        <v>134</v>
      </c>
      <c r="I18" s="332">
        <v>3</v>
      </c>
      <c r="J18" s="332">
        <v>18181</v>
      </c>
      <c r="K18" s="332">
        <v>42.857142857142854</v>
      </c>
      <c r="L18" s="329">
        <v>41.194063668290468</v>
      </c>
    </row>
    <row r="19" spans="1:12" x14ac:dyDescent="0.15">
      <c r="A19" s="1353"/>
      <c r="B19" s="1354"/>
      <c r="C19" s="1368"/>
      <c r="D19" s="1357" t="s">
        <v>492</v>
      </c>
      <c r="E19" s="468">
        <v>6</v>
      </c>
      <c r="F19" s="332">
        <v>38375</v>
      </c>
      <c r="G19" s="332">
        <v>282</v>
      </c>
      <c r="H19" s="332">
        <v>265</v>
      </c>
      <c r="I19" s="332">
        <v>5</v>
      </c>
      <c r="J19" s="332">
        <v>28905</v>
      </c>
      <c r="K19" s="332">
        <v>83.333333333333343</v>
      </c>
      <c r="L19" s="329">
        <v>75.32247557003258</v>
      </c>
    </row>
    <row r="20" spans="1:12" x14ac:dyDescent="0.15">
      <c r="A20" s="1358"/>
      <c r="B20" s="1359"/>
      <c r="C20" s="1369"/>
      <c r="D20" s="1361" t="s">
        <v>491</v>
      </c>
      <c r="E20" s="472">
        <v>7</v>
      </c>
      <c r="F20" s="347">
        <v>22056</v>
      </c>
      <c r="G20" s="347">
        <v>124</v>
      </c>
      <c r="H20" s="347">
        <v>104</v>
      </c>
      <c r="I20" s="347">
        <v>6</v>
      </c>
      <c r="J20" s="347">
        <v>19362</v>
      </c>
      <c r="K20" s="347">
        <v>85.714285714285708</v>
      </c>
      <c r="L20" s="344">
        <v>87.785636561479876</v>
      </c>
    </row>
    <row r="21" spans="1:12" x14ac:dyDescent="0.15">
      <c r="A21" s="1362"/>
      <c r="B21" s="1366">
        <v>93</v>
      </c>
      <c r="C21" s="1367" t="s">
        <v>673</v>
      </c>
      <c r="D21" s="1365" t="s">
        <v>494</v>
      </c>
      <c r="E21" s="545">
        <v>11</v>
      </c>
      <c r="F21" s="340">
        <v>66267</v>
      </c>
      <c r="G21" s="340">
        <v>341</v>
      </c>
      <c r="H21" s="340">
        <v>323</v>
      </c>
      <c r="I21" s="340">
        <v>2</v>
      </c>
      <c r="J21" s="340" t="s">
        <v>1285</v>
      </c>
      <c r="K21" s="340">
        <v>18.181818181818183</v>
      </c>
      <c r="L21" s="337" t="s">
        <v>1285</v>
      </c>
    </row>
    <row r="22" spans="1:12" x14ac:dyDescent="0.15">
      <c r="A22" s="1353"/>
      <c r="B22" s="1354"/>
      <c r="C22" s="1368"/>
      <c r="D22" s="1356" t="s">
        <v>493</v>
      </c>
      <c r="E22" s="468">
        <v>10</v>
      </c>
      <c r="F22" s="332" t="s">
        <v>1285</v>
      </c>
      <c r="G22" s="332">
        <v>331</v>
      </c>
      <c r="H22" s="332">
        <v>313</v>
      </c>
      <c r="I22" s="332">
        <v>2</v>
      </c>
      <c r="J22" s="332" t="s">
        <v>1285</v>
      </c>
      <c r="K22" s="332">
        <v>20</v>
      </c>
      <c r="L22" s="329" t="s">
        <v>1285</v>
      </c>
    </row>
    <row r="23" spans="1:12" x14ac:dyDescent="0.15">
      <c r="A23" s="1353"/>
      <c r="B23" s="1354"/>
      <c r="C23" s="1368"/>
      <c r="D23" s="1357" t="s">
        <v>492</v>
      </c>
      <c r="E23" s="468">
        <v>1</v>
      </c>
      <c r="F23" s="332" t="s">
        <v>1285</v>
      </c>
      <c r="G23" s="332">
        <v>10</v>
      </c>
      <c r="H23" s="332">
        <v>10</v>
      </c>
      <c r="I23" s="332">
        <v>0</v>
      </c>
      <c r="J23" s="332">
        <v>0</v>
      </c>
      <c r="K23" s="332">
        <v>0</v>
      </c>
      <c r="L23" s="329">
        <v>0</v>
      </c>
    </row>
    <row r="24" spans="1:12" x14ac:dyDescent="0.15">
      <c r="A24" s="1358"/>
      <c r="B24" s="1359"/>
      <c r="C24" s="1369"/>
      <c r="D24" s="1361" t="s">
        <v>491</v>
      </c>
      <c r="E24" s="472">
        <v>0</v>
      </c>
      <c r="F24" s="347">
        <v>0</v>
      </c>
      <c r="G24" s="347">
        <v>0</v>
      </c>
      <c r="H24" s="347">
        <v>0</v>
      </c>
      <c r="I24" s="347">
        <v>0</v>
      </c>
      <c r="J24" s="347">
        <v>0</v>
      </c>
      <c r="K24" s="347">
        <v>0</v>
      </c>
      <c r="L24" s="344">
        <v>0</v>
      </c>
    </row>
    <row r="25" spans="1:12" x14ac:dyDescent="0.15">
      <c r="A25" s="1362"/>
      <c r="B25" s="1366">
        <v>94</v>
      </c>
      <c r="C25" s="1367" t="s">
        <v>672</v>
      </c>
      <c r="D25" s="1365" t="s">
        <v>494</v>
      </c>
      <c r="E25" s="545">
        <v>5</v>
      </c>
      <c r="F25" s="340">
        <v>108626</v>
      </c>
      <c r="G25" s="340">
        <v>230</v>
      </c>
      <c r="H25" s="340">
        <v>215</v>
      </c>
      <c r="I25" s="340">
        <v>2</v>
      </c>
      <c r="J25" s="340" t="s">
        <v>1285</v>
      </c>
      <c r="K25" s="340">
        <v>40</v>
      </c>
      <c r="L25" s="337" t="s">
        <v>1285</v>
      </c>
    </row>
    <row r="26" spans="1:12" x14ac:dyDescent="0.15">
      <c r="A26" s="1353"/>
      <c r="B26" s="1354"/>
      <c r="C26" s="1368"/>
      <c r="D26" s="1356" t="s">
        <v>493</v>
      </c>
      <c r="E26" s="468">
        <v>5</v>
      </c>
      <c r="F26" s="332">
        <v>108626</v>
      </c>
      <c r="G26" s="332">
        <v>230</v>
      </c>
      <c r="H26" s="332">
        <v>215</v>
      </c>
      <c r="I26" s="332">
        <v>2</v>
      </c>
      <c r="J26" s="332" t="s">
        <v>1285</v>
      </c>
      <c r="K26" s="332">
        <v>40</v>
      </c>
      <c r="L26" s="329" t="s">
        <v>1285</v>
      </c>
    </row>
    <row r="27" spans="1:12" x14ac:dyDescent="0.15">
      <c r="A27" s="1353"/>
      <c r="B27" s="1354"/>
      <c r="C27" s="1368"/>
      <c r="D27" s="1357" t="s">
        <v>492</v>
      </c>
      <c r="E27" s="468">
        <v>0</v>
      </c>
      <c r="F27" s="332">
        <v>0</v>
      </c>
      <c r="G27" s="332">
        <v>0</v>
      </c>
      <c r="H27" s="332">
        <v>0</v>
      </c>
      <c r="I27" s="332">
        <v>0</v>
      </c>
      <c r="J27" s="332">
        <v>0</v>
      </c>
      <c r="K27" s="332">
        <v>0</v>
      </c>
      <c r="L27" s="329">
        <v>0</v>
      </c>
    </row>
    <row r="28" spans="1:12" x14ac:dyDescent="0.15">
      <c r="A28" s="1358"/>
      <c r="B28" s="1359"/>
      <c r="C28" s="1369"/>
      <c r="D28" s="1361" t="s">
        <v>491</v>
      </c>
      <c r="E28" s="472">
        <v>0</v>
      </c>
      <c r="F28" s="347">
        <v>0</v>
      </c>
      <c r="G28" s="347">
        <v>0</v>
      </c>
      <c r="H28" s="347">
        <v>0</v>
      </c>
      <c r="I28" s="347">
        <v>0</v>
      </c>
      <c r="J28" s="347">
        <v>0</v>
      </c>
      <c r="K28" s="347">
        <v>0</v>
      </c>
      <c r="L28" s="344">
        <v>0</v>
      </c>
    </row>
    <row r="29" spans="1:12" x14ac:dyDescent="0.15">
      <c r="A29" s="1362"/>
      <c r="B29" s="1366">
        <v>95</v>
      </c>
      <c r="C29" s="1367" t="s">
        <v>671</v>
      </c>
      <c r="D29" s="1365" t="s">
        <v>494</v>
      </c>
      <c r="E29" s="545">
        <v>0</v>
      </c>
      <c r="F29" s="340">
        <v>0</v>
      </c>
      <c r="G29" s="340">
        <v>0</v>
      </c>
      <c r="H29" s="340">
        <v>0</v>
      </c>
      <c r="I29" s="340">
        <v>0</v>
      </c>
      <c r="J29" s="340">
        <v>0</v>
      </c>
      <c r="K29" s="340">
        <v>0</v>
      </c>
      <c r="L29" s="337">
        <v>0</v>
      </c>
    </row>
    <row r="30" spans="1:12" x14ac:dyDescent="0.15">
      <c r="A30" s="1353"/>
      <c r="B30" s="1354"/>
      <c r="C30" s="1368"/>
      <c r="D30" s="1356" t="s">
        <v>493</v>
      </c>
      <c r="E30" s="468">
        <v>0</v>
      </c>
      <c r="F30" s="332">
        <v>0</v>
      </c>
      <c r="G30" s="332">
        <v>0</v>
      </c>
      <c r="H30" s="332">
        <v>0</v>
      </c>
      <c r="I30" s="332">
        <v>0</v>
      </c>
      <c r="J30" s="332">
        <v>0</v>
      </c>
      <c r="K30" s="332">
        <v>0</v>
      </c>
      <c r="L30" s="329">
        <v>0</v>
      </c>
    </row>
    <row r="31" spans="1:12" x14ac:dyDescent="0.15">
      <c r="A31" s="1353"/>
      <c r="B31" s="1354"/>
      <c r="C31" s="1368"/>
      <c r="D31" s="1357" t="s">
        <v>492</v>
      </c>
      <c r="E31" s="468">
        <v>0</v>
      </c>
      <c r="F31" s="332">
        <v>0</v>
      </c>
      <c r="G31" s="332">
        <v>0</v>
      </c>
      <c r="H31" s="332">
        <v>0</v>
      </c>
      <c r="I31" s="332">
        <v>0</v>
      </c>
      <c r="J31" s="332">
        <v>0</v>
      </c>
      <c r="K31" s="332">
        <v>0</v>
      </c>
      <c r="L31" s="329">
        <v>0</v>
      </c>
    </row>
    <row r="32" spans="1:12" x14ac:dyDescent="0.15">
      <c r="A32" s="1358"/>
      <c r="B32" s="1359"/>
      <c r="C32" s="1369"/>
      <c r="D32" s="1361" t="s">
        <v>491</v>
      </c>
      <c r="E32" s="472">
        <v>0</v>
      </c>
      <c r="F32" s="347">
        <v>0</v>
      </c>
      <c r="G32" s="347">
        <v>0</v>
      </c>
      <c r="H32" s="347">
        <v>0</v>
      </c>
      <c r="I32" s="347">
        <v>0</v>
      </c>
      <c r="J32" s="347">
        <v>0</v>
      </c>
      <c r="K32" s="347">
        <v>0</v>
      </c>
      <c r="L32" s="344">
        <v>0</v>
      </c>
    </row>
    <row r="33" spans="1:12" x14ac:dyDescent="0.15">
      <c r="A33" s="1362"/>
      <c r="B33" s="1366">
        <v>96</v>
      </c>
      <c r="C33" s="1367" t="s">
        <v>670</v>
      </c>
      <c r="D33" s="1365" t="s">
        <v>494</v>
      </c>
      <c r="E33" s="545">
        <v>5</v>
      </c>
      <c r="F33" s="340">
        <v>32325</v>
      </c>
      <c r="G33" s="340">
        <v>53</v>
      </c>
      <c r="H33" s="340">
        <v>48</v>
      </c>
      <c r="I33" s="340">
        <v>3</v>
      </c>
      <c r="J33" s="340">
        <v>19658</v>
      </c>
      <c r="K33" s="340">
        <v>60</v>
      </c>
      <c r="L33" s="337">
        <v>60.813611755607113</v>
      </c>
    </row>
    <row r="34" spans="1:12" x14ac:dyDescent="0.15">
      <c r="A34" s="1353"/>
      <c r="B34" s="1354"/>
      <c r="C34" s="1368"/>
      <c r="D34" s="1356" t="s">
        <v>493</v>
      </c>
      <c r="E34" s="468">
        <v>5</v>
      </c>
      <c r="F34" s="332">
        <v>32325</v>
      </c>
      <c r="G34" s="332">
        <v>53</v>
      </c>
      <c r="H34" s="332">
        <v>48</v>
      </c>
      <c r="I34" s="332">
        <v>3</v>
      </c>
      <c r="J34" s="332">
        <v>19658</v>
      </c>
      <c r="K34" s="332">
        <v>60</v>
      </c>
      <c r="L34" s="329">
        <v>60.813611755607113</v>
      </c>
    </row>
    <row r="35" spans="1:12" x14ac:dyDescent="0.15">
      <c r="A35" s="1353"/>
      <c r="B35" s="1354"/>
      <c r="C35" s="1368"/>
      <c r="D35" s="1357" t="s">
        <v>492</v>
      </c>
      <c r="E35" s="468">
        <v>0</v>
      </c>
      <c r="F35" s="332">
        <v>0</v>
      </c>
      <c r="G35" s="332">
        <v>0</v>
      </c>
      <c r="H35" s="332">
        <v>0</v>
      </c>
      <c r="I35" s="332">
        <v>0</v>
      </c>
      <c r="J35" s="332">
        <v>0</v>
      </c>
      <c r="K35" s="332">
        <v>0</v>
      </c>
      <c r="L35" s="329">
        <v>0</v>
      </c>
    </row>
    <row r="36" spans="1:12" x14ac:dyDescent="0.15">
      <c r="A36" s="1358"/>
      <c r="B36" s="1359"/>
      <c r="C36" s="1369"/>
      <c r="D36" s="1361" t="s">
        <v>491</v>
      </c>
      <c r="E36" s="472">
        <v>0</v>
      </c>
      <c r="F36" s="347">
        <v>0</v>
      </c>
      <c r="G36" s="347">
        <v>0</v>
      </c>
      <c r="H36" s="347">
        <v>0</v>
      </c>
      <c r="I36" s="347">
        <v>0</v>
      </c>
      <c r="J36" s="347">
        <v>0</v>
      </c>
      <c r="K36" s="347">
        <v>0</v>
      </c>
      <c r="L36" s="344">
        <v>0</v>
      </c>
    </row>
    <row r="37" spans="1:12" x14ac:dyDescent="0.15">
      <c r="A37" s="1362"/>
      <c r="B37" s="1366">
        <v>97</v>
      </c>
      <c r="C37" s="1367" t="s">
        <v>669</v>
      </c>
      <c r="D37" s="1365" t="s">
        <v>494</v>
      </c>
      <c r="E37" s="545">
        <v>29</v>
      </c>
      <c r="F37" s="340">
        <v>377760</v>
      </c>
      <c r="G37" s="340">
        <v>1245</v>
      </c>
      <c r="H37" s="340">
        <v>827</v>
      </c>
      <c r="I37" s="340">
        <v>10</v>
      </c>
      <c r="J37" s="340">
        <v>183020</v>
      </c>
      <c r="K37" s="340">
        <v>34.482758620689658</v>
      </c>
      <c r="L37" s="337">
        <v>48.44875052943668</v>
      </c>
    </row>
    <row r="38" spans="1:12" x14ac:dyDescent="0.15">
      <c r="A38" s="1353"/>
      <c r="B38" s="1354"/>
      <c r="C38" s="1368"/>
      <c r="D38" s="1356" t="s">
        <v>493</v>
      </c>
      <c r="E38" s="468">
        <v>28</v>
      </c>
      <c r="F38" s="332" t="s">
        <v>1285</v>
      </c>
      <c r="G38" s="332">
        <v>1225</v>
      </c>
      <c r="H38" s="332">
        <v>807</v>
      </c>
      <c r="I38" s="332">
        <v>9</v>
      </c>
      <c r="J38" s="332" t="s">
        <v>1285</v>
      </c>
      <c r="K38" s="332">
        <v>32.142857142857146</v>
      </c>
      <c r="L38" s="329" t="s">
        <v>1285</v>
      </c>
    </row>
    <row r="39" spans="1:12" x14ac:dyDescent="0.15">
      <c r="A39" s="1353"/>
      <c r="B39" s="1354"/>
      <c r="C39" s="1368"/>
      <c r="D39" s="1357" t="s">
        <v>492</v>
      </c>
      <c r="E39" s="468">
        <v>1</v>
      </c>
      <c r="F39" s="332" t="s">
        <v>1285</v>
      </c>
      <c r="G39" s="332">
        <v>20</v>
      </c>
      <c r="H39" s="332">
        <v>20</v>
      </c>
      <c r="I39" s="332">
        <v>1</v>
      </c>
      <c r="J39" s="332" t="s">
        <v>1285</v>
      </c>
      <c r="K39" s="332">
        <v>100</v>
      </c>
      <c r="L39" s="329">
        <v>100</v>
      </c>
    </row>
    <row r="40" spans="1:12" x14ac:dyDescent="0.15">
      <c r="A40" s="1358"/>
      <c r="B40" s="1359"/>
      <c r="C40" s="1369"/>
      <c r="D40" s="1361" t="s">
        <v>491</v>
      </c>
      <c r="E40" s="472">
        <v>0</v>
      </c>
      <c r="F40" s="347">
        <v>0</v>
      </c>
      <c r="G40" s="347">
        <v>0</v>
      </c>
      <c r="H40" s="347">
        <v>0</v>
      </c>
      <c r="I40" s="347">
        <v>0</v>
      </c>
      <c r="J40" s="347">
        <v>0</v>
      </c>
      <c r="K40" s="347">
        <v>0</v>
      </c>
      <c r="L40" s="344">
        <v>0</v>
      </c>
    </row>
    <row r="41" spans="1:12" x14ac:dyDescent="0.15">
      <c r="A41" s="1362"/>
      <c r="B41" s="1366">
        <v>98</v>
      </c>
      <c r="C41" s="1370" t="s">
        <v>668</v>
      </c>
      <c r="D41" s="1365" t="s">
        <v>494</v>
      </c>
      <c r="E41" s="545">
        <v>2</v>
      </c>
      <c r="F41" s="340" t="s">
        <v>1285</v>
      </c>
      <c r="G41" s="340">
        <v>28</v>
      </c>
      <c r="H41" s="340">
        <v>11</v>
      </c>
      <c r="I41" s="340">
        <v>2</v>
      </c>
      <c r="J41" s="340" t="s">
        <v>1285</v>
      </c>
      <c r="K41" s="340">
        <v>100</v>
      </c>
      <c r="L41" s="337">
        <v>100</v>
      </c>
    </row>
    <row r="42" spans="1:12" x14ac:dyDescent="0.15">
      <c r="A42" s="1353"/>
      <c r="B42" s="1354"/>
      <c r="C42" s="1370"/>
      <c r="D42" s="1356" t="s">
        <v>493</v>
      </c>
      <c r="E42" s="468">
        <v>2</v>
      </c>
      <c r="F42" s="332" t="s">
        <v>1285</v>
      </c>
      <c r="G42" s="332">
        <v>28</v>
      </c>
      <c r="H42" s="332">
        <v>11</v>
      </c>
      <c r="I42" s="332">
        <v>2</v>
      </c>
      <c r="J42" s="332" t="s">
        <v>1285</v>
      </c>
      <c r="K42" s="332">
        <v>100</v>
      </c>
      <c r="L42" s="329">
        <v>100</v>
      </c>
    </row>
    <row r="43" spans="1:12" x14ac:dyDescent="0.15">
      <c r="A43" s="1353"/>
      <c r="B43" s="1354"/>
      <c r="C43" s="1370"/>
      <c r="D43" s="1357" t="s">
        <v>492</v>
      </c>
      <c r="E43" s="468">
        <v>0</v>
      </c>
      <c r="F43" s="332">
        <v>0</v>
      </c>
      <c r="G43" s="332">
        <v>0</v>
      </c>
      <c r="H43" s="332">
        <v>0</v>
      </c>
      <c r="I43" s="332">
        <v>0</v>
      </c>
      <c r="J43" s="332">
        <v>0</v>
      </c>
      <c r="K43" s="332">
        <v>0</v>
      </c>
      <c r="L43" s="329">
        <v>0</v>
      </c>
    </row>
    <row r="44" spans="1:12" x14ac:dyDescent="0.15">
      <c r="A44" s="1358"/>
      <c r="B44" s="1359"/>
      <c r="C44" s="1370"/>
      <c r="D44" s="1361" t="s">
        <v>491</v>
      </c>
      <c r="E44" s="472">
        <v>0</v>
      </c>
      <c r="F44" s="347">
        <v>0</v>
      </c>
      <c r="G44" s="347">
        <v>0</v>
      </c>
      <c r="H44" s="347">
        <v>0</v>
      </c>
      <c r="I44" s="347">
        <v>0</v>
      </c>
      <c r="J44" s="347">
        <v>0</v>
      </c>
      <c r="K44" s="347">
        <v>0</v>
      </c>
      <c r="L44" s="344">
        <v>0</v>
      </c>
    </row>
    <row r="45" spans="1:12" x14ac:dyDescent="0.15">
      <c r="A45" s="1362"/>
      <c r="B45" s="1363">
        <v>99</v>
      </c>
      <c r="C45" s="1370" t="s">
        <v>667</v>
      </c>
      <c r="D45" s="1365" t="s">
        <v>494</v>
      </c>
      <c r="E45" s="545">
        <v>67</v>
      </c>
      <c r="F45" s="340">
        <v>733986</v>
      </c>
      <c r="G45" s="340">
        <v>7527</v>
      </c>
      <c r="H45" s="340">
        <v>4762</v>
      </c>
      <c r="I45" s="340">
        <v>23</v>
      </c>
      <c r="J45" s="340">
        <v>273633</v>
      </c>
      <c r="K45" s="340">
        <v>34.328358208955223</v>
      </c>
      <c r="L45" s="337">
        <v>37.280411342995649</v>
      </c>
    </row>
    <row r="46" spans="1:12" x14ac:dyDescent="0.15">
      <c r="A46" s="1353"/>
      <c r="B46" s="1354"/>
      <c r="C46" s="1370"/>
      <c r="D46" s="1356" t="s">
        <v>493</v>
      </c>
      <c r="E46" s="468">
        <v>62</v>
      </c>
      <c r="F46" s="332">
        <v>645246</v>
      </c>
      <c r="G46" s="332">
        <v>7349</v>
      </c>
      <c r="H46" s="332">
        <v>4587</v>
      </c>
      <c r="I46" s="332">
        <v>19</v>
      </c>
      <c r="J46" s="332">
        <v>248859</v>
      </c>
      <c r="K46" s="332">
        <v>30.64516129032258</v>
      </c>
      <c r="L46" s="329">
        <v>38.568081010963262</v>
      </c>
    </row>
    <row r="47" spans="1:12" x14ac:dyDescent="0.15">
      <c r="A47" s="1353"/>
      <c r="B47" s="1354"/>
      <c r="C47" s="1370"/>
      <c r="D47" s="1357" t="s">
        <v>492</v>
      </c>
      <c r="E47" s="468">
        <v>1</v>
      </c>
      <c r="F47" s="332" t="s">
        <v>1285</v>
      </c>
      <c r="G47" s="332">
        <v>60</v>
      </c>
      <c r="H47" s="332">
        <v>60</v>
      </c>
      <c r="I47" s="332">
        <v>1</v>
      </c>
      <c r="J47" s="332" t="s">
        <v>1285</v>
      </c>
      <c r="K47" s="332">
        <v>100</v>
      </c>
      <c r="L47" s="329">
        <v>100</v>
      </c>
    </row>
    <row r="48" spans="1:12" x14ac:dyDescent="0.15">
      <c r="A48" s="1353"/>
      <c r="B48" s="1354"/>
      <c r="C48" s="1367"/>
      <c r="D48" s="1371" t="s">
        <v>491</v>
      </c>
      <c r="E48" s="472">
        <v>4</v>
      </c>
      <c r="F48" s="347" t="s">
        <v>1285</v>
      </c>
      <c r="G48" s="347">
        <v>118</v>
      </c>
      <c r="H48" s="347">
        <v>115</v>
      </c>
      <c r="I48" s="347">
        <v>3</v>
      </c>
      <c r="J48" s="347" t="s">
        <v>1285</v>
      </c>
      <c r="K48" s="347">
        <v>75</v>
      </c>
      <c r="L48" s="344" t="s">
        <v>1285</v>
      </c>
    </row>
    <row r="49" spans="1:12" x14ac:dyDescent="0.15">
      <c r="A49" s="1362">
        <v>10</v>
      </c>
      <c r="B49" s="1363" t="s">
        <v>666</v>
      </c>
      <c r="C49" s="1364"/>
      <c r="D49" s="1365" t="s">
        <v>494</v>
      </c>
      <c r="E49" s="545">
        <v>18</v>
      </c>
      <c r="F49" s="340">
        <v>182526</v>
      </c>
      <c r="G49" s="471">
        <v>398</v>
      </c>
      <c r="H49" s="340">
        <v>296</v>
      </c>
      <c r="I49" s="340">
        <v>6</v>
      </c>
      <c r="J49" s="340">
        <v>82728</v>
      </c>
      <c r="K49" s="340">
        <v>33.333333333333329</v>
      </c>
      <c r="L49" s="337">
        <v>45.323953847671014</v>
      </c>
    </row>
    <row r="50" spans="1:12" x14ac:dyDescent="0.15">
      <c r="A50" s="1353"/>
      <c r="B50" s="1354"/>
      <c r="C50" s="1355"/>
      <c r="D50" s="1356" t="s">
        <v>493</v>
      </c>
      <c r="E50" s="468">
        <v>18</v>
      </c>
      <c r="F50" s="332">
        <v>182526</v>
      </c>
      <c r="G50" s="473">
        <v>398</v>
      </c>
      <c r="H50" s="332">
        <v>296</v>
      </c>
      <c r="I50" s="332">
        <v>6</v>
      </c>
      <c r="J50" s="332">
        <v>82728</v>
      </c>
      <c r="K50" s="332">
        <v>33.333333333333329</v>
      </c>
      <c r="L50" s="329">
        <v>45.323953847671014</v>
      </c>
    </row>
    <row r="51" spans="1:12" x14ac:dyDescent="0.15">
      <c r="A51" s="1353"/>
      <c r="B51" s="1354"/>
      <c r="C51" s="1355"/>
      <c r="D51" s="1357" t="s">
        <v>492</v>
      </c>
      <c r="E51" s="468">
        <v>0</v>
      </c>
      <c r="F51" s="332">
        <v>0</v>
      </c>
      <c r="G51" s="473">
        <v>0</v>
      </c>
      <c r="H51" s="332">
        <v>0</v>
      </c>
      <c r="I51" s="332">
        <v>0</v>
      </c>
      <c r="J51" s="332">
        <v>0</v>
      </c>
      <c r="K51" s="332">
        <v>0</v>
      </c>
      <c r="L51" s="329">
        <v>0</v>
      </c>
    </row>
    <row r="52" spans="1:12" x14ac:dyDescent="0.15">
      <c r="A52" s="1358"/>
      <c r="B52" s="1359"/>
      <c r="C52" s="1360"/>
      <c r="D52" s="1361" t="s">
        <v>491</v>
      </c>
      <c r="E52" s="472">
        <v>0</v>
      </c>
      <c r="F52" s="347">
        <v>0</v>
      </c>
      <c r="G52" s="467">
        <v>0</v>
      </c>
      <c r="H52" s="347">
        <v>0</v>
      </c>
      <c r="I52" s="347">
        <v>0</v>
      </c>
      <c r="J52" s="347">
        <v>0</v>
      </c>
      <c r="K52" s="347">
        <v>0</v>
      </c>
      <c r="L52" s="344">
        <v>0</v>
      </c>
    </row>
    <row r="53" spans="1:12" x14ac:dyDescent="0.15">
      <c r="A53" s="1362"/>
      <c r="B53" s="1366">
        <v>101</v>
      </c>
      <c r="C53" s="1367" t="s">
        <v>665</v>
      </c>
      <c r="D53" s="1365" t="s">
        <v>494</v>
      </c>
      <c r="E53" s="545">
        <v>7</v>
      </c>
      <c r="F53" s="340">
        <v>93194</v>
      </c>
      <c r="G53" s="340">
        <v>242</v>
      </c>
      <c r="H53" s="340">
        <v>180</v>
      </c>
      <c r="I53" s="340">
        <v>1</v>
      </c>
      <c r="J53" s="340" t="s">
        <v>1285</v>
      </c>
      <c r="K53" s="340">
        <v>14.285714285714285</v>
      </c>
      <c r="L53" s="337" t="s">
        <v>1285</v>
      </c>
    </row>
    <row r="54" spans="1:12" x14ac:dyDescent="0.15">
      <c r="A54" s="1353"/>
      <c r="B54" s="1354"/>
      <c r="C54" s="1368"/>
      <c r="D54" s="1356" t="s">
        <v>493</v>
      </c>
      <c r="E54" s="468">
        <v>7</v>
      </c>
      <c r="F54" s="332">
        <v>93194</v>
      </c>
      <c r="G54" s="332">
        <v>242</v>
      </c>
      <c r="H54" s="332">
        <v>180</v>
      </c>
      <c r="I54" s="332">
        <v>1</v>
      </c>
      <c r="J54" s="332" t="s">
        <v>1285</v>
      </c>
      <c r="K54" s="332">
        <v>14.285714285714285</v>
      </c>
      <c r="L54" s="329" t="s">
        <v>1285</v>
      </c>
    </row>
    <row r="55" spans="1:12" x14ac:dyDescent="0.15">
      <c r="A55" s="1353"/>
      <c r="B55" s="1354"/>
      <c r="C55" s="1368"/>
      <c r="D55" s="1357" t="s">
        <v>492</v>
      </c>
      <c r="E55" s="468">
        <v>0</v>
      </c>
      <c r="F55" s="332">
        <v>0</v>
      </c>
      <c r="G55" s="332">
        <v>0</v>
      </c>
      <c r="H55" s="332">
        <v>0</v>
      </c>
      <c r="I55" s="332">
        <v>0</v>
      </c>
      <c r="J55" s="332">
        <v>0</v>
      </c>
      <c r="K55" s="332">
        <v>0</v>
      </c>
      <c r="L55" s="329">
        <v>0</v>
      </c>
    </row>
    <row r="56" spans="1:12" x14ac:dyDescent="0.15">
      <c r="A56" s="1358"/>
      <c r="B56" s="1359"/>
      <c r="C56" s="1369"/>
      <c r="D56" s="1361" t="s">
        <v>491</v>
      </c>
      <c r="E56" s="472">
        <v>0</v>
      </c>
      <c r="F56" s="347">
        <v>0</v>
      </c>
      <c r="G56" s="347">
        <v>0</v>
      </c>
      <c r="H56" s="347">
        <v>0</v>
      </c>
      <c r="I56" s="347">
        <v>0</v>
      </c>
      <c r="J56" s="347">
        <v>0</v>
      </c>
      <c r="K56" s="347">
        <v>0</v>
      </c>
      <c r="L56" s="344">
        <v>0</v>
      </c>
    </row>
    <row r="57" spans="1:12" x14ac:dyDescent="0.15">
      <c r="A57" s="1362"/>
      <c r="B57" s="1366">
        <v>102</v>
      </c>
      <c r="C57" s="1367" t="s">
        <v>664</v>
      </c>
      <c r="D57" s="1365" t="s">
        <v>494</v>
      </c>
      <c r="E57" s="545">
        <v>0</v>
      </c>
      <c r="F57" s="340">
        <v>0</v>
      </c>
      <c r="G57" s="340">
        <v>0</v>
      </c>
      <c r="H57" s="340">
        <v>0</v>
      </c>
      <c r="I57" s="340">
        <v>0</v>
      </c>
      <c r="J57" s="340">
        <v>0</v>
      </c>
      <c r="K57" s="340">
        <v>0</v>
      </c>
      <c r="L57" s="337">
        <v>0</v>
      </c>
    </row>
    <row r="58" spans="1:12" x14ac:dyDescent="0.15">
      <c r="A58" s="1353"/>
      <c r="B58" s="1354"/>
      <c r="C58" s="1368"/>
      <c r="D58" s="1356" t="s">
        <v>493</v>
      </c>
      <c r="E58" s="468">
        <v>0</v>
      </c>
      <c r="F58" s="332">
        <v>0</v>
      </c>
      <c r="G58" s="332">
        <v>0</v>
      </c>
      <c r="H58" s="332">
        <v>0</v>
      </c>
      <c r="I58" s="332">
        <v>0</v>
      </c>
      <c r="J58" s="332">
        <v>0</v>
      </c>
      <c r="K58" s="332">
        <v>0</v>
      </c>
      <c r="L58" s="329">
        <v>0</v>
      </c>
    </row>
    <row r="59" spans="1:12" x14ac:dyDescent="0.15">
      <c r="A59" s="1353"/>
      <c r="B59" s="1354"/>
      <c r="C59" s="1368"/>
      <c r="D59" s="1357" t="s">
        <v>492</v>
      </c>
      <c r="E59" s="468">
        <v>0</v>
      </c>
      <c r="F59" s="332">
        <v>0</v>
      </c>
      <c r="G59" s="332">
        <v>0</v>
      </c>
      <c r="H59" s="332">
        <v>0</v>
      </c>
      <c r="I59" s="332">
        <v>0</v>
      </c>
      <c r="J59" s="332">
        <v>0</v>
      </c>
      <c r="K59" s="332">
        <v>0</v>
      </c>
      <c r="L59" s="329">
        <v>0</v>
      </c>
    </row>
    <row r="60" spans="1:12" x14ac:dyDescent="0.15">
      <c r="A60" s="1358"/>
      <c r="B60" s="1359"/>
      <c r="C60" s="1369"/>
      <c r="D60" s="1361" t="s">
        <v>491</v>
      </c>
      <c r="E60" s="472">
        <v>0</v>
      </c>
      <c r="F60" s="347">
        <v>0</v>
      </c>
      <c r="G60" s="347">
        <v>0</v>
      </c>
      <c r="H60" s="347">
        <v>0</v>
      </c>
      <c r="I60" s="347">
        <v>0</v>
      </c>
      <c r="J60" s="347">
        <v>0</v>
      </c>
      <c r="K60" s="347">
        <v>0</v>
      </c>
      <c r="L60" s="344">
        <v>0</v>
      </c>
    </row>
    <row r="61" spans="1:12" x14ac:dyDescent="0.15">
      <c r="A61" s="1362"/>
      <c r="B61" s="1366">
        <v>103</v>
      </c>
      <c r="C61" s="1367" t="s">
        <v>663</v>
      </c>
      <c r="D61" s="1365" t="s">
        <v>494</v>
      </c>
      <c r="E61" s="545">
        <v>3</v>
      </c>
      <c r="F61" s="340">
        <v>29748</v>
      </c>
      <c r="G61" s="340">
        <v>68</v>
      </c>
      <c r="H61" s="340">
        <v>45</v>
      </c>
      <c r="I61" s="340">
        <v>2</v>
      </c>
      <c r="J61" s="340" t="s">
        <v>1285</v>
      </c>
      <c r="K61" s="340">
        <v>66.666666666666657</v>
      </c>
      <c r="L61" s="337" t="s">
        <v>1285</v>
      </c>
    </row>
    <row r="62" spans="1:12" x14ac:dyDescent="0.15">
      <c r="A62" s="1353"/>
      <c r="B62" s="1354"/>
      <c r="C62" s="1368"/>
      <c r="D62" s="1356" t="s">
        <v>493</v>
      </c>
      <c r="E62" s="468">
        <v>3</v>
      </c>
      <c r="F62" s="332">
        <v>29748</v>
      </c>
      <c r="G62" s="332">
        <v>68</v>
      </c>
      <c r="H62" s="332">
        <v>45</v>
      </c>
      <c r="I62" s="332">
        <v>2</v>
      </c>
      <c r="J62" s="332" t="s">
        <v>1285</v>
      </c>
      <c r="K62" s="332">
        <v>66.666666666666657</v>
      </c>
      <c r="L62" s="329" t="s">
        <v>1285</v>
      </c>
    </row>
    <row r="63" spans="1:12" x14ac:dyDescent="0.15">
      <c r="A63" s="1353"/>
      <c r="B63" s="1354"/>
      <c r="C63" s="1368"/>
      <c r="D63" s="1357" t="s">
        <v>492</v>
      </c>
      <c r="E63" s="468">
        <v>0</v>
      </c>
      <c r="F63" s="332">
        <v>0</v>
      </c>
      <c r="G63" s="332">
        <v>0</v>
      </c>
      <c r="H63" s="332">
        <v>0</v>
      </c>
      <c r="I63" s="332">
        <v>0</v>
      </c>
      <c r="J63" s="332">
        <v>0</v>
      </c>
      <c r="K63" s="332">
        <v>0</v>
      </c>
      <c r="L63" s="329">
        <v>0</v>
      </c>
    </row>
    <row r="64" spans="1:12" x14ac:dyDescent="0.15">
      <c r="A64" s="1358"/>
      <c r="B64" s="1359"/>
      <c r="C64" s="1369"/>
      <c r="D64" s="1361" t="s">
        <v>491</v>
      </c>
      <c r="E64" s="472">
        <v>0</v>
      </c>
      <c r="F64" s="347">
        <v>0</v>
      </c>
      <c r="G64" s="347">
        <v>0</v>
      </c>
      <c r="H64" s="347">
        <v>0</v>
      </c>
      <c r="I64" s="347">
        <v>0</v>
      </c>
      <c r="J64" s="347">
        <v>0</v>
      </c>
      <c r="K64" s="347">
        <v>0</v>
      </c>
      <c r="L64" s="344">
        <v>0</v>
      </c>
    </row>
    <row r="65" spans="1:12" x14ac:dyDescent="0.15">
      <c r="A65" s="1362"/>
      <c r="B65" s="1366">
        <v>104</v>
      </c>
      <c r="C65" s="1367" t="s">
        <v>662</v>
      </c>
      <c r="D65" s="1365" t="s">
        <v>494</v>
      </c>
      <c r="E65" s="545">
        <v>1</v>
      </c>
      <c r="F65" s="340" t="s">
        <v>1285</v>
      </c>
      <c r="G65" s="340">
        <v>6</v>
      </c>
      <c r="H65" s="340">
        <v>5</v>
      </c>
      <c r="I65" s="340">
        <v>0</v>
      </c>
      <c r="J65" s="340">
        <v>0</v>
      </c>
      <c r="K65" s="340">
        <v>0</v>
      </c>
      <c r="L65" s="337">
        <v>0</v>
      </c>
    </row>
    <row r="66" spans="1:12" x14ac:dyDescent="0.15">
      <c r="A66" s="1353"/>
      <c r="B66" s="1354"/>
      <c r="C66" s="1368"/>
      <c r="D66" s="1356" t="s">
        <v>493</v>
      </c>
      <c r="E66" s="468">
        <v>1</v>
      </c>
      <c r="F66" s="332" t="s">
        <v>1285</v>
      </c>
      <c r="G66" s="332">
        <v>6</v>
      </c>
      <c r="H66" s="332">
        <v>5</v>
      </c>
      <c r="I66" s="332">
        <v>0</v>
      </c>
      <c r="J66" s="332">
        <v>0</v>
      </c>
      <c r="K66" s="332">
        <v>0</v>
      </c>
      <c r="L66" s="329">
        <v>0</v>
      </c>
    </row>
    <row r="67" spans="1:12" x14ac:dyDescent="0.15">
      <c r="A67" s="1353"/>
      <c r="B67" s="1354"/>
      <c r="C67" s="1368"/>
      <c r="D67" s="1357" t="s">
        <v>492</v>
      </c>
      <c r="E67" s="468">
        <v>0</v>
      </c>
      <c r="F67" s="332">
        <v>0</v>
      </c>
      <c r="G67" s="332">
        <v>0</v>
      </c>
      <c r="H67" s="332">
        <v>0</v>
      </c>
      <c r="I67" s="332">
        <v>0</v>
      </c>
      <c r="J67" s="332">
        <v>0</v>
      </c>
      <c r="K67" s="332">
        <v>0</v>
      </c>
      <c r="L67" s="329">
        <v>0</v>
      </c>
    </row>
    <row r="68" spans="1:12" x14ac:dyDescent="0.15">
      <c r="A68" s="1358"/>
      <c r="B68" s="1359"/>
      <c r="C68" s="1369"/>
      <c r="D68" s="1361" t="s">
        <v>491</v>
      </c>
      <c r="E68" s="472">
        <v>0</v>
      </c>
      <c r="F68" s="347">
        <v>0</v>
      </c>
      <c r="G68" s="347">
        <v>0</v>
      </c>
      <c r="H68" s="347">
        <v>0</v>
      </c>
      <c r="I68" s="347">
        <v>0</v>
      </c>
      <c r="J68" s="347">
        <v>0</v>
      </c>
      <c r="K68" s="347">
        <v>0</v>
      </c>
      <c r="L68" s="344">
        <v>0</v>
      </c>
    </row>
    <row r="69" spans="1:12" x14ac:dyDescent="0.15">
      <c r="A69" s="1362"/>
      <c r="B69" s="1366">
        <v>105</v>
      </c>
      <c r="C69" s="1367" t="s">
        <v>661</v>
      </c>
      <c r="D69" s="1365" t="s">
        <v>494</v>
      </c>
      <c r="E69" s="545">
        <v>0</v>
      </c>
      <c r="F69" s="340">
        <v>0</v>
      </c>
      <c r="G69" s="340">
        <v>0</v>
      </c>
      <c r="H69" s="340">
        <v>0</v>
      </c>
      <c r="I69" s="340">
        <v>0</v>
      </c>
      <c r="J69" s="340">
        <v>0</v>
      </c>
      <c r="K69" s="340">
        <v>0</v>
      </c>
      <c r="L69" s="337">
        <v>0</v>
      </c>
    </row>
    <row r="70" spans="1:12" x14ac:dyDescent="0.15">
      <c r="A70" s="1353"/>
      <c r="B70" s="1354"/>
      <c r="C70" s="1368"/>
      <c r="D70" s="1356" t="s">
        <v>493</v>
      </c>
      <c r="E70" s="468">
        <v>0</v>
      </c>
      <c r="F70" s="332">
        <v>0</v>
      </c>
      <c r="G70" s="332">
        <v>0</v>
      </c>
      <c r="H70" s="332">
        <v>0</v>
      </c>
      <c r="I70" s="332">
        <v>0</v>
      </c>
      <c r="J70" s="332">
        <v>0</v>
      </c>
      <c r="K70" s="332">
        <v>0</v>
      </c>
      <c r="L70" s="329">
        <v>0</v>
      </c>
    </row>
    <row r="71" spans="1:12" x14ac:dyDescent="0.15">
      <c r="A71" s="1353"/>
      <c r="B71" s="1354"/>
      <c r="C71" s="1368"/>
      <c r="D71" s="1357" t="s">
        <v>492</v>
      </c>
      <c r="E71" s="468">
        <v>0</v>
      </c>
      <c r="F71" s="332">
        <v>0</v>
      </c>
      <c r="G71" s="332">
        <v>0</v>
      </c>
      <c r="H71" s="332">
        <v>0</v>
      </c>
      <c r="I71" s="332">
        <v>0</v>
      </c>
      <c r="J71" s="332">
        <v>0</v>
      </c>
      <c r="K71" s="332">
        <v>0</v>
      </c>
      <c r="L71" s="329">
        <v>0</v>
      </c>
    </row>
    <row r="72" spans="1:12" x14ac:dyDescent="0.15">
      <c r="A72" s="1358"/>
      <c r="B72" s="1359"/>
      <c r="C72" s="1369"/>
      <c r="D72" s="1361" t="s">
        <v>491</v>
      </c>
      <c r="E72" s="472">
        <v>0</v>
      </c>
      <c r="F72" s="347">
        <v>0</v>
      </c>
      <c r="G72" s="347">
        <v>0</v>
      </c>
      <c r="H72" s="347">
        <v>0</v>
      </c>
      <c r="I72" s="347">
        <v>0</v>
      </c>
      <c r="J72" s="347">
        <v>0</v>
      </c>
      <c r="K72" s="347">
        <v>0</v>
      </c>
      <c r="L72" s="344">
        <v>0</v>
      </c>
    </row>
    <row r="73" spans="1:12" x14ac:dyDescent="0.15">
      <c r="A73" s="1362"/>
      <c r="B73" s="1366">
        <v>106</v>
      </c>
      <c r="C73" s="1367" t="s">
        <v>660</v>
      </c>
      <c r="D73" s="1365" t="s">
        <v>494</v>
      </c>
      <c r="E73" s="545">
        <v>7</v>
      </c>
      <c r="F73" s="340">
        <v>52415</v>
      </c>
      <c r="G73" s="340">
        <v>82</v>
      </c>
      <c r="H73" s="340">
        <v>66</v>
      </c>
      <c r="I73" s="340">
        <v>3</v>
      </c>
      <c r="J73" s="340">
        <v>10489</v>
      </c>
      <c r="K73" s="340">
        <v>42.857142857142854</v>
      </c>
      <c r="L73" s="337">
        <v>20.011447104836403</v>
      </c>
    </row>
    <row r="74" spans="1:12" x14ac:dyDescent="0.15">
      <c r="A74" s="1353"/>
      <c r="B74" s="1354"/>
      <c r="C74" s="1368"/>
      <c r="D74" s="1356" t="s">
        <v>493</v>
      </c>
      <c r="E74" s="468">
        <v>7</v>
      </c>
      <c r="F74" s="332">
        <v>52415</v>
      </c>
      <c r="G74" s="332">
        <v>82</v>
      </c>
      <c r="H74" s="332">
        <v>66</v>
      </c>
      <c r="I74" s="332">
        <v>3</v>
      </c>
      <c r="J74" s="332">
        <v>10489</v>
      </c>
      <c r="K74" s="332">
        <v>42.857142857142854</v>
      </c>
      <c r="L74" s="329">
        <v>20.011447104836403</v>
      </c>
    </row>
    <row r="75" spans="1:12" x14ac:dyDescent="0.15">
      <c r="A75" s="1353"/>
      <c r="B75" s="1354"/>
      <c r="C75" s="1368"/>
      <c r="D75" s="1357" t="s">
        <v>492</v>
      </c>
      <c r="E75" s="468">
        <v>0</v>
      </c>
      <c r="F75" s="332">
        <v>0</v>
      </c>
      <c r="G75" s="332">
        <v>0</v>
      </c>
      <c r="H75" s="332">
        <v>0</v>
      </c>
      <c r="I75" s="332">
        <v>0</v>
      </c>
      <c r="J75" s="332">
        <v>0</v>
      </c>
      <c r="K75" s="332">
        <v>0</v>
      </c>
      <c r="L75" s="329">
        <v>0</v>
      </c>
    </row>
    <row r="76" spans="1:12" x14ac:dyDescent="0.15">
      <c r="A76" s="1358"/>
      <c r="B76" s="1359"/>
      <c r="C76" s="1369"/>
      <c r="D76" s="1361" t="s">
        <v>491</v>
      </c>
      <c r="E76" s="472">
        <v>0</v>
      </c>
      <c r="F76" s="347">
        <v>0</v>
      </c>
      <c r="G76" s="347">
        <v>0</v>
      </c>
      <c r="H76" s="347">
        <v>0</v>
      </c>
      <c r="I76" s="347">
        <v>0</v>
      </c>
      <c r="J76" s="347">
        <v>0</v>
      </c>
      <c r="K76" s="347">
        <v>0</v>
      </c>
      <c r="L76" s="344">
        <v>0</v>
      </c>
    </row>
    <row r="77" spans="1:12" x14ac:dyDescent="0.15">
      <c r="A77" s="1362">
        <v>11</v>
      </c>
      <c r="B77" s="1363" t="s">
        <v>659</v>
      </c>
      <c r="C77" s="1364"/>
      <c r="D77" s="1365" t="s">
        <v>494</v>
      </c>
      <c r="E77" s="545">
        <v>14</v>
      </c>
      <c r="F77" s="340">
        <v>93552</v>
      </c>
      <c r="G77" s="471">
        <v>548</v>
      </c>
      <c r="H77" s="340">
        <v>445</v>
      </c>
      <c r="I77" s="340">
        <v>2</v>
      </c>
      <c r="J77" s="340" t="s">
        <v>1285</v>
      </c>
      <c r="K77" s="340">
        <v>14.285714285714285</v>
      </c>
      <c r="L77" s="337" t="s">
        <v>1285</v>
      </c>
    </row>
    <row r="78" spans="1:12" x14ac:dyDescent="0.15">
      <c r="A78" s="1353"/>
      <c r="B78" s="1354"/>
      <c r="C78" s="1355"/>
      <c r="D78" s="1356" t="s">
        <v>493</v>
      </c>
      <c r="E78" s="468">
        <v>14</v>
      </c>
      <c r="F78" s="332">
        <v>93552</v>
      </c>
      <c r="G78" s="473">
        <v>548</v>
      </c>
      <c r="H78" s="332">
        <v>445</v>
      </c>
      <c r="I78" s="332">
        <v>2</v>
      </c>
      <c r="J78" s="332" t="s">
        <v>1285</v>
      </c>
      <c r="K78" s="332">
        <v>14.285714285714285</v>
      </c>
      <c r="L78" s="329" t="s">
        <v>1285</v>
      </c>
    </row>
    <row r="79" spans="1:12" x14ac:dyDescent="0.15">
      <c r="A79" s="1353"/>
      <c r="B79" s="1354"/>
      <c r="C79" s="1355"/>
      <c r="D79" s="1357" t="s">
        <v>492</v>
      </c>
      <c r="E79" s="468">
        <v>0</v>
      </c>
      <c r="F79" s="332">
        <v>0</v>
      </c>
      <c r="G79" s="473">
        <v>0</v>
      </c>
      <c r="H79" s="332">
        <v>0</v>
      </c>
      <c r="I79" s="332">
        <v>0</v>
      </c>
      <c r="J79" s="332">
        <v>0</v>
      </c>
      <c r="K79" s="332">
        <v>0</v>
      </c>
      <c r="L79" s="329">
        <v>0</v>
      </c>
    </row>
    <row r="80" spans="1:12" x14ac:dyDescent="0.15">
      <c r="A80" s="1358"/>
      <c r="B80" s="1359"/>
      <c r="C80" s="1360"/>
      <c r="D80" s="1361" t="s">
        <v>491</v>
      </c>
      <c r="E80" s="472">
        <v>0</v>
      </c>
      <c r="F80" s="347">
        <v>0</v>
      </c>
      <c r="G80" s="467">
        <v>0</v>
      </c>
      <c r="H80" s="347">
        <v>0</v>
      </c>
      <c r="I80" s="347">
        <v>0</v>
      </c>
      <c r="J80" s="347">
        <v>0</v>
      </c>
      <c r="K80" s="347">
        <v>0</v>
      </c>
      <c r="L80" s="344">
        <v>0</v>
      </c>
    </row>
    <row r="81" spans="1:12" x14ac:dyDescent="0.15">
      <c r="A81" s="1362"/>
      <c r="B81" s="1366">
        <v>111</v>
      </c>
      <c r="C81" s="1367" t="s">
        <v>658</v>
      </c>
      <c r="D81" s="1365" t="s">
        <v>494</v>
      </c>
      <c r="E81" s="545">
        <v>0</v>
      </c>
      <c r="F81" s="340">
        <v>0</v>
      </c>
      <c r="G81" s="340">
        <v>0</v>
      </c>
      <c r="H81" s="340">
        <v>0</v>
      </c>
      <c r="I81" s="340">
        <v>0</v>
      </c>
      <c r="J81" s="340">
        <v>0</v>
      </c>
      <c r="K81" s="340">
        <v>0</v>
      </c>
      <c r="L81" s="337">
        <v>0</v>
      </c>
    </row>
    <row r="82" spans="1:12" x14ac:dyDescent="0.15">
      <c r="A82" s="1353"/>
      <c r="B82" s="1354"/>
      <c r="C82" s="1368"/>
      <c r="D82" s="1356" t="s">
        <v>493</v>
      </c>
      <c r="E82" s="468">
        <v>0</v>
      </c>
      <c r="F82" s="332">
        <v>0</v>
      </c>
      <c r="G82" s="332">
        <v>0</v>
      </c>
      <c r="H82" s="332">
        <v>0</v>
      </c>
      <c r="I82" s="332">
        <v>0</v>
      </c>
      <c r="J82" s="332">
        <v>0</v>
      </c>
      <c r="K82" s="332">
        <v>0</v>
      </c>
      <c r="L82" s="329">
        <v>0</v>
      </c>
    </row>
    <row r="83" spans="1:12" x14ac:dyDescent="0.15">
      <c r="A83" s="1353"/>
      <c r="B83" s="1354"/>
      <c r="C83" s="1368"/>
      <c r="D83" s="1357" t="s">
        <v>492</v>
      </c>
      <c r="E83" s="468">
        <v>0</v>
      </c>
      <c r="F83" s="332">
        <v>0</v>
      </c>
      <c r="G83" s="332">
        <v>0</v>
      </c>
      <c r="H83" s="332">
        <v>0</v>
      </c>
      <c r="I83" s="332">
        <v>0</v>
      </c>
      <c r="J83" s="332">
        <v>0</v>
      </c>
      <c r="K83" s="332">
        <v>0</v>
      </c>
      <c r="L83" s="329">
        <v>0</v>
      </c>
    </row>
    <row r="84" spans="1:12" x14ac:dyDescent="0.15">
      <c r="A84" s="1358"/>
      <c r="B84" s="1359"/>
      <c r="C84" s="1369"/>
      <c r="D84" s="1361" t="s">
        <v>491</v>
      </c>
      <c r="E84" s="472">
        <v>0</v>
      </c>
      <c r="F84" s="347">
        <v>0</v>
      </c>
      <c r="G84" s="347">
        <v>0</v>
      </c>
      <c r="H84" s="347">
        <v>0</v>
      </c>
      <c r="I84" s="347">
        <v>0</v>
      </c>
      <c r="J84" s="347">
        <v>0</v>
      </c>
      <c r="K84" s="347">
        <v>0</v>
      </c>
      <c r="L84" s="344">
        <v>0</v>
      </c>
    </row>
    <row r="85" spans="1:12" x14ac:dyDescent="0.15">
      <c r="A85" s="1362"/>
      <c r="B85" s="1366">
        <v>112</v>
      </c>
      <c r="C85" s="1370" t="s">
        <v>657</v>
      </c>
      <c r="D85" s="1365" t="s">
        <v>494</v>
      </c>
      <c r="E85" s="545">
        <v>2</v>
      </c>
      <c r="F85" s="340" t="s">
        <v>1285</v>
      </c>
      <c r="G85" s="340">
        <v>260</v>
      </c>
      <c r="H85" s="340">
        <v>223</v>
      </c>
      <c r="I85" s="340">
        <v>0</v>
      </c>
      <c r="J85" s="340">
        <v>0</v>
      </c>
      <c r="K85" s="340">
        <v>0</v>
      </c>
      <c r="L85" s="337">
        <v>0</v>
      </c>
    </row>
    <row r="86" spans="1:12" x14ac:dyDescent="0.15">
      <c r="A86" s="1353"/>
      <c r="B86" s="1354"/>
      <c r="C86" s="1370"/>
      <c r="D86" s="1356" t="s">
        <v>493</v>
      </c>
      <c r="E86" s="468">
        <v>2</v>
      </c>
      <c r="F86" s="332" t="s">
        <v>1285</v>
      </c>
      <c r="G86" s="332">
        <v>260</v>
      </c>
      <c r="H86" s="332">
        <v>223</v>
      </c>
      <c r="I86" s="332">
        <v>0</v>
      </c>
      <c r="J86" s="332">
        <v>0</v>
      </c>
      <c r="K86" s="332">
        <v>0</v>
      </c>
      <c r="L86" s="329">
        <v>0</v>
      </c>
    </row>
    <row r="87" spans="1:12" x14ac:dyDescent="0.15">
      <c r="A87" s="1353"/>
      <c r="B87" s="1354"/>
      <c r="C87" s="1370"/>
      <c r="D87" s="1357" t="s">
        <v>492</v>
      </c>
      <c r="E87" s="468">
        <v>0</v>
      </c>
      <c r="F87" s="332">
        <v>0</v>
      </c>
      <c r="G87" s="332">
        <v>0</v>
      </c>
      <c r="H87" s="332">
        <v>0</v>
      </c>
      <c r="I87" s="332">
        <v>0</v>
      </c>
      <c r="J87" s="332">
        <v>0</v>
      </c>
      <c r="K87" s="332">
        <v>0</v>
      </c>
      <c r="L87" s="329">
        <v>0</v>
      </c>
    </row>
    <row r="88" spans="1:12" x14ac:dyDescent="0.15">
      <c r="A88" s="1358"/>
      <c r="B88" s="1359"/>
      <c r="C88" s="1370"/>
      <c r="D88" s="1361" t="s">
        <v>491</v>
      </c>
      <c r="E88" s="472">
        <v>0</v>
      </c>
      <c r="F88" s="347">
        <v>0</v>
      </c>
      <c r="G88" s="347">
        <v>0</v>
      </c>
      <c r="H88" s="347">
        <v>0</v>
      </c>
      <c r="I88" s="347">
        <v>0</v>
      </c>
      <c r="J88" s="347">
        <v>0</v>
      </c>
      <c r="K88" s="347">
        <v>0</v>
      </c>
      <c r="L88" s="344">
        <v>0</v>
      </c>
    </row>
    <row r="89" spans="1:12" x14ac:dyDescent="0.15">
      <c r="A89" s="1362"/>
      <c r="B89" s="1366">
        <v>113</v>
      </c>
      <c r="C89" s="1370" t="s">
        <v>656</v>
      </c>
      <c r="D89" s="1365" t="s">
        <v>494</v>
      </c>
      <c r="E89" s="545">
        <v>0</v>
      </c>
      <c r="F89" s="340">
        <v>0</v>
      </c>
      <c r="G89" s="340">
        <v>0</v>
      </c>
      <c r="H89" s="340">
        <v>0</v>
      </c>
      <c r="I89" s="340">
        <v>0</v>
      </c>
      <c r="J89" s="340">
        <v>0</v>
      </c>
      <c r="K89" s="340">
        <v>0</v>
      </c>
      <c r="L89" s="337">
        <v>0</v>
      </c>
    </row>
    <row r="90" spans="1:12" x14ac:dyDescent="0.15">
      <c r="A90" s="1353"/>
      <c r="B90" s="1354"/>
      <c r="C90" s="1370"/>
      <c r="D90" s="1356" t="s">
        <v>493</v>
      </c>
      <c r="E90" s="468">
        <v>0</v>
      </c>
      <c r="F90" s="332">
        <v>0</v>
      </c>
      <c r="G90" s="332">
        <v>0</v>
      </c>
      <c r="H90" s="332">
        <v>0</v>
      </c>
      <c r="I90" s="332">
        <v>0</v>
      </c>
      <c r="J90" s="332">
        <v>0</v>
      </c>
      <c r="K90" s="332">
        <v>0</v>
      </c>
      <c r="L90" s="329">
        <v>0</v>
      </c>
    </row>
    <row r="91" spans="1:12" x14ac:dyDescent="0.15">
      <c r="A91" s="1353"/>
      <c r="B91" s="1354"/>
      <c r="C91" s="1370"/>
      <c r="D91" s="1357" t="s">
        <v>492</v>
      </c>
      <c r="E91" s="468">
        <v>0</v>
      </c>
      <c r="F91" s="332">
        <v>0</v>
      </c>
      <c r="G91" s="332">
        <v>0</v>
      </c>
      <c r="H91" s="332">
        <v>0</v>
      </c>
      <c r="I91" s="332">
        <v>0</v>
      </c>
      <c r="J91" s="332">
        <v>0</v>
      </c>
      <c r="K91" s="332">
        <v>0</v>
      </c>
      <c r="L91" s="329">
        <v>0</v>
      </c>
    </row>
    <row r="92" spans="1:12" x14ac:dyDescent="0.15">
      <c r="A92" s="1358"/>
      <c r="B92" s="1359"/>
      <c r="C92" s="1370"/>
      <c r="D92" s="1361" t="s">
        <v>491</v>
      </c>
      <c r="E92" s="472">
        <v>0</v>
      </c>
      <c r="F92" s="347">
        <v>0</v>
      </c>
      <c r="G92" s="347">
        <v>0</v>
      </c>
      <c r="H92" s="347">
        <v>0</v>
      </c>
      <c r="I92" s="347">
        <v>0</v>
      </c>
      <c r="J92" s="347">
        <v>0</v>
      </c>
      <c r="K92" s="347">
        <v>0</v>
      </c>
      <c r="L92" s="344">
        <v>0</v>
      </c>
    </row>
    <row r="93" spans="1:12" x14ac:dyDescent="0.15">
      <c r="A93" s="1362"/>
      <c r="B93" s="1366">
        <v>114</v>
      </c>
      <c r="C93" s="1370" t="s">
        <v>655</v>
      </c>
      <c r="D93" s="1365" t="s">
        <v>494</v>
      </c>
      <c r="E93" s="545">
        <v>1</v>
      </c>
      <c r="F93" s="340" t="s">
        <v>1285</v>
      </c>
      <c r="G93" s="340">
        <v>3</v>
      </c>
      <c r="H93" s="340">
        <v>3</v>
      </c>
      <c r="I93" s="340">
        <v>0</v>
      </c>
      <c r="J93" s="340">
        <v>0</v>
      </c>
      <c r="K93" s="340">
        <v>0</v>
      </c>
      <c r="L93" s="337">
        <v>0</v>
      </c>
    </row>
    <row r="94" spans="1:12" x14ac:dyDescent="0.15">
      <c r="A94" s="1353"/>
      <c r="B94" s="1354"/>
      <c r="C94" s="1370"/>
      <c r="D94" s="1356" t="s">
        <v>493</v>
      </c>
      <c r="E94" s="468">
        <v>1</v>
      </c>
      <c r="F94" s="332" t="s">
        <v>1285</v>
      </c>
      <c r="G94" s="332">
        <v>3</v>
      </c>
      <c r="H94" s="332">
        <v>3</v>
      </c>
      <c r="I94" s="332">
        <v>0</v>
      </c>
      <c r="J94" s="332">
        <v>0</v>
      </c>
      <c r="K94" s="332">
        <v>0</v>
      </c>
      <c r="L94" s="329">
        <v>0</v>
      </c>
    </row>
    <row r="95" spans="1:12" x14ac:dyDescent="0.15">
      <c r="A95" s="1353"/>
      <c r="B95" s="1354"/>
      <c r="C95" s="1370"/>
      <c r="D95" s="1357" t="s">
        <v>492</v>
      </c>
      <c r="E95" s="468">
        <v>0</v>
      </c>
      <c r="F95" s="332">
        <v>0</v>
      </c>
      <c r="G95" s="332">
        <v>0</v>
      </c>
      <c r="H95" s="332">
        <v>0</v>
      </c>
      <c r="I95" s="332">
        <v>0</v>
      </c>
      <c r="J95" s="332">
        <v>0</v>
      </c>
      <c r="K95" s="332">
        <v>0</v>
      </c>
      <c r="L95" s="329">
        <v>0</v>
      </c>
    </row>
    <row r="96" spans="1:12" x14ac:dyDescent="0.15">
      <c r="A96" s="1358"/>
      <c r="B96" s="1359"/>
      <c r="C96" s="1367"/>
      <c r="D96" s="1361" t="s">
        <v>491</v>
      </c>
      <c r="E96" s="472">
        <v>0</v>
      </c>
      <c r="F96" s="347">
        <v>0</v>
      </c>
      <c r="G96" s="347">
        <v>0</v>
      </c>
      <c r="H96" s="347">
        <v>0</v>
      </c>
      <c r="I96" s="347">
        <v>0</v>
      </c>
      <c r="J96" s="347">
        <v>0</v>
      </c>
      <c r="K96" s="347">
        <v>0</v>
      </c>
      <c r="L96" s="344">
        <v>0</v>
      </c>
    </row>
    <row r="97" spans="1:12" x14ac:dyDescent="0.15">
      <c r="A97" s="1362"/>
      <c r="B97" s="1366">
        <v>115</v>
      </c>
      <c r="C97" s="1370" t="s">
        <v>654</v>
      </c>
      <c r="D97" s="1365" t="s">
        <v>494</v>
      </c>
      <c r="E97" s="545">
        <v>1</v>
      </c>
      <c r="F97" s="340" t="s">
        <v>1285</v>
      </c>
      <c r="G97" s="340">
        <v>0</v>
      </c>
      <c r="H97" s="340">
        <v>0</v>
      </c>
      <c r="I97" s="340">
        <v>0</v>
      </c>
      <c r="J97" s="340">
        <v>0</v>
      </c>
      <c r="K97" s="340">
        <v>0</v>
      </c>
      <c r="L97" s="337">
        <v>0</v>
      </c>
    </row>
    <row r="98" spans="1:12" x14ac:dyDescent="0.15">
      <c r="A98" s="1353"/>
      <c r="B98" s="1354"/>
      <c r="C98" s="1370"/>
      <c r="D98" s="1356" t="s">
        <v>493</v>
      </c>
      <c r="E98" s="468">
        <v>1</v>
      </c>
      <c r="F98" s="332" t="s">
        <v>1285</v>
      </c>
      <c r="G98" s="332">
        <v>0</v>
      </c>
      <c r="H98" s="332">
        <v>0</v>
      </c>
      <c r="I98" s="332">
        <v>0</v>
      </c>
      <c r="J98" s="332">
        <v>0</v>
      </c>
      <c r="K98" s="332">
        <v>0</v>
      </c>
      <c r="L98" s="329">
        <v>0</v>
      </c>
    </row>
    <row r="99" spans="1:12" x14ac:dyDescent="0.15">
      <c r="A99" s="1353"/>
      <c r="B99" s="1354"/>
      <c r="C99" s="1370"/>
      <c r="D99" s="1357" t="s">
        <v>492</v>
      </c>
      <c r="E99" s="468">
        <v>0</v>
      </c>
      <c r="F99" s="332">
        <v>0</v>
      </c>
      <c r="G99" s="332">
        <v>0</v>
      </c>
      <c r="H99" s="332">
        <v>0</v>
      </c>
      <c r="I99" s="332">
        <v>0</v>
      </c>
      <c r="J99" s="332">
        <v>0</v>
      </c>
      <c r="K99" s="332">
        <v>0</v>
      </c>
      <c r="L99" s="329">
        <v>0</v>
      </c>
    </row>
    <row r="100" spans="1:12" x14ac:dyDescent="0.15">
      <c r="A100" s="1358"/>
      <c r="B100" s="1359"/>
      <c r="C100" s="1370"/>
      <c r="D100" s="1361" t="s">
        <v>491</v>
      </c>
      <c r="E100" s="472">
        <v>0</v>
      </c>
      <c r="F100" s="347">
        <v>0</v>
      </c>
      <c r="G100" s="347">
        <v>0</v>
      </c>
      <c r="H100" s="347">
        <v>0</v>
      </c>
      <c r="I100" s="347">
        <v>0</v>
      </c>
      <c r="J100" s="347">
        <v>0</v>
      </c>
      <c r="K100" s="347">
        <v>0</v>
      </c>
      <c r="L100" s="344">
        <v>0</v>
      </c>
    </row>
    <row r="101" spans="1:12" x14ac:dyDescent="0.15">
      <c r="A101" s="1362"/>
      <c r="B101" s="1366">
        <v>116</v>
      </c>
      <c r="C101" s="1370" t="s">
        <v>653</v>
      </c>
      <c r="D101" s="1365" t="s">
        <v>494</v>
      </c>
      <c r="E101" s="545">
        <v>3</v>
      </c>
      <c r="F101" s="340">
        <v>14750</v>
      </c>
      <c r="G101" s="340">
        <v>116</v>
      </c>
      <c r="H101" s="340">
        <v>61</v>
      </c>
      <c r="I101" s="340">
        <v>1</v>
      </c>
      <c r="J101" s="340" t="s">
        <v>1285</v>
      </c>
      <c r="K101" s="340">
        <v>33.333333333333329</v>
      </c>
      <c r="L101" s="337" t="s">
        <v>1285</v>
      </c>
    </row>
    <row r="102" spans="1:12" x14ac:dyDescent="0.15">
      <c r="A102" s="1353"/>
      <c r="B102" s="1354"/>
      <c r="C102" s="1370"/>
      <c r="D102" s="1356" t="s">
        <v>493</v>
      </c>
      <c r="E102" s="468">
        <v>3</v>
      </c>
      <c r="F102" s="332">
        <v>14750</v>
      </c>
      <c r="G102" s="332">
        <v>116</v>
      </c>
      <c r="H102" s="332">
        <v>61</v>
      </c>
      <c r="I102" s="332">
        <v>1</v>
      </c>
      <c r="J102" s="332" t="s">
        <v>1285</v>
      </c>
      <c r="K102" s="332">
        <v>33.333333333333329</v>
      </c>
      <c r="L102" s="329" t="s">
        <v>1285</v>
      </c>
    </row>
    <row r="103" spans="1:12" x14ac:dyDescent="0.15">
      <c r="A103" s="1353"/>
      <c r="B103" s="1354"/>
      <c r="C103" s="1370"/>
      <c r="D103" s="1357" t="s">
        <v>492</v>
      </c>
      <c r="E103" s="468">
        <v>0</v>
      </c>
      <c r="F103" s="332">
        <v>0</v>
      </c>
      <c r="G103" s="332">
        <v>0</v>
      </c>
      <c r="H103" s="332">
        <v>0</v>
      </c>
      <c r="I103" s="332">
        <v>0</v>
      </c>
      <c r="J103" s="332">
        <v>0</v>
      </c>
      <c r="K103" s="332">
        <v>0</v>
      </c>
      <c r="L103" s="329">
        <v>0</v>
      </c>
    </row>
    <row r="104" spans="1:12" x14ac:dyDescent="0.15">
      <c r="A104" s="1353"/>
      <c r="B104" s="1354"/>
      <c r="C104" s="1367"/>
      <c r="D104" s="1371" t="s">
        <v>491</v>
      </c>
      <c r="E104" s="472">
        <v>0</v>
      </c>
      <c r="F104" s="347">
        <v>0</v>
      </c>
      <c r="G104" s="347">
        <v>0</v>
      </c>
      <c r="H104" s="347">
        <v>0</v>
      </c>
      <c r="I104" s="347">
        <v>0</v>
      </c>
      <c r="J104" s="347">
        <v>0</v>
      </c>
      <c r="K104" s="347">
        <v>0</v>
      </c>
      <c r="L104" s="344">
        <v>0</v>
      </c>
    </row>
    <row r="105" spans="1:12" x14ac:dyDescent="0.15">
      <c r="A105" s="1362"/>
      <c r="B105" s="1366">
        <v>117</v>
      </c>
      <c r="C105" s="1370" t="s">
        <v>652</v>
      </c>
      <c r="D105" s="1365" t="s">
        <v>494</v>
      </c>
      <c r="E105" s="545">
        <v>1</v>
      </c>
      <c r="F105" s="340" t="s">
        <v>1285</v>
      </c>
      <c r="G105" s="340">
        <v>40</v>
      </c>
      <c r="H105" s="340">
        <v>40</v>
      </c>
      <c r="I105" s="340">
        <v>0</v>
      </c>
      <c r="J105" s="340">
        <v>0</v>
      </c>
      <c r="K105" s="340">
        <v>0</v>
      </c>
      <c r="L105" s="337">
        <v>0</v>
      </c>
    </row>
    <row r="106" spans="1:12" x14ac:dyDescent="0.15">
      <c r="A106" s="1353"/>
      <c r="B106" s="1354"/>
      <c r="C106" s="1370"/>
      <c r="D106" s="1356" t="s">
        <v>493</v>
      </c>
      <c r="E106" s="468">
        <v>1</v>
      </c>
      <c r="F106" s="332" t="s">
        <v>1285</v>
      </c>
      <c r="G106" s="332">
        <v>40</v>
      </c>
      <c r="H106" s="332">
        <v>40</v>
      </c>
      <c r="I106" s="332">
        <v>0</v>
      </c>
      <c r="J106" s="332">
        <v>0</v>
      </c>
      <c r="K106" s="332">
        <v>0</v>
      </c>
      <c r="L106" s="329">
        <v>0</v>
      </c>
    </row>
    <row r="107" spans="1:12" x14ac:dyDescent="0.15">
      <c r="A107" s="1353"/>
      <c r="B107" s="1354"/>
      <c r="C107" s="1370"/>
      <c r="D107" s="1357" t="s">
        <v>492</v>
      </c>
      <c r="E107" s="468">
        <v>0</v>
      </c>
      <c r="F107" s="332">
        <v>0</v>
      </c>
      <c r="G107" s="332">
        <v>0</v>
      </c>
      <c r="H107" s="332">
        <v>0</v>
      </c>
      <c r="I107" s="332">
        <v>0</v>
      </c>
      <c r="J107" s="332">
        <v>0</v>
      </c>
      <c r="K107" s="332">
        <v>0</v>
      </c>
      <c r="L107" s="329">
        <v>0</v>
      </c>
    </row>
    <row r="108" spans="1:12" x14ac:dyDescent="0.15">
      <c r="A108" s="1353"/>
      <c r="B108" s="1354"/>
      <c r="C108" s="1367"/>
      <c r="D108" s="1371" t="s">
        <v>491</v>
      </c>
      <c r="E108" s="472">
        <v>0</v>
      </c>
      <c r="F108" s="347">
        <v>0</v>
      </c>
      <c r="G108" s="347">
        <v>0</v>
      </c>
      <c r="H108" s="347">
        <v>0</v>
      </c>
      <c r="I108" s="347">
        <v>0</v>
      </c>
      <c r="J108" s="347">
        <v>0</v>
      </c>
      <c r="K108" s="347">
        <v>0</v>
      </c>
      <c r="L108" s="344">
        <v>0</v>
      </c>
    </row>
    <row r="109" spans="1:12" x14ac:dyDescent="0.15">
      <c r="A109" s="1362"/>
      <c r="B109" s="1366">
        <v>118</v>
      </c>
      <c r="C109" s="1370" t="s">
        <v>651</v>
      </c>
      <c r="D109" s="1365" t="s">
        <v>494</v>
      </c>
      <c r="E109" s="545">
        <v>2</v>
      </c>
      <c r="F109" s="340" t="s">
        <v>1285</v>
      </c>
      <c r="G109" s="340">
        <v>44</v>
      </c>
      <c r="H109" s="340">
        <v>50</v>
      </c>
      <c r="I109" s="340">
        <v>1</v>
      </c>
      <c r="J109" s="340" t="s">
        <v>1285</v>
      </c>
      <c r="K109" s="340">
        <v>50</v>
      </c>
      <c r="L109" s="337">
        <v>43.483666779699334</v>
      </c>
    </row>
    <row r="110" spans="1:12" x14ac:dyDescent="0.15">
      <c r="A110" s="1353"/>
      <c r="B110" s="1354"/>
      <c r="C110" s="1370"/>
      <c r="D110" s="1356" t="s">
        <v>493</v>
      </c>
      <c r="E110" s="468">
        <v>2</v>
      </c>
      <c r="F110" s="332" t="s">
        <v>1285</v>
      </c>
      <c r="G110" s="332">
        <v>44</v>
      </c>
      <c r="H110" s="332">
        <v>50</v>
      </c>
      <c r="I110" s="332">
        <v>1</v>
      </c>
      <c r="J110" s="332" t="s">
        <v>1285</v>
      </c>
      <c r="K110" s="332">
        <v>50</v>
      </c>
      <c r="L110" s="329">
        <v>43.483666779699334</v>
      </c>
    </row>
    <row r="111" spans="1:12" x14ac:dyDescent="0.15">
      <c r="A111" s="1353"/>
      <c r="B111" s="1354"/>
      <c r="C111" s="1370"/>
      <c r="D111" s="1357" t="s">
        <v>492</v>
      </c>
      <c r="E111" s="468">
        <v>0</v>
      </c>
      <c r="F111" s="332">
        <v>0</v>
      </c>
      <c r="G111" s="332">
        <v>0</v>
      </c>
      <c r="H111" s="332">
        <v>0</v>
      </c>
      <c r="I111" s="332">
        <v>0</v>
      </c>
      <c r="J111" s="332">
        <v>0</v>
      </c>
      <c r="K111" s="332">
        <v>0</v>
      </c>
      <c r="L111" s="329">
        <v>0</v>
      </c>
    </row>
    <row r="112" spans="1:12" x14ac:dyDescent="0.15">
      <c r="A112" s="1358"/>
      <c r="B112" s="1359"/>
      <c r="C112" s="1370"/>
      <c r="D112" s="1361" t="s">
        <v>491</v>
      </c>
      <c r="E112" s="472">
        <v>0</v>
      </c>
      <c r="F112" s="347">
        <v>0</v>
      </c>
      <c r="G112" s="347">
        <v>0</v>
      </c>
      <c r="H112" s="347">
        <v>0</v>
      </c>
      <c r="I112" s="347">
        <v>0</v>
      </c>
      <c r="J112" s="347">
        <v>0</v>
      </c>
      <c r="K112" s="347">
        <v>0</v>
      </c>
      <c r="L112" s="344">
        <v>0</v>
      </c>
    </row>
    <row r="113" spans="1:12" x14ac:dyDescent="0.15">
      <c r="A113" s="1362"/>
      <c r="B113" s="1363">
        <v>119</v>
      </c>
      <c r="C113" s="1370" t="s">
        <v>650</v>
      </c>
      <c r="D113" s="1365" t="s">
        <v>494</v>
      </c>
      <c r="E113" s="545">
        <v>4</v>
      </c>
      <c r="F113" s="340">
        <v>36041</v>
      </c>
      <c r="G113" s="340">
        <v>85</v>
      </c>
      <c r="H113" s="340">
        <v>68</v>
      </c>
      <c r="I113" s="340">
        <v>0</v>
      </c>
      <c r="J113" s="340">
        <v>0</v>
      </c>
      <c r="K113" s="340">
        <v>0</v>
      </c>
      <c r="L113" s="337">
        <v>0</v>
      </c>
    </row>
    <row r="114" spans="1:12" x14ac:dyDescent="0.15">
      <c r="A114" s="1353"/>
      <c r="B114" s="1354"/>
      <c r="C114" s="1370"/>
      <c r="D114" s="1356" t="s">
        <v>493</v>
      </c>
      <c r="E114" s="468">
        <v>4</v>
      </c>
      <c r="F114" s="332">
        <v>36041</v>
      </c>
      <c r="G114" s="332">
        <v>85</v>
      </c>
      <c r="H114" s="332">
        <v>68</v>
      </c>
      <c r="I114" s="332">
        <v>0</v>
      </c>
      <c r="J114" s="332">
        <v>0</v>
      </c>
      <c r="K114" s="332">
        <v>0</v>
      </c>
      <c r="L114" s="329">
        <v>0</v>
      </c>
    </row>
    <row r="115" spans="1:12" x14ac:dyDescent="0.15">
      <c r="A115" s="1353"/>
      <c r="B115" s="1354"/>
      <c r="C115" s="1370"/>
      <c r="D115" s="1357" t="s">
        <v>492</v>
      </c>
      <c r="E115" s="468">
        <v>0</v>
      </c>
      <c r="F115" s="332">
        <v>0</v>
      </c>
      <c r="G115" s="332">
        <v>0</v>
      </c>
      <c r="H115" s="332">
        <v>0</v>
      </c>
      <c r="I115" s="332">
        <v>0</v>
      </c>
      <c r="J115" s="332">
        <v>0</v>
      </c>
      <c r="K115" s="332">
        <v>0</v>
      </c>
      <c r="L115" s="329">
        <v>0</v>
      </c>
    </row>
    <row r="116" spans="1:12" x14ac:dyDescent="0.15">
      <c r="A116" s="1358"/>
      <c r="B116" s="1359"/>
      <c r="C116" s="1370"/>
      <c r="D116" s="1361" t="s">
        <v>491</v>
      </c>
      <c r="E116" s="472">
        <v>0</v>
      </c>
      <c r="F116" s="347">
        <v>0</v>
      </c>
      <c r="G116" s="347">
        <v>0</v>
      </c>
      <c r="H116" s="347">
        <v>0</v>
      </c>
      <c r="I116" s="347">
        <v>0</v>
      </c>
      <c r="J116" s="347">
        <v>0</v>
      </c>
      <c r="K116" s="347">
        <v>0</v>
      </c>
      <c r="L116" s="344">
        <v>0</v>
      </c>
    </row>
    <row r="117" spans="1:12" x14ac:dyDescent="0.15">
      <c r="A117" s="1362">
        <v>12</v>
      </c>
      <c r="B117" s="1363" t="s">
        <v>649</v>
      </c>
      <c r="C117" s="1364"/>
      <c r="D117" s="1365" t="s">
        <v>494</v>
      </c>
      <c r="E117" s="545">
        <v>41</v>
      </c>
      <c r="F117" s="340">
        <v>618910</v>
      </c>
      <c r="G117" s="340">
        <v>284</v>
      </c>
      <c r="H117" s="340">
        <v>231</v>
      </c>
      <c r="I117" s="340">
        <v>17</v>
      </c>
      <c r="J117" s="340">
        <v>264430</v>
      </c>
      <c r="K117" s="340">
        <v>41.463414634146339</v>
      </c>
      <c r="L117" s="337">
        <v>42.725113506002486</v>
      </c>
    </row>
    <row r="118" spans="1:12" x14ac:dyDescent="0.15">
      <c r="A118" s="1353"/>
      <c r="B118" s="1354"/>
      <c r="C118" s="1355"/>
      <c r="D118" s="1356" t="s">
        <v>493</v>
      </c>
      <c r="E118" s="468">
        <v>39</v>
      </c>
      <c r="F118" s="332" t="s">
        <v>1285</v>
      </c>
      <c r="G118" s="332">
        <v>265</v>
      </c>
      <c r="H118" s="332">
        <v>226</v>
      </c>
      <c r="I118" s="332">
        <v>16</v>
      </c>
      <c r="J118" s="332" t="s">
        <v>1285</v>
      </c>
      <c r="K118" s="332">
        <v>41.025641025641022</v>
      </c>
      <c r="L118" s="329">
        <v>43.531039688030695</v>
      </c>
    </row>
    <row r="119" spans="1:12" x14ac:dyDescent="0.15">
      <c r="A119" s="1353"/>
      <c r="B119" s="1354"/>
      <c r="C119" s="1355"/>
      <c r="D119" s="1357" t="s">
        <v>492</v>
      </c>
      <c r="E119" s="468">
        <v>0</v>
      </c>
      <c r="F119" s="332">
        <v>0</v>
      </c>
      <c r="G119" s="332">
        <v>0</v>
      </c>
      <c r="H119" s="332">
        <v>0</v>
      </c>
      <c r="I119" s="332">
        <v>0</v>
      </c>
      <c r="J119" s="332">
        <v>0</v>
      </c>
      <c r="K119" s="332">
        <v>0</v>
      </c>
      <c r="L119" s="329">
        <v>0</v>
      </c>
    </row>
    <row r="120" spans="1:12" x14ac:dyDescent="0.15">
      <c r="A120" s="1358"/>
      <c r="B120" s="1359"/>
      <c r="C120" s="1360"/>
      <c r="D120" s="1361" t="s">
        <v>491</v>
      </c>
      <c r="E120" s="472">
        <v>2</v>
      </c>
      <c r="F120" s="347" t="s">
        <v>1285</v>
      </c>
      <c r="G120" s="347">
        <v>19</v>
      </c>
      <c r="H120" s="347">
        <v>5</v>
      </c>
      <c r="I120" s="347">
        <v>1</v>
      </c>
      <c r="J120" s="347" t="s">
        <v>1285</v>
      </c>
      <c r="K120" s="347">
        <v>50</v>
      </c>
      <c r="L120" s="344">
        <v>9.7097911581231351</v>
      </c>
    </row>
    <row r="121" spans="1:12" x14ac:dyDescent="0.15">
      <c r="A121" s="1362"/>
      <c r="B121" s="1366">
        <v>121</v>
      </c>
      <c r="C121" s="1367" t="s">
        <v>648</v>
      </c>
      <c r="D121" s="1365" t="s">
        <v>494</v>
      </c>
      <c r="E121" s="545">
        <v>29</v>
      </c>
      <c r="F121" s="340">
        <v>519612</v>
      </c>
      <c r="G121" s="340">
        <v>174</v>
      </c>
      <c r="H121" s="340">
        <v>130</v>
      </c>
      <c r="I121" s="340">
        <v>12</v>
      </c>
      <c r="J121" s="340">
        <v>198109</v>
      </c>
      <c r="K121" s="340">
        <v>41.379310344827587</v>
      </c>
      <c r="L121" s="337">
        <v>38.126332725187254</v>
      </c>
    </row>
    <row r="122" spans="1:12" x14ac:dyDescent="0.15">
      <c r="A122" s="1353"/>
      <c r="B122" s="1354"/>
      <c r="C122" s="1368"/>
      <c r="D122" s="1356" t="s">
        <v>493</v>
      </c>
      <c r="E122" s="468">
        <v>27</v>
      </c>
      <c r="F122" s="332" t="s">
        <v>1285</v>
      </c>
      <c r="G122" s="332">
        <v>155</v>
      </c>
      <c r="H122" s="332">
        <v>125</v>
      </c>
      <c r="I122" s="332">
        <v>11</v>
      </c>
      <c r="J122" s="332" t="s">
        <v>1285</v>
      </c>
      <c r="K122" s="332">
        <v>40.74074074074074</v>
      </c>
      <c r="L122" s="329">
        <v>38.956431831146602</v>
      </c>
    </row>
    <row r="123" spans="1:12" x14ac:dyDescent="0.15">
      <c r="A123" s="1353"/>
      <c r="B123" s="1354"/>
      <c r="C123" s="1368"/>
      <c r="D123" s="1357" t="s">
        <v>492</v>
      </c>
      <c r="E123" s="468">
        <v>0</v>
      </c>
      <c r="F123" s="332">
        <v>0</v>
      </c>
      <c r="G123" s="332">
        <v>0</v>
      </c>
      <c r="H123" s="332">
        <v>0</v>
      </c>
      <c r="I123" s="332">
        <v>0</v>
      </c>
      <c r="J123" s="332">
        <v>0</v>
      </c>
      <c r="K123" s="332">
        <v>0</v>
      </c>
      <c r="L123" s="329">
        <v>0</v>
      </c>
    </row>
    <row r="124" spans="1:12" x14ac:dyDescent="0.15">
      <c r="A124" s="1358"/>
      <c r="B124" s="1359"/>
      <c r="C124" s="1369"/>
      <c r="D124" s="1361" t="s">
        <v>491</v>
      </c>
      <c r="E124" s="472">
        <v>2</v>
      </c>
      <c r="F124" s="347" t="s">
        <v>1285</v>
      </c>
      <c r="G124" s="347">
        <v>19</v>
      </c>
      <c r="H124" s="347">
        <v>5</v>
      </c>
      <c r="I124" s="347">
        <v>1</v>
      </c>
      <c r="J124" s="347" t="s">
        <v>1285</v>
      </c>
      <c r="K124" s="347">
        <v>50</v>
      </c>
      <c r="L124" s="344">
        <v>9.7097911581231351</v>
      </c>
    </row>
    <row r="125" spans="1:12" x14ac:dyDescent="0.15">
      <c r="A125" s="1362"/>
      <c r="B125" s="1366">
        <v>122</v>
      </c>
      <c r="C125" s="1370" t="s">
        <v>647</v>
      </c>
      <c r="D125" s="1365" t="s">
        <v>494</v>
      </c>
      <c r="E125" s="545">
        <v>8</v>
      </c>
      <c r="F125" s="340">
        <v>89618</v>
      </c>
      <c r="G125" s="340">
        <v>88</v>
      </c>
      <c r="H125" s="340">
        <v>86</v>
      </c>
      <c r="I125" s="340">
        <v>3</v>
      </c>
      <c r="J125" s="340">
        <v>61711</v>
      </c>
      <c r="K125" s="340">
        <v>37.5</v>
      </c>
      <c r="L125" s="337">
        <v>68.860050436296277</v>
      </c>
    </row>
    <row r="126" spans="1:12" x14ac:dyDescent="0.15">
      <c r="A126" s="1353"/>
      <c r="B126" s="1354"/>
      <c r="C126" s="1370"/>
      <c r="D126" s="1356" t="s">
        <v>493</v>
      </c>
      <c r="E126" s="468">
        <v>8</v>
      </c>
      <c r="F126" s="332">
        <v>89618</v>
      </c>
      <c r="G126" s="332">
        <v>88</v>
      </c>
      <c r="H126" s="332">
        <v>86</v>
      </c>
      <c r="I126" s="332">
        <v>3</v>
      </c>
      <c r="J126" s="332">
        <v>61711</v>
      </c>
      <c r="K126" s="332">
        <v>37.5</v>
      </c>
      <c r="L126" s="329">
        <v>68.860050436296277</v>
      </c>
    </row>
    <row r="127" spans="1:12" x14ac:dyDescent="0.15">
      <c r="A127" s="1353"/>
      <c r="B127" s="1354"/>
      <c r="C127" s="1370"/>
      <c r="D127" s="1357" t="s">
        <v>492</v>
      </c>
      <c r="E127" s="468">
        <v>0</v>
      </c>
      <c r="F127" s="332">
        <v>0</v>
      </c>
      <c r="G127" s="332">
        <v>0</v>
      </c>
      <c r="H127" s="332">
        <v>0</v>
      </c>
      <c r="I127" s="332">
        <v>0</v>
      </c>
      <c r="J127" s="332">
        <v>0</v>
      </c>
      <c r="K127" s="332">
        <v>0</v>
      </c>
      <c r="L127" s="329">
        <v>0</v>
      </c>
    </row>
    <row r="128" spans="1:12" x14ac:dyDescent="0.15">
      <c r="A128" s="1358"/>
      <c r="B128" s="1359"/>
      <c r="C128" s="1367"/>
      <c r="D128" s="1361" t="s">
        <v>491</v>
      </c>
      <c r="E128" s="472">
        <v>0</v>
      </c>
      <c r="F128" s="347">
        <v>0</v>
      </c>
      <c r="G128" s="347">
        <v>0</v>
      </c>
      <c r="H128" s="347">
        <v>0</v>
      </c>
      <c r="I128" s="347">
        <v>0</v>
      </c>
      <c r="J128" s="347">
        <v>0</v>
      </c>
      <c r="K128" s="347">
        <v>0</v>
      </c>
      <c r="L128" s="344">
        <v>0</v>
      </c>
    </row>
    <row r="129" spans="1:12" x14ac:dyDescent="0.15">
      <c r="A129" s="1362"/>
      <c r="B129" s="1366">
        <v>123</v>
      </c>
      <c r="C129" s="1370" t="s">
        <v>646</v>
      </c>
      <c r="D129" s="1365" t="s">
        <v>494</v>
      </c>
      <c r="E129" s="545">
        <v>1</v>
      </c>
      <c r="F129" s="340" t="s">
        <v>1285</v>
      </c>
      <c r="G129" s="340">
        <v>2</v>
      </c>
      <c r="H129" s="340">
        <v>0</v>
      </c>
      <c r="I129" s="340">
        <v>1</v>
      </c>
      <c r="J129" s="340" t="s">
        <v>1285</v>
      </c>
      <c r="K129" s="340">
        <v>100</v>
      </c>
      <c r="L129" s="337">
        <v>100</v>
      </c>
    </row>
    <row r="130" spans="1:12" x14ac:dyDescent="0.15">
      <c r="A130" s="1353"/>
      <c r="B130" s="1354"/>
      <c r="C130" s="1370"/>
      <c r="D130" s="1356" t="s">
        <v>493</v>
      </c>
      <c r="E130" s="468">
        <v>1</v>
      </c>
      <c r="F130" s="332" t="s">
        <v>1285</v>
      </c>
      <c r="G130" s="332">
        <v>2</v>
      </c>
      <c r="H130" s="332">
        <v>0</v>
      </c>
      <c r="I130" s="332">
        <v>1</v>
      </c>
      <c r="J130" s="332" t="s">
        <v>1285</v>
      </c>
      <c r="K130" s="332">
        <v>100</v>
      </c>
      <c r="L130" s="329">
        <v>100</v>
      </c>
    </row>
    <row r="131" spans="1:12" x14ac:dyDescent="0.15">
      <c r="A131" s="1353"/>
      <c r="B131" s="1354"/>
      <c r="C131" s="1370"/>
      <c r="D131" s="1357" t="s">
        <v>492</v>
      </c>
      <c r="E131" s="468">
        <v>0</v>
      </c>
      <c r="F131" s="332">
        <v>0</v>
      </c>
      <c r="G131" s="332">
        <v>0</v>
      </c>
      <c r="H131" s="332">
        <v>0</v>
      </c>
      <c r="I131" s="332">
        <v>0</v>
      </c>
      <c r="J131" s="332">
        <v>0</v>
      </c>
      <c r="K131" s="332">
        <v>0</v>
      </c>
      <c r="L131" s="329">
        <v>0</v>
      </c>
    </row>
    <row r="132" spans="1:12" x14ac:dyDescent="0.15">
      <c r="A132" s="1358"/>
      <c r="B132" s="1359"/>
      <c r="C132" s="1370"/>
      <c r="D132" s="1361" t="s">
        <v>491</v>
      </c>
      <c r="E132" s="472">
        <v>0</v>
      </c>
      <c r="F132" s="347">
        <v>0</v>
      </c>
      <c r="G132" s="347">
        <v>0</v>
      </c>
      <c r="H132" s="347">
        <v>0</v>
      </c>
      <c r="I132" s="347">
        <v>0</v>
      </c>
      <c r="J132" s="347">
        <v>0</v>
      </c>
      <c r="K132" s="347">
        <v>0</v>
      </c>
      <c r="L132" s="344">
        <v>0</v>
      </c>
    </row>
    <row r="133" spans="1:12" x14ac:dyDescent="0.15">
      <c r="A133" s="1362"/>
      <c r="B133" s="1366">
        <v>129</v>
      </c>
      <c r="C133" s="1367" t="s">
        <v>645</v>
      </c>
      <c r="D133" s="1365" t="s">
        <v>494</v>
      </c>
      <c r="E133" s="545">
        <v>3</v>
      </c>
      <c r="F133" s="340">
        <v>8450</v>
      </c>
      <c r="G133" s="340">
        <v>20</v>
      </c>
      <c r="H133" s="340">
        <v>15</v>
      </c>
      <c r="I133" s="340">
        <v>1</v>
      </c>
      <c r="J133" s="340" t="s">
        <v>1285</v>
      </c>
      <c r="K133" s="340">
        <v>33.333333333333329</v>
      </c>
      <c r="L133" s="337" t="s">
        <v>1285</v>
      </c>
    </row>
    <row r="134" spans="1:12" x14ac:dyDescent="0.15">
      <c r="A134" s="1353"/>
      <c r="B134" s="1354"/>
      <c r="C134" s="1368"/>
      <c r="D134" s="1356" t="s">
        <v>493</v>
      </c>
      <c r="E134" s="468">
        <v>3</v>
      </c>
      <c r="F134" s="332">
        <v>8450</v>
      </c>
      <c r="G134" s="332">
        <v>20</v>
      </c>
      <c r="H134" s="332">
        <v>15</v>
      </c>
      <c r="I134" s="332">
        <v>1</v>
      </c>
      <c r="J134" s="332" t="s">
        <v>1285</v>
      </c>
      <c r="K134" s="332">
        <v>33.333333333333329</v>
      </c>
      <c r="L134" s="329" t="s">
        <v>1285</v>
      </c>
    </row>
    <row r="135" spans="1:12" x14ac:dyDescent="0.15">
      <c r="A135" s="1353"/>
      <c r="B135" s="1354"/>
      <c r="C135" s="1368"/>
      <c r="D135" s="1357" t="s">
        <v>492</v>
      </c>
      <c r="E135" s="468">
        <v>0</v>
      </c>
      <c r="F135" s="332">
        <v>0</v>
      </c>
      <c r="G135" s="332">
        <v>0</v>
      </c>
      <c r="H135" s="332">
        <v>0</v>
      </c>
      <c r="I135" s="332">
        <v>0</v>
      </c>
      <c r="J135" s="332">
        <v>0</v>
      </c>
      <c r="K135" s="332">
        <v>0</v>
      </c>
      <c r="L135" s="329">
        <v>0</v>
      </c>
    </row>
    <row r="136" spans="1:12" x14ac:dyDescent="0.15">
      <c r="A136" s="1358"/>
      <c r="B136" s="1359"/>
      <c r="C136" s="1369"/>
      <c r="D136" s="1361" t="s">
        <v>491</v>
      </c>
      <c r="E136" s="472">
        <v>0</v>
      </c>
      <c r="F136" s="347">
        <v>0</v>
      </c>
      <c r="G136" s="347">
        <v>0</v>
      </c>
      <c r="H136" s="347">
        <v>0</v>
      </c>
      <c r="I136" s="347">
        <v>0</v>
      </c>
      <c r="J136" s="347">
        <v>0</v>
      </c>
      <c r="K136" s="347">
        <v>0</v>
      </c>
      <c r="L136" s="344">
        <v>0</v>
      </c>
    </row>
    <row r="137" spans="1:12" x14ac:dyDescent="0.15">
      <c r="A137" s="1362">
        <v>13</v>
      </c>
      <c r="B137" s="1363" t="s">
        <v>644</v>
      </c>
      <c r="C137" s="1364"/>
      <c r="D137" s="1365" t="s">
        <v>494</v>
      </c>
      <c r="E137" s="545">
        <v>6</v>
      </c>
      <c r="F137" s="340">
        <v>111567</v>
      </c>
      <c r="G137" s="340">
        <v>115</v>
      </c>
      <c r="H137" s="340">
        <v>79</v>
      </c>
      <c r="I137" s="340">
        <v>5</v>
      </c>
      <c r="J137" s="340" t="s">
        <v>1285</v>
      </c>
      <c r="K137" s="340">
        <v>83.333333333333343</v>
      </c>
      <c r="L137" s="337" t="s">
        <v>1285</v>
      </c>
    </row>
    <row r="138" spans="1:12" x14ac:dyDescent="0.15">
      <c r="A138" s="1353"/>
      <c r="B138" s="1354"/>
      <c r="C138" s="1355"/>
      <c r="D138" s="1356" t="s">
        <v>493</v>
      </c>
      <c r="E138" s="468">
        <v>5</v>
      </c>
      <c r="F138" s="332" t="s">
        <v>1285</v>
      </c>
      <c r="G138" s="332">
        <v>115</v>
      </c>
      <c r="H138" s="332">
        <v>79</v>
      </c>
      <c r="I138" s="332">
        <v>5</v>
      </c>
      <c r="J138" s="332" t="s">
        <v>1285</v>
      </c>
      <c r="K138" s="332">
        <v>100</v>
      </c>
      <c r="L138" s="329">
        <v>100</v>
      </c>
    </row>
    <row r="139" spans="1:12" x14ac:dyDescent="0.15">
      <c r="A139" s="1353"/>
      <c r="B139" s="1354"/>
      <c r="C139" s="1355"/>
      <c r="D139" s="1357" t="s">
        <v>492</v>
      </c>
      <c r="E139" s="468">
        <v>0</v>
      </c>
      <c r="F139" s="332">
        <v>0</v>
      </c>
      <c r="G139" s="332">
        <v>0</v>
      </c>
      <c r="H139" s="332">
        <v>0</v>
      </c>
      <c r="I139" s="332">
        <v>0</v>
      </c>
      <c r="J139" s="332">
        <v>0</v>
      </c>
      <c r="K139" s="332">
        <v>0</v>
      </c>
      <c r="L139" s="329">
        <v>0</v>
      </c>
    </row>
    <row r="140" spans="1:12" x14ac:dyDescent="0.15">
      <c r="A140" s="1358"/>
      <c r="B140" s="1359"/>
      <c r="C140" s="1360"/>
      <c r="D140" s="1361" t="s">
        <v>491</v>
      </c>
      <c r="E140" s="472">
        <v>1</v>
      </c>
      <c r="F140" s="347" t="s">
        <v>1285</v>
      </c>
      <c r="G140" s="347">
        <v>0</v>
      </c>
      <c r="H140" s="347">
        <v>0</v>
      </c>
      <c r="I140" s="347">
        <v>0</v>
      </c>
      <c r="J140" s="347">
        <v>0</v>
      </c>
      <c r="K140" s="347">
        <v>0</v>
      </c>
      <c r="L140" s="344">
        <v>0</v>
      </c>
    </row>
    <row r="141" spans="1:12" x14ac:dyDescent="0.15">
      <c r="A141" s="1362"/>
      <c r="B141" s="1366">
        <v>131</v>
      </c>
      <c r="C141" s="1367" t="s">
        <v>643</v>
      </c>
      <c r="D141" s="1365" t="s">
        <v>494</v>
      </c>
      <c r="E141" s="545">
        <v>3</v>
      </c>
      <c r="F141" s="340">
        <v>27624</v>
      </c>
      <c r="G141" s="340">
        <v>46</v>
      </c>
      <c r="H141" s="340">
        <v>10</v>
      </c>
      <c r="I141" s="340">
        <v>3</v>
      </c>
      <c r="J141" s="340">
        <v>27624</v>
      </c>
      <c r="K141" s="340">
        <v>100</v>
      </c>
      <c r="L141" s="337">
        <v>100</v>
      </c>
    </row>
    <row r="142" spans="1:12" x14ac:dyDescent="0.15">
      <c r="A142" s="1353"/>
      <c r="B142" s="1354"/>
      <c r="C142" s="1368"/>
      <c r="D142" s="1356" t="s">
        <v>493</v>
      </c>
      <c r="E142" s="468">
        <v>3</v>
      </c>
      <c r="F142" s="332">
        <v>27624</v>
      </c>
      <c r="G142" s="332">
        <v>46</v>
      </c>
      <c r="H142" s="332">
        <v>10</v>
      </c>
      <c r="I142" s="332">
        <v>3</v>
      </c>
      <c r="J142" s="332">
        <v>27624</v>
      </c>
      <c r="K142" s="332">
        <v>100</v>
      </c>
      <c r="L142" s="329">
        <v>100</v>
      </c>
    </row>
    <row r="143" spans="1:12" x14ac:dyDescent="0.15">
      <c r="A143" s="1353"/>
      <c r="B143" s="1354"/>
      <c r="C143" s="1368"/>
      <c r="D143" s="1357" t="s">
        <v>492</v>
      </c>
      <c r="E143" s="468">
        <v>0</v>
      </c>
      <c r="F143" s="332">
        <v>0</v>
      </c>
      <c r="G143" s="332">
        <v>0</v>
      </c>
      <c r="H143" s="332">
        <v>0</v>
      </c>
      <c r="I143" s="332">
        <v>0</v>
      </c>
      <c r="J143" s="332">
        <v>0</v>
      </c>
      <c r="K143" s="332">
        <v>0</v>
      </c>
      <c r="L143" s="329">
        <v>0</v>
      </c>
    </row>
    <row r="144" spans="1:12" x14ac:dyDescent="0.15">
      <c r="A144" s="1358"/>
      <c r="B144" s="1359"/>
      <c r="C144" s="1369"/>
      <c r="D144" s="1361" t="s">
        <v>491</v>
      </c>
      <c r="E144" s="472">
        <v>0</v>
      </c>
      <c r="F144" s="347">
        <v>0</v>
      </c>
      <c r="G144" s="347">
        <v>0</v>
      </c>
      <c r="H144" s="347">
        <v>0</v>
      </c>
      <c r="I144" s="347">
        <v>0</v>
      </c>
      <c r="J144" s="347">
        <v>0</v>
      </c>
      <c r="K144" s="347">
        <v>0</v>
      </c>
      <c r="L144" s="344">
        <v>0</v>
      </c>
    </row>
    <row r="145" spans="1:12" x14ac:dyDescent="0.15">
      <c r="A145" s="1362"/>
      <c r="B145" s="1366">
        <v>132</v>
      </c>
      <c r="C145" s="1367" t="s">
        <v>642</v>
      </c>
      <c r="D145" s="1365" t="s">
        <v>494</v>
      </c>
      <c r="E145" s="545">
        <v>0</v>
      </c>
      <c r="F145" s="340">
        <v>0</v>
      </c>
      <c r="G145" s="340">
        <v>0</v>
      </c>
      <c r="H145" s="340">
        <v>0</v>
      </c>
      <c r="I145" s="340">
        <v>0</v>
      </c>
      <c r="J145" s="340">
        <v>0</v>
      </c>
      <c r="K145" s="340">
        <v>0</v>
      </c>
      <c r="L145" s="337">
        <v>0</v>
      </c>
    </row>
    <row r="146" spans="1:12" x14ac:dyDescent="0.15">
      <c r="A146" s="1353"/>
      <c r="B146" s="1354"/>
      <c r="C146" s="1368"/>
      <c r="D146" s="1356" t="s">
        <v>493</v>
      </c>
      <c r="E146" s="468">
        <v>0</v>
      </c>
      <c r="F146" s="332">
        <v>0</v>
      </c>
      <c r="G146" s="332">
        <v>0</v>
      </c>
      <c r="H146" s="332">
        <v>0</v>
      </c>
      <c r="I146" s="332">
        <v>0</v>
      </c>
      <c r="J146" s="332">
        <v>0</v>
      </c>
      <c r="K146" s="332">
        <v>0</v>
      </c>
      <c r="L146" s="329">
        <v>0</v>
      </c>
    </row>
    <row r="147" spans="1:12" x14ac:dyDescent="0.15">
      <c r="A147" s="1353"/>
      <c r="B147" s="1354"/>
      <c r="C147" s="1368"/>
      <c r="D147" s="1357" t="s">
        <v>492</v>
      </c>
      <c r="E147" s="468">
        <v>0</v>
      </c>
      <c r="F147" s="332">
        <v>0</v>
      </c>
      <c r="G147" s="332">
        <v>0</v>
      </c>
      <c r="H147" s="332">
        <v>0</v>
      </c>
      <c r="I147" s="332">
        <v>0</v>
      </c>
      <c r="J147" s="332">
        <v>0</v>
      </c>
      <c r="K147" s="332">
        <v>0</v>
      </c>
      <c r="L147" s="329">
        <v>0</v>
      </c>
    </row>
    <row r="148" spans="1:12" x14ac:dyDescent="0.15">
      <c r="A148" s="1358"/>
      <c r="B148" s="1359"/>
      <c r="C148" s="1369"/>
      <c r="D148" s="1361" t="s">
        <v>491</v>
      </c>
      <c r="E148" s="472">
        <v>0</v>
      </c>
      <c r="F148" s="347">
        <v>0</v>
      </c>
      <c r="G148" s="347">
        <v>0</v>
      </c>
      <c r="H148" s="347">
        <v>0</v>
      </c>
      <c r="I148" s="347">
        <v>0</v>
      </c>
      <c r="J148" s="347">
        <v>0</v>
      </c>
      <c r="K148" s="347">
        <v>0</v>
      </c>
      <c r="L148" s="344">
        <v>0</v>
      </c>
    </row>
    <row r="149" spans="1:12" x14ac:dyDescent="0.15">
      <c r="A149" s="1362"/>
      <c r="B149" s="1363">
        <v>133</v>
      </c>
      <c r="C149" s="1367" t="s">
        <v>641</v>
      </c>
      <c r="D149" s="1365" t="s">
        <v>494</v>
      </c>
      <c r="E149" s="545">
        <v>0</v>
      </c>
      <c r="F149" s="340">
        <v>0</v>
      </c>
      <c r="G149" s="340">
        <v>0</v>
      </c>
      <c r="H149" s="340">
        <v>0</v>
      </c>
      <c r="I149" s="340">
        <v>0</v>
      </c>
      <c r="J149" s="340">
        <v>0</v>
      </c>
      <c r="K149" s="340">
        <v>0</v>
      </c>
      <c r="L149" s="337">
        <v>0</v>
      </c>
    </row>
    <row r="150" spans="1:12" x14ac:dyDescent="0.15">
      <c r="A150" s="1353"/>
      <c r="B150" s="1354"/>
      <c r="C150" s="1368"/>
      <c r="D150" s="1356" t="s">
        <v>493</v>
      </c>
      <c r="E150" s="468">
        <v>0</v>
      </c>
      <c r="F150" s="332">
        <v>0</v>
      </c>
      <c r="G150" s="332">
        <v>0</v>
      </c>
      <c r="H150" s="332">
        <v>0</v>
      </c>
      <c r="I150" s="332">
        <v>0</v>
      </c>
      <c r="J150" s="332">
        <v>0</v>
      </c>
      <c r="K150" s="332">
        <v>0</v>
      </c>
      <c r="L150" s="329">
        <v>0</v>
      </c>
    </row>
    <row r="151" spans="1:12" x14ac:dyDescent="0.15">
      <c r="A151" s="1353"/>
      <c r="B151" s="1354"/>
      <c r="C151" s="1368"/>
      <c r="D151" s="1357" t="s">
        <v>492</v>
      </c>
      <c r="E151" s="468">
        <v>0</v>
      </c>
      <c r="F151" s="332">
        <v>0</v>
      </c>
      <c r="G151" s="332">
        <v>0</v>
      </c>
      <c r="H151" s="332">
        <v>0</v>
      </c>
      <c r="I151" s="332">
        <v>0</v>
      </c>
      <c r="J151" s="332">
        <v>0</v>
      </c>
      <c r="K151" s="332">
        <v>0</v>
      </c>
      <c r="L151" s="329">
        <v>0</v>
      </c>
    </row>
    <row r="152" spans="1:12" x14ac:dyDescent="0.15">
      <c r="A152" s="1358"/>
      <c r="B152" s="1359"/>
      <c r="C152" s="1369"/>
      <c r="D152" s="1361" t="s">
        <v>491</v>
      </c>
      <c r="E152" s="472">
        <v>0</v>
      </c>
      <c r="F152" s="347">
        <v>0</v>
      </c>
      <c r="G152" s="347">
        <v>0</v>
      </c>
      <c r="H152" s="347">
        <v>0</v>
      </c>
      <c r="I152" s="347">
        <v>0</v>
      </c>
      <c r="J152" s="347">
        <v>0</v>
      </c>
      <c r="K152" s="347">
        <v>0</v>
      </c>
      <c r="L152" s="344">
        <v>0</v>
      </c>
    </row>
    <row r="153" spans="1:12" x14ac:dyDescent="0.15">
      <c r="A153" s="1362"/>
      <c r="B153" s="1363">
        <v>139</v>
      </c>
      <c r="C153" s="1367" t="s">
        <v>640</v>
      </c>
      <c r="D153" s="1365" t="s">
        <v>494</v>
      </c>
      <c r="E153" s="545">
        <v>3</v>
      </c>
      <c r="F153" s="340">
        <v>83943</v>
      </c>
      <c r="G153" s="340">
        <v>69</v>
      </c>
      <c r="H153" s="340">
        <v>69</v>
      </c>
      <c r="I153" s="340">
        <v>2</v>
      </c>
      <c r="J153" s="340" t="s">
        <v>1285</v>
      </c>
      <c r="K153" s="340">
        <v>66.666666666666657</v>
      </c>
      <c r="L153" s="337" t="s">
        <v>1285</v>
      </c>
    </row>
    <row r="154" spans="1:12" x14ac:dyDescent="0.15">
      <c r="A154" s="1353"/>
      <c r="B154" s="1354"/>
      <c r="C154" s="1368"/>
      <c r="D154" s="1356" t="s">
        <v>493</v>
      </c>
      <c r="E154" s="468">
        <v>2</v>
      </c>
      <c r="F154" s="332" t="s">
        <v>1285</v>
      </c>
      <c r="G154" s="332">
        <v>69</v>
      </c>
      <c r="H154" s="332">
        <v>69</v>
      </c>
      <c r="I154" s="332">
        <v>2</v>
      </c>
      <c r="J154" s="332" t="s">
        <v>1285</v>
      </c>
      <c r="K154" s="332">
        <v>100</v>
      </c>
      <c r="L154" s="329">
        <v>100</v>
      </c>
    </row>
    <row r="155" spans="1:12" x14ac:dyDescent="0.15">
      <c r="A155" s="1353"/>
      <c r="B155" s="1354"/>
      <c r="C155" s="1368"/>
      <c r="D155" s="1357" t="s">
        <v>492</v>
      </c>
      <c r="E155" s="468">
        <v>0</v>
      </c>
      <c r="F155" s="332">
        <v>0</v>
      </c>
      <c r="G155" s="332">
        <v>0</v>
      </c>
      <c r="H155" s="332">
        <v>0</v>
      </c>
      <c r="I155" s="332">
        <v>0</v>
      </c>
      <c r="J155" s="332">
        <v>0</v>
      </c>
      <c r="K155" s="332">
        <v>0</v>
      </c>
      <c r="L155" s="329">
        <v>0</v>
      </c>
    </row>
    <row r="156" spans="1:12" x14ac:dyDescent="0.15">
      <c r="A156" s="1358"/>
      <c r="B156" s="1359"/>
      <c r="C156" s="1369"/>
      <c r="D156" s="1361" t="s">
        <v>491</v>
      </c>
      <c r="E156" s="472">
        <v>1</v>
      </c>
      <c r="F156" s="347" t="s">
        <v>1285</v>
      </c>
      <c r="G156" s="347">
        <v>0</v>
      </c>
      <c r="H156" s="347">
        <v>0</v>
      </c>
      <c r="I156" s="347">
        <v>0</v>
      </c>
      <c r="J156" s="347">
        <v>0</v>
      </c>
      <c r="K156" s="347">
        <v>0</v>
      </c>
      <c r="L156" s="344">
        <v>0</v>
      </c>
    </row>
    <row r="157" spans="1:12" x14ac:dyDescent="0.15">
      <c r="A157" s="1362">
        <v>14</v>
      </c>
      <c r="B157" s="1363" t="s">
        <v>639</v>
      </c>
      <c r="C157" s="1364"/>
      <c r="D157" s="1365" t="s">
        <v>494</v>
      </c>
      <c r="E157" s="545">
        <v>25</v>
      </c>
      <c r="F157" s="340">
        <v>311143</v>
      </c>
      <c r="G157" s="340">
        <v>1517</v>
      </c>
      <c r="H157" s="340">
        <v>342</v>
      </c>
      <c r="I157" s="340">
        <v>8</v>
      </c>
      <c r="J157" s="340">
        <v>155746</v>
      </c>
      <c r="K157" s="340">
        <v>32</v>
      </c>
      <c r="L157" s="337">
        <v>50.056083537151729</v>
      </c>
    </row>
    <row r="158" spans="1:12" x14ac:dyDescent="0.15">
      <c r="A158" s="1353"/>
      <c r="B158" s="1354"/>
      <c r="C158" s="1355"/>
      <c r="D158" s="1356" t="s">
        <v>493</v>
      </c>
      <c r="E158" s="468">
        <v>24</v>
      </c>
      <c r="F158" s="332" t="s">
        <v>1285</v>
      </c>
      <c r="G158" s="332">
        <v>1482</v>
      </c>
      <c r="H158" s="332">
        <v>307</v>
      </c>
      <c r="I158" s="332">
        <v>7</v>
      </c>
      <c r="J158" s="332" t="s">
        <v>1285</v>
      </c>
      <c r="K158" s="332">
        <v>29.166666666666668</v>
      </c>
      <c r="L158" s="329">
        <v>46.635462347054762</v>
      </c>
    </row>
    <row r="159" spans="1:12" x14ac:dyDescent="0.15">
      <c r="A159" s="1353"/>
      <c r="B159" s="1354"/>
      <c r="C159" s="1355"/>
      <c r="D159" s="1357" t="s">
        <v>492</v>
      </c>
      <c r="E159" s="468">
        <v>0</v>
      </c>
      <c r="F159" s="332">
        <v>0</v>
      </c>
      <c r="G159" s="332">
        <v>0</v>
      </c>
      <c r="H159" s="332">
        <v>0</v>
      </c>
      <c r="I159" s="332">
        <v>0</v>
      </c>
      <c r="J159" s="332">
        <v>0</v>
      </c>
      <c r="K159" s="332">
        <v>0</v>
      </c>
      <c r="L159" s="329">
        <v>0</v>
      </c>
    </row>
    <row r="160" spans="1:12" x14ac:dyDescent="0.15">
      <c r="A160" s="1358"/>
      <c r="B160" s="1359"/>
      <c r="C160" s="1360"/>
      <c r="D160" s="1361" t="s">
        <v>491</v>
      </c>
      <c r="E160" s="472">
        <v>1</v>
      </c>
      <c r="F160" s="347" t="s">
        <v>1285</v>
      </c>
      <c r="G160" s="347">
        <v>35</v>
      </c>
      <c r="H160" s="347">
        <v>35</v>
      </c>
      <c r="I160" s="347">
        <v>1</v>
      </c>
      <c r="J160" s="347" t="s">
        <v>1285</v>
      </c>
      <c r="K160" s="347">
        <v>100</v>
      </c>
      <c r="L160" s="344">
        <v>100</v>
      </c>
    </row>
    <row r="161" spans="1:12" x14ac:dyDescent="0.15">
      <c r="A161" s="1362"/>
      <c r="B161" s="1366">
        <v>141</v>
      </c>
      <c r="C161" s="1367" t="s">
        <v>638</v>
      </c>
      <c r="D161" s="1365" t="s">
        <v>494</v>
      </c>
      <c r="E161" s="545">
        <v>2</v>
      </c>
      <c r="F161" s="340" t="s">
        <v>1285</v>
      </c>
      <c r="G161" s="340">
        <v>20</v>
      </c>
      <c r="H161" s="340">
        <v>14</v>
      </c>
      <c r="I161" s="340">
        <v>2</v>
      </c>
      <c r="J161" s="340" t="s">
        <v>1285</v>
      </c>
      <c r="K161" s="340">
        <v>100</v>
      </c>
      <c r="L161" s="337">
        <v>100</v>
      </c>
    </row>
    <row r="162" spans="1:12" x14ac:dyDescent="0.15">
      <c r="A162" s="1353"/>
      <c r="B162" s="1354"/>
      <c r="C162" s="1368"/>
      <c r="D162" s="1356" t="s">
        <v>493</v>
      </c>
      <c r="E162" s="468">
        <v>2</v>
      </c>
      <c r="F162" s="332" t="s">
        <v>1285</v>
      </c>
      <c r="G162" s="332">
        <v>20</v>
      </c>
      <c r="H162" s="332">
        <v>14</v>
      </c>
      <c r="I162" s="332">
        <v>2</v>
      </c>
      <c r="J162" s="332" t="s">
        <v>1285</v>
      </c>
      <c r="K162" s="332">
        <v>100</v>
      </c>
      <c r="L162" s="329">
        <v>100</v>
      </c>
    </row>
    <row r="163" spans="1:12" x14ac:dyDescent="0.15">
      <c r="A163" s="1353"/>
      <c r="B163" s="1354"/>
      <c r="C163" s="1368"/>
      <c r="D163" s="1357" t="s">
        <v>492</v>
      </c>
      <c r="E163" s="468">
        <v>0</v>
      </c>
      <c r="F163" s="332">
        <v>0</v>
      </c>
      <c r="G163" s="332">
        <v>0</v>
      </c>
      <c r="H163" s="332">
        <v>0</v>
      </c>
      <c r="I163" s="332">
        <v>0</v>
      </c>
      <c r="J163" s="332">
        <v>0</v>
      </c>
      <c r="K163" s="332">
        <v>0</v>
      </c>
      <c r="L163" s="329">
        <v>0</v>
      </c>
    </row>
    <row r="164" spans="1:12" x14ac:dyDescent="0.15">
      <c r="A164" s="1358"/>
      <c r="B164" s="1359"/>
      <c r="C164" s="1369"/>
      <c r="D164" s="1361" t="s">
        <v>491</v>
      </c>
      <c r="E164" s="472">
        <v>0</v>
      </c>
      <c r="F164" s="347">
        <v>0</v>
      </c>
      <c r="G164" s="347">
        <v>0</v>
      </c>
      <c r="H164" s="347">
        <v>0</v>
      </c>
      <c r="I164" s="347">
        <v>0</v>
      </c>
      <c r="J164" s="347">
        <v>0</v>
      </c>
      <c r="K164" s="347">
        <v>0</v>
      </c>
      <c r="L164" s="344">
        <v>0</v>
      </c>
    </row>
    <row r="165" spans="1:12" x14ac:dyDescent="0.15">
      <c r="A165" s="1362"/>
      <c r="B165" s="1366">
        <v>142</v>
      </c>
      <c r="C165" s="1367" t="s">
        <v>637</v>
      </c>
      <c r="D165" s="1365" t="s">
        <v>494</v>
      </c>
      <c r="E165" s="545">
        <v>4</v>
      </c>
      <c r="F165" s="340">
        <v>25037</v>
      </c>
      <c r="G165" s="340">
        <v>133</v>
      </c>
      <c r="H165" s="340">
        <v>102</v>
      </c>
      <c r="I165" s="340">
        <v>1</v>
      </c>
      <c r="J165" s="340" t="s">
        <v>1285</v>
      </c>
      <c r="K165" s="340">
        <v>25</v>
      </c>
      <c r="L165" s="337" t="s">
        <v>1285</v>
      </c>
    </row>
    <row r="166" spans="1:12" x14ac:dyDescent="0.15">
      <c r="A166" s="1353"/>
      <c r="B166" s="1354"/>
      <c r="C166" s="1368"/>
      <c r="D166" s="1356" t="s">
        <v>493</v>
      </c>
      <c r="E166" s="468">
        <v>4</v>
      </c>
      <c r="F166" s="332">
        <v>25037</v>
      </c>
      <c r="G166" s="332">
        <v>133</v>
      </c>
      <c r="H166" s="332">
        <v>102</v>
      </c>
      <c r="I166" s="332">
        <v>1</v>
      </c>
      <c r="J166" s="332" t="s">
        <v>1285</v>
      </c>
      <c r="K166" s="332">
        <v>25</v>
      </c>
      <c r="L166" s="329" t="s">
        <v>1285</v>
      </c>
    </row>
    <row r="167" spans="1:12" x14ac:dyDescent="0.15">
      <c r="A167" s="1353"/>
      <c r="B167" s="1354"/>
      <c r="C167" s="1368"/>
      <c r="D167" s="1357" t="s">
        <v>492</v>
      </c>
      <c r="E167" s="468">
        <v>0</v>
      </c>
      <c r="F167" s="332">
        <v>0</v>
      </c>
      <c r="G167" s="332">
        <v>0</v>
      </c>
      <c r="H167" s="332">
        <v>0</v>
      </c>
      <c r="I167" s="332">
        <v>0</v>
      </c>
      <c r="J167" s="332">
        <v>0</v>
      </c>
      <c r="K167" s="332">
        <v>0</v>
      </c>
      <c r="L167" s="329">
        <v>0</v>
      </c>
    </row>
    <row r="168" spans="1:12" x14ac:dyDescent="0.15">
      <c r="A168" s="1358"/>
      <c r="B168" s="1359"/>
      <c r="C168" s="1369"/>
      <c r="D168" s="1361" t="s">
        <v>491</v>
      </c>
      <c r="E168" s="472">
        <v>0</v>
      </c>
      <c r="F168" s="347">
        <v>0</v>
      </c>
      <c r="G168" s="347">
        <v>0</v>
      </c>
      <c r="H168" s="347">
        <v>0</v>
      </c>
      <c r="I168" s="347">
        <v>0</v>
      </c>
      <c r="J168" s="347">
        <v>0</v>
      </c>
      <c r="K168" s="347">
        <v>0</v>
      </c>
      <c r="L168" s="344">
        <v>0</v>
      </c>
    </row>
    <row r="169" spans="1:12" x14ac:dyDescent="0.15">
      <c r="A169" s="1362"/>
      <c r="B169" s="1366">
        <v>143</v>
      </c>
      <c r="C169" s="1367" t="s">
        <v>636</v>
      </c>
      <c r="D169" s="1365" t="s">
        <v>494</v>
      </c>
      <c r="E169" s="545">
        <v>4</v>
      </c>
      <c r="F169" s="340">
        <v>73464</v>
      </c>
      <c r="G169" s="340">
        <v>143</v>
      </c>
      <c r="H169" s="340">
        <v>57</v>
      </c>
      <c r="I169" s="340">
        <v>2</v>
      </c>
      <c r="J169" s="340" t="s">
        <v>1285</v>
      </c>
      <c r="K169" s="340">
        <v>50</v>
      </c>
      <c r="L169" s="337" t="s">
        <v>1285</v>
      </c>
    </row>
    <row r="170" spans="1:12" x14ac:dyDescent="0.15">
      <c r="A170" s="1353"/>
      <c r="B170" s="1354"/>
      <c r="C170" s="1368"/>
      <c r="D170" s="1356" t="s">
        <v>493</v>
      </c>
      <c r="E170" s="468">
        <v>4</v>
      </c>
      <c r="F170" s="332">
        <v>73464</v>
      </c>
      <c r="G170" s="332">
        <v>143</v>
      </c>
      <c r="H170" s="332">
        <v>57</v>
      </c>
      <c r="I170" s="332">
        <v>2</v>
      </c>
      <c r="J170" s="332" t="s">
        <v>1285</v>
      </c>
      <c r="K170" s="332">
        <v>50</v>
      </c>
      <c r="L170" s="329" t="s">
        <v>1285</v>
      </c>
    </row>
    <row r="171" spans="1:12" x14ac:dyDescent="0.15">
      <c r="A171" s="1353"/>
      <c r="B171" s="1354"/>
      <c r="C171" s="1368"/>
      <c r="D171" s="1357" t="s">
        <v>492</v>
      </c>
      <c r="E171" s="468">
        <v>0</v>
      </c>
      <c r="F171" s="332">
        <v>0</v>
      </c>
      <c r="G171" s="332">
        <v>0</v>
      </c>
      <c r="H171" s="332">
        <v>0</v>
      </c>
      <c r="I171" s="332">
        <v>0</v>
      </c>
      <c r="J171" s="332">
        <v>0</v>
      </c>
      <c r="K171" s="332">
        <v>0</v>
      </c>
      <c r="L171" s="329">
        <v>0</v>
      </c>
    </row>
    <row r="172" spans="1:12" x14ac:dyDescent="0.15">
      <c r="A172" s="1358"/>
      <c r="B172" s="1359"/>
      <c r="C172" s="1369"/>
      <c r="D172" s="1361" t="s">
        <v>491</v>
      </c>
      <c r="E172" s="472">
        <v>0</v>
      </c>
      <c r="F172" s="347">
        <v>0</v>
      </c>
      <c r="G172" s="347">
        <v>0</v>
      </c>
      <c r="H172" s="347">
        <v>0</v>
      </c>
      <c r="I172" s="347">
        <v>0</v>
      </c>
      <c r="J172" s="347">
        <v>0</v>
      </c>
      <c r="K172" s="347">
        <v>0</v>
      </c>
      <c r="L172" s="344">
        <v>0</v>
      </c>
    </row>
    <row r="173" spans="1:12" x14ac:dyDescent="0.15">
      <c r="A173" s="1362"/>
      <c r="B173" s="1366">
        <v>144</v>
      </c>
      <c r="C173" s="1367" t="s">
        <v>635</v>
      </c>
      <c r="D173" s="1365" t="s">
        <v>494</v>
      </c>
      <c r="E173" s="545">
        <v>6</v>
      </c>
      <c r="F173" s="340">
        <v>62300</v>
      </c>
      <c r="G173" s="340">
        <v>66</v>
      </c>
      <c r="H173" s="340">
        <v>46</v>
      </c>
      <c r="I173" s="340">
        <v>1</v>
      </c>
      <c r="J173" s="340" t="s">
        <v>1285</v>
      </c>
      <c r="K173" s="340">
        <v>16.666666666666664</v>
      </c>
      <c r="L173" s="337" t="s">
        <v>1285</v>
      </c>
    </row>
    <row r="174" spans="1:12" x14ac:dyDescent="0.15">
      <c r="A174" s="1353"/>
      <c r="B174" s="1354"/>
      <c r="C174" s="1368"/>
      <c r="D174" s="1356" t="s">
        <v>493</v>
      </c>
      <c r="E174" s="468">
        <v>6</v>
      </c>
      <c r="F174" s="332">
        <v>62300</v>
      </c>
      <c r="G174" s="332">
        <v>66</v>
      </c>
      <c r="H174" s="332">
        <v>46</v>
      </c>
      <c r="I174" s="332">
        <v>1</v>
      </c>
      <c r="J174" s="332" t="s">
        <v>1285</v>
      </c>
      <c r="K174" s="332">
        <v>16.666666666666664</v>
      </c>
      <c r="L174" s="329" t="s">
        <v>1285</v>
      </c>
    </row>
    <row r="175" spans="1:12" x14ac:dyDescent="0.15">
      <c r="A175" s="1353"/>
      <c r="B175" s="1354"/>
      <c r="C175" s="1368"/>
      <c r="D175" s="1357" t="s">
        <v>492</v>
      </c>
      <c r="E175" s="468">
        <v>0</v>
      </c>
      <c r="F175" s="332">
        <v>0</v>
      </c>
      <c r="G175" s="332">
        <v>0</v>
      </c>
      <c r="H175" s="332">
        <v>0</v>
      </c>
      <c r="I175" s="332">
        <v>0</v>
      </c>
      <c r="J175" s="332">
        <v>0</v>
      </c>
      <c r="K175" s="332">
        <v>0</v>
      </c>
      <c r="L175" s="329">
        <v>0</v>
      </c>
    </row>
    <row r="176" spans="1:12" x14ac:dyDescent="0.15">
      <c r="A176" s="1358"/>
      <c r="B176" s="1359"/>
      <c r="C176" s="1368"/>
      <c r="D176" s="1361" t="s">
        <v>491</v>
      </c>
      <c r="E176" s="472">
        <v>0</v>
      </c>
      <c r="F176" s="347">
        <v>0</v>
      </c>
      <c r="G176" s="347">
        <v>0</v>
      </c>
      <c r="H176" s="347">
        <v>0</v>
      </c>
      <c r="I176" s="347">
        <v>0</v>
      </c>
      <c r="J176" s="347">
        <v>0</v>
      </c>
      <c r="K176" s="347">
        <v>0</v>
      </c>
      <c r="L176" s="344">
        <v>0</v>
      </c>
    </row>
    <row r="177" spans="1:12" x14ac:dyDescent="0.15">
      <c r="A177" s="1362"/>
      <c r="B177" s="1366">
        <v>145</v>
      </c>
      <c r="C177" s="1370" t="s">
        <v>634</v>
      </c>
      <c r="D177" s="1365" t="s">
        <v>494</v>
      </c>
      <c r="E177" s="545">
        <v>3</v>
      </c>
      <c r="F177" s="340">
        <v>61497</v>
      </c>
      <c r="G177" s="340">
        <v>95</v>
      </c>
      <c r="H177" s="340">
        <v>75</v>
      </c>
      <c r="I177" s="340">
        <v>2</v>
      </c>
      <c r="J177" s="340" t="s">
        <v>1285</v>
      </c>
      <c r="K177" s="340">
        <v>66.666666666666657</v>
      </c>
      <c r="L177" s="337" t="s">
        <v>1285</v>
      </c>
    </row>
    <row r="178" spans="1:12" x14ac:dyDescent="0.15">
      <c r="A178" s="1353"/>
      <c r="B178" s="1354"/>
      <c r="C178" s="1370"/>
      <c r="D178" s="1356" t="s">
        <v>493</v>
      </c>
      <c r="E178" s="468">
        <v>2</v>
      </c>
      <c r="F178" s="332" t="s">
        <v>1285</v>
      </c>
      <c r="G178" s="332">
        <v>60</v>
      </c>
      <c r="H178" s="332">
        <v>40</v>
      </c>
      <c r="I178" s="332">
        <v>1</v>
      </c>
      <c r="J178" s="332" t="s">
        <v>1285</v>
      </c>
      <c r="K178" s="332">
        <v>50</v>
      </c>
      <c r="L178" s="329">
        <v>64.986884220152575</v>
      </c>
    </row>
    <row r="179" spans="1:12" x14ac:dyDescent="0.15">
      <c r="A179" s="1353"/>
      <c r="B179" s="1354"/>
      <c r="C179" s="1370"/>
      <c r="D179" s="1357" t="s">
        <v>492</v>
      </c>
      <c r="E179" s="468">
        <v>0</v>
      </c>
      <c r="F179" s="332">
        <v>0</v>
      </c>
      <c r="G179" s="332">
        <v>0</v>
      </c>
      <c r="H179" s="332">
        <v>0</v>
      </c>
      <c r="I179" s="332">
        <v>0</v>
      </c>
      <c r="J179" s="332">
        <v>0</v>
      </c>
      <c r="K179" s="332">
        <v>0</v>
      </c>
      <c r="L179" s="329">
        <v>0</v>
      </c>
    </row>
    <row r="180" spans="1:12" x14ac:dyDescent="0.15">
      <c r="A180" s="1358"/>
      <c r="B180" s="1359"/>
      <c r="C180" s="1370"/>
      <c r="D180" s="1361" t="s">
        <v>491</v>
      </c>
      <c r="E180" s="472">
        <v>1</v>
      </c>
      <c r="F180" s="347" t="s">
        <v>1285</v>
      </c>
      <c r="G180" s="347">
        <v>35</v>
      </c>
      <c r="H180" s="347">
        <v>35</v>
      </c>
      <c r="I180" s="347">
        <v>1</v>
      </c>
      <c r="J180" s="347" t="s">
        <v>1285</v>
      </c>
      <c r="K180" s="347">
        <v>100</v>
      </c>
      <c r="L180" s="344">
        <v>100</v>
      </c>
    </row>
    <row r="181" spans="1:12" x14ac:dyDescent="0.15">
      <c r="A181" s="1362"/>
      <c r="B181" s="1366">
        <v>149</v>
      </c>
      <c r="C181" s="1370" t="s">
        <v>633</v>
      </c>
      <c r="D181" s="1365" t="s">
        <v>494</v>
      </c>
      <c r="E181" s="545">
        <v>6</v>
      </c>
      <c r="F181" s="340">
        <v>55595</v>
      </c>
      <c r="G181" s="340">
        <v>1060</v>
      </c>
      <c r="H181" s="340">
        <v>48</v>
      </c>
      <c r="I181" s="340">
        <v>0</v>
      </c>
      <c r="J181" s="340">
        <v>0</v>
      </c>
      <c r="K181" s="340">
        <v>0</v>
      </c>
      <c r="L181" s="337">
        <v>0</v>
      </c>
    </row>
    <row r="182" spans="1:12" x14ac:dyDescent="0.15">
      <c r="A182" s="1353"/>
      <c r="B182" s="1354"/>
      <c r="C182" s="1370"/>
      <c r="D182" s="1356" t="s">
        <v>493</v>
      </c>
      <c r="E182" s="468">
        <v>6</v>
      </c>
      <c r="F182" s="332">
        <v>55595</v>
      </c>
      <c r="G182" s="332">
        <v>1060</v>
      </c>
      <c r="H182" s="332">
        <v>48</v>
      </c>
      <c r="I182" s="332">
        <v>0</v>
      </c>
      <c r="J182" s="332">
        <v>0</v>
      </c>
      <c r="K182" s="332">
        <v>0</v>
      </c>
      <c r="L182" s="329">
        <v>0</v>
      </c>
    </row>
    <row r="183" spans="1:12" x14ac:dyDescent="0.15">
      <c r="A183" s="1353"/>
      <c r="B183" s="1354"/>
      <c r="C183" s="1370"/>
      <c r="D183" s="1357" t="s">
        <v>492</v>
      </c>
      <c r="E183" s="468">
        <v>0</v>
      </c>
      <c r="F183" s="332">
        <v>0</v>
      </c>
      <c r="G183" s="332">
        <v>0</v>
      </c>
      <c r="H183" s="332">
        <v>0</v>
      </c>
      <c r="I183" s="332">
        <v>0</v>
      </c>
      <c r="J183" s="332">
        <v>0</v>
      </c>
      <c r="K183" s="332">
        <v>0</v>
      </c>
      <c r="L183" s="329">
        <v>0</v>
      </c>
    </row>
    <row r="184" spans="1:12" x14ac:dyDescent="0.15">
      <c r="A184" s="1358"/>
      <c r="B184" s="1359"/>
      <c r="C184" s="1370"/>
      <c r="D184" s="1361" t="s">
        <v>491</v>
      </c>
      <c r="E184" s="472">
        <v>0</v>
      </c>
      <c r="F184" s="347">
        <v>0</v>
      </c>
      <c r="G184" s="347">
        <v>0</v>
      </c>
      <c r="H184" s="347">
        <v>0</v>
      </c>
      <c r="I184" s="347">
        <v>0</v>
      </c>
      <c r="J184" s="347">
        <v>0</v>
      </c>
      <c r="K184" s="347">
        <v>0</v>
      </c>
      <c r="L184" s="344">
        <v>0</v>
      </c>
    </row>
    <row r="185" spans="1:12" x14ac:dyDescent="0.15">
      <c r="A185" s="1362">
        <v>15</v>
      </c>
      <c r="B185" s="1363" t="s">
        <v>632</v>
      </c>
      <c r="C185" s="1364"/>
      <c r="D185" s="1365" t="s">
        <v>494</v>
      </c>
      <c r="E185" s="545">
        <v>16</v>
      </c>
      <c r="F185" s="340">
        <v>134810</v>
      </c>
      <c r="G185" s="340">
        <v>373</v>
      </c>
      <c r="H185" s="340">
        <v>126</v>
      </c>
      <c r="I185" s="340">
        <v>9</v>
      </c>
      <c r="J185" s="340">
        <v>101582</v>
      </c>
      <c r="K185" s="340">
        <v>56.25</v>
      </c>
      <c r="L185" s="337">
        <v>75.351976856316298</v>
      </c>
    </row>
    <row r="186" spans="1:12" x14ac:dyDescent="0.15">
      <c r="A186" s="1353"/>
      <c r="B186" s="1354"/>
      <c r="C186" s="1355"/>
      <c r="D186" s="1356" t="s">
        <v>493</v>
      </c>
      <c r="E186" s="468">
        <v>14</v>
      </c>
      <c r="F186" s="332" t="s">
        <v>1285</v>
      </c>
      <c r="G186" s="332">
        <v>303</v>
      </c>
      <c r="H186" s="332">
        <v>64</v>
      </c>
      <c r="I186" s="332">
        <v>8</v>
      </c>
      <c r="J186" s="332" t="s">
        <v>1285</v>
      </c>
      <c r="K186" s="332">
        <v>57.142857142857139</v>
      </c>
      <c r="L186" s="329">
        <v>82.506397869117876</v>
      </c>
    </row>
    <row r="187" spans="1:12" x14ac:dyDescent="0.15">
      <c r="A187" s="1353"/>
      <c r="B187" s="1354"/>
      <c r="C187" s="1355"/>
      <c r="D187" s="1357" t="s">
        <v>492</v>
      </c>
      <c r="E187" s="468">
        <v>1</v>
      </c>
      <c r="F187" s="332" t="s">
        <v>1285</v>
      </c>
      <c r="G187" s="332">
        <v>16</v>
      </c>
      <c r="H187" s="332">
        <v>16</v>
      </c>
      <c r="I187" s="332">
        <v>1</v>
      </c>
      <c r="J187" s="332" t="s">
        <v>1285</v>
      </c>
      <c r="K187" s="332">
        <v>100</v>
      </c>
      <c r="L187" s="329">
        <v>100</v>
      </c>
    </row>
    <row r="188" spans="1:12" x14ac:dyDescent="0.15">
      <c r="A188" s="1358"/>
      <c r="B188" s="1359"/>
      <c r="C188" s="1360"/>
      <c r="D188" s="1361" t="s">
        <v>491</v>
      </c>
      <c r="E188" s="472">
        <v>1</v>
      </c>
      <c r="F188" s="347" t="s">
        <v>1285</v>
      </c>
      <c r="G188" s="347">
        <v>54</v>
      </c>
      <c r="H188" s="347">
        <v>46</v>
      </c>
      <c r="I188" s="347">
        <v>0</v>
      </c>
      <c r="J188" s="347">
        <v>0</v>
      </c>
      <c r="K188" s="347">
        <v>0</v>
      </c>
      <c r="L188" s="344">
        <v>0</v>
      </c>
    </row>
    <row r="189" spans="1:12" x14ac:dyDescent="0.15">
      <c r="A189" s="1362"/>
      <c r="B189" s="1366">
        <v>151</v>
      </c>
      <c r="C189" s="1367" t="s">
        <v>631</v>
      </c>
      <c r="D189" s="1365" t="s">
        <v>494</v>
      </c>
      <c r="E189" s="545">
        <v>14</v>
      </c>
      <c r="F189" s="340">
        <v>101112</v>
      </c>
      <c r="G189" s="340">
        <v>357</v>
      </c>
      <c r="H189" s="340">
        <v>110</v>
      </c>
      <c r="I189" s="340">
        <v>7</v>
      </c>
      <c r="J189" s="340">
        <v>67884</v>
      </c>
      <c r="K189" s="340">
        <v>50</v>
      </c>
      <c r="L189" s="337">
        <v>67.137431758841686</v>
      </c>
    </row>
    <row r="190" spans="1:12" x14ac:dyDescent="0.15">
      <c r="A190" s="1353"/>
      <c r="B190" s="1354"/>
      <c r="C190" s="1368"/>
      <c r="D190" s="1356" t="s">
        <v>493</v>
      </c>
      <c r="E190" s="468">
        <v>13</v>
      </c>
      <c r="F190" s="332" t="s">
        <v>1285</v>
      </c>
      <c r="G190" s="332">
        <v>303</v>
      </c>
      <c r="H190" s="332">
        <v>64</v>
      </c>
      <c r="I190" s="332">
        <v>7</v>
      </c>
      <c r="J190" s="332">
        <v>67884</v>
      </c>
      <c r="K190" s="332">
        <v>53.846153846153847</v>
      </c>
      <c r="L190" s="329" t="s">
        <v>1285</v>
      </c>
    </row>
    <row r="191" spans="1:12" x14ac:dyDescent="0.15">
      <c r="A191" s="1353"/>
      <c r="B191" s="1354"/>
      <c r="C191" s="1368"/>
      <c r="D191" s="1357" t="s">
        <v>492</v>
      </c>
      <c r="E191" s="468">
        <v>0</v>
      </c>
      <c r="F191" s="332">
        <v>0</v>
      </c>
      <c r="G191" s="332">
        <v>0</v>
      </c>
      <c r="H191" s="332">
        <v>0</v>
      </c>
      <c r="I191" s="332">
        <v>0</v>
      </c>
      <c r="J191" s="332">
        <v>0</v>
      </c>
      <c r="K191" s="332">
        <v>0</v>
      </c>
      <c r="L191" s="329">
        <v>0</v>
      </c>
    </row>
    <row r="192" spans="1:12" x14ac:dyDescent="0.15">
      <c r="A192" s="1358"/>
      <c r="B192" s="1359"/>
      <c r="C192" s="1369"/>
      <c r="D192" s="1361" t="s">
        <v>491</v>
      </c>
      <c r="E192" s="472">
        <v>1</v>
      </c>
      <c r="F192" s="347" t="s">
        <v>1285</v>
      </c>
      <c r="G192" s="347">
        <v>54</v>
      </c>
      <c r="H192" s="347">
        <v>46</v>
      </c>
      <c r="I192" s="347">
        <v>0</v>
      </c>
      <c r="J192" s="347">
        <v>0</v>
      </c>
      <c r="K192" s="347">
        <v>0</v>
      </c>
      <c r="L192" s="344">
        <v>0</v>
      </c>
    </row>
    <row r="193" spans="1:12" x14ac:dyDescent="0.15">
      <c r="A193" s="1362"/>
      <c r="B193" s="1366">
        <v>152</v>
      </c>
      <c r="C193" s="1367" t="s">
        <v>630</v>
      </c>
      <c r="D193" s="1365" t="s">
        <v>494</v>
      </c>
      <c r="E193" s="545">
        <v>1</v>
      </c>
      <c r="F193" s="340" t="s">
        <v>1285</v>
      </c>
      <c r="G193" s="340">
        <v>0</v>
      </c>
      <c r="H193" s="340">
        <v>0</v>
      </c>
      <c r="I193" s="340">
        <v>1</v>
      </c>
      <c r="J193" s="340" t="s">
        <v>1285</v>
      </c>
      <c r="K193" s="340">
        <v>100</v>
      </c>
      <c r="L193" s="337">
        <v>100</v>
      </c>
    </row>
    <row r="194" spans="1:12" x14ac:dyDescent="0.15">
      <c r="A194" s="1353"/>
      <c r="B194" s="1354"/>
      <c r="C194" s="1368"/>
      <c r="D194" s="1356" t="s">
        <v>493</v>
      </c>
      <c r="E194" s="468">
        <v>1</v>
      </c>
      <c r="F194" s="332" t="s">
        <v>1285</v>
      </c>
      <c r="G194" s="332">
        <v>0</v>
      </c>
      <c r="H194" s="332">
        <v>0</v>
      </c>
      <c r="I194" s="332">
        <v>1</v>
      </c>
      <c r="J194" s="332" t="s">
        <v>1285</v>
      </c>
      <c r="K194" s="332">
        <v>100</v>
      </c>
      <c r="L194" s="329">
        <v>100</v>
      </c>
    </row>
    <row r="195" spans="1:12" x14ac:dyDescent="0.15">
      <c r="A195" s="1353"/>
      <c r="B195" s="1354"/>
      <c r="C195" s="1368"/>
      <c r="D195" s="1357" t="s">
        <v>492</v>
      </c>
      <c r="E195" s="468">
        <v>0</v>
      </c>
      <c r="F195" s="332">
        <v>0</v>
      </c>
      <c r="G195" s="332">
        <v>0</v>
      </c>
      <c r="H195" s="332">
        <v>0</v>
      </c>
      <c r="I195" s="332">
        <v>0</v>
      </c>
      <c r="J195" s="332">
        <v>0</v>
      </c>
      <c r="K195" s="332">
        <v>0</v>
      </c>
      <c r="L195" s="329">
        <v>0</v>
      </c>
    </row>
    <row r="196" spans="1:12" x14ac:dyDescent="0.15">
      <c r="A196" s="1358"/>
      <c r="B196" s="1359"/>
      <c r="C196" s="1369"/>
      <c r="D196" s="1361" t="s">
        <v>491</v>
      </c>
      <c r="E196" s="472">
        <v>0</v>
      </c>
      <c r="F196" s="347">
        <v>0</v>
      </c>
      <c r="G196" s="347">
        <v>0</v>
      </c>
      <c r="H196" s="347">
        <v>0</v>
      </c>
      <c r="I196" s="347">
        <v>0</v>
      </c>
      <c r="J196" s="347">
        <v>0</v>
      </c>
      <c r="K196" s="347">
        <v>0</v>
      </c>
      <c r="L196" s="344">
        <v>0</v>
      </c>
    </row>
    <row r="197" spans="1:12" x14ac:dyDescent="0.15">
      <c r="A197" s="1362"/>
      <c r="B197" s="1366">
        <v>153</v>
      </c>
      <c r="C197" s="1367" t="s">
        <v>629</v>
      </c>
      <c r="D197" s="1365" t="s">
        <v>494</v>
      </c>
      <c r="E197" s="545">
        <v>1</v>
      </c>
      <c r="F197" s="340" t="s">
        <v>1285</v>
      </c>
      <c r="G197" s="340">
        <v>16</v>
      </c>
      <c r="H197" s="340">
        <v>16</v>
      </c>
      <c r="I197" s="340">
        <v>1</v>
      </c>
      <c r="J197" s="340" t="s">
        <v>1285</v>
      </c>
      <c r="K197" s="340">
        <v>100</v>
      </c>
      <c r="L197" s="337">
        <v>100</v>
      </c>
    </row>
    <row r="198" spans="1:12" x14ac:dyDescent="0.15">
      <c r="A198" s="1353"/>
      <c r="B198" s="1354"/>
      <c r="C198" s="1368"/>
      <c r="D198" s="1356" t="s">
        <v>493</v>
      </c>
      <c r="E198" s="468">
        <v>0</v>
      </c>
      <c r="F198" s="332">
        <v>0</v>
      </c>
      <c r="G198" s="332">
        <v>0</v>
      </c>
      <c r="H198" s="332">
        <v>0</v>
      </c>
      <c r="I198" s="332">
        <v>0</v>
      </c>
      <c r="J198" s="332">
        <v>0</v>
      </c>
      <c r="K198" s="332">
        <v>0</v>
      </c>
      <c r="L198" s="329">
        <v>0</v>
      </c>
    </row>
    <row r="199" spans="1:12" x14ac:dyDescent="0.15">
      <c r="A199" s="1353"/>
      <c r="B199" s="1354"/>
      <c r="C199" s="1368"/>
      <c r="D199" s="1357" t="s">
        <v>492</v>
      </c>
      <c r="E199" s="468">
        <v>1</v>
      </c>
      <c r="F199" s="332" t="s">
        <v>1285</v>
      </c>
      <c r="G199" s="332">
        <v>16</v>
      </c>
      <c r="H199" s="332">
        <v>16</v>
      </c>
      <c r="I199" s="332">
        <v>1</v>
      </c>
      <c r="J199" s="332" t="s">
        <v>1285</v>
      </c>
      <c r="K199" s="332">
        <v>100</v>
      </c>
      <c r="L199" s="329">
        <v>100</v>
      </c>
    </row>
    <row r="200" spans="1:12" x14ac:dyDescent="0.15">
      <c r="A200" s="1358"/>
      <c r="B200" s="1359"/>
      <c r="C200" s="1369"/>
      <c r="D200" s="1361" t="s">
        <v>491</v>
      </c>
      <c r="E200" s="472">
        <v>0</v>
      </c>
      <c r="F200" s="347">
        <v>0</v>
      </c>
      <c r="G200" s="347">
        <v>0</v>
      </c>
      <c r="H200" s="347">
        <v>0</v>
      </c>
      <c r="I200" s="347">
        <v>0</v>
      </c>
      <c r="J200" s="347">
        <v>0</v>
      </c>
      <c r="K200" s="347">
        <v>0</v>
      </c>
      <c r="L200" s="344">
        <v>0</v>
      </c>
    </row>
    <row r="201" spans="1:12" x14ac:dyDescent="0.15">
      <c r="A201" s="1362"/>
      <c r="B201" s="1363">
        <v>159</v>
      </c>
      <c r="C201" s="1367" t="s">
        <v>628</v>
      </c>
      <c r="D201" s="1365" t="s">
        <v>494</v>
      </c>
      <c r="E201" s="545">
        <v>0</v>
      </c>
      <c r="F201" s="340">
        <v>0</v>
      </c>
      <c r="G201" s="340">
        <v>0</v>
      </c>
      <c r="H201" s="340">
        <v>0</v>
      </c>
      <c r="I201" s="340">
        <v>0</v>
      </c>
      <c r="J201" s="340">
        <v>0</v>
      </c>
      <c r="K201" s="340">
        <v>0</v>
      </c>
      <c r="L201" s="337">
        <v>0</v>
      </c>
    </row>
    <row r="202" spans="1:12" x14ac:dyDescent="0.15">
      <c r="A202" s="1353"/>
      <c r="B202" s="1354"/>
      <c r="C202" s="1368"/>
      <c r="D202" s="1356" t="s">
        <v>493</v>
      </c>
      <c r="E202" s="468">
        <v>0</v>
      </c>
      <c r="F202" s="332">
        <v>0</v>
      </c>
      <c r="G202" s="332">
        <v>0</v>
      </c>
      <c r="H202" s="332">
        <v>0</v>
      </c>
      <c r="I202" s="332">
        <v>0</v>
      </c>
      <c r="J202" s="332">
        <v>0</v>
      </c>
      <c r="K202" s="332">
        <v>0</v>
      </c>
      <c r="L202" s="329">
        <v>0</v>
      </c>
    </row>
    <row r="203" spans="1:12" x14ac:dyDescent="0.15">
      <c r="A203" s="1353"/>
      <c r="B203" s="1354"/>
      <c r="C203" s="1368"/>
      <c r="D203" s="1357" t="s">
        <v>492</v>
      </c>
      <c r="E203" s="468">
        <v>0</v>
      </c>
      <c r="F203" s="332">
        <v>0</v>
      </c>
      <c r="G203" s="332">
        <v>0</v>
      </c>
      <c r="H203" s="332">
        <v>0</v>
      </c>
      <c r="I203" s="332">
        <v>0</v>
      </c>
      <c r="J203" s="332">
        <v>0</v>
      </c>
      <c r="K203" s="332">
        <v>0</v>
      </c>
      <c r="L203" s="329">
        <v>0</v>
      </c>
    </row>
    <row r="204" spans="1:12" x14ac:dyDescent="0.15">
      <c r="A204" s="1358"/>
      <c r="B204" s="1359"/>
      <c r="C204" s="1369"/>
      <c r="D204" s="1361" t="s">
        <v>491</v>
      </c>
      <c r="E204" s="472">
        <v>0</v>
      </c>
      <c r="F204" s="347">
        <v>0</v>
      </c>
      <c r="G204" s="347">
        <v>0</v>
      </c>
      <c r="H204" s="347">
        <v>0</v>
      </c>
      <c r="I204" s="347">
        <v>0</v>
      </c>
      <c r="J204" s="347">
        <v>0</v>
      </c>
      <c r="K204" s="347">
        <v>0</v>
      </c>
      <c r="L204" s="344">
        <v>0</v>
      </c>
    </row>
    <row r="205" spans="1:12" x14ac:dyDescent="0.15">
      <c r="A205" s="1362">
        <v>16</v>
      </c>
      <c r="B205" s="1363" t="s">
        <v>627</v>
      </c>
      <c r="C205" s="1364"/>
      <c r="D205" s="1365" t="s">
        <v>494</v>
      </c>
      <c r="E205" s="545">
        <v>47</v>
      </c>
      <c r="F205" s="340">
        <v>896195</v>
      </c>
      <c r="G205" s="340">
        <v>861</v>
      </c>
      <c r="H205" s="340">
        <v>578</v>
      </c>
      <c r="I205" s="340">
        <v>29</v>
      </c>
      <c r="J205" s="340">
        <v>569081</v>
      </c>
      <c r="K205" s="340">
        <v>61.702127659574465</v>
      </c>
      <c r="L205" s="337">
        <v>63.499684778424339</v>
      </c>
    </row>
    <row r="206" spans="1:12" x14ac:dyDescent="0.15">
      <c r="A206" s="1353"/>
      <c r="B206" s="1354"/>
      <c r="C206" s="1355"/>
      <c r="D206" s="1356" t="s">
        <v>493</v>
      </c>
      <c r="E206" s="468">
        <v>39</v>
      </c>
      <c r="F206" s="332">
        <v>810000</v>
      </c>
      <c r="G206" s="332">
        <v>670</v>
      </c>
      <c r="H206" s="332">
        <v>447</v>
      </c>
      <c r="I206" s="332">
        <v>22</v>
      </c>
      <c r="J206" s="332">
        <v>486345</v>
      </c>
      <c r="K206" s="332">
        <v>56.410256410256409</v>
      </c>
      <c r="L206" s="329">
        <v>60.042592592592591</v>
      </c>
    </row>
    <row r="207" spans="1:12" x14ac:dyDescent="0.15">
      <c r="A207" s="1353"/>
      <c r="B207" s="1354"/>
      <c r="C207" s="1355"/>
      <c r="D207" s="1357" t="s">
        <v>492</v>
      </c>
      <c r="E207" s="468">
        <v>0</v>
      </c>
      <c r="F207" s="332">
        <v>0</v>
      </c>
      <c r="G207" s="332">
        <v>0</v>
      </c>
      <c r="H207" s="332">
        <v>0</v>
      </c>
      <c r="I207" s="332">
        <v>0</v>
      </c>
      <c r="J207" s="332">
        <v>0</v>
      </c>
      <c r="K207" s="332">
        <v>0</v>
      </c>
      <c r="L207" s="329">
        <v>0</v>
      </c>
    </row>
    <row r="208" spans="1:12" x14ac:dyDescent="0.15">
      <c r="A208" s="1358"/>
      <c r="B208" s="1359"/>
      <c r="C208" s="1360"/>
      <c r="D208" s="1361" t="s">
        <v>491</v>
      </c>
      <c r="E208" s="468">
        <v>8</v>
      </c>
      <c r="F208" s="347">
        <v>86195</v>
      </c>
      <c r="G208" s="347">
        <v>191</v>
      </c>
      <c r="H208" s="347">
        <v>131</v>
      </c>
      <c r="I208" s="347">
        <v>7</v>
      </c>
      <c r="J208" s="347">
        <v>82736</v>
      </c>
      <c r="K208" s="347">
        <v>87.5</v>
      </c>
      <c r="L208" s="344">
        <v>95.987006206856549</v>
      </c>
    </row>
    <row r="209" spans="1:12" x14ac:dyDescent="0.15">
      <c r="A209" s="1362"/>
      <c r="B209" s="1366">
        <v>161</v>
      </c>
      <c r="C209" s="1367" t="s">
        <v>626</v>
      </c>
      <c r="D209" s="1365" t="s">
        <v>494</v>
      </c>
      <c r="E209" s="340">
        <v>0</v>
      </c>
      <c r="F209" s="340">
        <v>0</v>
      </c>
      <c r="G209" s="340">
        <v>0</v>
      </c>
      <c r="H209" s="340">
        <v>0</v>
      </c>
      <c r="I209" s="340">
        <v>0</v>
      </c>
      <c r="J209" s="340">
        <v>0</v>
      </c>
      <c r="K209" s="340">
        <v>0</v>
      </c>
      <c r="L209" s="337">
        <v>0</v>
      </c>
    </row>
    <row r="210" spans="1:12" x14ac:dyDescent="0.15">
      <c r="A210" s="1353"/>
      <c r="B210" s="1354"/>
      <c r="C210" s="1368"/>
      <c r="D210" s="1356" t="s">
        <v>493</v>
      </c>
      <c r="E210" s="468">
        <v>0</v>
      </c>
      <c r="F210" s="332">
        <v>0</v>
      </c>
      <c r="G210" s="332">
        <v>0</v>
      </c>
      <c r="H210" s="332">
        <v>0</v>
      </c>
      <c r="I210" s="332">
        <v>0</v>
      </c>
      <c r="J210" s="332">
        <v>0</v>
      </c>
      <c r="K210" s="332">
        <v>0</v>
      </c>
      <c r="L210" s="329">
        <v>0</v>
      </c>
    </row>
    <row r="211" spans="1:12" x14ac:dyDescent="0.15">
      <c r="A211" s="1353"/>
      <c r="B211" s="1354"/>
      <c r="C211" s="1368"/>
      <c r="D211" s="1357" t="s">
        <v>492</v>
      </c>
      <c r="E211" s="468">
        <v>0</v>
      </c>
      <c r="F211" s="332">
        <v>0</v>
      </c>
      <c r="G211" s="332">
        <v>0</v>
      </c>
      <c r="H211" s="332">
        <v>0</v>
      </c>
      <c r="I211" s="332">
        <v>0</v>
      </c>
      <c r="J211" s="332">
        <v>0</v>
      </c>
      <c r="K211" s="332">
        <v>0</v>
      </c>
      <c r="L211" s="329">
        <v>0</v>
      </c>
    </row>
    <row r="212" spans="1:12" x14ac:dyDescent="0.15">
      <c r="A212" s="1358"/>
      <c r="B212" s="1359"/>
      <c r="C212" s="1369"/>
      <c r="D212" s="1361" t="s">
        <v>491</v>
      </c>
      <c r="E212" s="472">
        <v>0</v>
      </c>
      <c r="F212" s="347">
        <v>0</v>
      </c>
      <c r="G212" s="347">
        <v>0</v>
      </c>
      <c r="H212" s="347">
        <v>0</v>
      </c>
      <c r="I212" s="347">
        <v>0</v>
      </c>
      <c r="J212" s="347">
        <v>0</v>
      </c>
      <c r="K212" s="347">
        <v>0</v>
      </c>
      <c r="L212" s="344">
        <v>0</v>
      </c>
    </row>
    <row r="213" spans="1:12" x14ac:dyDescent="0.15">
      <c r="A213" s="1362"/>
      <c r="B213" s="1366">
        <v>162</v>
      </c>
      <c r="C213" s="1367" t="s">
        <v>625</v>
      </c>
      <c r="D213" s="1365" t="s">
        <v>494</v>
      </c>
      <c r="E213" s="545">
        <v>4</v>
      </c>
      <c r="F213" s="340">
        <v>116113</v>
      </c>
      <c r="G213" s="340">
        <v>22</v>
      </c>
      <c r="H213" s="340">
        <v>19</v>
      </c>
      <c r="I213" s="340">
        <v>1</v>
      </c>
      <c r="J213" s="340" t="s">
        <v>1285</v>
      </c>
      <c r="K213" s="340">
        <v>25</v>
      </c>
      <c r="L213" s="337" t="s">
        <v>1285</v>
      </c>
    </row>
    <row r="214" spans="1:12" x14ac:dyDescent="0.15">
      <c r="A214" s="1353"/>
      <c r="B214" s="1354"/>
      <c r="C214" s="1368"/>
      <c r="D214" s="1356" t="s">
        <v>493</v>
      </c>
      <c r="E214" s="468">
        <v>4</v>
      </c>
      <c r="F214" s="332">
        <v>116113</v>
      </c>
      <c r="G214" s="332">
        <v>22</v>
      </c>
      <c r="H214" s="332">
        <v>19</v>
      </c>
      <c r="I214" s="332">
        <v>1</v>
      </c>
      <c r="J214" s="332" t="s">
        <v>1285</v>
      </c>
      <c r="K214" s="332">
        <v>25</v>
      </c>
      <c r="L214" s="329" t="s">
        <v>1285</v>
      </c>
    </row>
    <row r="215" spans="1:12" x14ac:dyDescent="0.15">
      <c r="A215" s="1353"/>
      <c r="B215" s="1354"/>
      <c r="C215" s="1368"/>
      <c r="D215" s="1357" t="s">
        <v>492</v>
      </c>
      <c r="E215" s="468">
        <v>0</v>
      </c>
      <c r="F215" s="332">
        <v>0</v>
      </c>
      <c r="G215" s="332">
        <v>0</v>
      </c>
      <c r="H215" s="332">
        <v>0</v>
      </c>
      <c r="I215" s="332">
        <v>0</v>
      </c>
      <c r="J215" s="332">
        <v>0</v>
      </c>
      <c r="K215" s="332">
        <v>0</v>
      </c>
      <c r="L215" s="329">
        <v>0</v>
      </c>
    </row>
    <row r="216" spans="1:12" x14ac:dyDescent="0.15">
      <c r="A216" s="1358"/>
      <c r="B216" s="1359"/>
      <c r="C216" s="1369"/>
      <c r="D216" s="1361" t="s">
        <v>491</v>
      </c>
      <c r="E216" s="472">
        <v>0</v>
      </c>
      <c r="F216" s="347">
        <v>0</v>
      </c>
      <c r="G216" s="347">
        <v>0</v>
      </c>
      <c r="H216" s="347">
        <v>0</v>
      </c>
      <c r="I216" s="347">
        <v>0</v>
      </c>
      <c r="J216" s="347">
        <v>0</v>
      </c>
      <c r="K216" s="347">
        <v>0</v>
      </c>
      <c r="L216" s="344">
        <v>0</v>
      </c>
    </row>
    <row r="217" spans="1:12" x14ac:dyDescent="0.15">
      <c r="A217" s="1362"/>
      <c r="B217" s="1366">
        <v>163</v>
      </c>
      <c r="C217" s="1367" t="s">
        <v>624</v>
      </c>
      <c r="D217" s="1365" t="s">
        <v>494</v>
      </c>
      <c r="E217" s="545">
        <v>12</v>
      </c>
      <c r="F217" s="340">
        <v>222273</v>
      </c>
      <c r="G217" s="340">
        <v>162</v>
      </c>
      <c r="H217" s="340">
        <v>76</v>
      </c>
      <c r="I217" s="340">
        <v>10</v>
      </c>
      <c r="J217" s="340">
        <v>217264</v>
      </c>
      <c r="K217" s="340">
        <v>83.333333333333343</v>
      </c>
      <c r="L217" s="337">
        <v>97.746464932762862</v>
      </c>
    </row>
    <row r="218" spans="1:12" x14ac:dyDescent="0.15">
      <c r="A218" s="1353"/>
      <c r="B218" s="1354"/>
      <c r="C218" s="1368"/>
      <c r="D218" s="1356" t="s">
        <v>493</v>
      </c>
      <c r="E218" s="468">
        <v>8</v>
      </c>
      <c r="F218" s="332">
        <v>161704</v>
      </c>
      <c r="G218" s="332">
        <v>106</v>
      </c>
      <c r="H218" s="332">
        <v>39</v>
      </c>
      <c r="I218" s="332">
        <v>6</v>
      </c>
      <c r="J218" s="332">
        <v>156695</v>
      </c>
      <c r="K218" s="332">
        <v>75</v>
      </c>
      <c r="L218" s="329">
        <v>96.9023648147232</v>
      </c>
    </row>
    <row r="219" spans="1:12" x14ac:dyDescent="0.15">
      <c r="A219" s="1353"/>
      <c r="B219" s="1354"/>
      <c r="C219" s="1368"/>
      <c r="D219" s="1357" t="s">
        <v>492</v>
      </c>
      <c r="E219" s="468">
        <v>0</v>
      </c>
      <c r="F219" s="332">
        <v>0</v>
      </c>
      <c r="G219" s="332">
        <v>0</v>
      </c>
      <c r="H219" s="332">
        <v>0</v>
      </c>
      <c r="I219" s="332">
        <v>0</v>
      </c>
      <c r="J219" s="332">
        <v>0</v>
      </c>
      <c r="K219" s="332">
        <v>0</v>
      </c>
      <c r="L219" s="329">
        <v>0</v>
      </c>
    </row>
    <row r="220" spans="1:12" x14ac:dyDescent="0.15">
      <c r="A220" s="1358"/>
      <c r="B220" s="1359"/>
      <c r="C220" s="1369"/>
      <c r="D220" s="1361" t="s">
        <v>491</v>
      </c>
      <c r="E220" s="472">
        <v>4</v>
      </c>
      <c r="F220" s="347">
        <v>60569</v>
      </c>
      <c r="G220" s="347">
        <v>56</v>
      </c>
      <c r="H220" s="347">
        <v>37</v>
      </c>
      <c r="I220" s="347">
        <v>4</v>
      </c>
      <c r="J220" s="347">
        <v>60569</v>
      </c>
      <c r="K220" s="347">
        <v>100</v>
      </c>
      <c r="L220" s="344">
        <v>100</v>
      </c>
    </row>
    <row r="221" spans="1:12" x14ac:dyDescent="0.15">
      <c r="A221" s="1362"/>
      <c r="B221" s="1366">
        <v>164</v>
      </c>
      <c r="C221" s="1370" t="s">
        <v>623</v>
      </c>
      <c r="D221" s="1365" t="s">
        <v>494</v>
      </c>
      <c r="E221" s="545">
        <v>5</v>
      </c>
      <c r="F221" s="340">
        <v>44800</v>
      </c>
      <c r="G221" s="340">
        <v>133</v>
      </c>
      <c r="H221" s="340">
        <v>78</v>
      </c>
      <c r="I221" s="340">
        <v>5</v>
      </c>
      <c r="J221" s="340">
        <v>44800</v>
      </c>
      <c r="K221" s="340">
        <v>100</v>
      </c>
      <c r="L221" s="337">
        <v>100</v>
      </c>
    </row>
    <row r="222" spans="1:12" x14ac:dyDescent="0.15">
      <c r="A222" s="1353"/>
      <c r="B222" s="1354"/>
      <c r="C222" s="1370"/>
      <c r="D222" s="1356" t="s">
        <v>493</v>
      </c>
      <c r="E222" s="468">
        <v>5</v>
      </c>
      <c r="F222" s="332">
        <v>44800</v>
      </c>
      <c r="G222" s="332">
        <v>133</v>
      </c>
      <c r="H222" s="332">
        <v>78</v>
      </c>
      <c r="I222" s="332">
        <v>5</v>
      </c>
      <c r="J222" s="332">
        <v>44800</v>
      </c>
      <c r="K222" s="332">
        <v>100</v>
      </c>
      <c r="L222" s="329">
        <v>100</v>
      </c>
    </row>
    <row r="223" spans="1:12" x14ac:dyDescent="0.15">
      <c r="A223" s="1353"/>
      <c r="B223" s="1354"/>
      <c r="C223" s="1370"/>
      <c r="D223" s="1357" t="s">
        <v>492</v>
      </c>
      <c r="E223" s="468">
        <v>0</v>
      </c>
      <c r="F223" s="332">
        <v>0</v>
      </c>
      <c r="G223" s="332">
        <v>0</v>
      </c>
      <c r="H223" s="332">
        <v>0</v>
      </c>
      <c r="I223" s="332">
        <v>0</v>
      </c>
      <c r="J223" s="332">
        <v>0</v>
      </c>
      <c r="K223" s="332">
        <v>0</v>
      </c>
      <c r="L223" s="329">
        <v>0</v>
      </c>
    </row>
    <row r="224" spans="1:12" x14ac:dyDescent="0.15">
      <c r="A224" s="1358"/>
      <c r="B224" s="1359"/>
      <c r="C224" s="1370"/>
      <c r="D224" s="1361" t="s">
        <v>491</v>
      </c>
      <c r="E224" s="472">
        <v>0</v>
      </c>
      <c r="F224" s="347">
        <v>0</v>
      </c>
      <c r="G224" s="347">
        <v>0</v>
      </c>
      <c r="H224" s="347">
        <v>0</v>
      </c>
      <c r="I224" s="347">
        <v>0</v>
      </c>
      <c r="J224" s="347">
        <v>0</v>
      </c>
      <c r="K224" s="347">
        <v>0</v>
      </c>
      <c r="L224" s="344">
        <v>0</v>
      </c>
    </row>
    <row r="225" spans="1:12" x14ac:dyDescent="0.15">
      <c r="A225" s="1362"/>
      <c r="B225" s="1363">
        <v>165</v>
      </c>
      <c r="C225" s="1367" t="s">
        <v>622</v>
      </c>
      <c r="D225" s="1365" t="s">
        <v>494</v>
      </c>
      <c r="E225" s="545">
        <v>8</v>
      </c>
      <c r="F225" s="340">
        <v>266283</v>
      </c>
      <c r="G225" s="340">
        <v>84</v>
      </c>
      <c r="H225" s="340">
        <v>1</v>
      </c>
      <c r="I225" s="340" t="s">
        <v>1285</v>
      </c>
      <c r="J225" s="340">
        <v>149545</v>
      </c>
      <c r="K225" s="340">
        <v>50</v>
      </c>
      <c r="L225" s="337" t="s">
        <v>1285</v>
      </c>
    </row>
    <row r="226" spans="1:12" x14ac:dyDescent="0.15">
      <c r="A226" s="1353"/>
      <c r="B226" s="1354"/>
      <c r="C226" s="1368"/>
      <c r="D226" s="1356" t="s">
        <v>493</v>
      </c>
      <c r="E226" s="468">
        <v>7</v>
      </c>
      <c r="F226" s="332" t="s">
        <v>1285</v>
      </c>
      <c r="G226" s="332">
        <v>64</v>
      </c>
      <c r="H226" s="332">
        <v>1</v>
      </c>
      <c r="I226" s="332" t="s">
        <v>1285</v>
      </c>
      <c r="J226" s="332">
        <v>149545</v>
      </c>
      <c r="K226" s="332">
        <v>57.142857142857139</v>
      </c>
      <c r="L226" s="329">
        <v>56.899293824003891</v>
      </c>
    </row>
    <row r="227" spans="1:12" x14ac:dyDescent="0.15">
      <c r="A227" s="1353"/>
      <c r="B227" s="1354"/>
      <c r="C227" s="1368"/>
      <c r="D227" s="1357" t="s">
        <v>492</v>
      </c>
      <c r="E227" s="468">
        <v>0</v>
      </c>
      <c r="F227" s="332">
        <v>0</v>
      </c>
      <c r="G227" s="332">
        <v>0</v>
      </c>
      <c r="H227" s="332">
        <v>0</v>
      </c>
      <c r="I227" s="332">
        <v>0</v>
      </c>
      <c r="J227" s="332">
        <v>0</v>
      </c>
      <c r="K227" s="332">
        <v>0</v>
      </c>
      <c r="L227" s="329">
        <v>0</v>
      </c>
    </row>
    <row r="228" spans="1:12" x14ac:dyDescent="0.15">
      <c r="A228" s="1358"/>
      <c r="B228" s="1359"/>
      <c r="C228" s="1369"/>
      <c r="D228" s="1361" t="s">
        <v>491</v>
      </c>
      <c r="E228" s="472">
        <v>1</v>
      </c>
      <c r="F228" s="347" t="s">
        <v>1285</v>
      </c>
      <c r="G228" s="347">
        <v>20</v>
      </c>
      <c r="H228" s="347">
        <v>0</v>
      </c>
      <c r="I228" s="347">
        <v>0</v>
      </c>
      <c r="J228" s="347">
        <v>0</v>
      </c>
      <c r="K228" s="347">
        <v>0</v>
      </c>
      <c r="L228" s="344">
        <v>0</v>
      </c>
    </row>
    <row r="229" spans="1:12" x14ac:dyDescent="0.15">
      <c r="A229" s="1362"/>
      <c r="B229" s="1366">
        <v>166</v>
      </c>
      <c r="C229" s="1367" t="s">
        <v>621</v>
      </c>
      <c r="D229" s="1365" t="s">
        <v>494</v>
      </c>
      <c r="E229" s="545">
        <v>7</v>
      </c>
      <c r="F229" s="340">
        <v>73682</v>
      </c>
      <c r="G229" s="340">
        <v>100</v>
      </c>
      <c r="H229" s="340">
        <v>84</v>
      </c>
      <c r="I229" s="340">
        <v>4</v>
      </c>
      <c r="J229" s="340">
        <v>17684</v>
      </c>
      <c r="K229" s="340">
        <v>57.142857142857139</v>
      </c>
      <c r="L229" s="337">
        <v>24.000434298743247</v>
      </c>
    </row>
    <row r="230" spans="1:12" x14ac:dyDescent="0.15">
      <c r="A230" s="1353"/>
      <c r="B230" s="1354"/>
      <c r="C230" s="1368"/>
      <c r="D230" s="1356" t="s">
        <v>493</v>
      </c>
      <c r="E230" s="468">
        <v>5</v>
      </c>
      <c r="F230" s="332" t="s">
        <v>1285</v>
      </c>
      <c r="G230" s="332">
        <v>20</v>
      </c>
      <c r="H230" s="332">
        <v>20</v>
      </c>
      <c r="I230" s="332">
        <v>2</v>
      </c>
      <c r="J230" s="332" t="s">
        <v>1285</v>
      </c>
      <c r="K230" s="332">
        <v>40</v>
      </c>
      <c r="L230" s="329">
        <v>8.96854425749817</v>
      </c>
    </row>
    <row r="231" spans="1:12" x14ac:dyDescent="0.15">
      <c r="A231" s="1353"/>
      <c r="B231" s="1354"/>
      <c r="C231" s="1368"/>
      <c r="D231" s="1357" t="s">
        <v>492</v>
      </c>
      <c r="E231" s="468">
        <v>0</v>
      </c>
      <c r="F231" s="332">
        <v>0</v>
      </c>
      <c r="G231" s="332">
        <v>0</v>
      </c>
      <c r="H231" s="332">
        <v>0</v>
      </c>
      <c r="I231" s="332">
        <v>0</v>
      </c>
      <c r="J231" s="332">
        <v>0</v>
      </c>
      <c r="K231" s="332">
        <v>0</v>
      </c>
      <c r="L231" s="329">
        <v>0</v>
      </c>
    </row>
    <row r="232" spans="1:12" x14ac:dyDescent="0.15">
      <c r="A232" s="1358"/>
      <c r="B232" s="1359"/>
      <c r="C232" s="1369"/>
      <c r="D232" s="1361" t="s">
        <v>491</v>
      </c>
      <c r="E232" s="472">
        <v>2</v>
      </c>
      <c r="F232" s="347" t="s">
        <v>1285</v>
      </c>
      <c r="G232" s="347">
        <v>80</v>
      </c>
      <c r="H232" s="347">
        <v>64</v>
      </c>
      <c r="I232" s="347">
        <v>2</v>
      </c>
      <c r="J232" s="347" t="s">
        <v>1285</v>
      </c>
      <c r="K232" s="347">
        <v>100</v>
      </c>
      <c r="L232" s="344">
        <v>100</v>
      </c>
    </row>
    <row r="233" spans="1:12" x14ac:dyDescent="0.15">
      <c r="A233" s="1362"/>
      <c r="B233" s="1366">
        <v>169</v>
      </c>
      <c r="C233" s="1367" t="s">
        <v>620</v>
      </c>
      <c r="D233" s="1365" t="s">
        <v>494</v>
      </c>
      <c r="E233" s="545">
        <v>11</v>
      </c>
      <c r="F233" s="340">
        <v>173044</v>
      </c>
      <c r="G233" s="340">
        <v>360</v>
      </c>
      <c r="H233" s="340">
        <v>320</v>
      </c>
      <c r="I233" s="340">
        <v>5</v>
      </c>
      <c r="J233" s="340">
        <v>138351</v>
      </c>
      <c r="K233" s="340">
        <v>45.454545454545453</v>
      </c>
      <c r="L233" s="337">
        <v>79.951341855250689</v>
      </c>
    </row>
    <row r="234" spans="1:12" x14ac:dyDescent="0.15">
      <c r="A234" s="1353"/>
      <c r="B234" s="1354"/>
      <c r="C234" s="1368"/>
      <c r="D234" s="1356" t="s">
        <v>493</v>
      </c>
      <c r="E234" s="468">
        <v>10</v>
      </c>
      <c r="F234" s="332" t="s">
        <v>1285</v>
      </c>
      <c r="G234" s="332">
        <v>325</v>
      </c>
      <c r="H234" s="332">
        <v>290</v>
      </c>
      <c r="I234" s="332">
        <v>4</v>
      </c>
      <c r="J234" s="332" t="s">
        <v>1285</v>
      </c>
      <c r="K234" s="332">
        <v>40</v>
      </c>
      <c r="L234" s="329">
        <v>78.721694757243441</v>
      </c>
    </row>
    <row r="235" spans="1:12" x14ac:dyDescent="0.15">
      <c r="A235" s="1353"/>
      <c r="B235" s="1354"/>
      <c r="C235" s="1368"/>
      <c r="D235" s="1357" t="s">
        <v>492</v>
      </c>
      <c r="E235" s="468">
        <v>0</v>
      </c>
      <c r="F235" s="332">
        <v>0</v>
      </c>
      <c r="G235" s="332">
        <v>0</v>
      </c>
      <c r="H235" s="332">
        <v>0</v>
      </c>
      <c r="I235" s="332">
        <v>0</v>
      </c>
      <c r="J235" s="332">
        <v>0</v>
      </c>
      <c r="K235" s="332">
        <v>0</v>
      </c>
      <c r="L235" s="329">
        <v>0</v>
      </c>
    </row>
    <row r="236" spans="1:12" x14ac:dyDescent="0.15">
      <c r="A236" s="1358"/>
      <c r="B236" s="1359"/>
      <c r="C236" s="1369"/>
      <c r="D236" s="1361" t="s">
        <v>491</v>
      </c>
      <c r="E236" s="472">
        <v>1</v>
      </c>
      <c r="F236" s="347" t="s">
        <v>1285</v>
      </c>
      <c r="G236" s="347">
        <v>35</v>
      </c>
      <c r="H236" s="347">
        <v>30</v>
      </c>
      <c r="I236" s="347">
        <v>1</v>
      </c>
      <c r="J236" s="347" t="s">
        <v>1285</v>
      </c>
      <c r="K236" s="347">
        <v>100</v>
      </c>
      <c r="L236" s="344">
        <v>100</v>
      </c>
    </row>
    <row r="237" spans="1:12" x14ac:dyDescent="0.15">
      <c r="A237" s="1362">
        <v>17</v>
      </c>
      <c r="B237" s="1363" t="s">
        <v>619</v>
      </c>
      <c r="C237" s="1364"/>
      <c r="D237" s="1365" t="s">
        <v>494</v>
      </c>
      <c r="E237" s="545">
        <v>1</v>
      </c>
      <c r="F237" s="340" t="s">
        <v>1285</v>
      </c>
      <c r="G237" s="340">
        <v>6</v>
      </c>
      <c r="H237" s="340">
        <v>5</v>
      </c>
      <c r="I237" s="340">
        <v>0</v>
      </c>
      <c r="J237" s="340">
        <v>0</v>
      </c>
      <c r="K237" s="340">
        <v>0</v>
      </c>
      <c r="L237" s="337">
        <v>0</v>
      </c>
    </row>
    <row r="238" spans="1:12" x14ac:dyDescent="0.15">
      <c r="A238" s="1353"/>
      <c r="B238" s="1354"/>
      <c r="C238" s="1355"/>
      <c r="D238" s="1356" t="s">
        <v>493</v>
      </c>
      <c r="E238" s="468">
        <v>1</v>
      </c>
      <c r="F238" s="332" t="s">
        <v>1285</v>
      </c>
      <c r="G238" s="332">
        <v>6</v>
      </c>
      <c r="H238" s="332">
        <v>5</v>
      </c>
      <c r="I238" s="332">
        <v>0</v>
      </c>
      <c r="J238" s="332">
        <v>0</v>
      </c>
      <c r="K238" s="332">
        <v>0</v>
      </c>
      <c r="L238" s="329">
        <v>0</v>
      </c>
    </row>
    <row r="239" spans="1:12" x14ac:dyDescent="0.15">
      <c r="A239" s="1353"/>
      <c r="B239" s="1354"/>
      <c r="C239" s="1355"/>
      <c r="D239" s="1357" t="s">
        <v>492</v>
      </c>
      <c r="E239" s="468">
        <v>0</v>
      </c>
      <c r="F239" s="332">
        <v>0</v>
      </c>
      <c r="G239" s="332">
        <v>0</v>
      </c>
      <c r="H239" s="332">
        <v>0</v>
      </c>
      <c r="I239" s="332">
        <v>0</v>
      </c>
      <c r="J239" s="332">
        <v>0</v>
      </c>
      <c r="K239" s="332">
        <v>0</v>
      </c>
      <c r="L239" s="329">
        <v>0</v>
      </c>
    </row>
    <row r="240" spans="1:12" x14ac:dyDescent="0.15">
      <c r="A240" s="1358"/>
      <c r="B240" s="1359"/>
      <c r="C240" s="1360"/>
      <c r="D240" s="1361" t="s">
        <v>491</v>
      </c>
      <c r="E240" s="472">
        <v>0</v>
      </c>
      <c r="F240" s="347">
        <v>0</v>
      </c>
      <c r="G240" s="347">
        <v>0</v>
      </c>
      <c r="H240" s="347">
        <v>0</v>
      </c>
      <c r="I240" s="347">
        <v>0</v>
      </c>
      <c r="J240" s="347">
        <v>0</v>
      </c>
      <c r="K240" s="347">
        <v>0</v>
      </c>
      <c r="L240" s="344">
        <v>0</v>
      </c>
    </row>
    <row r="241" spans="1:12" x14ac:dyDescent="0.15">
      <c r="A241" s="1362"/>
      <c r="B241" s="1366">
        <v>171</v>
      </c>
      <c r="C241" s="1367" t="s">
        <v>618</v>
      </c>
      <c r="D241" s="1365" t="s">
        <v>494</v>
      </c>
      <c r="E241" s="545">
        <v>0</v>
      </c>
      <c r="F241" s="340">
        <v>0</v>
      </c>
      <c r="G241" s="340">
        <v>0</v>
      </c>
      <c r="H241" s="340">
        <v>0</v>
      </c>
      <c r="I241" s="340">
        <v>0</v>
      </c>
      <c r="J241" s="340">
        <v>0</v>
      </c>
      <c r="K241" s="340">
        <v>0</v>
      </c>
      <c r="L241" s="337">
        <v>0</v>
      </c>
    </row>
    <row r="242" spans="1:12" x14ac:dyDescent="0.15">
      <c r="A242" s="1353"/>
      <c r="B242" s="1354"/>
      <c r="C242" s="1368"/>
      <c r="D242" s="1356" t="s">
        <v>493</v>
      </c>
      <c r="E242" s="468">
        <v>0</v>
      </c>
      <c r="F242" s="332">
        <v>0</v>
      </c>
      <c r="G242" s="332">
        <v>0</v>
      </c>
      <c r="H242" s="332">
        <v>0</v>
      </c>
      <c r="I242" s="332">
        <v>0</v>
      </c>
      <c r="J242" s="332">
        <v>0</v>
      </c>
      <c r="K242" s="332">
        <v>0</v>
      </c>
      <c r="L242" s="329">
        <v>0</v>
      </c>
    </row>
    <row r="243" spans="1:12" x14ac:dyDescent="0.15">
      <c r="A243" s="1353"/>
      <c r="B243" s="1354"/>
      <c r="C243" s="1368"/>
      <c r="D243" s="1357" t="s">
        <v>492</v>
      </c>
      <c r="E243" s="468">
        <v>0</v>
      </c>
      <c r="F243" s="332">
        <v>0</v>
      </c>
      <c r="G243" s="332">
        <v>0</v>
      </c>
      <c r="H243" s="332">
        <v>0</v>
      </c>
      <c r="I243" s="332">
        <v>0</v>
      </c>
      <c r="J243" s="332">
        <v>0</v>
      </c>
      <c r="K243" s="332">
        <v>0</v>
      </c>
      <c r="L243" s="329">
        <v>0</v>
      </c>
    </row>
    <row r="244" spans="1:12" x14ac:dyDescent="0.15">
      <c r="A244" s="1358"/>
      <c r="B244" s="1359"/>
      <c r="C244" s="1369"/>
      <c r="D244" s="1361" t="s">
        <v>491</v>
      </c>
      <c r="E244" s="472">
        <v>0</v>
      </c>
      <c r="F244" s="347">
        <v>0</v>
      </c>
      <c r="G244" s="347">
        <v>0</v>
      </c>
      <c r="H244" s="347">
        <v>0</v>
      </c>
      <c r="I244" s="347">
        <v>0</v>
      </c>
      <c r="J244" s="347">
        <v>0</v>
      </c>
      <c r="K244" s="347">
        <v>0</v>
      </c>
      <c r="L244" s="344">
        <v>0</v>
      </c>
    </row>
    <row r="245" spans="1:12" x14ac:dyDescent="0.15">
      <c r="A245" s="1362"/>
      <c r="B245" s="1366">
        <v>172</v>
      </c>
      <c r="C245" s="1367" t="s">
        <v>617</v>
      </c>
      <c r="D245" s="1365" t="s">
        <v>494</v>
      </c>
      <c r="E245" s="545">
        <v>0</v>
      </c>
      <c r="F245" s="340">
        <v>0</v>
      </c>
      <c r="G245" s="340">
        <v>0</v>
      </c>
      <c r="H245" s="340">
        <v>0</v>
      </c>
      <c r="I245" s="340">
        <v>0</v>
      </c>
      <c r="J245" s="340">
        <v>0</v>
      </c>
      <c r="K245" s="340">
        <v>0</v>
      </c>
      <c r="L245" s="337">
        <v>0</v>
      </c>
    </row>
    <row r="246" spans="1:12" x14ac:dyDescent="0.15">
      <c r="A246" s="1353"/>
      <c r="B246" s="1354"/>
      <c r="C246" s="1368"/>
      <c r="D246" s="1356" t="s">
        <v>493</v>
      </c>
      <c r="E246" s="468">
        <v>0</v>
      </c>
      <c r="F246" s="332">
        <v>0</v>
      </c>
      <c r="G246" s="332">
        <v>0</v>
      </c>
      <c r="H246" s="332">
        <v>0</v>
      </c>
      <c r="I246" s="332">
        <v>0</v>
      </c>
      <c r="J246" s="332">
        <v>0</v>
      </c>
      <c r="K246" s="332">
        <v>0</v>
      </c>
      <c r="L246" s="329">
        <v>0</v>
      </c>
    </row>
    <row r="247" spans="1:12" x14ac:dyDescent="0.15">
      <c r="A247" s="1353"/>
      <c r="B247" s="1354"/>
      <c r="C247" s="1368"/>
      <c r="D247" s="1357" t="s">
        <v>492</v>
      </c>
      <c r="E247" s="468">
        <v>0</v>
      </c>
      <c r="F247" s="332">
        <v>0</v>
      </c>
      <c r="G247" s="332">
        <v>0</v>
      </c>
      <c r="H247" s="332">
        <v>0</v>
      </c>
      <c r="I247" s="332">
        <v>0</v>
      </c>
      <c r="J247" s="332">
        <v>0</v>
      </c>
      <c r="K247" s="332">
        <v>0</v>
      </c>
      <c r="L247" s="329">
        <v>0</v>
      </c>
    </row>
    <row r="248" spans="1:12" x14ac:dyDescent="0.15">
      <c r="A248" s="1358"/>
      <c r="B248" s="1359"/>
      <c r="C248" s="1369"/>
      <c r="D248" s="1361" t="s">
        <v>491</v>
      </c>
      <c r="E248" s="472">
        <v>0</v>
      </c>
      <c r="F248" s="347">
        <v>0</v>
      </c>
      <c r="G248" s="347">
        <v>0</v>
      </c>
      <c r="H248" s="347">
        <v>0</v>
      </c>
      <c r="I248" s="347">
        <v>0</v>
      </c>
      <c r="J248" s="347">
        <v>0</v>
      </c>
      <c r="K248" s="347">
        <v>0</v>
      </c>
      <c r="L248" s="344">
        <v>0</v>
      </c>
    </row>
    <row r="249" spans="1:12" x14ac:dyDescent="0.15">
      <c r="A249" s="1362"/>
      <c r="B249" s="1366">
        <v>173</v>
      </c>
      <c r="C249" s="1367" t="s">
        <v>616</v>
      </c>
      <c r="D249" s="1365" t="s">
        <v>494</v>
      </c>
      <c r="E249" s="545">
        <v>0</v>
      </c>
      <c r="F249" s="340">
        <v>0</v>
      </c>
      <c r="G249" s="340">
        <v>0</v>
      </c>
      <c r="H249" s="340">
        <v>0</v>
      </c>
      <c r="I249" s="340">
        <v>0</v>
      </c>
      <c r="J249" s="340">
        <v>0</v>
      </c>
      <c r="K249" s="340">
        <v>0</v>
      </c>
      <c r="L249" s="337">
        <v>0</v>
      </c>
    </row>
    <row r="250" spans="1:12" x14ac:dyDescent="0.15">
      <c r="A250" s="1353"/>
      <c r="B250" s="1354"/>
      <c r="C250" s="1368"/>
      <c r="D250" s="1356" t="s">
        <v>493</v>
      </c>
      <c r="E250" s="468">
        <v>0</v>
      </c>
      <c r="F250" s="332">
        <v>0</v>
      </c>
      <c r="G250" s="332">
        <v>0</v>
      </c>
      <c r="H250" s="332">
        <v>0</v>
      </c>
      <c r="I250" s="332">
        <v>0</v>
      </c>
      <c r="J250" s="332">
        <v>0</v>
      </c>
      <c r="K250" s="332">
        <v>0</v>
      </c>
      <c r="L250" s="329">
        <v>0</v>
      </c>
    </row>
    <row r="251" spans="1:12" x14ac:dyDescent="0.15">
      <c r="A251" s="1353"/>
      <c r="B251" s="1354"/>
      <c r="C251" s="1368"/>
      <c r="D251" s="1357" t="s">
        <v>492</v>
      </c>
      <c r="E251" s="468">
        <v>0</v>
      </c>
      <c r="F251" s="332">
        <v>0</v>
      </c>
      <c r="G251" s="332">
        <v>0</v>
      </c>
      <c r="H251" s="332">
        <v>0</v>
      </c>
      <c r="I251" s="332">
        <v>0</v>
      </c>
      <c r="J251" s="332">
        <v>0</v>
      </c>
      <c r="K251" s="332">
        <v>0</v>
      </c>
      <c r="L251" s="329">
        <v>0</v>
      </c>
    </row>
    <row r="252" spans="1:12" x14ac:dyDescent="0.15">
      <c r="A252" s="1358"/>
      <c r="B252" s="1359"/>
      <c r="C252" s="1369"/>
      <c r="D252" s="1361" t="s">
        <v>491</v>
      </c>
      <c r="E252" s="472">
        <v>0</v>
      </c>
      <c r="F252" s="347">
        <v>0</v>
      </c>
      <c r="G252" s="347">
        <v>0</v>
      </c>
      <c r="H252" s="347">
        <v>0</v>
      </c>
      <c r="I252" s="347">
        <v>0</v>
      </c>
      <c r="J252" s="347">
        <v>0</v>
      </c>
      <c r="K252" s="347">
        <v>0</v>
      </c>
      <c r="L252" s="344">
        <v>0</v>
      </c>
    </row>
    <row r="253" spans="1:12" x14ac:dyDescent="0.15">
      <c r="A253" s="1362"/>
      <c r="B253" s="1366">
        <v>174</v>
      </c>
      <c r="C253" s="1367" t="s">
        <v>615</v>
      </c>
      <c r="D253" s="1365" t="s">
        <v>494</v>
      </c>
      <c r="E253" s="545">
        <v>1</v>
      </c>
      <c r="F253" s="340" t="s">
        <v>1285</v>
      </c>
      <c r="G253" s="340">
        <v>6</v>
      </c>
      <c r="H253" s="340">
        <v>5</v>
      </c>
      <c r="I253" s="340">
        <v>0</v>
      </c>
      <c r="J253" s="340">
        <v>0</v>
      </c>
      <c r="K253" s="340">
        <v>0</v>
      </c>
      <c r="L253" s="337">
        <v>0</v>
      </c>
    </row>
    <row r="254" spans="1:12" x14ac:dyDescent="0.15">
      <c r="A254" s="1353"/>
      <c r="B254" s="1354"/>
      <c r="C254" s="1368"/>
      <c r="D254" s="1356" t="s">
        <v>493</v>
      </c>
      <c r="E254" s="468">
        <v>1</v>
      </c>
      <c r="F254" s="332" t="s">
        <v>1285</v>
      </c>
      <c r="G254" s="332">
        <v>6</v>
      </c>
      <c r="H254" s="332">
        <v>5</v>
      </c>
      <c r="I254" s="332">
        <v>0</v>
      </c>
      <c r="J254" s="332">
        <v>0</v>
      </c>
      <c r="K254" s="332">
        <v>0</v>
      </c>
      <c r="L254" s="329">
        <v>0</v>
      </c>
    </row>
    <row r="255" spans="1:12" x14ac:dyDescent="0.15">
      <c r="A255" s="1353"/>
      <c r="B255" s="1354"/>
      <c r="C255" s="1368"/>
      <c r="D255" s="1357" t="s">
        <v>492</v>
      </c>
      <c r="E255" s="468">
        <v>0</v>
      </c>
      <c r="F255" s="332">
        <v>0</v>
      </c>
      <c r="G255" s="332">
        <v>0</v>
      </c>
      <c r="H255" s="332">
        <v>0</v>
      </c>
      <c r="I255" s="332">
        <v>0</v>
      </c>
      <c r="J255" s="332">
        <v>0</v>
      </c>
      <c r="K255" s="332">
        <v>0</v>
      </c>
      <c r="L255" s="329">
        <v>0</v>
      </c>
    </row>
    <row r="256" spans="1:12" x14ac:dyDescent="0.15">
      <c r="A256" s="1358"/>
      <c r="B256" s="1359"/>
      <c r="C256" s="1369"/>
      <c r="D256" s="1361" t="s">
        <v>491</v>
      </c>
      <c r="E256" s="472">
        <v>0</v>
      </c>
      <c r="F256" s="347">
        <v>0</v>
      </c>
      <c r="G256" s="347">
        <v>0</v>
      </c>
      <c r="H256" s="347">
        <v>0</v>
      </c>
      <c r="I256" s="347">
        <v>0</v>
      </c>
      <c r="J256" s="347">
        <v>0</v>
      </c>
      <c r="K256" s="347">
        <v>0</v>
      </c>
      <c r="L256" s="344">
        <v>0</v>
      </c>
    </row>
    <row r="257" spans="1:12" x14ac:dyDescent="0.15">
      <c r="A257" s="1362"/>
      <c r="B257" s="1366">
        <v>179</v>
      </c>
      <c r="C257" s="1367" t="s">
        <v>614</v>
      </c>
      <c r="D257" s="1365" t="s">
        <v>494</v>
      </c>
      <c r="E257" s="545">
        <v>0</v>
      </c>
      <c r="F257" s="340">
        <v>0</v>
      </c>
      <c r="G257" s="340">
        <v>0</v>
      </c>
      <c r="H257" s="340">
        <v>0</v>
      </c>
      <c r="I257" s="340">
        <v>0</v>
      </c>
      <c r="J257" s="340">
        <v>0</v>
      </c>
      <c r="K257" s="340">
        <v>0</v>
      </c>
      <c r="L257" s="337">
        <v>0</v>
      </c>
    </row>
    <row r="258" spans="1:12" x14ac:dyDescent="0.15">
      <c r="A258" s="1353"/>
      <c r="B258" s="1354"/>
      <c r="C258" s="1368"/>
      <c r="D258" s="1356" t="s">
        <v>493</v>
      </c>
      <c r="E258" s="468">
        <v>0</v>
      </c>
      <c r="F258" s="332">
        <v>0</v>
      </c>
      <c r="G258" s="332">
        <v>0</v>
      </c>
      <c r="H258" s="332">
        <v>0</v>
      </c>
      <c r="I258" s="332">
        <v>0</v>
      </c>
      <c r="J258" s="332">
        <v>0</v>
      </c>
      <c r="K258" s="332">
        <v>0</v>
      </c>
      <c r="L258" s="329">
        <v>0</v>
      </c>
    </row>
    <row r="259" spans="1:12" x14ac:dyDescent="0.15">
      <c r="A259" s="1353"/>
      <c r="B259" s="1354"/>
      <c r="C259" s="1368"/>
      <c r="D259" s="1357" t="s">
        <v>492</v>
      </c>
      <c r="E259" s="468">
        <v>0</v>
      </c>
      <c r="F259" s="332">
        <v>0</v>
      </c>
      <c r="G259" s="332">
        <v>0</v>
      </c>
      <c r="H259" s="332">
        <v>0</v>
      </c>
      <c r="I259" s="332">
        <v>0</v>
      </c>
      <c r="J259" s="332">
        <v>0</v>
      </c>
      <c r="K259" s="332">
        <v>0</v>
      </c>
      <c r="L259" s="329">
        <v>0</v>
      </c>
    </row>
    <row r="260" spans="1:12" x14ac:dyDescent="0.15">
      <c r="A260" s="1358"/>
      <c r="B260" s="1359"/>
      <c r="C260" s="1369"/>
      <c r="D260" s="1361" t="s">
        <v>491</v>
      </c>
      <c r="E260" s="472">
        <v>0</v>
      </c>
      <c r="F260" s="347">
        <v>0</v>
      </c>
      <c r="G260" s="347">
        <v>0</v>
      </c>
      <c r="H260" s="347">
        <v>0</v>
      </c>
      <c r="I260" s="347">
        <v>0</v>
      </c>
      <c r="J260" s="347">
        <v>0</v>
      </c>
      <c r="K260" s="347">
        <v>0</v>
      </c>
      <c r="L260" s="344">
        <v>0</v>
      </c>
    </row>
    <row r="261" spans="1:12" x14ac:dyDescent="0.15">
      <c r="A261" s="1362">
        <v>18</v>
      </c>
      <c r="B261" s="1363" t="s">
        <v>613</v>
      </c>
      <c r="C261" s="1364"/>
      <c r="D261" s="1365" t="s">
        <v>494</v>
      </c>
      <c r="E261" s="545">
        <v>43</v>
      </c>
      <c r="F261" s="340">
        <v>452211.99</v>
      </c>
      <c r="G261" s="340">
        <v>1247</v>
      </c>
      <c r="H261" s="340">
        <v>844</v>
      </c>
      <c r="I261" s="340">
        <v>18</v>
      </c>
      <c r="J261" s="340">
        <v>316977</v>
      </c>
      <c r="K261" s="340">
        <v>41.860465116279073</v>
      </c>
      <c r="L261" s="337">
        <v>70.094780105233383</v>
      </c>
    </row>
    <row r="262" spans="1:12" x14ac:dyDescent="0.15">
      <c r="A262" s="1353"/>
      <c r="B262" s="1354"/>
      <c r="C262" s="1355"/>
      <c r="D262" s="1356" t="s">
        <v>493</v>
      </c>
      <c r="E262" s="468">
        <v>41</v>
      </c>
      <c r="F262" s="332" t="s">
        <v>1285</v>
      </c>
      <c r="G262" s="332">
        <v>1220</v>
      </c>
      <c r="H262" s="332">
        <v>819</v>
      </c>
      <c r="I262" s="332">
        <v>17</v>
      </c>
      <c r="J262" s="332" t="s">
        <v>1285</v>
      </c>
      <c r="K262" s="332">
        <v>41.463414634146339</v>
      </c>
      <c r="L262" s="329">
        <v>75.617039987899588</v>
      </c>
    </row>
    <row r="263" spans="1:12" x14ac:dyDescent="0.15">
      <c r="A263" s="1353"/>
      <c r="B263" s="1354"/>
      <c r="C263" s="1355"/>
      <c r="D263" s="1357" t="s">
        <v>492</v>
      </c>
      <c r="E263" s="468">
        <v>1</v>
      </c>
      <c r="F263" s="332" t="s">
        <v>1285</v>
      </c>
      <c r="G263" s="332">
        <v>5</v>
      </c>
      <c r="H263" s="332">
        <v>3</v>
      </c>
      <c r="I263" s="332">
        <v>0</v>
      </c>
      <c r="J263" s="332">
        <v>0</v>
      </c>
      <c r="K263" s="332">
        <v>0</v>
      </c>
      <c r="L263" s="329">
        <v>0</v>
      </c>
    </row>
    <row r="264" spans="1:12" x14ac:dyDescent="0.15">
      <c r="A264" s="1353"/>
      <c r="B264" s="1354"/>
      <c r="C264" s="1355"/>
      <c r="D264" s="1371" t="s">
        <v>491</v>
      </c>
      <c r="E264" s="627">
        <v>1</v>
      </c>
      <c r="F264" s="603" t="s">
        <v>1285</v>
      </c>
      <c r="G264" s="603">
        <v>22</v>
      </c>
      <c r="H264" s="603">
        <v>22</v>
      </c>
      <c r="I264" s="603">
        <v>1</v>
      </c>
      <c r="J264" s="603" t="s">
        <v>1285</v>
      </c>
      <c r="K264" s="603">
        <v>100</v>
      </c>
      <c r="L264" s="602">
        <v>100</v>
      </c>
    </row>
    <row r="265" spans="1:12" x14ac:dyDescent="0.15">
      <c r="A265" s="1362"/>
      <c r="B265" s="1366">
        <v>181</v>
      </c>
      <c r="C265" s="1367" t="s">
        <v>612</v>
      </c>
      <c r="D265" s="1365" t="s">
        <v>494</v>
      </c>
      <c r="E265" s="545">
        <v>6</v>
      </c>
      <c r="F265" s="340">
        <v>63204</v>
      </c>
      <c r="G265" s="340">
        <v>145</v>
      </c>
      <c r="H265" s="340">
        <v>27</v>
      </c>
      <c r="I265" s="340">
        <v>1</v>
      </c>
      <c r="J265" s="340" t="s">
        <v>1285</v>
      </c>
      <c r="K265" s="340">
        <v>16.666666666666664</v>
      </c>
      <c r="L265" s="337" t="s">
        <v>1285</v>
      </c>
    </row>
    <row r="266" spans="1:12" x14ac:dyDescent="0.15">
      <c r="A266" s="1353"/>
      <c r="B266" s="1354"/>
      <c r="C266" s="1368"/>
      <c r="D266" s="1356" t="s">
        <v>493</v>
      </c>
      <c r="E266" s="468">
        <v>6</v>
      </c>
      <c r="F266" s="332">
        <v>63204</v>
      </c>
      <c r="G266" s="332">
        <v>145</v>
      </c>
      <c r="H266" s="332">
        <v>27</v>
      </c>
      <c r="I266" s="332">
        <v>1</v>
      </c>
      <c r="J266" s="332" t="s">
        <v>1285</v>
      </c>
      <c r="K266" s="332">
        <v>16.666666666666664</v>
      </c>
      <c r="L266" s="329" t="s">
        <v>1285</v>
      </c>
    </row>
    <row r="267" spans="1:12" x14ac:dyDescent="0.15">
      <c r="A267" s="1353"/>
      <c r="B267" s="1354"/>
      <c r="C267" s="1368"/>
      <c r="D267" s="1357" t="s">
        <v>492</v>
      </c>
      <c r="E267" s="468">
        <v>0</v>
      </c>
      <c r="F267" s="332">
        <v>0</v>
      </c>
      <c r="G267" s="332">
        <v>0</v>
      </c>
      <c r="H267" s="332">
        <v>0</v>
      </c>
      <c r="I267" s="332">
        <v>0</v>
      </c>
      <c r="J267" s="332">
        <v>0</v>
      </c>
      <c r="K267" s="332">
        <v>0</v>
      </c>
      <c r="L267" s="329">
        <v>0</v>
      </c>
    </row>
    <row r="268" spans="1:12" x14ac:dyDescent="0.15">
      <c r="A268" s="1358"/>
      <c r="B268" s="1359"/>
      <c r="C268" s="1369"/>
      <c r="D268" s="1361" t="s">
        <v>491</v>
      </c>
      <c r="E268" s="472">
        <v>0</v>
      </c>
      <c r="F268" s="347">
        <v>0</v>
      </c>
      <c r="G268" s="347">
        <v>0</v>
      </c>
      <c r="H268" s="347">
        <v>0</v>
      </c>
      <c r="I268" s="347">
        <v>0</v>
      </c>
      <c r="J268" s="347">
        <v>0</v>
      </c>
      <c r="K268" s="347">
        <v>0</v>
      </c>
      <c r="L268" s="344">
        <v>0</v>
      </c>
    </row>
    <row r="269" spans="1:12" x14ac:dyDescent="0.15">
      <c r="A269" s="1362"/>
      <c r="B269" s="1366">
        <v>182</v>
      </c>
      <c r="C269" s="1370" t="s">
        <v>611</v>
      </c>
      <c r="D269" s="1365" t="s">
        <v>494</v>
      </c>
      <c r="E269" s="545">
        <v>6</v>
      </c>
      <c r="F269" s="340">
        <v>45559</v>
      </c>
      <c r="G269" s="340">
        <v>36</v>
      </c>
      <c r="H269" s="340">
        <v>20</v>
      </c>
      <c r="I269" s="340">
        <v>4</v>
      </c>
      <c r="J269" s="340">
        <v>34788</v>
      </c>
      <c r="K269" s="340">
        <v>66.666666666666657</v>
      </c>
      <c r="L269" s="337">
        <v>76.358129019513157</v>
      </c>
    </row>
    <row r="270" spans="1:12" x14ac:dyDescent="0.15">
      <c r="A270" s="1353"/>
      <c r="B270" s="1354"/>
      <c r="C270" s="1370"/>
      <c r="D270" s="1356" t="s">
        <v>493</v>
      </c>
      <c r="E270" s="468">
        <v>6</v>
      </c>
      <c r="F270" s="332">
        <v>45559</v>
      </c>
      <c r="G270" s="332">
        <v>36</v>
      </c>
      <c r="H270" s="332">
        <v>20</v>
      </c>
      <c r="I270" s="332">
        <v>4</v>
      </c>
      <c r="J270" s="332">
        <v>34788</v>
      </c>
      <c r="K270" s="332">
        <v>66.666666666666657</v>
      </c>
      <c r="L270" s="329">
        <v>76.358129019513157</v>
      </c>
    </row>
    <row r="271" spans="1:12" x14ac:dyDescent="0.15">
      <c r="A271" s="1353"/>
      <c r="B271" s="1354"/>
      <c r="C271" s="1370"/>
      <c r="D271" s="1357" t="s">
        <v>492</v>
      </c>
      <c r="E271" s="468">
        <v>0</v>
      </c>
      <c r="F271" s="332">
        <v>0</v>
      </c>
      <c r="G271" s="332">
        <v>0</v>
      </c>
      <c r="H271" s="332">
        <v>0</v>
      </c>
      <c r="I271" s="332">
        <v>0</v>
      </c>
      <c r="J271" s="332">
        <v>0</v>
      </c>
      <c r="K271" s="332">
        <v>0</v>
      </c>
      <c r="L271" s="329">
        <v>0</v>
      </c>
    </row>
    <row r="272" spans="1:12" x14ac:dyDescent="0.15">
      <c r="A272" s="1358"/>
      <c r="B272" s="1359"/>
      <c r="C272" s="1370"/>
      <c r="D272" s="1361" t="s">
        <v>491</v>
      </c>
      <c r="E272" s="472">
        <v>0</v>
      </c>
      <c r="F272" s="347">
        <v>0</v>
      </c>
      <c r="G272" s="347">
        <v>0</v>
      </c>
      <c r="H272" s="347">
        <v>0</v>
      </c>
      <c r="I272" s="347">
        <v>0</v>
      </c>
      <c r="J272" s="347">
        <v>0</v>
      </c>
      <c r="K272" s="347">
        <v>0</v>
      </c>
      <c r="L272" s="344">
        <v>0</v>
      </c>
    </row>
    <row r="273" spans="1:12" x14ac:dyDescent="0.15">
      <c r="A273" s="1362"/>
      <c r="B273" s="1363">
        <v>183</v>
      </c>
      <c r="C273" s="1370" t="s">
        <v>610</v>
      </c>
      <c r="D273" s="1365" t="s">
        <v>494</v>
      </c>
      <c r="E273" s="545">
        <v>8</v>
      </c>
      <c r="F273" s="340">
        <v>114989.99</v>
      </c>
      <c r="G273" s="340">
        <v>436</v>
      </c>
      <c r="H273" s="340">
        <v>393</v>
      </c>
      <c r="I273" s="340">
        <v>4</v>
      </c>
      <c r="J273" s="340">
        <v>104448</v>
      </c>
      <c r="K273" s="340">
        <v>50</v>
      </c>
      <c r="L273" s="337">
        <v>90.832254181429178</v>
      </c>
    </row>
    <row r="274" spans="1:12" x14ac:dyDescent="0.15">
      <c r="A274" s="1353"/>
      <c r="B274" s="1354"/>
      <c r="C274" s="1370"/>
      <c r="D274" s="1356" t="s">
        <v>493</v>
      </c>
      <c r="E274" s="468">
        <v>8</v>
      </c>
      <c r="F274" s="332">
        <v>114989.99</v>
      </c>
      <c r="G274" s="332">
        <v>436</v>
      </c>
      <c r="H274" s="332">
        <v>393</v>
      </c>
      <c r="I274" s="332">
        <v>4</v>
      </c>
      <c r="J274" s="332">
        <v>104448</v>
      </c>
      <c r="K274" s="332">
        <v>50</v>
      </c>
      <c r="L274" s="329">
        <v>90.832254181429178</v>
      </c>
    </row>
    <row r="275" spans="1:12" x14ac:dyDescent="0.15">
      <c r="A275" s="1353"/>
      <c r="B275" s="1354"/>
      <c r="C275" s="1370"/>
      <c r="D275" s="1357" t="s">
        <v>492</v>
      </c>
      <c r="E275" s="468">
        <v>0</v>
      </c>
      <c r="F275" s="332">
        <v>0</v>
      </c>
      <c r="G275" s="332">
        <v>0</v>
      </c>
      <c r="H275" s="332">
        <v>0</v>
      </c>
      <c r="I275" s="332">
        <v>0</v>
      </c>
      <c r="J275" s="332">
        <v>0</v>
      </c>
      <c r="K275" s="332">
        <v>0</v>
      </c>
      <c r="L275" s="329">
        <v>0</v>
      </c>
    </row>
    <row r="276" spans="1:12" x14ac:dyDescent="0.15">
      <c r="A276" s="1358"/>
      <c r="B276" s="1359"/>
      <c r="C276" s="1370"/>
      <c r="D276" s="1361" t="s">
        <v>491</v>
      </c>
      <c r="E276" s="472">
        <v>0</v>
      </c>
      <c r="F276" s="347">
        <v>0</v>
      </c>
      <c r="G276" s="347">
        <v>0</v>
      </c>
      <c r="H276" s="347">
        <v>0</v>
      </c>
      <c r="I276" s="347">
        <v>0</v>
      </c>
      <c r="J276" s="347">
        <v>0</v>
      </c>
      <c r="K276" s="347">
        <v>0</v>
      </c>
      <c r="L276" s="344">
        <v>0</v>
      </c>
    </row>
    <row r="277" spans="1:12" x14ac:dyDescent="0.15">
      <c r="A277" s="1362"/>
      <c r="B277" s="1363">
        <v>184</v>
      </c>
      <c r="C277" s="1367" t="s">
        <v>609</v>
      </c>
      <c r="D277" s="1365" t="s">
        <v>494</v>
      </c>
      <c r="E277" s="545">
        <v>3</v>
      </c>
      <c r="F277" s="340">
        <v>14636</v>
      </c>
      <c r="G277" s="340">
        <v>65</v>
      </c>
      <c r="H277" s="340">
        <v>50</v>
      </c>
      <c r="I277" s="340">
        <v>0</v>
      </c>
      <c r="J277" s="340">
        <v>0</v>
      </c>
      <c r="K277" s="340">
        <v>0</v>
      </c>
      <c r="L277" s="337">
        <v>0</v>
      </c>
    </row>
    <row r="278" spans="1:12" x14ac:dyDescent="0.15">
      <c r="A278" s="1353"/>
      <c r="B278" s="1354"/>
      <c r="C278" s="1368"/>
      <c r="D278" s="1356" t="s">
        <v>493</v>
      </c>
      <c r="E278" s="468">
        <v>3</v>
      </c>
      <c r="F278" s="332">
        <v>14636</v>
      </c>
      <c r="G278" s="332">
        <v>65</v>
      </c>
      <c r="H278" s="332">
        <v>50</v>
      </c>
      <c r="I278" s="332">
        <v>0</v>
      </c>
      <c r="J278" s="332">
        <v>0</v>
      </c>
      <c r="K278" s="332">
        <v>0</v>
      </c>
      <c r="L278" s="329">
        <v>0</v>
      </c>
    </row>
    <row r="279" spans="1:12" x14ac:dyDescent="0.15">
      <c r="A279" s="1353"/>
      <c r="B279" s="1354"/>
      <c r="C279" s="1368"/>
      <c r="D279" s="1357" t="s">
        <v>492</v>
      </c>
      <c r="E279" s="468">
        <v>0</v>
      </c>
      <c r="F279" s="332">
        <v>0</v>
      </c>
      <c r="G279" s="332">
        <v>0</v>
      </c>
      <c r="H279" s="332">
        <v>0</v>
      </c>
      <c r="I279" s="332">
        <v>0</v>
      </c>
      <c r="J279" s="332">
        <v>0</v>
      </c>
      <c r="K279" s="332">
        <v>0</v>
      </c>
      <c r="L279" s="329">
        <v>0</v>
      </c>
    </row>
    <row r="280" spans="1:12" x14ac:dyDescent="0.15">
      <c r="A280" s="1358"/>
      <c r="B280" s="1359"/>
      <c r="C280" s="1369"/>
      <c r="D280" s="1361" t="s">
        <v>491</v>
      </c>
      <c r="E280" s="472">
        <v>0</v>
      </c>
      <c r="F280" s="347">
        <v>0</v>
      </c>
      <c r="G280" s="347">
        <v>0</v>
      </c>
      <c r="H280" s="347">
        <v>0</v>
      </c>
      <c r="I280" s="347">
        <v>0</v>
      </c>
      <c r="J280" s="347">
        <v>0</v>
      </c>
      <c r="K280" s="347">
        <v>0</v>
      </c>
      <c r="L280" s="344">
        <v>0</v>
      </c>
    </row>
    <row r="281" spans="1:12" x14ac:dyDescent="0.15">
      <c r="A281" s="1362"/>
      <c r="B281" s="1366">
        <v>185</v>
      </c>
      <c r="C281" s="1367" t="s">
        <v>608</v>
      </c>
      <c r="D281" s="1365" t="s">
        <v>494</v>
      </c>
      <c r="E281" s="545">
        <v>2</v>
      </c>
      <c r="F281" s="340" t="s">
        <v>1285</v>
      </c>
      <c r="G281" s="340">
        <v>53</v>
      </c>
      <c r="H281" s="340">
        <v>3</v>
      </c>
      <c r="I281" s="340">
        <v>0</v>
      </c>
      <c r="J281" s="340">
        <v>0</v>
      </c>
      <c r="K281" s="340">
        <v>0</v>
      </c>
      <c r="L281" s="337">
        <v>0</v>
      </c>
    </row>
    <row r="282" spans="1:12" x14ac:dyDescent="0.15">
      <c r="A282" s="1353"/>
      <c r="B282" s="1354"/>
      <c r="C282" s="1368"/>
      <c r="D282" s="1356" t="s">
        <v>493</v>
      </c>
      <c r="E282" s="468">
        <v>1</v>
      </c>
      <c r="F282" s="332" t="s">
        <v>1285</v>
      </c>
      <c r="G282" s="332">
        <v>48</v>
      </c>
      <c r="H282" s="332">
        <v>0</v>
      </c>
      <c r="I282" s="332">
        <v>0</v>
      </c>
      <c r="J282" s="332">
        <v>0</v>
      </c>
      <c r="K282" s="332">
        <v>0</v>
      </c>
      <c r="L282" s="329">
        <v>0</v>
      </c>
    </row>
    <row r="283" spans="1:12" x14ac:dyDescent="0.15">
      <c r="A283" s="1353"/>
      <c r="B283" s="1354"/>
      <c r="C283" s="1368"/>
      <c r="D283" s="1357" t="s">
        <v>492</v>
      </c>
      <c r="E283" s="468">
        <v>1</v>
      </c>
      <c r="F283" s="332" t="s">
        <v>1285</v>
      </c>
      <c r="G283" s="332">
        <v>5</v>
      </c>
      <c r="H283" s="332">
        <v>3</v>
      </c>
      <c r="I283" s="332">
        <v>0</v>
      </c>
      <c r="J283" s="332">
        <v>0</v>
      </c>
      <c r="K283" s="332">
        <v>0</v>
      </c>
      <c r="L283" s="329">
        <v>0</v>
      </c>
    </row>
    <row r="284" spans="1:12" x14ac:dyDescent="0.15">
      <c r="A284" s="1358"/>
      <c r="B284" s="1359"/>
      <c r="C284" s="1369"/>
      <c r="D284" s="1361" t="s">
        <v>491</v>
      </c>
      <c r="E284" s="472">
        <v>0</v>
      </c>
      <c r="F284" s="347">
        <v>0</v>
      </c>
      <c r="G284" s="347">
        <v>0</v>
      </c>
      <c r="H284" s="347">
        <v>0</v>
      </c>
      <c r="I284" s="347">
        <v>0</v>
      </c>
      <c r="J284" s="347">
        <v>0</v>
      </c>
      <c r="K284" s="347">
        <v>0</v>
      </c>
      <c r="L284" s="344">
        <v>0</v>
      </c>
    </row>
    <row r="285" spans="1:12" x14ac:dyDescent="0.15">
      <c r="A285" s="1362"/>
      <c r="B285" s="1366">
        <v>189</v>
      </c>
      <c r="C285" s="1367" t="s">
        <v>607</v>
      </c>
      <c r="D285" s="1365" t="s">
        <v>494</v>
      </c>
      <c r="E285" s="545">
        <v>18</v>
      </c>
      <c r="F285" s="340">
        <v>204507</v>
      </c>
      <c r="G285" s="340">
        <v>512</v>
      </c>
      <c r="H285" s="340">
        <v>351</v>
      </c>
      <c r="I285" s="340">
        <v>9</v>
      </c>
      <c r="J285" s="340">
        <v>149741</v>
      </c>
      <c r="K285" s="340">
        <v>50</v>
      </c>
      <c r="L285" s="337">
        <v>73.220476560704526</v>
      </c>
    </row>
    <row r="286" spans="1:12" x14ac:dyDescent="0.15">
      <c r="A286" s="1353"/>
      <c r="B286" s="1354"/>
      <c r="C286" s="1368"/>
      <c r="D286" s="1356" t="s">
        <v>493</v>
      </c>
      <c r="E286" s="468">
        <v>17</v>
      </c>
      <c r="F286" s="332" t="s">
        <v>1285</v>
      </c>
      <c r="G286" s="332">
        <v>490</v>
      </c>
      <c r="H286" s="332">
        <v>329</v>
      </c>
      <c r="I286" s="332">
        <v>8</v>
      </c>
      <c r="J286" s="332" t="s">
        <v>1285</v>
      </c>
      <c r="K286" s="332">
        <v>47.058823529411761</v>
      </c>
      <c r="L286" s="329">
        <v>68.057159521726447</v>
      </c>
    </row>
    <row r="287" spans="1:12" x14ac:dyDescent="0.15">
      <c r="A287" s="1353"/>
      <c r="B287" s="1354"/>
      <c r="C287" s="1368"/>
      <c r="D287" s="1357" t="s">
        <v>492</v>
      </c>
      <c r="E287" s="468">
        <v>0</v>
      </c>
      <c r="F287" s="332">
        <v>0</v>
      </c>
      <c r="G287" s="332">
        <v>0</v>
      </c>
      <c r="H287" s="332">
        <v>0</v>
      </c>
      <c r="I287" s="332">
        <v>0</v>
      </c>
      <c r="J287" s="332">
        <v>0</v>
      </c>
      <c r="K287" s="332">
        <v>0</v>
      </c>
      <c r="L287" s="329">
        <v>0</v>
      </c>
    </row>
    <row r="288" spans="1:12" x14ac:dyDescent="0.15">
      <c r="A288" s="1358"/>
      <c r="B288" s="1359"/>
      <c r="C288" s="1369"/>
      <c r="D288" s="1361" t="s">
        <v>491</v>
      </c>
      <c r="E288" s="472">
        <v>1</v>
      </c>
      <c r="F288" s="347" t="s">
        <v>1285</v>
      </c>
      <c r="G288" s="347">
        <v>22</v>
      </c>
      <c r="H288" s="347">
        <v>22</v>
      </c>
      <c r="I288" s="347">
        <v>1</v>
      </c>
      <c r="J288" s="347" t="s">
        <v>1285</v>
      </c>
      <c r="K288" s="347">
        <v>100</v>
      </c>
      <c r="L288" s="344">
        <v>100</v>
      </c>
    </row>
    <row r="289" spans="1:12" x14ac:dyDescent="0.15">
      <c r="A289" s="1362">
        <v>19</v>
      </c>
      <c r="B289" s="1363" t="s">
        <v>606</v>
      </c>
      <c r="C289" s="1364"/>
      <c r="D289" s="1365" t="s">
        <v>494</v>
      </c>
      <c r="E289" s="545">
        <v>7</v>
      </c>
      <c r="F289" s="340">
        <v>60788</v>
      </c>
      <c r="G289" s="340">
        <v>149</v>
      </c>
      <c r="H289" s="340">
        <v>38</v>
      </c>
      <c r="I289" s="340">
        <v>3</v>
      </c>
      <c r="J289" s="340">
        <v>30386</v>
      </c>
      <c r="K289" s="340">
        <v>42.857142857142854</v>
      </c>
      <c r="L289" s="337">
        <v>49.98683950779759</v>
      </c>
    </row>
    <row r="290" spans="1:12" x14ac:dyDescent="0.15">
      <c r="A290" s="1353"/>
      <c r="B290" s="1354"/>
      <c r="C290" s="1355"/>
      <c r="D290" s="1356" t="s">
        <v>493</v>
      </c>
      <c r="E290" s="468">
        <v>7</v>
      </c>
      <c r="F290" s="332">
        <v>60788</v>
      </c>
      <c r="G290" s="332">
        <v>149</v>
      </c>
      <c r="H290" s="332">
        <v>38</v>
      </c>
      <c r="I290" s="332">
        <v>3</v>
      </c>
      <c r="J290" s="332">
        <v>30386</v>
      </c>
      <c r="K290" s="332">
        <v>42.857142857142854</v>
      </c>
      <c r="L290" s="329">
        <v>49.98683950779759</v>
      </c>
    </row>
    <row r="291" spans="1:12" x14ac:dyDescent="0.15">
      <c r="A291" s="1353"/>
      <c r="B291" s="1354"/>
      <c r="C291" s="1355"/>
      <c r="D291" s="1357" t="s">
        <v>492</v>
      </c>
      <c r="E291" s="468">
        <v>0</v>
      </c>
      <c r="F291" s="332">
        <v>0</v>
      </c>
      <c r="G291" s="332">
        <v>0</v>
      </c>
      <c r="H291" s="332">
        <v>0</v>
      </c>
      <c r="I291" s="332">
        <v>0</v>
      </c>
      <c r="J291" s="332">
        <v>0</v>
      </c>
      <c r="K291" s="332">
        <v>0</v>
      </c>
      <c r="L291" s="329">
        <v>0</v>
      </c>
    </row>
    <row r="292" spans="1:12" x14ac:dyDescent="0.15">
      <c r="A292" s="1358"/>
      <c r="B292" s="1359"/>
      <c r="C292" s="1360"/>
      <c r="D292" s="1361" t="s">
        <v>491</v>
      </c>
      <c r="E292" s="472">
        <v>0</v>
      </c>
      <c r="F292" s="347">
        <v>0</v>
      </c>
      <c r="G292" s="347">
        <v>0</v>
      </c>
      <c r="H292" s="347">
        <v>0</v>
      </c>
      <c r="I292" s="347">
        <v>0</v>
      </c>
      <c r="J292" s="347">
        <v>0</v>
      </c>
      <c r="K292" s="347">
        <v>0</v>
      </c>
      <c r="L292" s="344">
        <v>0</v>
      </c>
    </row>
    <row r="293" spans="1:12" x14ac:dyDescent="0.15">
      <c r="A293" s="1362"/>
      <c r="B293" s="1366">
        <v>191</v>
      </c>
      <c r="C293" s="1367" t="s">
        <v>605</v>
      </c>
      <c r="D293" s="1365" t="s">
        <v>494</v>
      </c>
      <c r="E293" s="545">
        <v>2</v>
      </c>
      <c r="F293" s="340" t="s">
        <v>1285</v>
      </c>
      <c r="G293" s="340">
        <v>30</v>
      </c>
      <c r="H293" s="340">
        <v>30</v>
      </c>
      <c r="I293" s="340">
        <v>1</v>
      </c>
      <c r="J293" s="340" t="s">
        <v>1285</v>
      </c>
      <c r="K293" s="340">
        <v>50</v>
      </c>
      <c r="L293" s="337">
        <v>58.244478293983249</v>
      </c>
    </row>
    <row r="294" spans="1:12" x14ac:dyDescent="0.15">
      <c r="A294" s="1353"/>
      <c r="B294" s="1354"/>
      <c r="C294" s="1368"/>
      <c r="D294" s="1356" t="s">
        <v>493</v>
      </c>
      <c r="E294" s="468">
        <v>2</v>
      </c>
      <c r="F294" s="332" t="s">
        <v>1285</v>
      </c>
      <c r="G294" s="332">
        <v>30</v>
      </c>
      <c r="H294" s="332">
        <v>30</v>
      </c>
      <c r="I294" s="332">
        <v>1</v>
      </c>
      <c r="J294" s="332" t="s">
        <v>1285</v>
      </c>
      <c r="K294" s="332">
        <v>50</v>
      </c>
      <c r="L294" s="329">
        <v>58.244478293983249</v>
      </c>
    </row>
    <row r="295" spans="1:12" x14ac:dyDescent="0.15">
      <c r="A295" s="1353"/>
      <c r="B295" s="1354"/>
      <c r="C295" s="1368"/>
      <c r="D295" s="1357" t="s">
        <v>492</v>
      </c>
      <c r="E295" s="468">
        <v>0</v>
      </c>
      <c r="F295" s="332">
        <v>0</v>
      </c>
      <c r="G295" s="332">
        <v>0</v>
      </c>
      <c r="H295" s="332">
        <v>0</v>
      </c>
      <c r="I295" s="332">
        <v>0</v>
      </c>
      <c r="J295" s="332">
        <v>0</v>
      </c>
      <c r="K295" s="332">
        <v>0</v>
      </c>
      <c r="L295" s="329">
        <v>0</v>
      </c>
    </row>
    <row r="296" spans="1:12" x14ac:dyDescent="0.15">
      <c r="A296" s="1358"/>
      <c r="B296" s="1359"/>
      <c r="C296" s="1369"/>
      <c r="D296" s="1361" t="s">
        <v>491</v>
      </c>
      <c r="E296" s="472">
        <v>0</v>
      </c>
      <c r="F296" s="347">
        <v>0</v>
      </c>
      <c r="G296" s="347">
        <v>0</v>
      </c>
      <c r="H296" s="347">
        <v>0</v>
      </c>
      <c r="I296" s="347">
        <v>0</v>
      </c>
      <c r="J296" s="347">
        <v>0</v>
      </c>
      <c r="K296" s="347">
        <v>0</v>
      </c>
      <c r="L296" s="344">
        <v>0</v>
      </c>
    </row>
    <row r="297" spans="1:12" x14ac:dyDescent="0.15">
      <c r="A297" s="1362"/>
      <c r="B297" s="1366">
        <v>192</v>
      </c>
      <c r="C297" s="1367" t="s">
        <v>604</v>
      </c>
      <c r="D297" s="1365" t="s">
        <v>494</v>
      </c>
      <c r="E297" s="545">
        <v>0</v>
      </c>
      <c r="F297" s="340">
        <v>0</v>
      </c>
      <c r="G297" s="340">
        <v>0</v>
      </c>
      <c r="H297" s="340">
        <v>0</v>
      </c>
      <c r="I297" s="340">
        <v>0</v>
      </c>
      <c r="J297" s="340">
        <v>0</v>
      </c>
      <c r="K297" s="340">
        <v>0</v>
      </c>
      <c r="L297" s="337">
        <v>0</v>
      </c>
    </row>
    <row r="298" spans="1:12" x14ac:dyDescent="0.15">
      <c r="A298" s="1353"/>
      <c r="B298" s="1354"/>
      <c r="C298" s="1368"/>
      <c r="D298" s="1356" t="s">
        <v>493</v>
      </c>
      <c r="E298" s="468">
        <v>0</v>
      </c>
      <c r="F298" s="332">
        <v>0</v>
      </c>
      <c r="G298" s="332">
        <v>0</v>
      </c>
      <c r="H298" s="332">
        <v>0</v>
      </c>
      <c r="I298" s="332">
        <v>0</v>
      </c>
      <c r="J298" s="332">
        <v>0</v>
      </c>
      <c r="K298" s="332">
        <v>0</v>
      </c>
      <c r="L298" s="329">
        <v>0</v>
      </c>
    </row>
    <row r="299" spans="1:12" x14ac:dyDescent="0.15">
      <c r="A299" s="1353"/>
      <c r="B299" s="1354"/>
      <c r="C299" s="1368"/>
      <c r="D299" s="1357" t="s">
        <v>492</v>
      </c>
      <c r="E299" s="468">
        <v>0</v>
      </c>
      <c r="F299" s="332">
        <v>0</v>
      </c>
      <c r="G299" s="332">
        <v>0</v>
      </c>
      <c r="H299" s="332">
        <v>0</v>
      </c>
      <c r="I299" s="332">
        <v>0</v>
      </c>
      <c r="J299" s="332">
        <v>0</v>
      </c>
      <c r="K299" s="332">
        <v>0</v>
      </c>
      <c r="L299" s="329">
        <v>0</v>
      </c>
    </row>
    <row r="300" spans="1:12" x14ac:dyDescent="0.15">
      <c r="A300" s="1358"/>
      <c r="B300" s="1359"/>
      <c r="C300" s="1369"/>
      <c r="D300" s="1361" t="s">
        <v>491</v>
      </c>
      <c r="E300" s="472">
        <v>0</v>
      </c>
      <c r="F300" s="347">
        <v>0</v>
      </c>
      <c r="G300" s="347">
        <v>0</v>
      </c>
      <c r="H300" s="347">
        <v>0</v>
      </c>
      <c r="I300" s="347">
        <v>0</v>
      </c>
      <c r="J300" s="347">
        <v>0</v>
      </c>
      <c r="K300" s="347">
        <v>0</v>
      </c>
      <c r="L300" s="344">
        <v>0</v>
      </c>
    </row>
    <row r="301" spans="1:12" x14ac:dyDescent="0.15">
      <c r="A301" s="1362"/>
      <c r="B301" s="1366">
        <v>193</v>
      </c>
      <c r="C301" s="1367" t="s">
        <v>603</v>
      </c>
      <c r="D301" s="1365" t="s">
        <v>494</v>
      </c>
      <c r="E301" s="545">
        <v>2</v>
      </c>
      <c r="F301" s="340" t="s">
        <v>1285</v>
      </c>
      <c r="G301" s="340">
        <v>111</v>
      </c>
      <c r="H301" s="340">
        <v>0</v>
      </c>
      <c r="I301" s="340">
        <v>1</v>
      </c>
      <c r="J301" s="340" t="s">
        <v>1285</v>
      </c>
      <c r="K301" s="340">
        <v>50</v>
      </c>
      <c r="L301" s="337">
        <v>44.160608737006591</v>
      </c>
    </row>
    <row r="302" spans="1:12" x14ac:dyDescent="0.15">
      <c r="A302" s="1353"/>
      <c r="B302" s="1354"/>
      <c r="C302" s="1368"/>
      <c r="D302" s="1356" t="s">
        <v>493</v>
      </c>
      <c r="E302" s="468">
        <v>2</v>
      </c>
      <c r="F302" s="332" t="s">
        <v>1285</v>
      </c>
      <c r="G302" s="332">
        <v>111</v>
      </c>
      <c r="H302" s="332">
        <v>0</v>
      </c>
      <c r="I302" s="332">
        <v>1</v>
      </c>
      <c r="J302" s="332" t="s">
        <v>1285</v>
      </c>
      <c r="K302" s="332">
        <v>50</v>
      </c>
      <c r="L302" s="329">
        <v>44.160608737006591</v>
      </c>
    </row>
    <row r="303" spans="1:12" x14ac:dyDescent="0.15">
      <c r="A303" s="1353"/>
      <c r="B303" s="1354"/>
      <c r="C303" s="1368"/>
      <c r="D303" s="1357" t="s">
        <v>492</v>
      </c>
      <c r="E303" s="468">
        <v>0</v>
      </c>
      <c r="F303" s="332">
        <v>0</v>
      </c>
      <c r="G303" s="332">
        <v>0</v>
      </c>
      <c r="H303" s="332">
        <v>0</v>
      </c>
      <c r="I303" s="332">
        <v>0</v>
      </c>
      <c r="J303" s="332">
        <v>0</v>
      </c>
      <c r="K303" s="332">
        <v>0</v>
      </c>
      <c r="L303" s="329">
        <v>0</v>
      </c>
    </row>
    <row r="304" spans="1:12" x14ac:dyDescent="0.15">
      <c r="A304" s="1353"/>
      <c r="B304" s="1354"/>
      <c r="C304" s="1368"/>
      <c r="D304" s="1371" t="s">
        <v>491</v>
      </c>
      <c r="E304" s="472">
        <v>0</v>
      </c>
      <c r="F304" s="347">
        <v>0</v>
      </c>
      <c r="G304" s="347">
        <v>0</v>
      </c>
      <c r="H304" s="347">
        <v>0</v>
      </c>
      <c r="I304" s="347">
        <v>0</v>
      </c>
      <c r="J304" s="347">
        <v>0</v>
      </c>
      <c r="K304" s="347">
        <v>0</v>
      </c>
      <c r="L304" s="344">
        <v>0</v>
      </c>
    </row>
    <row r="305" spans="1:12" x14ac:dyDescent="0.15">
      <c r="A305" s="1362"/>
      <c r="B305" s="1366">
        <v>199</v>
      </c>
      <c r="C305" s="1367" t="s">
        <v>602</v>
      </c>
      <c r="D305" s="1365" t="s">
        <v>494</v>
      </c>
      <c r="E305" s="545">
        <v>3</v>
      </c>
      <c r="F305" s="340">
        <v>5090</v>
      </c>
      <c r="G305" s="340">
        <v>8</v>
      </c>
      <c r="H305" s="340">
        <v>8</v>
      </c>
      <c r="I305" s="340">
        <v>1</v>
      </c>
      <c r="J305" s="340" t="s">
        <v>1285</v>
      </c>
      <c r="K305" s="340">
        <v>33.333333333333329</v>
      </c>
      <c r="L305" s="337" t="s">
        <v>1285</v>
      </c>
    </row>
    <row r="306" spans="1:12" x14ac:dyDescent="0.15">
      <c r="A306" s="1353"/>
      <c r="B306" s="1354"/>
      <c r="C306" s="1368"/>
      <c r="D306" s="1356" t="s">
        <v>493</v>
      </c>
      <c r="E306" s="468">
        <v>3</v>
      </c>
      <c r="F306" s="332">
        <v>5090</v>
      </c>
      <c r="G306" s="332">
        <v>8</v>
      </c>
      <c r="H306" s="332">
        <v>8</v>
      </c>
      <c r="I306" s="332">
        <v>1</v>
      </c>
      <c r="J306" s="332" t="s">
        <v>1285</v>
      </c>
      <c r="K306" s="332">
        <v>33.333333333333329</v>
      </c>
      <c r="L306" s="329" t="s">
        <v>1285</v>
      </c>
    </row>
    <row r="307" spans="1:12" x14ac:dyDescent="0.15">
      <c r="A307" s="1353"/>
      <c r="B307" s="1354"/>
      <c r="C307" s="1368"/>
      <c r="D307" s="1357" t="s">
        <v>492</v>
      </c>
      <c r="E307" s="468">
        <v>0</v>
      </c>
      <c r="F307" s="332">
        <v>0</v>
      </c>
      <c r="G307" s="332">
        <v>0</v>
      </c>
      <c r="H307" s="332">
        <v>0</v>
      </c>
      <c r="I307" s="332">
        <v>0</v>
      </c>
      <c r="J307" s="332">
        <v>0</v>
      </c>
      <c r="K307" s="332">
        <v>0</v>
      </c>
      <c r="L307" s="329">
        <v>0</v>
      </c>
    </row>
    <row r="308" spans="1:12" x14ac:dyDescent="0.15">
      <c r="A308" s="1358"/>
      <c r="B308" s="1359"/>
      <c r="C308" s="1369"/>
      <c r="D308" s="1361" t="s">
        <v>491</v>
      </c>
      <c r="E308" s="472">
        <v>0</v>
      </c>
      <c r="F308" s="347">
        <v>0</v>
      </c>
      <c r="G308" s="347">
        <v>0</v>
      </c>
      <c r="H308" s="347">
        <v>0</v>
      </c>
      <c r="I308" s="347">
        <v>0</v>
      </c>
      <c r="J308" s="347">
        <v>0</v>
      </c>
      <c r="K308" s="347">
        <v>0</v>
      </c>
      <c r="L308" s="344">
        <v>0</v>
      </c>
    </row>
    <row r="309" spans="1:12" x14ac:dyDescent="0.15">
      <c r="A309" s="1362">
        <v>20</v>
      </c>
      <c r="B309" s="1363" t="s">
        <v>601</v>
      </c>
      <c r="C309" s="1364"/>
      <c r="D309" s="1365" t="s">
        <v>494</v>
      </c>
      <c r="E309" s="545">
        <v>3</v>
      </c>
      <c r="F309" s="340">
        <v>13864</v>
      </c>
      <c r="G309" s="340">
        <v>165</v>
      </c>
      <c r="H309" s="340">
        <v>162</v>
      </c>
      <c r="I309" s="340">
        <v>1</v>
      </c>
      <c r="J309" s="340" t="s">
        <v>1285</v>
      </c>
      <c r="K309" s="340">
        <v>33.333333333333329</v>
      </c>
      <c r="L309" s="337" t="s">
        <v>1285</v>
      </c>
    </row>
    <row r="310" spans="1:12" x14ac:dyDescent="0.15">
      <c r="A310" s="1353"/>
      <c r="B310" s="1354"/>
      <c r="C310" s="1355"/>
      <c r="D310" s="1356" t="s">
        <v>493</v>
      </c>
      <c r="E310" s="468">
        <v>2</v>
      </c>
      <c r="F310" s="332" t="s">
        <v>1285</v>
      </c>
      <c r="G310" s="332">
        <v>65</v>
      </c>
      <c r="H310" s="332">
        <v>62</v>
      </c>
      <c r="I310" s="332">
        <v>1</v>
      </c>
      <c r="J310" s="332" t="s">
        <v>1285</v>
      </c>
      <c r="K310" s="332">
        <v>50</v>
      </c>
      <c r="L310" s="329">
        <v>75.788402848423203</v>
      </c>
    </row>
    <row r="311" spans="1:12" x14ac:dyDescent="0.15">
      <c r="A311" s="1353"/>
      <c r="B311" s="1354"/>
      <c r="C311" s="1355"/>
      <c r="D311" s="1357" t="s">
        <v>492</v>
      </c>
      <c r="E311" s="468">
        <v>0</v>
      </c>
      <c r="F311" s="332">
        <v>0</v>
      </c>
      <c r="G311" s="332">
        <v>0</v>
      </c>
      <c r="H311" s="332">
        <v>0</v>
      </c>
      <c r="I311" s="332">
        <v>0</v>
      </c>
      <c r="J311" s="332">
        <v>0</v>
      </c>
      <c r="K311" s="332">
        <v>0</v>
      </c>
      <c r="L311" s="329">
        <v>0</v>
      </c>
    </row>
    <row r="312" spans="1:12" x14ac:dyDescent="0.15">
      <c r="A312" s="1358"/>
      <c r="B312" s="1359"/>
      <c r="C312" s="1360"/>
      <c r="D312" s="1361" t="s">
        <v>491</v>
      </c>
      <c r="E312" s="472">
        <v>1</v>
      </c>
      <c r="F312" s="347" t="s">
        <v>1285</v>
      </c>
      <c r="G312" s="347">
        <v>100</v>
      </c>
      <c r="H312" s="347">
        <v>100</v>
      </c>
      <c r="I312" s="347">
        <v>0</v>
      </c>
      <c r="J312" s="347">
        <v>0</v>
      </c>
      <c r="K312" s="347">
        <v>0</v>
      </c>
      <c r="L312" s="344">
        <v>0</v>
      </c>
    </row>
    <row r="313" spans="1:12" x14ac:dyDescent="0.15">
      <c r="A313" s="1362"/>
      <c r="B313" s="1366">
        <v>201</v>
      </c>
      <c r="C313" s="1367" t="s">
        <v>600</v>
      </c>
      <c r="D313" s="1365" t="s">
        <v>494</v>
      </c>
      <c r="E313" s="545">
        <v>0</v>
      </c>
      <c r="F313" s="340">
        <v>0</v>
      </c>
      <c r="G313" s="340">
        <v>0</v>
      </c>
      <c r="H313" s="340">
        <v>0</v>
      </c>
      <c r="I313" s="340">
        <v>0</v>
      </c>
      <c r="J313" s="340">
        <v>0</v>
      </c>
      <c r="K313" s="340">
        <v>0</v>
      </c>
      <c r="L313" s="337">
        <v>0</v>
      </c>
    </row>
    <row r="314" spans="1:12" x14ac:dyDescent="0.15">
      <c r="A314" s="1353"/>
      <c r="B314" s="1354"/>
      <c r="C314" s="1368"/>
      <c r="D314" s="1356" t="s">
        <v>493</v>
      </c>
      <c r="E314" s="468">
        <v>0</v>
      </c>
      <c r="F314" s="332">
        <v>0</v>
      </c>
      <c r="G314" s="332">
        <v>0</v>
      </c>
      <c r="H314" s="332">
        <v>0</v>
      </c>
      <c r="I314" s="332">
        <v>0</v>
      </c>
      <c r="J314" s="332">
        <v>0</v>
      </c>
      <c r="K314" s="332">
        <v>0</v>
      </c>
      <c r="L314" s="329">
        <v>0</v>
      </c>
    </row>
    <row r="315" spans="1:12" x14ac:dyDescent="0.15">
      <c r="A315" s="1353"/>
      <c r="B315" s="1354"/>
      <c r="C315" s="1368"/>
      <c r="D315" s="1357" t="s">
        <v>492</v>
      </c>
      <c r="E315" s="468">
        <v>0</v>
      </c>
      <c r="F315" s="332">
        <v>0</v>
      </c>
      <c r="G315" s="332">
        <v>0</v>
      </c>
      <c r="H315" s="332">
        <v>0</v>
      </c>
      <c r="I315" s="332">
        <v>0</v>
      </c>
      <c r="J315" s="332">
        <v>0</v>
      </c>
      <c r="K315" s="332">
        <v>0</v>
      </c>
      <c r="L315" s="329">
        <v>0</v>
      </c>
    </row>
    <row r="316" spans="1:12" x14ac:dyDescent="0.15">
      <c r="A316" s="1358"/>
      <c r="B316" s="1359"/>
      <c r="C316" s="1369"/>
      <c r="D316" s="1361" t="s">
        <v>491</v>
      </c>
      <c r="E316" s="472">
        <v>0</v>
      </c>
      <c r="F316" s="347">
        <v>0</v>
      </c>
      <c r="G316" s="347">
        <v>0</v>
      </c>
      <c r="H316" s="347">
        <v>0</v>
      </c>
      <c r="I316" s="347">
        <v>0</v>
      </c>
      <c r="J316" s="347">
        <v>0</v>
      </c>
      <c r="K316" s="347">
        <v>0</v>
      </c>
      <c r="L316" s="344">
        <v>0</v>
      </c>
    </row>
    <row r="317" spans="1:12" x14ac:dyDescent="0.15">
      <c r="A317" s="1362"/>
      <c r="B317" s="1366">
        <v>202</v>
      </c>
      <c r="C317" s="1367" t="s">
        <v>599</v>
      </c>
      <c r="D317" s="1365" t="s">
        <v>494</v>
      </c>
      <c r="E317" s="545">
        <v>0</v>
      </c>
      <c r="F317" s="340">
        <v>0</v>
      </c>
      <c r="G317" s="340">
        <v>0</v>
      </c>
      <c r="H317" s="340">
        <v>0</v>
      </c>
      <c r="I317" s="340">
        <v>0</v>
      </c>
      <c r="J317" s="340">
        <v>0</v>
      </c>
      <c r="K317" s="340">
        <v>0</v>
      </c>
      <c r="L317" s="337">
        <v>0</v>
      </c>
    </row>
    <row r="318" spans="1:12" x14ac:dyDescent="0.15">
      <c r="A318" s="1353"/>
      <c r="B318" s="1354"/>
      <c r="C318" s="1368"/>
      <c r="D318" s="1356" t="s">
        <v>493</v>
      </c>
      <c r="E318" s="468">
        <v>0</v>
      </c>
      <c r="F318" s="332">
        <v>0</v>
      </c>
      <c r="G318" s="332">
        <v>0</v>
      </c>
      <c r="H318" s="332">
        <v>0</v>
      </c>
      <c r="I318" s="332">
        <v>0</v>
      </c>
      <c r="J318" s="332">
        <v>0</v>
      </c>
      <c r="K318" s="332">
        <v>0</v>
      </c>
      <c r="L318" s="329">
        <v>0</v>
      </c>
    </row>
    <row r="319" spans="1:12" x14ac:dyDescent="0.15">
      <c r="A319" s="1353"/>
      <c r="B319" s="1354"/>
      <c r="C319" s="1368"/>
      <c r="D319" s="1357" t="s">
        <v>492</v>
      </c>
      <c r="E319" s="468">
        <v>0</v>
      </c>
      <c r="F319" s="332">
        <v>0</v>
      </c>
      <c r="G319" s="332">
        <v>0</v>
      </c>
      <c r="H319" s="332">
        <v>0</v>
      </c>
      <c r="I319" s="332">
        <v>0</v>
      </c>
      <c r="J319" s="332">
        <v>0</v>
      </c>
      <c r="K319" s="332">
        <v>0</v>
      </c>
      <c r="L319" s="329">
        <v>0</v>
      </c>
    </row>
    <row r="320" spans="1:12" x14ac:dyDescent="0.15">
      <c r="A320" s="1358"/>
      <c r="B320" s="1359"/>
      <c r="C320" s="1369"/>
      <c r="D320" s="1361" t="s">
        <v>491</v>
      </c>
      <c r="E320" s="472">
        <v>0</v>
      </c>
      <c r="F320" s="347">
        <v>0</v>
      </c>
      <c r="G320" s="347">
        <v>0</v>
      </c>
      <c r="H320" s="347">
        <v>0</v>
      </c>
      <c r="I320" s="347">
        <v>0</v>
      </c>
      <c r="J320" s="347">
        <v>0</v>
      </c>
      <c r="K320" s="347">
        <v>0</v>
      </c>
      <c r="L320" s="344">
        <v>0</v>
      </c>
    </row>
    <row r="321" spans="1:12" x14ac:dyDescent="0.15">
      <c r="A321" s="1362"/>
      <c r="B321" s="1366">
        <v>203</v>
      </c>
      <c r="C321" s="1367" t="s">
        <v>598</v>
      </c>
      <c r="D321" s="1365" t="s">
        <v>494</v>
      </c>
      <c r="E321" s="545">
        <v>0</v>
      </c>
      <c r="F321" s="340">
        <v>0</v>
      </c>
      <c r="G321" s="340">
        <v>0</v>
      </c>
      <c r="H321" s="340">
        <v>0</v>
      </c>
      <c r="I321" s="340">
        <v>0</v>
      </c>
      <c r="J321" s="340">
        <v>0</v>
      </c>
      <c r="K321" s="340">
        <v>0</v>
      </c>
      <c r="L321" s="337">
        <v>0</v>
      </c>
    </row>
    <row r="322" spans="1:12" x14ac:dyDescent="0.15">
      <c r="A322" s="1353"/>
      <c r="B322" s="1354"/>
      <c r="C322" s="1368"/>
      <c r="D322" s="1356" t="s">
        <v>493</v>
      </c>
      <c r="E322" s="468">
        <v>0</v>
      </c>
      <c r="F322" s="332">
        <v>0</v>
      </c>
      <c r="G322" s="332">
        <v>0</v>
      </c>
      <c r="H322" s="332">
        <v>0</v>
      </c>
      <c r="I322" s="332">
        <v>0</v>
      </c>
      <c r="J322" s="332">
        <v>0</v>
      </c>
      <c r="K322" s="332">
        <v>0</v>
      </c>
      <c r="L322" s="329">
        <v>0</v>
      </c>
    </row>
    <row r="323" spans="1:12" x14ac:dyDescent="0.15">
      <c r="A323" s="1353"/>
      <c r="B323" s="1354"/>
      <c r="C323" s="1368"/>
      <c r="D323" s="1357" t="s">
        <v>492</v>
      </c>
      <c r="E323" s="468">
        <v>0</v>
      </c>
      <c r="F323" s="332">
        <v>0</v>
      </c>
      <c r="G323" s="332">
        <v>0</v>
      </c>
      <c r="H323" s="332">
        <v>0</v>
      </c>
      <c r="I323" s="332">
        <v>0</v>
      </c>
      <c r="J323" s="332">
        <v>0</v>
      </c>
      <c r="K323" s="332">
        <v>0</v>
      </c>
      <c r="L323" s="329">
        <v>0</v>
      </c>
    </row>
    <row r="324" spans="1:12" x14ac:dyDescent="0.15">
      <c r="A324" s="1358"/>
      <c r="B324" s="1359"/>
      <c r="C324" s="1369"/>
      <c r="D324" s="1361" t="s">
        <v>491</v>
      </c>
      <c r="E324" s="472">
        <v>0</v>
      </c>
      <c r="F324" s="347">
        <v>0</v>
      </c>
      <c r="G324" s="347">
        <v>0</v>
      </c>
      <c r="H324" s="347">
        <v>0</v>
      </c>
      <c r="I324" s="347">
        <v>0</v>
      </c>
      <c r="J324" s="347">
        <v>0</v>
      </c>
      <c r="K324" s="347">
        <v>0</v>
      </c>
      <c r="L324" s="344">
        <v>0</v>
      </c>
    </row>
    <row r="325" spans="1:12" x14ac:dyDescent="0.15">
      <c r="A325" s="1362"/>
      <c r="B325" s="1366">
        <v>204</v>
      </c>
      <c r="C325" s="1367" t="s">
        <v>597</v>
      </c>
      <c r="D325" s="1365" t="s">
        <v>494</v>
      </c>
      <c r="E325" s="545">
        <v>1</v>
      </c>
      <c r="F325" s="340" t="s">
        <v>1285</v>
      </c>
      <c r="G325" s="340">
        <v>100</v>
      </c>
      <c r="H325" s="340">
        <v>100</v>
      </c>
      <c r="I325" s="340">
        <v>0</v>
      </c>
      <c r="J325" s="340">
        <v>0</v>
      </c>
      <c r="K325" s="340">
        <v>0</v>
      </c>
      <c r="L325" s="337">
        <v>0</v>
      </c>
    </row>
    <row r="326" spans="1:12" x14ac:dyDescent="0.15">
      <c r="A326" s="1353"/>
      <c r="B326" s="1354"/>
      <c r="C326" s="1368"/>
      <c r="D326" s="1356" t="s">
        <v>493</v>
      </c>
      <c r="E326" s="468">
        <v>0</v>
      </c>
      <c r="F326" s="332">
        <v>0</v>
      </c>
      <c r="G326" s="332">
        <v>0</v>
      </c>
      <c r="H326" s="332">
        <v>0</v>
      </c>
      <c r="I326" s="332">
        <v>0</v>
      </c>
      <c r="J326" s="332">
        <v>0</v>
      </c>
      <c r="K326" s="332">
        <v>0</v>
      </c>
      <c r="L326" s="329">
        <v>0</v>
      </c>
    </row>
    <row r="327" spans="1:12" x14ac:dyDescent="0.15">
      <c r="A327" s="1353"/>
      <c r="B327" s="1354"/>
      <c r="C327" s="1368"/>
      <c r="D327" s="1357" t="s">
        <v>492</v>
      </c>
      <c r="E327" s="468">
        <v>0</v>
      </c>
      <c r="F327" s="332">
        <v>0</v>
      </c>
      <c r="G327" s="332">
        <v>0</v>
      </c>
      <c r="H327" s="332">
        <v>0</v>
      </c>
      <c r="I327" s="332">
        <v>0</v>
      </c>
      <c r="J327" s="332">
        <v>0</v>
      </c>
      <c r="K327" s="332">
        <v>0</v>
      </c>
      <c r="L327" s="329">
        <v>0</v>
      </c>
    </row>
    <row r="328" spans="1:12" x14ac:dyDescent="0.15">
      <c r="A328" s="1358"/>
      <c r="B328" s="1359"/>
      <c r="C328" s="1369"/>
      <c r="D328" s="1361" t="s">
        <v>491</v>
      </c>
      <c r="E328" s="472">
        <v>1</v>
      </c>
      <c r="F328" s="347" t="s">
        <v>1285</v>
      </c>
      <c r="G328" s="347">
        <v>100</v>
      </c>
      <c r="H328" s="347">
        <v>100</v>
      </c>
      <c r="I328" s="347">
        <v>0</v>
      </c>
      <c r="J328" s="347">
        <v>0</v>
      </c>
      <c r="K328" s="347">
        <v>0</v>
      </c>
      <c r="L328" s="344">
        <v>0</v>
      </c>
    </row>
    <row r="329" spans="1:12" x14ac:dyDescent="0.15">
      <c r="A329" s="1362"/>
      <c r="B329" s="1366">
        <v>205</v>
      </c>
      <c r="C329" s="1367" t="s">
        <v>596</v>
      </c>
      <c r="D329" s="1365" t="s">
        <v>494</v>
      </c>
      <c r="E329" s="545">
        <v>0</v>
      </c>
      <c r="F329" s="340">
        <v>0</v>
      </c>
      <c r="G329" s="340">
        <v>0</v>
      </c>
      <c r="H329" s="340">
        <v>0</v>
      </c>
      <c r="I329" s="340">
        <v>0</v>
      </c>
      <c r="J329" s="340">
        <v>0</v>
      </c>
      <c r="K329" s="340">
        <v>0</v>
      </c>
      <c r="L329" s="337">
        <v>0</v>
      </c>
    </row>
    <row r="330" spans="1:12" x14ac:dyDescent="0.15">
      <c r="A330" s="1353"/>
      <c r="B330" s="1354"/>
      <c r="C330" s="1368"/>
      <c r="D330" s="1356" t="s">
        <v>493</v>
      </c>
      <c r="E330" s="468">
        <v>0</v>
      </c>
      <c r="F330" s="332">
        <v>0</v>
      </c>
      <c r="G330" s="332">
        <v>0</v>
      </c>
      <c r="H330" s="332">
        <v>0</v>
      </c>
      <c r="I330" s="332">
        <v>0</v>
      </c>
      <c r="J330" s="332">
        <v>0</v>
      </c>
      <c r="K330" s="332">
        <v>0</v>
      </c>
      <c r="L330" s="329">
        <v>0</v>
      </c>
    </row>
    <row r="331" spans="1:12" x14ac:dyDescent="0.15">
      <c r="A331" s="1353"/>
      <c r="B331" s="1354"/>
      <c r="C331" s="1368"/>
      <c r="D331" s="1357" t="s">
        <v>492</v>
      </c>
      <c r="E331" s="468">
        <v>0</v>
      </c>
      <c r="F331" s="332">
        <v>0</v>
      </c>
      <c r="G331" s="332">
        <v>0</v>
      </c>
      <c r="H331" s="332">
        <v>0</v>
      </c>
      <c r="I331" s="332">
        <v>0</v>
      </c>
      <c r="J331" s="332">
        <v>0</v>
      </c>
      <c r="K331" s="332">
        <v>0</v>
      </c>
      <c r="L331" s="329">
        <v>0</v>
      </c>
    </row>
    <row r="332" spans="1:12" x14ac:dyDescent="0.15">
      <c r="A332" s="1358"/>
      <c r="B332" s="1359"/>
      <c r="C332" s="1369"/>
      <c r="D332" s="1361" t="s">
        <v>491</v>
      </c>
      <c r="E332" s="472">
        <v>0</v>
      </c>
      <c r="F332" s="347">
        <v>0</v>
      </c>
      <c r="G332" s="347">
        <v>0</v>
      </c>
      <c r="H332" s="347">
        <v>0</v>
      </c>
      <c r="I332" s="347">
        <v>0</v>
      </c>
      <c r="J332" s="347">
        <v>0</v>
      </c>
      <c r="K332" s="347">
        <v>0</v>
      </c>
      <c r="L332" s="344">
        <v>0</v>
      </c>
    </row>
    <row r="333" spans="1:12" x14ac:dyDescent="0.15">
      <c r="A333" s="1362"/>
      <c r="B333" s="1366">
        <v>206</v>
      </c>
      <c r="C333" s="1367" t="s">
        <v>595</v>
      </c>
      <c r="D333" s="1365" t="s">
        <v>494</v>
      </c>
      <c r="E333" s="545">
        <v>1</v>
      </c>
      <c r="F333" s="340" t="s">
        <v>1285</v>
      </c>
      <c r="G333" s="340">
        <v>35</v>
      </c>
      <c r="H333" s="340">
        <v>35</v>
      </c>
      <c r="I333" s="340">
        <v>0</v>
      </c>
      <c r="J333" s="340">
        <v>0</v>
      </c>
      <c r="K333" s="340">
        <v>0</v>
      </c>
      <c r="L333" s="337">
        <v>0</v>
      </c>
    </row>
    <row r="334" spans="1:12" x14ac:dyDescent="0.15">
      <c r="A334" s="1353"/>
      <c r="B334" s="1354"/>
      <c r="C334" s="1368"/>
      <c r="D334" s="1356" t="s">
        <v>493</v>
      </c>
      <c r="E334" s="468">
        <v>1</v>
      </c>
      <c r="F334" s="332" t="s">
        <v>1285</v>
      </c>
      <c r="G334" s="332">
        <v>35</v>
      </c>
      <c r="H334" s="332">
        <v>35</v>
      </c>
      <c r="I334" s="332">
        <v>0</v>
      </c>
      <c r="J334" s="332">
        <v>0</v>
      </c>
      <c r="K334" s="332">
        <v>0</v>
      </c>
      <c r="L334" s="329">
        <v>0</v>
      </c>
    </row>
    <row r="335" spans="1:12" x14ac:dyDescent="0.15">
      <c r="A335" s="1353"/>
      <c r="B335" s="1354"/>
      <c r="C335" s="1368"/>
      <c r="D335" s="1357" t="s">
        <v>492</v>
      </c>
      <c r="E335" s="468">
        <v>0</v>
      </c>
      <c r="F335" s="332">
        <v>0</v>
      </c>
      <c r="G335" s="332">
        <v>0</v>
      </c>
      <c r="H335" s="332">
        <v>0</v>
      </c>
      <c r="I335" s="332">
        <v>0</v>
      </c>
      <c r="J335" s="332">
        <v>0</v>
      </c>
      <c r="K335" s="332">
        <v>0</v>
      </c>
      <c r="L335" s="329">
        <v>0</v>
      </c>
    </row>
    <row r="336" spans="1:12" x14ac:dyDescent="0.15">
      <c r="A336" s="1358"/>
      <c r="B336" s="1359"/>
      <c r="C336" s="1369"/>
      <c r="D336" s="1361" t="s">
        <v>491</v>
      </c>
      <c r="E336" s="472">
        <v>0</v>
      </c>
      <c r="F336" s="347">
        <v>0</v>
      </c>
      <c r="G336" s="347">
        <v>0</v>
      </c>
      <c r="H336" s="347">
        <v>0</v>
      </c>
      <c r="I336" s="347">
        <v>0</v>
      </c>
      <c r="J336" s="347">
        <v>0</v>
      </c>
      <c r="K336" s="347">
        <v>0</v>
      </c>
      <c r="L336" s="344">
        <v>0</v>
      </c>
    </row>
    <row r="337" spans="1:12" x14ac:dyDescent="0.15">
      <c r="A337" s="1362"/>
      <c r="B337" s="1366">
        <v>207</v>
      </c>
      <c r="C337" s="1367" t="s">
        <v>594</v>
      </c>
      <c r="D337" s="1365" t="s">
        <v>494</v>
      </c>
      <c r="E337" s="545">
        <v>0</v>
      </c>
      <c r="F337" s="340">
        <v>0</v>
      </c>
      <c r="G337" s="340">
        <v>0</v>
      </c>
      <c r="H337" s="340">
        <v>0</v>
      </c>
      <c r="I337" s="340">
        <v>0</v>
      </c>
      <c r="J337" s="340">
        <v>0</v>
      </c>
      <c r="K337" s="340">
        <v>0</v>
      </c>
      <c r="L337" s="337">
        <v>0</v>
      </c>
    </row>
    <row r="338" spans="1:12" x14ac:dyDescent="0.15">
      <c r="A338" s="1353"/>
      <c r="B338" s="1354"/>
      <c r="C338" s="1368"/>
      <c r="D338" s="1356" t="s">
        <v>493</v>
      </c>
      <c r="E338" s="468">
        <v>0</v>
      </c>
      <c r="F338" s="332">
        <v>0</v>
      </c>
      <c r="G338" s="332">
        <v>0</v>
      </c>
      <c r="H338" s="332">
        <v>0</v>
      </c>
      <c r="I338" s="332">
        <v>0</v>
      </c>
      <c r="J338" s="332">
        <v>0</v>
      </c>
      <c r="K338" s="332">
        <v>0</v>
      </c>
      <c r="L338" s="329">
        <v>0</v>
      </c>
    </row>
    <row r="339" spans="1:12" x14ac:dyDescent="0.15">
      <c r="A339" s="1353"/>
      <c r="B339" s="1354"/>
      <c r="C339" s="1368"/>
      <c r="D339" s="1357" t="s">
        <v>492</v>
      </c>
      <c r="E339" s="468">
        <v>0</v>
      </c>
      <c r="F339" s="332">
        <v>0</v>
      </c>
      <c r="G339" s="332">
        <v>0</v>
      </c>
      <c r="H339" s="332">
        <v>0</v>
      </c>
      <c r="I339" s="332">
        <v>0</v>
      </c>
      <c r="J339" s="332">
        <v>0</v>
      </c>
      <c r="K339" s="332">
        <v>0</v>
      </c>
      <c r="L339" s="329">
        <v>0</v>
      </c>
    </row>
    <row r="340" spans="1:12" x14ac:dyDescent="0.15">
      <c r="A340" s="1358"/>
      <c r="B340" s="1359"/>
      <c r="C340" s="1369"/>
      <c r="D340" s="1361" t="s">
        <v>491</v>
      </c>
      <c r="E340" s="472">
        <v>0</v>
      </c>
      <c r="F340" s="347">
        <v>0</v>
      </c>
      <c r="G340" s="347">
        <v>0</v>
      </c>
      <c r="H340" s="347">
        <v>0</v>
      </c>
      <c r="I340" s="347">
        <v>0</v>
      </c>
      <c r="J340" s="347">
        <v>0</v>
      </c>
      <c r="K340" s="347">
        <v>0</v>
      </c>
      <c r="L340" s="344">
        <v>0</v>
      </c>
    </row>
    <row r="341" spans="1:12" x14ac:dyDescent="0.15">
      <c r="A341" s="1362"/>
      <c r="B341" s="1366">
        <v>208</v>
      </c>
      <c r="C341" s="1367" t="s">
        <v>593</v>
      </c>
      <c r="D341" s="1365" t="s">
        <v>494</v>
      </c>
      <c r="E341" s="545">
        <v>0</v>
      </c>
      <c r="F341" s="340">
        <v>0</v>
      </c>
      <c r="G341" s="340">
        <v>0</v>
      </c>
      <c r="H341" s="340">
        <v>0</v>
      </c>
      <c r="I341" s="340">
        <v>0</v>
      </c>
      <c r="J341" s="340">
        <v>0</v>
      </c>
      <c r="K341" s="340">
        <v>0</v>
      </c>
      <c r="L341" s="337">
        <v>0</v>
      </c>
    </row>
    <row r="342" spans="1:12" x14ac:dyDescent="0.15">
      <c r="A342" s="1353"/>
      <c r="B342" s="1354"/>
      <c r="C342" s="1368"/>
      <c r="D342" s="1356" t="s">
        <v>493</v>
      </c>
      <c r="E342" s="468">
        <v>0</v>
      </c>
      <c r="F342" s="332">
        <v>0</v>
      </c>
      <c r="G342" s="332">
        <v>0</v>
      </c>
      <c r="H342" s="332">
        <v>0</v>
      </c>
      <c r="I342" s="332">
        <v>0</v>
      </c>
      <c r="J342" s="332">
        <v>0</v>
      </c>
      <c r="K342" s="332">
        <v>0</v>
      </c>
      <c r="L342" s="329">
        <v>0</v>
      </c>
    </row>
    <row r="343" spans="1:12" x14ac:dyDescent="0.15">
      <c r="A343" s="1353"/>
      <c r="B343" s="1354"/>
      <c r="C343" s="1368"/>
      <c r="D343" s="1357" t="s">
        <v>492</v>
      </c>
      <c r="E343" s="468">
        <v>0</v>
      </c>
      <c r="F343" s="332">
        <v>0</v>
      </c>
      <c r="G343" s="332">
        <v>0</v>
      </c>
      <c r="H343" s="332">
        <v>0</v>
      </c>
      <c r="I343" s="332">
        <v>0</v>
      </c>
      <c r="J343" s="332">
        <v>0</v>
      </c>
      <c r="K343" s="332">
        <v>0</v>
      </c>
      <c r="L343" s="329">
        <v>0</v>
      </c>
    </row>
    <row r="344" spans="1:12" x14ac:dyDescent="0.15">
      <c r="A344" s="1358"/>
      <c r="B344" s="1359"/>
      <c r="C344" s="1369"/>
      <c r="D344" s="1361" t="s">
        <v>491</v>
      </c>
      <c r="E344" s="472">
        <v>0</v>
      </c>
      <c r="F344" s="347">
        <v>0</v>
      </c>
      <c r="G344" s="347">
        <v>0</v>
      </c>
      <c r="H344" s="347">
        <v>0</v>
      </c>
      <c r="I344" s="347">
        <v>0</v>
      </c>
      <c r="J344" s="347">
        <v>0</v>
      </c>
      <c r="K344" s="347">
        <v>0</v>
      </c>
      <c r="L344" s="344">
        <v>0</v>
      </c>
    </row>
    <row r="345" spans="1:12" x14ac:dyDescent="0.15">
      <c r="A345" s="1362"/>
      <c r="B345" s="1366">
        <v>209</v>
      </c>
      <c r="C345" s="1367" t="s">
        <v>592</v>
      </c>
      <c r="D345" s="1365" t="s">
        <v>494</v>
      </c>
      <c r="E345" s="545">
        <v>1</v>
      </c>
      <c r="F345" s="340" t="s">
        <v>1285</v>
      </c>
      <c r="G345" s="340">
        <v>30</v>
      </c>
      <c r="H345" s="340">
        <v>27</v>
      </c>
      <c r="I345" s="340">
        <v>1</v>
      </c>
      <c r="J345" s="340" t="s">
        <v>1285</v>
      </c>
      <c r="K345" s="340">
        <v>100</v>
      </c>
      <c r="L345" s="337">
        <v>100</v>
      </c>
    </row>
    <row r="346" spans="1:12" x14ac:dyDescent="0.15">
      <c r="A346" s="1353"/>
      <c r="B346" s="1354"/>
      <c r="C346" s="1368"/>
      <c r="D346" s="1356" t="s">
        <v>493</v>
      </c>
      <c r="E346" s="468">
        <v>1</v>
      </c>
      <c r="F346" s="332" t="s">
        <v>1285</v>
      </c>
      <c r="G346" s="332">
        <v>30</v>
      </c>
      <c r="H346" s="332">
        <v>27</v>
      </c>
      <c r="I346" s="332">
        <v>1</v>
      </c>
      <c r="J346" s="332" t="s">
        <v>1285</v>
      </c>
      <c r="K346" s="332">
        <v>100</v>
      </c>
      <c r="L346" s="329">
        <v>100</v>
      </c>
    </row>
    <row r="347" spans="1:12" x14ac:dyDescent="0.15">
      <c r="A347" s="1353"/>
      <c r="B347" s="1354"/>
      <c r="C347" s="1368"/>
      <c r="D347" s="1357" t="s">
        <v>492</v>
      </c>
      <c r="E347" s="468">
        <v>0</v>
      </c>
      <c r="F347" s="332">
        <v>0</v>
      </c>
      <c r="G347" s="332">
        <v>0</v>
      </c>
      <c r="H347" s="332">
        <v>0</v>
      </c>
      <c r="I347" s="332">
        <v>0</v>
      </c>
      <c r="J347" s="332">
        <v>0</v>
      </c>
      <c r="K347" s="332">
        <v>0</v>
      </c>
      <c r="L347" s="329">
        <v>0</v>
      </c>
    </row>
    <row r="348" spans="1:12" x14ac:dyDescent="0.15">
      <c r="A348" s="1358"/>
      <c r="B348" s="1359"/>
      <c r="C348" s="1369"/>
      <c r="D348" s="1361" t="s">
        <v>491</v>
      </c>
      <c r="E348" s="472">
        <v>0</v>
      </c>
      <c r="F348" s="347">
        <v>0</v>
      </c>
      <c r="G348" s="347">
        <v>0</v>
      </c>
      <c r="H348" s="347">
        <v>0</v>
      </c>
      <c r="I348" s="347">
        <v>0</v>
      </c>
      <c r="J348" s="347">
        <v>0</v>
      </c>
      <c r="K348" s="347">
        <v>0</v>
      </c>
      <c r="L348" s="344">
        <v>0</v>
      </c>
    </row>
    <row r="349" spans="1:12" x14ac:dyDescent="0.15">
      <c r="A349" s="1362">
        <v>21</v>
      </c>
      <c r="B349" s="1363" t="s">
        <v>591</v>
      </c>
      <c r="C349" s="1372"/>
      <c r="D349" s="1365" t="s">
        <v>494</v>
      </c>
      <c r="E349" s="545">
        <v>26</v>
      </c>
      <c r="F349" s="340">
        <v>409210</v>
      </c>
      <c r="G349" s="340">
        <v>346</v>
      </c>
      <c r="H349" s="340">
        <v>158</v>
      </c>
      <c r="I349" s="340">
        <v>11</v>
      </c>
      <c r="J349" s="340">
        <v>157146</v>
      </c>
      <c r="K349" s="340">
        <v>42.307692307692307</v>
      </c>
      <c r="L349" s="337">
        <v>38.402287334131621</v>
      </c>
    </row>
    <row r="350" spans="1:12" x14ac:dyDescent="0.15">
      <c r="A350" s="1353"/>
      <c r="B350" s="1354"/>
      <c r="C350" s="1355"/>
      <c r="D350" s="1356" t="s">
        <v>493</v>
      </c>
      <c r="E350" s="468">
        <v>23</v>
      </c>
      <c r="F350" s="332">
        <v>373119</v>
      </c>
      <c r="G350" s="332">
        <v>303</v>
      </c>
      <c r="H350" s="332">
        <v>152</v>
      </c>
      <c r="I350" s="332">
        <v>11</v>
      </c>
      <c r="J350" s="332">
        <v>157146</v>
      </c>
      <c r="K350" s="332">
        <v>47.826086956521742</v>
      </c>
      <c r="L350" s="329">
        <v>42.116858160533234</v>
      </c>
    </row>
    <row r="351" spans="1:12" x14ac:dyDescent="0.15">
      <c r="A351" s="1353"/>
      <c r="B351" s="1354"/>
      <c r="C351" s="1355"/>
      <c r="D351" s="1357" t="s">
        <v>492</v>
      </c>
      <c r="E351" s="468">
        <v>0</v>
      </c>
      <c r="F351" s="332">
        <v>0</v>
      </c>
      <c r="G351" s="332">
        <v>0</v>
      </c>
      <c r="H351" s="332">
        <v>0</v>
      </c>
      <c r="I351" s="332">
        <v>0</v>
      </c>
      <c r="J351" s="332">
        <v>0</v>
      </c>
      <c r="K351" s="332">
        <v>0</v>
      </c>
      <c r="L351" s="329">
        <v>0</v>
      </c>
    </row>
    <row r="352" spans="1:12" x14ac:dyDescent="0.15">
      <c r="A352" s="1358"/>
      <c r="B352" s="1359"/>
      <c r="C352" s="1360"/>
      <c r="D352" s="1361" t="s">
        <v>491</v>
      </c>
      <c r="E352" s="472">
        <v>3</v>
      </c>
      <c r="F352" s="347">
        <v>36091</v>
      </c>
      <c r="G352" s="347">
        <v>43</v>
      </c>
      <c r="H352" s="347">
        <v>6</v>
      </c>
      <c r="I352" s="347">
        <v>0</v>
      </c>
      <c r="J352" s="347">
        <v>0</v>
      </c>
      <c r="K352" s="347">
        <v>0</v>
      </c>
      <c r="L352" s="344">
        <v>0</v>
      </c>
    </row>
    <row r="353" spans="1:12" x14ac:dyDescent="0.15">
      <c r="A353" s="1362"/>
      <c r="B353" s="1363">
        <v>211</v>
      </c>
      <c r="C353" s="1370" t="s">
        <v>590</v>
      </c>
      <c r="D353" s="1365" t="s">
        <v>494</v>
      </c>
      <c r="E353" s="545">
        <v>4</v>
      </c>
      <c r="F353" s="340">
        <v>68177</v>
      </c>
      <c r="G353" s="340">
        <v>30</v>
      </c>
      <c r="H353" s="340">
        <v>8</v>
      </c>
      <c r="I353" s="340">
        <v>3</v>
      </c>
      <c r="J353" s="340">
        <v>62237</v>
      </c>
      <c r="K353" s="340">
        <v>75</v>
      </c>
      <c r="L353" s="337">
        <v>91.287384308491141</v>
      </c>
    </row>
    <row r="354" spans="1:12" x14ac:dyDescent="0.15">
      <c r="A354" s="1353"/>
      <c r="B354" s="1354"/>
      <c r="C354" s="1370"/>
      <c r="D354" s="1356" t="s">
        <v>493</v>
      </c>
      <c r="E354" s="468">
        <v>4</v>
      </c>
      <c r="F354" s="332">
        <v>68177</v>
      </c>
      <c r="G354" s="332">
        <v>30</v>
      </c>
      <c r="H354" s="332">
        <v>8</v>
      </c>
      <c r="I354" s="332">
        <v>3</v>
      </c>
      <c r="J354" s="332">
        <v>62237</v>
      </c>
      <c r="K354" s="332">
        <v>75</v>
      </c>
      <c r="L354" s="329">
        <v>91.287384308491141</v>
      </c>
    </row>
    <row r="355" spans="1:12" x14ac:dyDescent="0.15">
      <c r="A355" s="1353"/>
      <c r="B355" s="1354"/>
      <c r="C355" s="1370"/>
      <c r="D355" s="1357" t="s">
        <v>492</v>
      </c>
      <c r="E355" s="468">
        <v>0</v>
      </c>
      <c r="F355" s="332">
        <v>0</v>
      </c>
      <c r="G355" s="332">
        <v>0</v>
      </c>
      <c r="H355" s="332">
        <v>0</v>
      </c>
      <c r="I355" s="332">
        <v>0</v>
      </c>
      <c r="J355" s="332">
        <v>0</v>
      </c>
      <c r="K355" s="332">
        <v>0</v>
      </c>
      <c r="L355" s="329">
        <v>0</v>
      </c>
    </row>
    <row r="356" spans="1:12" x14ac:dyDescent="0.15">
      <c r="A356" s="1358"/>
      <c r="B356" s="1359"/>
      <c r="C356" s="1370"/>
      <c r="D356" s="1361" t="s">
        <v>491</v>
      </c>
      <c r="E356" s="472">
        <v>0</v>
      </c>
      <c r="F356" s="347">
        <v>0</v>
      </c>
      <c r="G356" s="347">
        <v>0</v>
      </c>
      <c r="H356" s="347">
        <v>0</v>
      </c>
      <c r="I356" s="347">
        <v>0</v>
      </c>
      <c r="J356" s="347">
        <v>0</v>
      </c>
      <c r="K356" s="347">
        <v>0</v>
      </c>
      <c r="L356" s="344">
        <v>0</v>
      </c>
    </row>
    <row r="357" spans="1:12" x14ac:dyDescent="0.15">
      <c r="A357" s="1362"/>
      <c r="B357" s="1363">
        <v>212</v>
      </c>
      <c r="C357" s="1367" t="s">
        <v>589</v>
      </c>
      <c r="D357" s="1365" t="s">
        <v>494</v>
      </c>
      <c r="E357" s="545">
        <v>17</v>
      </c>
      <c r="F357" s="340">
        <v>287657</v>
      </c>
      <c r="G357" s="340">
        <v>272</v>
      </c>
      <c r="H357" s="340">
        <v>145</v>
      </c>
      <c r="I357" s="340">
        <v>6</v>
      </c>
      <c r="J357" s="340" t="s">
        <v>1285</v>
      </c>
      <c r="K357" s="340">
        <v>35.294117647058826</v>
      </c>
      <c r="L357" s="337" t="s">
        <v>1285</v>
      </c>
    </row>
    <row r="358" spans="1:12" x14ac:dyDescent="0.15">
      <c r="A358" s="1353"/>
      <c r="B358" s="1354"/>
      <c r="C358" s="1368"/>
      <c r="D358" s="1356" t="s">
        <v>493</v>
      </c>
      <c r="E358" s="468">
        <v>15</v>
      </c>
      <c r="F358" s="332" t="s">
        <v>1285</v>
      </c>
      <c r="G358" s="332">
        <v>265</v>
      </c>
      <c r="H358" s="332">
        <v>139</v>
      </c>
      <c r="I358" s="332">
        <v>6</v>
      </c>
      <c r="J358" s="332" t="s">
        <v>1285</v>
      </c>
      <c r="K358" s="332">
        <v>40</v>
      </c>
      <c r="L358" s="329">
        <v>26.729890028419621</v>
      </c>
    </row>
    <row r="359" spans="1:12" x14ac:dyDescent="0.15">
      <c r="A359" s="1353"/>
      <c r="B359" s="1354"/>
      <c r="C359" s="1368"/>
      <c r="D359" s="1357" t="s">
        <v>492</v>
      </c>
      <c r="E359" s="468">
        <v>0</v>
      </c>
      <c r="F359" s="332">
        <v>0</v>
      </c>
      <c r="G359" s="332">
        <v>0</v>
      </c>
      <c r="H359" s="332">
        <v>0</v>
      </c>
      <c r="I359" s="332">
        <v>0</v>
      </c>
      <c r="J359" s="332">
        <v>0</v>
      </c>
      <c r="K359" s="332">
        <v>0</v>
      </c>
      <c r="L359" s="329">
        <v>0</v>
      </c>
    </row>
    <row r="360" spans="1:12" x14ac:dyDescent="0.15">
      <c r="A360" s="1358"/>
      <c r="B360" s="1359"/>
      <c r="C360" s="1369"/>
      <c r="D360" s="1361" t="s">
        <v>491</v>
      </c>
      <c r="E360" s="472">
        <v>2</v>
      </c>
      <c r="F360" s="347" t="s">
        <v>1285</v>
      </c>
      <c r="G360" s="347">
        <v>7</v>
      </c>
      <c r="H360" s="347">
        <v>6</v>
      </c>
      <c r="I360" s="347">
        <v>0</v>
      </c>
      <c r="J360" s="347">
        <v>0</v>
      </c>
      <c r="K360" s="347">
        <v>0</v>
      </c>
      <c r="L360" s="344">
        <v>0</v>
      </c>
    </row>
    <row r="361" spans="1:12" x14ac:dyDescent="0.15">
      <c r="A361" s="1362"/>
      <c r="B361" s="1366">
        <v>213</v>
      </c>
      <c r="C361" s="1367" t="s">
        <v>588</v>
      </c>
      <c r="D361" s="1365" t="s">
        <v>494</v>
      </c>
      <c r="E361" s="545">
        <v>0</v>
      </c>
      <c r="F361" s="340">
        <v>0</v>
      </c>
      <c r="G361" s="340">
        <v>0</v>
      </c>
      <c r="H361" s="340">
        <v>0</v>
      </c>
      <c r="I361" s="340">
        <v>0</v>
      </c>
      <c r="J361" s="340">
        <v>0</v>
      </c>
      <c r="K361" s="340">
        <v>0</v>
      </c>
      <c r="L361" s="337">
        <v>0</v>
      </c>
    </row>
    <row r="362" spans="1:12" x14ac:dyDescent="0.15">
      <c r="A362" s="1353"/>
      <c r="B362" s="1354"/>
      <c r="C362" s="1368"/>
      <c r="D362" s="1356" t="s">
        <v>493</v>
      </c>
      <c r="E362" s="468">
        <v>0</v>
      </c>
      <c r="F362" s="332">
        <v>0</v>
      </c>
      <c r="G362" s="332">
        <v>0</v>
      </c>
      <c r="H362" s="332">
        <v>0</v>
      </c>
      <c r="I362" s="332">
        <v>0</v>
      </c>
      <c r="J362" s="332">
        <v>0</v>
      </c>
      <c r="K362" s="332">
        <v>0</v>
      </c>
      <c r="L362" s="329">
        <v>0</v>
      </c>
    </row>
    <row r="363" spans="1:12" x14ac:dyDescent="0.15">
      <c r="A363" s="1353"/>
      <c r="B363" s="1354"/>
      <c r="C363" s="1368"/>
      <c r="D363" s="1357" t="s">
        <v>492</v>
      </c>
      <c r="E363" s="468">
        <v>0</v>
      </c>
      <c r="F363" s="332">
        <v>0</v>
      </c>
      <c r="G363" s="332">
        <v>0</v>
      </c>
      <c r="H363" s="332">
        <v>0</v>
      </c>
      <c r="I363" s="332">
        <v>0</v>
      </c>
      <c r="J363" s="332">
        <v>0</v>
      </c>
      <c r="K363" s="332">
        <v>0</v>
      </c>
      <c r="L363" s="329">
        <v>0</v>
      </c>
    </row>
    <row r="364" spans="1:12" x14ac:dyDescent="0.15">
      <c r="A364" s="1358"/>
      <c r="B364" s="1359"/>
      <c r="C364" s="1369"/>
      <c r="D364" s="1361" t="s">
        <v>491</v>
      </c>
      <c r="E364" s="472">
        <v>0</v>
      </c>
      <c r="F364" s="347">
        <v>0</v>
      </c>
      <c r="G364" s="347">
        <v>0</v>
      </c>
      <c r="H364" s="347">
        <v>0</v>
      </c>
      <c r="I364" s="347">
        <v>0</v>
      </c>
      <c r="J364" s="347">
        <v>0</v>
      </c>
      <c r="K364" s="347">
        <v>0</v>
      </c>
      <c r="L364" s="344">
        <v>0</v>
      </c>
    </row>
    <row r="365" spans="1:12" x14ac:dyDescent="0.15">
      <c r="A365" s="1362"/>
      <c r="B365" s="1366">
        <v>214</v>
      </c>
      <c r="C365" s="1367" t="s">
        <v>587</v>
      </c>
      <c r="D365" s="1365" t="s">
        <v>494</v>
      </c>
      <c r="E365" s="545">
        <v>0</v>
      </c>
      <c r="F365" s="340">
        <v>0</v>
      </c>
      <c r="G365" s="340">
        <v>0</v>
      </c>
      <c r="H365" s="340">
        <v>0</v>
      </c>
      <c r="I365" s="340">
        <v>0</v>
      </c>
      <c r="J365" s="340">
        <v>0</v>
      </c>
      <c r="K365" s="340">
        <v>0</v>
      </c>
      <c r="L365" s="337">
        <v>0</v>
      </c>
    </row>
    <row r="366" spans="1:12" x14ac:dyDescent="0.15">
      <c r="A366" s="1353"/>
      <c r="B366" s="1354"/>
      <c r="C366" s="1368"/>
      <c r="D366" s="1356" t="s">
        <v>493</v>
      </c>
      <c r="E366" s="468">
        <v>0</v>
      </c>
      <c r="F366" s="332">
        <v>0</v>
      </c>
      <c r="G366" s="332">
        <v>0</v>
      </c>
      <c r="H366" s="332">
        <v>0</v>
      </c>
      <c r="I366" s="332">
        <v>0</v>
      </c>
      <c r="J366" s="332">
        <v>0</v>
      </c>
      <c r="K366" s="332">
        <v>0</v>
      </c>
      <c r="L366" s="329">
        <v>0</v>
      </c>
    </row>
    <row r="367" spans="1:12" x14ac:dyDescent="0.15">
      <c r="A367" s="1353"/>
      <c r="B367" s="1354"/>
      <c r="C367" s="1368"/>
      <c r="D367" s="1357" t="s">
        <v>492</v>
      </c>
      <c r="E367" s="468">
        <v>0</v>
      </c>
      <c r="F367" s="332">
        <v>0</v>
      </c>
      <c r="G367" s="332">
        <v>0</v>
      </c>
      <c r="H367" s="332">
        <v>0</v>
      </c>
      <c r="I367" s="332">
        <v>0</v>
      </c>
      <c r="J367" s="332">
        <v>0</v>
      </c>
      <c r="K367" s="332">
        <v>0</v>
      </c>
      <c r="L367" s="329">
        <v>0</v>
      </c>
    </row>
    <row r="368" spans="1:12" x14ac:dyDescent="0.15">
      <c r="A368" s="1358"/>
      <c r="B368" s="1359"/>
      <c r="C368" s="1369"/>
      <c r="D368" s="1361" t="s">
        <v>491</v>
      </c>
      <c r="E368" s="472">
        <v>0</v>
      </c>
      <c r="F368" s="347">
        <v>0</v>
      </c>
      <c r="G368" s="347">
        <v>0</v>
      </c>
      <c r="H368" s="347">
        <v>0</v>
      </c>
      <c r="I368" s="347">
        <v>0</v>
      </c>
      <c r="J368" s="347">
        <v>0</v>
      </c>
      <c r="K368" s="347">
        <v>0</v>
      </c>
      <c r="L368" s="344">
        <v>0</v>
      </c>
    </row>
    <row r="369" spans="1:12" x14ac:dyDescent="0.15">
      <c r="A369" s="1362"/>
      <c r="B369" s="1366">
        <v>215</v>
      </c>
      <c r="C369" s="1367" t="s">
        <v>586</v>
      </c>
      <c r="D369" s="1365" t="s">
        <v>494</v>
      </c>
      <c r="E369" s="545">
        <v>0</v>
      </c>
      <c r="F369" s="340">
        <v>0</v>
      </c>
      <c r="G369" s="340">
        <v>0</v>
      </c>
      <c r="H369" s="340">
        <v>0</v>
      </c>
      <c r="I369" s="340">
        <v>0</v>
      </c>
      <c r="J369" s="340">
        <v>0</v>
      </c>
      <c r="K369" s="340">
        <v>0</v>
      </c>
      <c r="L369" s="337">
        <v>0</v>
      </c>
    </row>
    <row r="370" spans="1:12" x14ac:dyDescent="0.15">
      <c r="A370" s="1353"/>
      <c r="B370" s="1354"/>
      <c r="C370" s="1368"/>
      <c r="D370" s="1356" t="s">
        <v>493</v>
      </c>
      <c r="E370" s="468">
        <v>0</v>
      </c>
      <c r="F370" s="332">
        <v>0</v>
      </c>
      <c r="G370" s="332">
        <v>0</v>
      </c>
      <c r="H370" s="332">
        <v>0</v>
      </c>
      <c r="I370" s="332">
        <v>0</v>
      </c>
      <c r="J370" s="332">
        <v>0</v>
      </c>
      <c r="K370" s="332">
        <v>0</v>
      </c>
      <c r="L370" s="329">
        <v>0</v>
      </c>
    </row>
    <row r="371" spans="1:12" x14ac:dyDescent="0.15">
      <c r="A371" s="1353"/>
      <c r="B371" s="1354"/>
      <c r="C371" s="1368"/>
      <c r="D371" s="1357" t="s">
        <v>492</v>
      </c>
      <c r="E371" s="468">
        <v>0</v>
      </c>
      <c r="F371" s="332">
        <v>0</v>
      </c>
      <c r="G371" s="332">
        <v>0</v>
      </c>
      <c r="H371" s="332">
        <v>0</v>
      </c>
      <c r="I371" s="332">
        <v>0</v>
      </c>
      <c r="J371" s="332">
        <v>0</v>
      </c>
      <c r="K371" s="332">
        <v>0</v>
      </c>
      <c r="L371" s="329">
        <v>0</v>
      </c>
    </row>
    <row r="372" spans="1:12" x14ac:dyDescent="0.15">
      <c r="A372" s="1358"/>
      <c r="B372" s="1359"/>
      <c r="C372" s="1369"/>
      <c r="D372" s="1361" t="s">
        <v>491</v>
      </c>
      <c r="E372" s="472">
        <v>0</v>
      </c>
      <c r="F372" s="347">
        <v>0</v>
      </c>
      <c r="G372" s="347">
        <v>0</v>
      </c>
      <c r="H372" s="347">
        <v>0</v>
      </c>
      <c r="I372" s="347">
        <v>0</v>
      </c>
      <c r="J372" s="347">
        <v>0</v>
      </c>
      <c r="K372" s="347">
        <v>0</v>
      </c>
      <c r="L372" s="344">
        <v>0</v>
      </c>
    </row>
    <row r="373" spans="1:12" x14ac:dyDescent="0.15">
      <c r="A373" s="1362"/>
      <c r="B373" s="1366">
        <v>216</v>
      </c>
      <c r="C373" s="1367" t="s">
        <v>585</v>
      </c>
      <c r="D373" s="1365" t="s">
        <v>494</v>
      </c>
      <c r="E373" s="545">
        <v>1</v>
      </c>
      <c r="F373" s="340" t="s">
        <v>1285</v>
      </c>
      <c r="G373" s="340">
        <v>36</v>
      </c>
      <c r="H373" s="340">
        <v>0</v>
      </c>
      <c r="I373" s="340">
        <v>0</v>
      </c>
      <c r="J373" s="340">
        <v>0</v>
      </c>
      <c r="K373" s="340">
        <v>0</v>
      </c>
      <c r="L373" s="337">
        <v>0</v>
      </c>
    </row>
    <row r="374" spans="1:12" x14ac:dyDescent="0.15">
      <c r="A374" s="1353"/>
      <c r="B374" s="1354"/>
      <c r="C374" s="1368"/>
      <c r="D374" s="1356" t="s">
        <v>493</v>
      </c>
      <c r="E374" s="468">
        <v>0</v>
      </c>
      <c r="F374" s="332">
        <v>0</v>
      </c>
      <c r="G374" s="332">
        <v>0</v>
      </c>
      <c r="H374" s="332">
        <v>0</v>
      </c>
      <c r="I374" s="332">
        <v>0</v>
      </c>
      <c r="J374" s="332">
        <v>0</v>
      </c>
      <c r="K374" s="332">
        <v>0</v>
      </c>
      <c r="L374" s="329">
        <v>0</v>
      </c>
    </row>
    <row r="375" spans="1:12" x14ac:dyDescent="0.15">
      <c r="A375" s="1353"/>
      <c r="B375" s="1354"/>
      <c r="C375" s="1368"/>
      <c r="D375" s="1357" t="s">
        <v>492</v>
      </c>
      <c r="E375" s="468">
        <v>0</v>
      </c>
      <c r="F375" s="332">
        <v>0</v>
      </c>
      <c r="G375" s="332">
        <v>0</v>
      </c>
      <c r="H375" s="332">
        <v>0</v>
      </c>
      <c r="I375" s="332">
        <v>0</v>
      </c>
      <c r="J375" s="332">
        <v>0</v>
      </c>
      <c r="K375" s="332">
        <v>0</v>
      </c>
      <c r="L375" s="329">
        <v>0</v>
      </c>
    </row>
    <row r="376" spans="1:12" x14ac:dyDescent="0.15">
      <c r="A376" s="1358"/>
      <c r="B376" s="1359"/>
      <c r="C376" s="1369"/>
      <c r="D376" s="1361" t="s">
        <v>491</v>
      </c>
      <c r="E376" s="472">
        <v>1</v>
      </c>
      <c r="F376" s="347" t="s">
        <v>1285</v>
      </c>
      <c r="G376" s="347">
        <v>36</v>
      </c>
      <c r="H376" s="347">
        <v>0</v>
      </c>
      <c r="I376" s="347">
        <v>0</v>
      </c>
      <c r="J376" s="347">
        <v>0</v>
      </c>
      <c r="K376" s="347">
        <v>0</v>
      </c>
      <c r="L376" s="344">
        <v>0</v>
      </c>
    </row>
    <row r="377" spans="1:12" x14ac:dyDescent="0.15">
      <c r="A377" s="1362"/>
      <c r="B377" s="1366">
        <v>217</v>
      </c>
      <c r="C377" s="1367" t="s">
        <v>584</v>
      </c>
      <c r="D377" s="1365" t="s">
        <v>494</v>
      </c>
      <c r="E377" s="545">
        <v>2</v>
      </c>
      <c r="F377" s="340" t="s">
        <v>1285</v>
      </c>
      <c r="G377" s="340">
        <v>0</v>
      </c>
      <c r="H377" s="340">
        <v>0</v>
      </c>
      <c r="I377" s="340">
        <v>2</v>
      </c>
      <c r="J377" s="340" t="s">
        <v>1285</v>
      </c>
      <c r="K377" s="340">
        <v>100</v>
      </c>
      <c r="L377" s="337">
        <v>100</v>
      </c>
    </row>
    <row r="378" spans="1:12" x14ac:dyDescent="0.15">
      <c r="A378" s="1353"/>
      <c r="B378" s="1354"/>
      <c r="C378" s="1368"/>
      <c r="D378" s="1356" t="s">
        <v>493</v>
      </c>
      <c r="E378" s="468">
        <v>2</v>
      </c>
      <c r="F378" s="332" t="s">
        <v>1285</v>
      </c>
      <c r="G378" s="332">
        <v>0</v>
      </c>
      <c r="H378" s="332">
        <v>0</v>
      </c>
      <c r="I378" s="332">
        <v>2</v>
      </c>
      <c r="J378" s="332" t="s">
        <v>1285</v>
      </c>
      <c r="K378" s="332">
        <v>100</v>
      </c>
      <c r="L378" s="329">
        <v>100</v>
      </c>
    </row>
    <row r="379" spans="1:12" x14ac:dyDescent="0.15">
      <c r="A379" s="1353"/>
      <c r="B379" s="1354"/>
      <c r="C379" s="1368"/>
      <c r="D379" s="1357" t="s">
        <v>492</v>
      </c>
      <c r="E379" s="468">
        <v>0</v>
      </c>
      <c r="F379" s="332">
        <v>0</v>
      </c>
      <c r="G379" s="332">
        <v>0</v>
      </c>
      <c r="H379" s="332">
        <v>0</v>
      </c>
      <c r="I379" s="332">
        <v>0</v>
      </c>
      <c r="J379" s="332">
        <v>0</v>
      </c>
      <c r="K379" s="332">
        <v>0</v>
      </c>
      <c r="L379" s="329">
        <v>0</v>
      </c>
    </row>
    <row r="380" spans="1:12" x14ac:dyDescent="0.15">
      <c r="A380" s="1358"/>
      <c r="B380" s="1359"/>
      <c r="C380" s="1369"/>
      <c r="D380" s="1361" t="s">
        <v>491</v>
      </c>
      <c r="E380" s="472">
        <v>0</v>
      </c>
      <c r="F380" s="347">
        <v>0</v>
      </c>
      <c r="G380" s="347">
        <v>0</v>
      </c>
      <c r="H380" s="347">
        <v>0</v>
      </c>
      <c r="I380" s="347">
        <v>0</v>
      </c>
      <c r="J380" s="347">
        <v>0</v>
      </c>
      <c r="K380" s="347">
        <v>0</v>
      </c>
      <c r="L380" s="344">
        <v>0</v>
      </c>
    </row>
    <row r="381" spans="1:12" x14ac:dyDescent="0.15">
      <c r="A381" s="1362"/>
      <c r="B381" s="1366">
        <v>218</v>
      </c>
      <c r="C381" s="1367" t="s">
        <v>583</v>
      </c>
      <c r="D381" s="1365" t="s">
        <v>494</v>
      </c>
      <c r="E381" s="545">
        <v>2</v>
      </c>
      <c r="F381" s="340" t="s">
        <v>1285</v>
      </c>
      <c r="G381" s="340">
        <v>8</v>
      </c>
      <c r="H381" s="340">
        <v>5</v>
      </c>
      <c r="I381" s="340">
        <v>0</v>
      </c>
      <c r="J381" s="340">
        <v>0</v>
      </c>
      <c r="K381" s="340">
        <v>0</v>
      </c>
      <c r="L381" s="337">
        <v>0</v>
      </c>
    </row>
    <row r="382" spans="1:12" x14ac:dyDescent="0.15">
      <c r="A382" s="1353"/>
      <c r="B382" s="1354"/>
      <c r="C382" s="1368"/>
      <c r="D382" s="1356" t="s">
        <v>493</v>
      </c>
      <c r="E382" s="468">
        <v>2</v>
      </c>
      <c r="F382" s="332" t="s">
        <v>1285</v>
      </c>
      <c r="G382" s="332">
        <v>8</v>
      </c>
      <c r="H382" s="332">
        <v>5</v>
      </c>
      <c r="I382" s="332">
        <v>0</v>
      </c>
      <c r="J382" s="332">
        <v>0</v>
      </c>
      <c r="K382" s="332">
        <v>0</v>
      </c>
      <c r="L382" s="329">
        <v>0</v>
      </c>
    </row>
    <row r="383" spans="1:12" x14ac:dyDescent="0.15">
      <c r="A383" s="1353"/>
      <c r="B383" s="1354"/>
      <c r="C383" s="1368"/>
      <c r="D383" s="1357" t="s">
        <v>492</v>
      </c>
      <c r="E383" s="468">
        <v>0</v>
      </c>
      <c r="F383" s="332">
        <v>0</v>
      </c>
      <c r="G383" s="332">
        <v>0</v>
      </c>
      <c r="H383" s="332">
        <v>0</v>
      </c>
      <c r="I383" s="332">
        <v>0</v>
      </c>
      <c r="J383" s="332">
        <v>0</v>
      </c>
      <c r="K383" s="332">
        <v>0</v>
      </c>
      <c r="L383" s="329">
        <v>0</v>
      </c>
    </row>
    <row r="384" spans="1:12" x14ac:dyDescent="0.15">
      <c r="A384" s="1353"/>
      <c r="B384" s="1354"/>
      <c r="C384" s="1368"/>
      <c r="D384" s="1371" t="s">
        <v>491</v>
      </c>
      <c r="E384" s="472">
        <v>0</v>
      </c>
      <c r="F384" s="347">
        <v>0</v>
      </c>
      <c r="G384" s="347">
        <v>0</v>
      </c>
      <c r="H384" s="347">
        <v>0</v>
      </c>
      <c r="I384" s="347">
        <v>0</v>
      </c>
      <c r="J384" s="347">
        <v>0</v>
      </c>
      <c r="K384" s="347">
        <v>0</v>
      </c>
      <c r="L384" s="344">
        <v>0</v>
      </c>
    </row>
    <row r="385" spans="1:12" x14ac:dyDescent="0.15">
      <c r="A385" s="1362"/>
      <c r="B385" s="1366">
        <v>219</v>
      </c>
      <c r="C385" s="1367" t="s">
        <v>582</v>
      </c>
      <c r="D385" s="1365" t="s">
        <v>494</v>
      </c>
      <c r="E385" s="545">
        <v>0</v>
      </c>
      <c r="F385" s="340">
        <v>0</v>
      </c>
      <c r="G385" s="340">
        <v>0</v>
      </c>
      <c r="H385" s="340">
        <v>0</v>
      </c>
      <c r="I385" s="340">
        <v>0</v>
      </c>
      <c r="J385" s="340">
        <v>0</v>
      </c>
      <c r="K385" s="340">
        <v>0</v>
      </c>
      <c r="L385" s="337">
        <v>0</v>
      </c>
    </row>
    <row r="386" spans="1:12" x14ac:dyDescent="0.15">
      <c r="A386" s="1353"/>
      <c r="B386" s="1354"/>
      <c r="C386" s="1368"/>
      <c r="D386" s="1356" t="s">
        <v>493</v>
      </c>
      <c r="E386" s="468">
        <v>0</v>
      </c>
      <c r="F386" s="332">
        <v>0</v>
      </c>
      <c r="G386" s="332">
        <v>0</v>
      </c>
      <c r="H386" s="332">
        <v>0</v>
      </c>
      <c r="I386" s="332">
        <v>0</v>
      </c>
      <c r="J386" s="332">
        <v>0</v>
      </c>
      <c r="K386" s="332">
        <v>0</v>
      </c>
      <c r="L386" s="329">
        <v>0</v>
      </c>
    </row>
    <row r="387" spans="1:12" x14ac:dyDescent="0.15">
      <c r="A387" s="1353"/>
      <c r="B387" s="1354"/>
      <c r="C387" s="1368"/>
      <c r="D387" s="1357" t="s">
        <v>492</v>
      </c>
      <c r="E387" s="468">
        <v>0</v>
      </c>
      <c r="F387" s="332">
        <v>0</v>
      </c>
      <c r="G387" s="332">
        <v>0</v>
      </c>
      <c r="H387" s="332">
        <v>0</v>
      </c>
      <c r="I387" s="332">
        <v>0</v>
      </c>
      <c r="J387" s="332">
        <v>0</v>
      </c>
      <c r="K387" s="332">
        <v>0</v>
      </c>
      <c r="L387" s="329">
        <v>0</v>
      </c>
    </row>
    <row r="388" spans="1:12" x14ac:dyDescent="0.15">
      <c r="A388" s="1358"/>
      <c r="B388" s="1359"/>
      <c r="C388" s="1369"/>
      <c r="D388" s="1361" t="s">
        <v>491</v>
      </c>
      <c r="E388" s="472">
        <v>0</v>
      </c>
      <c r="F388" s="347">
        <v>0</v>
      </c>
      <c r="G388" s="347">
        <v>0</v>
      </c>
      <c r="H388" s="347">
        <v>0</v>
      </c>
      <c r="I388" s="347">
        <v>0</v>
      </c>
      <c r="J388" s="347">
        <v>0</v>
      </c>
      <c r="K388" s="347">
        <v>0</v>
      </c>
      <c r="L388" s="344">
        <v>0</v>
      </c>
    </row>
    <row r="389" spans="1:12" x14ac:dyDescent="0.15">
      <c r="A389" s="1362">
        <v>22</v>
      </c>
      <c r="B389" s="1363" t="s">
        <v>581</v>
      </c>
      <c r="C389" s="1372"/>
      <c r="D389" s="1365" t="s">
        <v>494</v>
      </c>
      <c r="E389" s="545">
        <v>35</v>
      </c>
      <c r="F389" s="340">
        <v>339994.73</v>
      </c>
      <c r="G389" s="340">
        <v>656</v>
      </c>
      <c r="H389" s="340">
        <v>436</v>
      </c>
      <c r="I389" s="340">
        <v>12</v>
      </c>
      <c r="J389" s="340">
        <v>130687</v>
      </c>
      <c r="K389" s="340">
        <v>34.285714285714285</v>
      </c>
      <c r="L389" s="337">
        <v>38.437948729381773</v>
      </c>
    </row>
    <row r="390" spans="1:12" x14ac:dyDescent="0.15">
      <c r="A390" s="1353"/>
      <c r="B390" s="1354"/>
      <c r="C390" s="1355"/>
      <c r="D390" s="1356" t="s">
        <v>493</v>
      </c>
      <c r="E390" s="468">
        <v>32</v>
      </c>
      <c r="F390" s="332">
        <v>311346.73</v>
      </c>
      <c r="G390" s="332">
        <v>600</v>
      </c>
      <c r="H390" s="332">
        <v>397</v>
      </c>
      <c r="I390" s="332">
        <v>12</v>
      </c>
      <c r="J390" s="332">
        <v>130687</v>
      </c>
      <c r="K390" s="332">
        <v>37.5</v>
      </c>
      <c r="L390" s="329">
        <v>41.974746290092725</v>
      </c>
    </row>
    <row r="391" spans="1:12" x14ac:dyDescent="0.15">
      <c r="A391" s="1353"/>
      <c r="B391" s="1354"/>
      <c r="C391" s="1355"/>
      <c r="D391" s="1357" t="s">
        <v>492</v>
      </c>
      <c r="E391" s="468">
        <v>3</v>
      </c>
      <c r="F391" s="332">
        <v>28648</v>
      </c>
      <c r="G391" s="332">
        <v>56</v>
      </c>
      <c r="H391" s="332">
        <v>39</v>
      </c>
      <c r="I391" s="332">
        <v>0</v>
      </c>
      <c r="J391" s="332">
        <v>0</v>
      </c>
      <c r="K391" s="332">
        <v>0</v>
      </c>
      <c r="L391" s="329">
        <v>0</v>
      </c>
    </row>
    <row r="392" spans="1:12" x14ac:dyDescent="0.15">
      <c r="A392" s="1358"/>
      <c r="B392" s="1359"/>
      <c r="C392" s="1360"/>
      <c r="D392" s="1361" t="s">
        <v>491</v>
      </c>
      <c r="E392" s="472">
        <v>0</v>
      </c>
      <c r="F392" s="347">
        <v>0</v>
      </c>
      <c r="G392" s="347">
        <v>0</v>
      </c>
      <c r="H392" s="347">
        <v>0</v>
      </c>
      <c r="I392" s="347">
        <v>0</v>
      </c>
      <c r="J392" s="347">
        <v>0</v>
      </c>
      <c r="K392" s="347">
        <v>0</v>
      </c>
      <c r="L392" s="344">
        <v>0</v>
      </c>
    </row>
    <row r="393" spans="1:12" x14ac:dyDescent="0.15">
      <c r="A393" s="1362"/>
      <c r="B393" s="1363">
        <v>221</v>
      </c>
      <c r="C393" s="1370" t="s">
        <v>580</v>
      </c>
      <c r="D393" s="1365" t="s">
        <v>494</v>
      </c>
      <c r="E393" s="545">
        <v>2</v>
      </c>
      <c r="F393" s="340" t="s">
        <v>1285</v>
      </c>
      <c r="G393" s="340">
        <v>33</v>
      </c>
      <c r="H393" s="340">
        <v>23</v>
      </c>
      <c r="I393" s="340">
        <v>0</v>
      </c>
      <c r="J393" s="340">
        <v>0</v>
      </c>
      <c r="K393" s="340">
        <v>0</v>
      </c>
      <c r="L393" s="337">
        <v>0</v>
      </c>
    </row>
    <row r="394" spans="1:12" x14ac:dyDescent="0.15">
      <c r="A394" s="1353"/>
      <c r="B394" s="1354"/>
      <c r="C394" s="1370"/>
      <c r="D394" s="1356" t="s">
        <v>493</v>
      </c>
      <c r="E394" s="468">
        <v>1</v>
      </c>
      <c r="F394" s="332" t="s">
        <v>1285</v>
      </c>
      <c r="G394" s="332">
        <v>0</v>
      </c>
      <c r="H394" s="332">
        <v>0</v>
      </c>
      <c r="I394" s="332">
        <v>0</v>
      </c>
      <c r="J394" s="332">
        <v>0</v>
      </c>
      <c r="K394" s="332">
        <v>0</v>
      </c>
      <c r="L394" s="329">
        <v>0</v>
      </c>
    </row>
    <row r="395" spans="1:12" x14ac:dyDescent="0.15">
      <c r="A395" s="1353"/>
      <c r="B395" s="1354"/>
      <c r="C395" s="1370"/>
      <c r="D395" s="1357" t="s">
        <v>492</v>
      </c>
      <c r="E395" s="468">
        <v>1</v>
      </c>
      <c r="F395" s="332" t="s">
        <v>1285</v>
      </c>
      <c r="G395" s="332">
        <v>33</v>
      </c>
      <c r="H395" s="332">
        <v>23</v>
      </c>
      <c r="I395" s="332">
        <v>0</v>
      </c>
      <c r="J395" s="332">
        <v>0</v>
      </c>
      <c r="K395" s="332">
        <v>0</v>
      </c>
      <c r="L395" s="329">
        <v>0</v>
      </c>
    </row>
    <row r="396" spans="1:12" x14ac:dyDescent="0.15">
      <c r="A396" s="1358"/>
      <c r="B396" s="1359"/>
      <c r="C396" s="1370"/>
      <c r="D396" s="1361" t="s">
        <v>491</v>
      </c>
      <c r="E396" s="472">
        <v>0</v>
      </c>
      <c r="F396" s="347">
        <v>0</v>
      </c>
      <c r="G396" s="347">
        <v>0</v>
      </c>
      <c r="H396" s="347">
        <v>0</v>
      </c>
      <c r="I396" s="347">
        <v>0</v>
      </c>
      <c r="J396" s="347">
        <v>0</v>
      </c>
      <c r="K396" s="347">
        <v>0</v>
      </c>
      <c r="L396" s="344">
        <v>0</v>
      </c>
    </row>
    <row r="397" spans="1:12" x14ac:dyDescent="0.15">
      <c r="A397" s="1362"/>
      <c r="B397" s="1363">
        <v>222</v>
      </c>
      <c r="C397" s="1370" t="s">
        <v>579</v>
      </c>
      <c r="D397" s="1365" t="s">
        <v>494</v>
      </c>
      <c r="E397" s="545">
        <v>2</v>
      </c>
      <c r="F397" s="340" t="s">
        <v>1285</v>
      </c>
      <c r="G397" s="340">
        <v>5</v>
      </c>
      <c r="H397" s="340">
        <v>5</v>
      </c>
      <c r="I397" s="340">
        <v>0</v>
      </c>
      <c r="J397" s="340">
        <v>0</v>
      </c>
      <c r="K397" s="340">
        <v>0</v>
      </c>
      <c r="L397" s="337">
        <v>0</v>
      </c>
    </row>
    <row r="398" spans="1:12" x14ac:dyDescent="0.15">
      <c r="A398" s="1353"/>
      <c r="B398" s="1354"/>
      <c r="C398" s="1370"/>
      <c r="D398" s="1356" t="s">
        <v>493</v>
      </c>
      <c r="E398" s="468">
        <v>2</v>
      </c>
      <c r="F398" s="332" t="s">
        <v>1285</v>
      </c>
      <c r="G398" s="332">
        <v>5</v>
      </c>
      <c r="H398" s="332">
        <v>5</v>
      </c>
      <c r="I398" s="332">
        <v>0</v>
      </c>
      <c r="J398" s="332">
        <v>0</v>
      </c>
      <c r="K398" s="332">
        <v>0</v>
      </c>
      <c r="L398" s="329">
        <v>0</v>
      </c>
    </row>
    <row r="399" spans="1:12" x14ac:dyDescent="0.15">
      <c r="A399" s="1353"/>
      <c r="B399" s="1354"/>
      <c r="C399" s="1370"/>
      <c r="D399" s="1357" t="s">
        <v>492</v>
      </c>
      <c r="E399" s="468">
        <v>0</v>
      </c>
      <c r="F399" s="332">
        <v>0</v>
      </c>
      <c r="G399" s="332">
        <v>0</v>
      </c>
      <c r="H399" s="332">
        <v>0</v>
      </c>
      <c r="I399" s="332">
        <v>0</v>
      </c>
      <c r="J399" s="332">
        <v>0</v>
      </c>
      <c r="K399" s="332">
        <v>0</v>
      </c>
      <c r="L399" s="329">
        <v>0</v>
      </c>
    </row>
    <row r="400" spans="1:12" x14ac:dyDescent="0.15">
      <c r="A400" s="1358"/>
      <c r="B400" s="1359"/>
      <c r="C400" s="1370"/>
      <c r="D400" s="1361" t="s">
        <v>491</v>
      </c>
      <c r="E400" s="472">
        <v>0</v>
      </c>
      <c r="F400" s="347">
        <v>0</v>
      </c>
      <c r="G400" s="347">
        <v>0</v>
      </c>
      <c r="H400" s="347">
        <v>0</v>
      </c>
      <c r="I400" s="347">
        <v>0</v>
      </c>
      <c r="J400" s="347">
        <v>0</v>
      </c>
      <c r="K400" s="347">
        <v>0</v>
      </c>
      <c r="L400" s="344">
        <v>0</v>
      </c>
    </row>
    <row r="401" spans="1:12" x14ac:dyDescent="0.15">
      <c r="A401" s="1362"/>
      <c r="B401" s="1363">
        <v>223</v>
      </c>
      <c r="C401" s="1367" t="s">
        <v>578</v>
      </c>
      <c r="D401" s="1365" t="s">
        <v>494</v>
      </c>
      <c r="E401" s="545">
        <v>9</v>
      </c>
      <c r="F401" s="340">
        <v>40537.729999999996</v>
      </c>
      <c r="G401" s="340">
        <v>68</v>
      </c>
      <c r="H401" s="340">
        <v>41</v>
      </c>
      <c r="I401" s="340">
        <v>2</v>
      </c>
      <c r="J401" s="340" t="s">
        <v>1285</v>
      </c>
      <c r="K401" s="340">
        <v>22.222222222222221</v>
      </c>
      <c r="L401" s="337" t="s">
        <v>1285</v>
      </c>
    </row>
    <row r="402" spans="1:12" x14ac:dyDescent="0.15">
      <c r="A402" s="1353"/>
      <c r="B402" s="1354"/>
      <c r="C402" s="1368"/>
      <c r="D402" s="1356" t="s">
        <v>493</v>
      </c>
      <c r="E402" s="468">
        <v>9</v>
      </c>
      <c r="F402" s="332">
        <v>40537.729999999996</v>
      </c>
      <c r="G402" s="332">
        <v>68</v>
      </c>
      <c r="H402" s="332">
        <v>41</v>
      </c>
      <c r="I402" s="332">
        <v>2</v>
      </c>
      <c r="J402" s="332" t="s">
        <v>1285</v>
      </c>
      <c r="K402" s="332">
        <v>22.222222222222221</v>
      </c>
      <c r="L402" s="329" t="s">
        <v>1285</v>
      </c>
    </row>
    <row r="403" spans="1:12" x14ac:dyDescent="0.15">
      <c r="A403" s="1353"/>
      <c r="B403" s="1354"/>
      <c r="C403" s="1368"/>
      <c r="D403" s="1357" t="s">
        <v>492</v>
      </c>
      <c r="E403" s="468">
        <v>0</v>
      </c>
      <c r="F403" s="332">
        <v>0</v>
      </c>
      <c r="G403" s="332">
        <v>0</v>
      </c>
      <c r="H403" s="332">
        <v>0</v>
      </c>
      <c r="I403" s="332">
        <v>0</v>
      </c>
      <c r="J403" s="332">
        <v>0</v>
      </c>
      <c r="K403" s="332">
        <v>0</v>
      </c>
      <c r="L403" s="329">
        <v>0</v>
      </c>
    </row>
    <row r="404" spans="1:12" x14ac:dyDescent="0.15">
      <c r="A404" s="1358"/>
      <c r="B404" s="1359"/>
      <c r="C404" s="1369"/>
      <c r="D404" s="1361" t="s">
        <v>491</v>
      </c>
      <c r="E404" s="472">
        <v>0</v>
      </c>
      <c r="F404" s="347">
        <v>0</v>
      </c>
      <c r="G404" s="347">
        <v>0</v>
      </c>
      <c r="H404" s="347">
        <v>0</v>
      </c>
      <c r="I404" s="347">
        <v>0</v>
      </c>
      <c r="J404" s="347">
        <v>0</v>
      </c>
      <c r="K404" s="347">
        <v>0</v>
      </c>
      <c r="L404" s="344">
        <v>0</v>
      </c>
    </row>
    <row r="405" spans="1:12" x14ac:dyDescent="0.15">
      <c r="A405" s="1362"/>
      <c r="B405" s="1366">
        <v>224</v>
      </c>
      <c r="C405" s="1367" t="s">
        <v>577</v>
      </c>
      <c r="D405" s="1365" t="s">
        <v>494</v>
      </c>
      <c r="E405" s="545">
        <v>3</v>
      </c>
      <c r="F405" s="340">
        <v>18074</v>
      </c>
      <c r="G405" s="340">
        <v>24</v>
      </c>
      <c r="H405" s="340">
        <v>17</v>
      </c>
      <c r="I405" s="340">
        <v>1</v>
      </c>
      <c r="J405" s="340" t="s">
        <v>1285</v>
      </c>
      <c r="K405" s="340">
        <v>33.333333333333329</v>
      </c>
      <c r="L405" s="337" t="s">
        <v>1285</v>
      </c>
    </row>
    <row r="406" spans="1:12" x14ac:dyDescent="0.15">
      <c r="A406" s="1353"/>
      <c r="B406" s="1354"/>
      <c r="C406" s="1368"/>
      <c r="D406" s="1356" t="s">
        <v>493</v>
      </c>
      <c r="E406" s="468">
        <v>2</v>
      </c>
      <c r="F406" s="332" t="s">
        <v>1285</v>
      </c>
      <c r="G406" s="332">
        <v>13</v>
      </c>
      <c r="H406" s="332">
        <v>6</v>
      </c>
      <c r="I406" s="332">
        <v>1</v>
      </c>
      <c r="J406" s="332" t="s">
        <v>1285</v>
      </c>
      <c r="K406" s="332">
        <v>50</v>
      </c>
      <c r="L406" s="329">
        <v>26.922555269225551</v>
      </c>
    </row>
    <row r="407" spans="1:12" x14ac:dyDescent="0.15">
      <c r="A407" s="1353"/>
      <c r="B407" s="1354"/>
      <c r="C407" s="1368"/>
      <c r="D407" s="1357" t="s">
        <v>492</v>
      </c>
      <c r="E407" s="468">
        <v>1</v>
      </c>
      <c r="F407" s="332" t="s">
        <v>1285</v>
      </c>
      <c r="G407" s="332">
        <v>11</v>
      </c>
      <c r="H407" s="332">
        <v>11</v>
      </c>
      <c r="I407" s="332">
        <v>0</v>
      </c>
      <c r="J407" s="332">
        <v>0</v>
      </c>
      <c r="K407" s="332">
        <v>0</v>
      </c>
      <c r="L407" s="329">
        <v>0</v>
      </c>
    </row>
    <row r="408" spans="1:12" x14ac:dyDescent="0.15">
      <c r="A408" s="1358"/>
      <c r="B408" s="1359"/>
      <c r="C408" s="1369"/>
      <c r="D408" s="1361" t="s">
        <v>491</v>
      </c>
      <c r="E408" s="472">
        <v>0</v>
      </c>
      <c r="F408" s="347">
        <v>0</v>
      </c>
      <c r="G408" s="347">
        <v>0</v>
      </c>
      <c r="H408" s="347">
        <v>0</v>
      </c>
      <c r="I408" s="347">
        <v>0</v>
      </c>
      <c r="J408" s="347">
        <v>0</v>
      </c>
      <c r="K408" s="347">
        <v>0</v>
      </c>
      <c r="L408" s="344">
        <v>0</v>
      </c>
    </row>
    <row r="409" spans="1:12" x14ac:dyDescent="0.15">
      <c r="A409" s="1362"/>
      <c r="B409" s="1366">
        <v>225</v>
      </c>
      <c r="C409" s="1367" t="s">
        <v>576</v>
      </c>
      <c r="D409" s="1365" t="s">
        <v>494</v>
      </c>
      <c r="E409" s="545">
        <v>4</v>
      </c>
      <c r="F409" s="340">
        <v>62835</v>
      </c>
      <c r="G409" s="340">
        <v>180</v>
      </c>
      <c r="H409" s="340">
        <v>65</v>
      </c>
      <c r="I409" s="340">
        <v>3</v>
      </c>
      <c r="J409" s="340">
        <v>45358</v>
      </c>
      <c r="K409" s="340">
        <v>75</v>
      </c>
      <c r="L409" s="337">
        <v>72.185883663563303</v>
      </c>
    </row>
    <row r="410" spans="1:12" x14ac:dyDescent="0.15">
      <c r="A410" s="1353"/>
      <c r="B410" s="1354"/>
      <c r="C410" s="1368"/>
      <c r="D410" s="1356" t="s">
        <v>493</v>
      </c>
      <c r="E410" s="468">
        <v>4</v>
      </c>
      <c r="F410" s="332">
        <v>62835</v>
      </c>
      <c r="G410" s="332">
        <v>180</v>
      </c>
      <c r="H410" s="332">
        <v>65</v>
      </c>
      <c r="I410" s="332">
        <v>3</v>
      </c>
      <c r="J410" s="332">
        <v>45358</v>
      </c>
      <c r="K410" s="332">
        <v>75</v>
      </c>
      <c r="L410" s="329">
        <v>72.185883663563303</v>
      </c>
    </row>
    <row r="411" spans="1:12" x14ac:dyDescent="0.15">
      <c r="A411" s="1353"/>
      <c r="B411" s="1354"/>
      <c r="C411" s="1368"/>
      <c r="D411" s="1357" t="s">
        <v>492</v>
      </c>
      <c r="E411" s="468">
        <v>0</v>
      </c>
      <c r="F411" s="332">
        <v>0</v>
      </c>
      <c r="G411" s="332">
        <v>0</v>
      </c>
      <c r="H411" s="332">
        <v>0</v>
      </c>
      <c r="I411" s="332">
        <v>0</v>
      </c>
      <c r="J411" s="332">
        <v>0</v>
      </c>
      <c r="K411" s="332">
        <v>0</v>
      </c>
      <c r="L411" s="329">
        <v>0</v>
      </c>
    </row>
    <row r="412" spans="1:12" x14ac:dyDescent="0.15">
      <c r="A412" s="1358"/>
      <c r="B412" s="1359"/>
      <c r="C412" s="1369"/>
      <c r="D412" s="1361" t="s">
        <v>491</v>
      </c>
      <c r="E412" s="472">
        <v>0</v>
      </c>
      <c r="F412" s="347">
        <v>0</v>
      </c>
      <c r="G412" s="347">
        <v>0</v>
      </c>
      <c r="H412" s="347">
        <v>0</v>
      </c>
      <c r="I412" s="347">
        <v>0</v>
      </c>
      <c r="J412" s="347">
        <v>0</v>
      </c>
      <c r="K412" s="347">
        <v>0</v>
      </c>
      <c r="L412" s="344">
        <v>0</v>
      </c>
    </row>
    <row r="413" spans="1:12" x14ac:dyDescent="0.15">
      <c r="A413" s="1362"/>
      <c r="B413" s="1366">
        <v>229</v>
      </c>
      <c r="C413" s="1367" t="s">
        <v>575</v>
      </c>
      <c r="D413" s="1365" t="s">
        <v>494</v>
      </c>
      <c r="E413" s="545">
        <v>15</v>
      </c>
      <c r="F413" s="340">
        <v>177256</v>
      </c>
      <c r="G413" s="340">
        <v>346</v>
      </c>
      <c r="H413" s="340">
        <v>285</v>
      </c>
      <c r="I413" s="340">
        <v>6</v>
      </c>
      <c r="J413" s="340" t="s">
        <v>1285</v>
      </c>
      <c r="K413" s="340">
        <v>40</v>
      </c>
      <c r="L413" s="337" t="s">
        <v>1285</v>
      </c>
    </row>
    <row r="414" spans="1:12" x14ac:dyDescent="0.15">
      <c r="A414" s="1353"/>
      <c r="B414" s="1354"/>
      <c r="C414" s="1368"/>
      <c r="D414" s="1356" t="s">
        <v>493</v>
      </c>
      <c r="E414" s="468">
        <v>14</v>
      </c>
      <c r="F414" s="332" t="s">
        <v>1285</v>
      </c>
      <c r="G414" s="332">
        <v>334</v>
      </c>
      <c r="H414" s="332">
        <v>280</v>
      </c>
      <c r="I414" s="332">
        <v>6</v>
      </c>
      <c r="J414" s="332" t="s">
        <v>1285</v>
      </c>
      <c r="K414" s="332">
        <v>42.857142857142854</v>
      </c>
      <c r="L414" s="329">
        <v>42.260940282047649</v>
      </c>
    </row>
    <row r="415" spans="1:12" x14ac:dyDescent="0.15">
      <c r="A415" s="1353"/>
      <c r="B415" s="1354"/>
      <c r="C415" s="1368"/>
      <c r="D415" s="1357" t="s">
        <v>492</v>
      </c>
      <c r="E415" s="468">
        <v>1</v>
      </c>
      <c r="F415" s="332" t="s">
        <v>1285</v>
      </c>
      <c r="G415" s="332">
        <v>12</v>
      </c>
      <c r="H415" s="332">
        <v>5</v>
      </c>
      <c r="I415" s="332">
        <v>0</v>
      </c>
      <c r="J415" s="332">
        <v>0</v>
      </c>
      <c r="K415" s="332">
        <v>0</v>
      </c>
      <c r="L415" s="329">
        <v>0</v>
      </c>
    </row>
    <row r="416" spans="1:12" x14ac:dyDescent="0.15">
      <c r="A416" s="1358"/>
      <c r="B416" s="1359"/>
      <c r="C416" s="1369"/>
      <c r="D416" s="1361" t="s">
        <v>491</v>
      </c>
      <c r="E416" s="472">
        <v>0</v>
      </c>
      <c r="F416" s="347">
        <v>0</v>
      </c>
      <c r="G416" s="347">
        <v>0</v>
      </c>
      <c r="H416" s="347">
        <v>0</v>
      </c>
      <c r="I416" s="347">
        <v>0</v>
      </c>
      <c r="J416" s="347">
        <v>0</v>
      </c>
      <c r="K416" s="347">
        <v>0</v>
      </c>
      <c r="L416" s="344">
        <v>0</v>
      </c>
    </row>
    <row r="417" spans="1:12" x14ac:dyDescent="0.15">
      <c r="A417" s="1362">
        <v>23</v>
      </c>
      <c r="B417" s="1363" t="s">
        <v>574</v>
      </c>
      <c r="C417" s="1364"/>
      <c r="D417" s="1365" t="s">
        <v>494</v>
      </c>
      <c r="E417" s="545">
        <v>16</v>
      </c>
      <c r="F417" s="340">
        <v>396680</v>
      </c>
      <c r="G417" s="340">
        <v>698</v>
      </c>
      <c r="H417" s="340">
        <v>127</v>
      </c>
      <c r="I417" s="340">
        <v>4</v>
      </c>
      <c r="J417" s="340">
        <v>43892</v>
      </c>
      <c r="K417" s="340">
        <v>25</v>
      </c>
      <c r="L417" s="337">
        <v>11.064838156700615</v>
      </c>
    </row>
    <row r="418" spans="1:12" x14ac:dyDescent="0.15">
      <c r="A418" s="1353"/>
      <c r="B418" s="1354"/>
      <c r="C418" s="1355"/>
      <c r="D418" s="1356" t="s">
        <v>493</v>
      </c>
      <c r="E418" s="332">
        <v>14</v>
      </c>
      <c r="F418" s="332" t="s">
        <v>1285</v>
      </c>
      <c r="G418" s="332">
        <v>692</v>
      </c>
      <c r="H418" s="332">
        <v>121</v>
      </c>
      <c r="I418" s="332">
        <v>3</v>
      </c>
      <c r="J418" s="332" t="s">
        <v>1285</v>
      </c>
      <c r="K418" s="332">
        <v>21.428571428571427</v>
      </c>
      <c r="L418" s="329">
        <v>5.4275946539656195</v>
      </c>
    </row>
    <row r="419" spans="1:12" x14ac:dyDescent="0.15">
      <c r="A419" s="1353"/>
      <c r="B419" s="1354"/>
      <c r="C419" s="1355"/>
      <c r="D419" s="1357" t="s">
        <v>492</v>
      </c>
      <c r="E419" s="332">
        <v>1</v>
      </c>
      <c r="F419" s="332" t="s">
        <v>1285</v>
      </c>
      <c r="G419" s="332">
        <v>6</v>
      </c>
      <c r="H419" s="332">
        <v>6</v>
      </c>
      <c r="I419" s="332">
        <v>1</v>
      </c>
      <c r="J419" s="332" t="s">
        <v>1285</v>
      </c>
      <c r="K419" s="332">
        <v>100</v>
      </c>
      <c r="L419" s="329">
        <v>100</v>
      </c>
    </row>
    <row r="420" spans="1:12" x14ac:dyDescent="0.15">
      <c r="A420" s="1358"/>
      <c r="B420" s="1359"/>
      <c r="C420" s="1360"/>
      <c r="D420" s="1361" t="s">
        <v>491</v>
      </c>
      <c r="E420" s="347">
        <v>1</v>
      </c>
      <c r="F420" s="347" t="s">
        <v>1285</v>
      </c>
      <c r="G420" s="347">
        <v>0</v>
      </c>
      <c r="H420" s="347">
        <v>0</v>
      </c>
      <c r="I420" s="347">
        <v>0</v>
      </c>
      <c r="J420" s="347">
        <v>0</v>
      </c>
      <c r="K420" s="347">
        <v>0</v>
      </c>
      <c r="L420" s="344">
        <v>0</v>
      </c>
    </row>
    <row r="421" spans="1:12" x14ac:dyDescent="0.15">
      <c r="A421" s="1362"/>
      <c r="B421" s="1366">
        <v>231</v>
      </c>
      <c r="C421" s="1367" t="s">
        <v>573</v>
      </c>
      <c r="D421" s="1365" t="s">
        <v>494</v>
      </c>
      <c r="E421" s="545">
        <v>0</v>
      </c>
      <c r="F421" s="340">
        <v>0</v>
      </c>
      <c r="G421" s="340">
        <v>0</v>
      </c>
      <c r="H421" s="340">
        <v>0</v>
      </c>
      <c r="I421" s="340">
        <v>0</v>
      </c>
      <c r="J421" s="340">
        <v>0</v>
      </c>
      <c r="K421" s="340">
        <v>0</v>
      </c>
      <c r="L421" s="337">
        <v>0</v>
      </c>
    </row>
    <row r="422" spans="1:12" x14ac:dyDescent="0.15">
      <c r="A422" s="1353"/>
      <c r="B422" s="1354"/>
      <c r="C422" s="1368"/>
      <c r="D422" s="1356" t="s">
        <v>493</v>
      </c>
      <c r="E422" s="468">
        <v>0</v>
      </c>
      <c r="F422" s="332">
        <v>0</v>
      </c>
      <c r="G422" s="332">
        <v>0</v>
      </c>
      <c r="H422" s="332">
        <v>0</v>
      </c>
      <c r="I422" s="332">
        <v>0</v>
      </c>
      <c r="J422" s="332">
        <v>0</v>
      </c>
      <c r="K422" s="332">
        <v>0</v>
      </c>
      <c r="L422" s="329">
        <v>0</v>
      </c>
    </row>
    <row r="423" spans="1:12" x14ac:dyDescent="0.15">
      <c r="A423" s="1353"/>
      <c r="B423" s="1354"/>
      <c r="C423" s="1368"/>
      <c r="D423" s="1357" t="s">
        <v>492</v>
      </c>
      <c r="E423" s="468">
        <v>0</v>
      </c>
      <c r="F423" s="332">
        <v>0</v>
      </c>
      <c r="G423" s="332">
        <v>0</v>
      </c>
      <c r="H423" s="332">
        <v>0</v>
      </c>
      <c r="I423" s="332">
        <v>0</v>
      </c>
      <c r="J423" s="332">
        <v>0</v>
      </c>
      <c r="K423" s="332">
        <v>0</v>
      </c>
      <c r="L423" s="329">
        <v>0</v>
      </c>
    </row>
    <row r="424" spans="1:12" x14ac:dyDescent="0.15">
      <c r="A424" s="1358"/>
      <c r="B424" s="1359"/>
      <c r="C424" s="1369"/>
      <c r="D424" s="1361" t="s">
        <v>491</v>
      </c>
      <c r="E424" s="472">
        <v>0</v>
      </c>
      <c r="F424" s="347">
        <v>0</v>
      </c>
      <c r="G424" s="347">
        <v>0</v>
      </c>
      <c r="H424" s="347">
        <v>0</v>
      </c>
      <c r="I424" s="347">
        <v>0</v>
      </c>
      <c r="J424" s="347">
        <v>0</v>
      </c>
      <c r="K424" s="347">
        <v>0</v>
      </c>
      <c r="L424" s="344">
        <v>0</v>
      </c>
    </row>
    <row r="425" spans="1:12" x14ac:dyDescent="0.15">
      <c r="A425" s="1362"/>
      <c r="B425" s="1366">
        <v>232</v>
      </c>
      <c r="C425" s="1367" t="s">
        <v>572</v>
      </c>
      <c r="D425" s="1365" t="s">
        <v>494</v>
      </c>
      <c r="E425" s="545">
        <v>1</v>
      </c>
      <c r="F425" s="340" t="s">
        <v>1285</v>
      </c>
      <c r="G425" s="340">
        <v>19</v>
      </c>
      <c r="H425" s="340">
        <v>19</v>
      </c>
      <c r="I425" s="340">
        <v>0</v>
      </c>
      <c r="J425" s="340">
        <v>0</v>
      </c>
      <c r="K425" s="340">
        <v>0</v>
      </c>
      <c r="L425" s="337">
        <v>0</v>
      </c>
    </row>
    <row r="426" spans="1:12" x14ac:dyDescent="0.15">
      <c r="A426" s="1353"/>
      <c r="B426" s="1354"/>
      <c r="C426" s="1368"/>
      <c r="D426" s="1356" t="s">
        <v>493</v>
      </c>
      <c r="E426" s="468">
        <v>1</v>
      </c>
      <c r="F426" s="332" t="s">
        <v>1285</v>
      </c>
      <c r="G426" s="332">
        <v>19</v>
      </c>
      <c r="H426" s="332">
        <v>19</v>
      </c>
      <c r="I426" s="332">
        <v>0</v>
      </c>
      <c r="J426" s="332">
        <v>0</v>
      </c>
      <c r="K426" s="332">
        <v>0</v>
      </c>
      <c r="L426" s="329">
        <v>0</v>
      </c>
    </row>
    <row r="427" spans="1:12" x14ac:dyDescent="0.15">
      <c r="A427" s="1353"/>
      <c r="B427" s="1354"/>
      <c r="C427" s="1368"/>
      <c r="D427" s="1357" t="s">
        <v>492</v>
      </c>
      <c r="E427" s="468">
        <v>0</v>
      </c>
      <c r="F427" s="332">
        <v>0</v>
      </c>
      <c r="G427" s="332">
        <v>0</v>
      </c>
      <c r="H427" s="332">
        <v>0</v>
      </c>
      <c r="I427" s="332">
        <v>0</v>
      </c>
      <c r="J427" s="332">
        <v>0</v>
      </c>
      <c r="K427" s="332">
        <v>0</v>
      </c>
      <c r="L427" s="329">
        <v>0</v>
      </c>
    </row>
    <row r="428" spans="1:12" x14ac:dyDescent="0.15">
      <c r="A428" s="1353"/>
      <c r="B428" s="1354"/>
      <c r="C428" s="1368"/>
      <c r="D428" s="1371" t="s">
        <v>491</v>
      </c>
      <c r="E428" s="472">
        <v>0</v>
      </c>
      <c r="F428" s="347">
        <v>0</v>
      </c>
      <c r="G428" s="347">
        <v>0</v>
      </c>
      <c r="H428" s="347">
        <v>0</v>
      </c>
      <c r="I428" s="347">
        <v>0</v>
      </c>
      <c r="J428" s="347">
        <v>0</v>
      </c>
      <c r="K428" s="347">
        <v>0</v>
      </c>
      <c r="L428" s="344">
        <v>0</v>
      </c>
    </row>
    <row r="429" spans="1:12" x14ac:dyDescent="0.15">
      <c r="A429" s="1362"/>
      <c r="B429" s="1366">
        <v>233</v>
      </c>
      <c r="C429" s="1367" t="s">
        <v>571</v>
      </c>
      <c r="D429" s="1365" t="s">
        <v>494</v>
      </c>
      <c r="E429" s="545">
        <v>4</v>
      </c>
      <c r="F429" s="340">
        <v>26229</v>
      </c>
      <c r="G429" s="340">
        <v>72</v>
      </c>
      <c r="H429" s="340">
        <v>68</v>
      </c>
      <c r="I429" s="340">
        <v>1</v>
      </c>
      <c r="J429" s="340" t="s">
        <v>1285</v>
      </c>
      <c r="K429" s="340">
        <v>25</v>
      </c>
      <c r="L429" s="337" t="s">
        <v>1285</v>
      </c>
    </row>
    <row r="430" spans="1:12" x14ac:dyDescent="0.15">
      <c r="A430" s="1353"/>
      <c r="B430" s="1354"/>
      <c r="C430" s="1368"/>
      <c r="D430" s="1356" t="s">
        <v>493</v>
      </c>
      <c r="E430" s="468">
        <v>4</v>
      </c>
      <c r="F430" s="332">
        <v>26229</v>
      </c>
      <c r="G430" s="332">
        <v>72</v>
      </c>
      <c r="H430" s="332">
        <v>68</v>
      </c>
      <c r="I430" s="332">
        <v>1</v>
      </c>
      <c r="J430" s="332" t="s">
        <v>1285</v>
      </c>
      <c r="K430" s="332">
        <v>25</v>
      </c>
      <c r="L430" s="329" t="s">
        <v>1285</v>
      </c>
    </row>
    <row r="431" spans="1:12" x14ac:dyDescent="0.15">
      <c r="A431" s="1353"/>
      <c r="B431" s="1354"/>
      <c r="C431" s="1368"/>
      <c r="D431" s="1357" t="s">
        <v>492</v>
      </c>
      <c r="E431" s="468">
        <v>0</v>
      </c>
      <c r="F431" s="332">
        <v>0</v>
      </c>
      <c r="G431" s="332">
        <v>0</v>
      </c>
      <c r="H431" s="332">
        <v>0</v>
      </c>
      <c r="I431" s="332">
        <v>0</v>
      </c>
      <c r="J431" s="332">
        <v>0</v>
      </c>
      <c r="K431" s="332">
        <v>0</v>
      </c>
      <c r="L431" s="329">
        <v>0</v>
      </c>
    </row>
    <row r="432" spans="1:12" x14ac:dyDescent="0.15">
      <c r="A432" s="1358"/>
      <c r="B432" s="1359"/>
      <c r="C432" s="1369"/>
      <c r="D432" s="1361" t="s">
        <v>491</v>
      </c>
      <c r="E432" s="472">
        <v>0</v>
      </c>
      <c r="F432" s="347">
        <v>0</v>
      </c>
      <c r="G432" s="347">
        <v>0</v>
      </c>
      <c r="H432" s="347">
        <v>0</v>
      </c>
      <c r="I432" s="347">
        <v>0</v>
      </c>
      <c r="J432" s="347">
        <v>0</v>
      </c>
      <c r="K432" s="347">
        <v>0</v>
      </c>
      <c r="L432" s="344">
        <v>0</v>
      </c>
    </row>
    <row r="433" spans="1:12" x14ac:dyDescent="0.15">
      <c r="A433" s="1362"/>
      <c r="B433" s="1366">
        <v>234</v>
      </c>
      <c r="C433" s="1370" t="s">
        <v>570</v>
      </c>
      <c r="D433" s="1365" t="s">
        <v>494</v>
      </c>
      <c r="E433" s="545">
        <v>2</v>
      </c>
      <c r="F433" s="340" t="s">
        <v>1285</v>
      </c>
      <c r="G433" s="340">
        <v>478</v>
      </c>
      <c r="H433" s="340">
        <v>0</v>
      </c>
      <c r="I433" s="340">
        <v>0</v>
      </c>
      <c r="J433" s="340">
        <v>0</v>
      </c>
      <c r="K433" s="340">
        <v>0</v>
      </c>
      <c r="L433" s="337">
        <v>0</v>
      </c>
    </row>
    <row r="434" spans="1:12" x14ac:dyDescent="0.15">
      <c r="A434" s="1353"/>
      <c r="B434" s="1354"/>
      <c r="C434" s="1370"/>
      <c r="D434" s="1356" t="s">
        <v>493</v>
      </c>
      <c r="E434" s="468">
        <v>2</v>
      </c>
      <c r="F434" s="332" t="s">
        <v>1285</v>
      </c>
      <c r="G434" s="332">
        <v>478</v>
      </c>
      <c r="H434" s="332">
        <v>0</v>
      </c>
      <c r="I434" s="332">
        <v>0</v>
      </c>
      <c r="J434" s="332">
        <v>0</v>
      </c>
      <c r="K434" s="332">
        <v>0</v>
      </c>
      <c r="L434" s="329">
        <v>0</v>
      </c>
    </row>
    <row r="435" spans="1:12" x14ac:dyDescent="0.15">
      <c r="A435" s="1353"/>
      <c r="B435" s="1354"/>
      <c r="C435" s="1370"/>
      <c r="D435" s="1357" t="s">
        <v>492</v>
      </c>
      <c r="E435" s="468">
        <v>0</v>
      </c>
      <c r="F435" s="332">
        <v>0</v>
      </c>
      <c r="G435" s="332">
        <v>0</v>
      </c>
      <c r="H435" s="332">
        <v>0</v>
      </c>
      <c r="I435" s="332">
        <v>0</v>
      </c>
      <c r="J435" s="332">
        <v>0</v>
      </c>
      <c r="K435" s="332">
        <v>0</v>
      </c>
      <c r="L435" s="329">
        <v>0</v>
      </c>
    </row>
    <row r="436" spans="1:12" x14ac:dyDescent="0.15">
      <c r="A436" s="1358"/>
      <c r="B436" s="1359"/>
      <c r="C436" s="1370"/>
      <c r="D436" s="1361" t="s">
        <v>491</v>
      </c>
      <c r="E436" s="472">
        <v>0</v>
      </c>
      <c r="F436" s="347">
        <v>0</v>
      </c>
      <c r="G436" s="347">
        <v>0</v>
      </c>
      <c r="H436" s="347">
        <v>0</v>
      </c>
      <c r="I436" s="347">
        <v>0</v>
      </c>
      <c r="J436" s="347">
        <v>0</v>
      </c>
      <c r="K436" s="347">
        <v>0</v>
      </c>
      <c r="L436" s="344">
        <v>0</v>
      </c>
    </row>
    <row r="437" spans="1:12" x14ac:dyDescent="0.15">
      <c r="A437" s="1362"/>
      <c r="B437" s="1363">
        <v>235</v>
      </c>
      <c r="C437" s="1370" t="s">
        <v>569</v>
      </c>
      <c r="D437" s="1365" t="s">
        <v>494</v>
      </c>
      <c r="E437" s="545">
        <v>7</v>
      </c>
      <c r="F437" s="340">
        <v>169356</v>
      </c>
      <c r="G437" s="340">
        <v>110</v>
      </c>
      <c r="H437" s="340">
        <v>21</v>
      </c>
      <c r="I437" s="340">
        <v>1</v>
      </c>
      <c r="J437" s="340" t="s">
        <v>1285</v>
      </c>
      <c r="K437" s="340">
        <v>14.285714285714285</v>
      </c>
      <c r="L437" s="337" t="s">
        <v>1285</v>
      </c>
    </row>
    <row r="438" spans="1:12" x14ac:dyDescent="0.15">
      <c r="A438" s="1353"/>
      <c r="B438" s="1354"/>
      <c r="C438" s="1370"/>
      <c r="D438" s="1356" t="s">
        <v>493</v>
      </c>
      <c r="E438" s="468">
        <v>6</v>
      </c>
      <c r="F438" s="332" t="s">
        <v>1285</v>
      </c>
      <c r="G438" s="332">
        <v>110</v>
      </c>
      <c r="H438" s="332">
        <v>21</v>
      </c>
      <c r="I438" s="332">
        <v>1</v>
      </c>
      <c r="J438" s="332" t="s">
        <v>1285</v>
      </c>
      <c r="K438" s="332">
        <v>16.666666666666664</v>
      </c>
      <c r="L438" s="329">
        <v>4.161868287849166</v>
      </c>
    </row>
    <row r="439" spans="1:12" x14ac:dyDescent="0.15">
      <c r="A439" s="1353"/>
      <c r="B439" s="1354"/>
      <c r="C439" s="1370"/>
      <c r="D439" s="1357" t="s">
        <v>492</v>
      </c>
      <c r="E439" s="468">
        <v>0</v>
      </c>
      <c r="F439" s="332">
        <v>0</v>
      </c>
      <c r="G439" s="332">
        <v>0</v>
      </c>
      <c r="H439" s="332">
        <v>0</v>
      </c>
      <c r="I439" s="332">
        <v>0</v>
      </c>
      <c r="J439" s="332">
        <v>0</v>
      </c>
      <c r="K439" s="332">
        <v>0</v>
      </c>
      <c r="L439" s="329">
        <v>0</v>
      </c>
    </row>
    <row r="440" spans="1:12" x14ac:dyDescent="0.15">
      <c r="A440" s="1358"/>
      <c r="B440" s="1359"/>
      <c r="C440" s="1370"/>
      <c r="D440" s="1361" t="s">
        <v>491</v>
      </c>
      <c r="E440" s="472">
        <v>1</v>
      </c>
      <c r="F440" s="347" t="s">
        <v>1285</v>
      </c>
      <c r="G440" s="347">
        <v>0</v>
      </c>
      <c r="H440" s="347">
        <v>0</v>
      </c>
      <c r="I440" s="347">
        <v>0</v>
      </c>
      <c r="J440" s="347">
        <v>0</v>
      </c>
      <c r="K440" s="347">
        <v>0</v>
      </c>
      <c r="L440" s="344">
        <v>0</v>
      </c>
    </row>
    <row r="441" spans="1:12" x14ac:dyDescent="0.15">
      <c r="A441" s="1362"/>
      <c r="B441" s="1363">
        <v>239</v>
      </c>
      <c r="C441" s="1370" t="s">
        <v>568</v>
      </c>
      <c r="D441" s="1365" t="s">
        <v>494</v>
      </c>
      <c r="E441" s="545">
        <v>2</v>
      </c>
      <c r="F441" s="340" t="s">
        <v>1285</v>
      </c>
      <c r="G441" s="340">
        <v>19</v>
      </c>
      <c r="H441" s="340">
        <v>19</v>
      </c>
      <c r="I441" s="340">
        <v>2</v>
      </c>
      <c r="J441" s="340" t="s">
        <v>1285</v>
      </c>
      <c r="K441" s="340">
        <v>100</v>
      </c>
      <c r="L441" s="337">
        <v>100</v>
      </c>
    </row>
    <row r="442" spans="1:12" x14ac:dyDescent="0.15">
      <c r="A442" s="1353"/>
      <c r="B442" s="1354"/>
      <c r="C442" s="1370"/>
      <c r="D442" s="1356" t="s">
        <v>493</v>
      </c>
      <c r="E442" s="468">
        <v>1</v>
      </c>
      <c r="F442" s="332" t="s">
        <v>1285</v>
      </c>
      <c r="G442" s="332">
        <v>13</v>
      </c>
      <c r="H442" s="332">
        <v>13</v>
      </c>
      <c r="I442" s="332">
        <v>1</v>
      </c>
      <c r="J442" s="332" t="s">
        <v>1285</v>
      </c>
      <c r="K442" s="332">
        <v>100</v>
      </c>
      <c r="L442" s="329">
        <v>100</v>
      </c>
    </row>
    <row r="443" spans="1:12" x14ac:dyDescent="0.15">
      <c r="A443" s="1353"/>
      <c r="B443" s="1354"/>
      <c r="C443" s="1370"/>
      <c r="D443" s="1357" t="s">
        <v>492</v>
      </c>
      <c r="E443" s="468">
        <v>1</v>
      </c>
      <c r="F443" s="332" t="s">
        <v>1285</v>
      </c>
      <c r="G443" s="332">
        <v>6</v>
      </c>
      <c r="H443" s="332">
        <v>6</v>
      </c>
      <c r="I443" s="332">
        <v>1</v>
      </c>
      <c r="J443" s="332" t="s">
        <v>1285</v>
      </c>
      <c r="K443" s="332">
        <v>100</v>
      </c>
      <c r="L443" s="329">
        <v>100</v>
      </c>
    </row>
    <row r="444" spans="1:12" x14ac:dyDescent="0.15">
      <c r="A444" s="1358"/>
      <c r="B444" s="1359"/>
      <c r="C444" s="1370"/>
      <c r="D444" s="1361" t="s">
        <v>491</v>
      </c>
      <c r="E444" s="472">
        <v>0</v>
      </c>
      <c r="F444" s="347">
        <v>0</v>
      </c>
      <c r="G444" s="347">
        <v>0</v>
      </c>
      <c r="H444" s="347">
        <v>0</v>
      </c>
      <c r="I444" s="347">
        <v>0</v>
      </c>
      <c r="J444" s="347">
        <v>0</v>
      </c>
      <c r="K444" s="347">
        <v>0</v>
      </c>
      <c r="L444" s="344">
        <v>0</v>
      </c>
    </row>
    <row r="445" spans="1:12" x14ac:dyDescent="0.15">
      <c r="A445" s="1362">
        <v>24</v>
      </c>
      <c r="B445" s="1363" t="s">
        <v>567</v>
      </c>
      <c r="C445" s="1364"/>
      <c r="D445" s="1365" t="s">
        <v>494</v>
      </c>
      <c r="E445" s="545">
        <v>93</v>
      </c>
      <c r="F445" s="340">
        <v>882942.32000000007</v>
      </c>
      <c r="G445" s="340">
        <v>1812</v>
      </c>
      <c r="H445" s="340">
        <v>1176</v>
      </c>
      <c r="I445" s="340">
        <v>44</v>
      </c>
      <c r="J445" s="340">
        <v>530055.79</v>
      </c>
      <c r="K445" s="340">
        <v>47.311827956989248</v>
      </c>
      <c r="L445" s="337">
        <v>60.032889804172029</v>
      </c>
    </row>
    <row r="446" spans="1:12" x14ac:dyDescent="0.15">
      <c r="A446" s="1353"/>
      <c r="B446" s="1354"/>
      <c r="C446" s="1355"/>
      <c r="D446" s="1356" t="s">
        <v>493</v>
      </c>
      <c r="E446" s="468">
        <v>89</v>
      </c>
      <c r="F446" s="332">
        <v>838018.32000000007</v>
      </c>
      <c r="G446" s="332">
        <v>1747</v>
      </c>
      <c r="H446" s="332">
        <v>1127</v>
      </c>
      <c r="I446" s="332">
        <v>44</v>
      </c>
      <c r="J446" s="332">
        <v>530055.79</v>
      </c>
      <c r="K446" s="332">
        <v>49.438202247191008</v>
      </c>
      <c r="L446" s="329">
        <v>63.251098138284135</v>
      </c>
    </row>
    <row r="447" spans="1:12" x14ac:dyDescent="0.15">
      <c r="A447" s="1353"/>
      <c r="B447" s="1354"/>
      <c r="C447" s="1355"/>
      <c r="D447" s="1357" t="s">
        <v>492</v>
      </c>
      <c r="E447" s="468">
        <v>3</v>
      </c>
      <c r="F447" s="332" t="s">
        <v>1285</v>
      </c>
      <c r="G447" s="332">
        <v>65</v>
      </c>
      <c r="H447" s="332">
        <v>49</v>
      </c>
      <c r="I447" s="332">
        <v>0</v>
      </c>
      <c r="J447" s="332">
        <v>0</v>
      </c>
      <c r="K447" s="332">
        <v>0</v>
      </c>
      <c r="L447" s="329">
        <v>0</v>
      </c>
    </row>
    <row r="448" spans="1:12" x14ac:dyDescent="0.15">
      <c r="A448" s="1358"/>
      <c r="B448" s="1359"/>
      <c r="C448" s="1360"/>
      <c r="D448" s="1361" t="s">
        <v>491</v>
      </c>
      <c r="E448" s="472">
        <v>1</v>
      </c>
      <c r="F448" s="347" t="s">
        <v>1285</v>
      </c>
      <c r="G448" s="347">
        <v>0</v>
      </c>
      <c r="H448" s="347">
        <v>0</v>
      </c>
      <c r="I448" s="347">
        <v>0</v>
      </c>
      <c r="J448" s="347">
        <v>0</v>
      </c>
      <c r="K448" s="347">
        <v>0</v>
      </c>
      <c r="L448" s="344">
        <v>0</v>
      </c>
    </row>
    <row r="449" spans="1:12" x14ac:dyDescent="0.15">
      <c r="A449" s="1362"/>
      <c r="B449" s="1366">
        <v>241</v>
      </c>
      <c r="C449" s="1367" t="s">
        <v>566</v>
      </c>
      <c r="D449" s="1365" t="s">
        <v>494</v>
      </c>
      <c r="E449" s="545">
        <v>1</v>
      </c>
      <c r="F449" s="340" t="s">
        <v>1285</v>
      </c>
      <c r="G449" s="340">
        <v>20</v>
      </c>
      <c r="H449" s="340">
        <v>13</v>
      </c>
      <c r="I449" s="340">
        <v>1</v>
      </c>
      <c r="J449" s="340" t="s">
        <v>1285</v>
      </c>
      <c r="K449" s="340">
        <v>100</v>
      </c>
      <c r="L449" s="337">
        <v>100</v>
      </c>
    </row>
    <row r="450" spans="1:12" x14ac:dyDescent="0.15">
      <c r="A450" s="1353"/>
      <c r="B450" s="1354"/>
      <c r="C450" s="1368"/>
      <c r="D450" s="1356" t="s">
        <v>493</v>
      </c>
      <c r="E450" s="468">
        <v>1</v>
      </c>
      <c r="F450" s="332" t="s">
        <v>1285</v>
      </c>
      <c r="G450" s="332">
        <v>20</v>
      </c>
      <c r="H450" s="332">
        <v>13</v>
      </c>
      <c r="I450" s="332">
        <v>1</v>
      </c>
      <c r="J450" s="332" t="s">
        <v>1285</v>
      </c>
      <c r="K450" s="332">
        <v>100</v>
      </c>
      <c r="L450" s="329">
        <v>100</v>
      </c>
    </row>
    <row r="451" spans="1:12" x14ac:dyDescent="0.15">
      <c r="A451" s="1353"/>
      <c r="B451" s="1354"/>
      <c r="C451" s="1368"/>
      <c r="D451" s="1357" t="s">
        <v>492</v>
      </c>
      <c r="E451" s="468">
        <v>0</v>
      </c>
      <c r="F451" s="332">
        <v>0</v>
      </c>
      <c r="G451" s="332">
        <v>0</v>
      </c>
      <c r="H451" s="332">
        <v>0</v>
      </c>
      <c r="I451" s="332">
        <v>0</v>
      </c>
      <c r="J451" s="332">
        <v>0</v>
      </c>
      <c r="K451" s="332">
        <v>0</v>
      </c>
      <c r="L451" s="329">
        <v>0</v>
      </c>
    </row>
    <row r="452" spans="1:12" x14ac:dyDescent="0.15">
      <c r="A452" s="1358"/>
      <c r="B452" s="1359"/>
      <c r="C452" s="1369"/>
      <c r="D452" s="1361" t="s">
        <v>491</v>
      </c>
      <c r="E452" s="472">
        <v>0</v>
      </c>
      <c r="F452" s="347">
        <v>0</v>
      </c>
      <c r="G452" s="347">
        <v>0</v>
      </c>
      <c r="H452" s="347">
        <v>0</v>
      </c>
      <c r="I452" s="347">
        <v>0</v>
      </c>
      <c r="J452" s="347">
        <v>0</v>
      </c>
      <c r="K452" s="347">
        <v>0</v>
      </c>
      <c r="L452" s="344">
        <v>0</v>
      </c>
    </row>
    <row r="453" spans="1:12" x14ac:dyDescent="0.15">
      <c r="A453" s="1362"/>
      <c r="B453" s="1366">
        <v>242</v>
      </c>
      <c r="C453" s="1367" t="s">
        <v>565</v>
      </c>
      <c r="D453" s="1365" t="s">
        <v>494</v>
      </c>
      <c r="E453" s="545">
        <v>5</v>
      </c>
      <c r="F453" s="340">
        <v>16370</v>
      </c>
      <c r="G453" s="340">
        <v>58</v>
      </c>
      <c r="H453" s="340">
        <v>30</v>
      </c>
      <c r="I453" s="340">
        <v>2</v>
      </c>
      <c r="J453" s="340" t="s">
        <v>1285</v>
      </c>
      <c r="K453" s="340">
        <v>40</v>
      </c>
      <c r="L453" s="337" t="s">
        <v>1285</v>
      </c>
    </row>
    <row r="454" spans="1:12" x14ac:dyDescent="0.15">
      <c r="A454" s="1353"/>
      <c r="B454" s="1354"/>
      <c r="C454" s="1368"/>
      <c r="D454" s="1356" t="s">
        <v>493</v>
      </c>
      <c r="E454" s="468">
        <v>5</v>
      </c>
      <c r="F454" s="332">
        <v>16370</v>
      </c>
      <c r="G454" s="332">
        <v>58</v>
      </c>
      <c r="H454" s="332">
        <v>30</v>
      </c>
      <c r="I454" s="332">
        <v>2</v>
      </c>
      <c r="J454" s="332" t="s">
        <v>1285</v>
      </c>
      <c r="K454" s="332">
        <v>40</v>
      </c>
      <c r="L454" s="329" t="s">
        <v>1285</v>
      </c>
    </row>
    <row r="455" spans="1:12" x14ac:dyDescent="0.15">
      <c r="A455" s="1353"/>
      <c r="B455" s="1354"/>
      <c r="C455" s="1368"/>
      <c r="D455" s="1357" t="s">
        <v>492</v>
      </c>
      <c r="E455" s="468">
        <v>0</v>
      </c>
      <c r="F455" s="332">
        <v>0</v>
      </c>
      <c r="G455" s="332">
        <v>0</v>
      </c>
      <c r="H455" s="332">
        <v>0</v>
      </c>
      <c r="I455" s="332">
        <v>0</v>
      </c>
      <c r="J455" s="332">
        <v>0</v>
      </c>
      <c r="K455" s="332">
        <v>0</v>
      </c>
      <c r="L455" s="329">
        <v>0</v>
      </c>
    </row>
    <row r="456" spans="1:12" x14ac:dyDescent="0.15">
      <c r="A456" s="1358"/>
      <c r="B456" s="1359"/>
      <c r="C456" s="1369"/>
      <c r="D456" s="1361" t="s">
        <v>491</v>
      </c>
      <c r="E456" s="472">
        <v>0</v>
      </c>
      <c r="F456" s="347">
        <v>0</v>
      </c>
      <c r="G456" s="347">
        <v>0</v>
      </c>
      <c r="H456" s="347">
        <v>0</v>
      </c>
      <c r="I456" s="347">
        <v>0</v>
      </c>
      <c r="J456" s="347">
        <v>0</v>
      </c>
      <c r="K456" s="347">
        <v>0</v>
      </c>
      <c r="L456" s="344">
        <v>0</v>
      </c>
    </row>
    <row r="457" spans="1:12" x14ac:dyDescent="0.15">
      <c r="A457" s="1362"/>
      <c r="B457" s="1366">
        <v>243</v>
      </c>
      <c r="C457" s="1367" t="s">
        <v>564</v>
      </c>
      <c r="D457" s="1365" t="s">
        <v>494</v>
      </c>
      <c r="E457" s="545">
        <v>3</v>
      </c>
      <c r="F457" s="340">
        <v>51897</v>
      </c>
      <c r="G457" s="340">
        <v>110</v>
      </c>
      <c r="H457" s="340">
        <v>90</v>
      </c>
      <c r="I457" s="340">
        <v>2</v>
      </c>
      <c r="J457" s="340" t="s">
        <v>1285</v>
      </c>
      <c r="K457" s="340">
        <v>66.666666666666657</v>
      </c>
      <c r="L457" s="337" t="s">
        <v>1285</v>
      </c>
    </row>
    <row r="458" spans="1:12" x14ac:dyDescent="0.15">
      <c r="A458" s="1353"/>
      <c r="B458" s="1354"/>
      <c r="C458" s="1368"/>
      <c r="D458" s="1356" t="s">
        <v>493</v>
      </c>
      <c r="E458" s="468">
        <v>3</v>
      </c>
      <c r="F458" s="332">
        <v>51897</v>
      </c>
      <c r="G458" s="332">
        <v>110</v>
      </c>
      <c r="H458" s="332">
        <v>90</v>
      </c>
      <c r="I458" s="332">
        <v>2</v>
      </c>
      <c r="J458" s="332" t="s">
        <v>1285</v>
      </c>
      <c r="K458" s="332">
        <v>66.666666666666657</v>
      </c>
      <c r="L458" s="329" t="s">
        <v>1285</v>
      </c>
    </row>
    <row r="459" spans="1:12" x14ac:dyDescent="0.15">
      <c r="A459" s="1353"/>
      <c r="B459" s="1354"/>
      <c r="C459" s="1368"/>
      <c r="D459" s="1357" t="s">
        <v>492</v>
      </c>
      <c r="E459" s="468">
        <v>0</v>
      </c>
      <c r="F459" s="332">
        <v>0</v>
      </c>
      <c r="G459" s="332">
        <v>0</v>
      </c>
      <c r="H459" s="332">
        <v>0</v>
      </c>
      <c r="I459" s="332">
        <v>0</v>
      </c>
      <c r="J459" s="332">
        <v>0</v>
      </c>
      <c r="K459" s="332">
        <v>0</v>
      </c>
      <c r="L459" s="329">
        <v>0</v>
      </c>
    </row>
    <row r="460" spans="1:12" x14ac:dyDescent="0.15">
      <c r="A460" s="1358"/>
      <c r="B460" s="1359"/>
      <c r="C460" s="1369"/>
      <c r="D460" s="1361" t="s">
        <v>491</v>
      </c>
      <c r="E460" s="472">
        <v>0</v>
      </c>
      <c r="F460" s="347">
        <v>0</v>
      </c>
      <c r="G460" s="347">
        <v>0</v>
      </c>
      <c r="H460" s="347">
        <v>0</v>
      </c>
      <c r="I460" s="347">
        <v>0</v>
      </c>
      <c r="J460" s="347">
        <v>0</v>
      </c>
      <c r="K460" s="347">
        <v>0</v>
      </c>
      <c r="L460" s="344">
        <v>0</v>
      </c>
    </row>
    <row r="461" spans="1:12" x14ac:dyDescent="0.15">
      <c r="A461" s="1362"/>
      <c r="B461" s="1366">
        <v>244</v>
      </c>
      <c r="C461" s="1367" t="s">
        <v>563</v>
      </c>
      <c r="D461" s="1365" t="s">
        <v>494</v>
      </c>
      <c r="E461" s="545">
        <v>39</v>
      </c>
      <c r="F461" s="340">
        <v>421639.53</v>
      </c>
      <c r="G461" s="340">
        <v>489</v>
      </c>
      <c r="H461" s="340">
        <v>337</v>
      </c>
      <c r="I461" s="340">
        <v>18</v>
      </c>
      <c r="J461" s="340">
        <v>267989</v>
      </c>
      <c r="K461" s="340">
        <v>46.153846153846153</v>
      </c>
      <c r="L461" s="337">
        <v>63.558793929971415</v>
      </c>
    </row>
    <row r="462" spans="1:12" x14ac:dyDescent="0.15">
      <c r="A462" s="1353"/>
      <c r="B462" s="1354"/>
      <c r="C462" s="1368"/>
      <c r="D462" s="1356" t="s">
        <v>493</v>
      </c>
      <c r="E462" s="468">
        <v>35</v>
      </c>
      <c r="F462" s="332">
        <v>376715.53</v>
      </c>
      <c r="G462" s="332">
        <v>424</v>
      </c>
      <c r="H462" s="332">
        <v>288</v>
      </c>
      <c r="I462" s="332">
        <v>18</v>
      </c>
      <c r="J462" s="332">
        <v>267989</v>
      </c>
      <c r="K462" s="332">
        <v>51.428571428571423</v>
      </c>
      <c r="L462" s="329">
        <v>71.138293661532884</v>
      </c>
    </row>
    <row r="463" spans="1:12" x14ac:dyDescent="0.15">
      <c r="A463" s="1353"/>
      <c r="B463" s="1354"/>
      <c r="C463" s="1368"/>
      <c r="D463" s="1357" t="s">
        <v>492</v>
      </c>
      <c r="E463" s="468">
        <v>3</v>
      </c>
      <c r="F463" s="332" t="s">
        <v>1285</v>
      </c>
      <c r="G463" s="332">
        <v>65</v>
      </c>
      <c r="H463" s="332">
        <v>49</v>
      </c>
      <c r="I463" s="332">
        <v>0</v>
      </c>
      <c r="J463" s="332">
        <v>0</v>
      </c>
      <c r="K463" s="332">
        <v>0</v>
      </c>
      <c r="L463" s="329">
        <v>0</v>
      </c>
    </row>
    <row r="464" spans="1:12" x14ac:dyDescent="0.15">
      <c r="A464" s="1358"/>
      <c r="B464" s="1359"/>
      <c r="C464" s="1369"/>
      <c r="D464" s="1361" t="s">
        <v>491</v>
      </c>
      <c r="E464" s="472">
        <v>1</v>
      </c>
      <c r="F464" s="347" t="s">
        <v>1285</v>
      </c>
      <c r="G464" s="347">
        <v>0</v>
      </c>
      <c r="H464" s="347">
        <v>0</v>
      </c>
      <c r="I464" s="347">
        <v>0</v>
      </c>
      <c r="J464" s="347">
        <v>0</v>
      </c>
      <c r="K464" s="347">
        <v>0</v>
      </c>
      <c r="L464" s="344">
        <v>0</v>
      </c>
    </row>
    <row r="465" spans="1:12" x14ac:dyDescent="0.15">
      <c r="A465" s="1362"/>
      <c r="B465" s="1366">
        <v>245</v>
      </c>
      <c r="C465" s="1367" t="s">
        <v>562</v>
      </c>
      <c r="D465" s="1365" t="s">
        <v>494</v>
      </c>
      <c r="E465" s="545">
        <v>17</v>
      </c>
      <c r="F465" s="340">
        <v>117027</v>
      </c>
      <c r="G465" s="340">
        <v>396</v>
      </c>
      <c r="H465" s="340">
        <v>210</v>
      </c>
      <c r="I465" s="340">
        <v>6</v>
      </c>
      <c r="J465" s="340">
        <v>49477</v>
      </c>
      <c r="K465" s="340">
        <v>35.294117647058826</v>
      </c>
      <c r="L465" s="337">
        <v>42.278277662419782</v>
      </c>
    </row>
    <row r="466" spans="1:12" x14ac:dyDescent="0.15">
      <c r="A466" s="1353"/>
      <c r="B466" s="1354"/>
      <c r="C466" s="1368"/>
      <c r="D466" s="1356" t="s">
        <v>493</v>
      </c>
      <c r="E466" s="468">
        <v>17</v>
      </c>
      <c r="F466" s="332">
        <v>117027</v>
      </c>
      <c r="G466" s="332">
        <v>396</v>
      </c>
      <c r="H466" s="332">
        <v>210</v>
      </c>
      <c r="I466" s="332">
        <v>6</v>
      </c>
      <c r="J466" s="332">
        <v>49477</v>
      </c>
      <c r="K466" s="332">
        <v>35.294117647058826</v>
      </c>
      <c r="L466" s="329">
        <v>42.278277662419782</v>
      </c>
    </row>
    <row r="467" spans="1:12" x14ac:dyDescent="0.15">
      <c r="A467" s="1353"/>
      <c r="B467" s="1354"/>
      <c r="C467" s="1368"/>
      <c r="D467" s="1357" t="s">
        <v>492</v>
      </c>
      <c r="E467" s="468">
        <v>0</v>
      </c>
      <c r="F467" s="332">
        <v>0</v>
      </c>
      <c r="G467" s="332">
        <v>0</v>
      </c>
      <c r="H467" s="332">
        <v>0</v>
      </c>
      <c r="I467" s="332">
        <v>0</v>
      </c>
      <c r="J467" s="332">
        <v>0</v>
      </c>
      <c r="K467" s="332">
        <v>0</v>
      </c>
      <c r="L467" s="329">
        <v>0</v>
      </c>
    </row>
    <row r="468" spans="1:12" x14ac:dyDescent="0.15">
      <c r="A468" s="1358"/>
      <c r="B468" s="1359"/>
      <c r="C468" s="1369"/>
      <c r="D468" s="1361" t="s">
        <v>491</v>
      </c>
      <c r="E468" s="472">
        <v>0</v>
      </c>
      <c r="F468" s="347">
        <v>0</v>
      </c>
      <c r="G468" s="347">
        <v>0</v>
      </c>
      <c r="H468" s="347">
        <v>0</v>
      </c>
      <c r="I468" s="347">
        <v>0</v>
      </c>
      <c r="J468" s="347">
        <v>0</v>
      </c>
      <c r="K468" s="347">
        <v>0</v>
      </c>
      <c r="L468" s="344">
        <v>0</v>
      </c>
    </row>
    <row r="469" spans="1:12" x14ac:dyDescent="0.15">
      <c r="A469" s="1362"/>
      <c r="B469" s="1366">
        <v>246</v>
      </c>
      <c r="C469" s="1367" t="s">
        <v>561</v>
      </c>
      <c r="D469" s="1365" t="s">
        <v>494</v>
      </c>
      <c r="E469" s="545">
        <v>9</v>
      </c>
      <c r="F469" s="340">
        <v>74280</v>
      </c>
      <c r="G469" s="340">
        <v>207</v>
      </c>
      <c r="H469" s="340">
        <v>121</v>
      </c>
      <c r="I469" s="340">
        <v>6</v>
      </c>
      <c r="J469" s="340">
        <v>60835</v>
      </c>
      <c r="K469" s="340">
        <v>66.666666666666657</v>
      </c>
      <c r="L469" s="337">
        <v>81.899569197630584</v>
      </c>
    </row>
    <row r="470" spans="1:12" x14ac:dyDescent="0.15">
      <c r="A470" s="1353"/>
      <c r="B470" s="1354"/>
      <c r="C470" s="1368"/>
      <c r="D470" s="1356" t="s">
        <v>493</v>
      </c>
      <c r="E470" s="468">
        <v>9</v>
      </c>
      <c r="F470" s="332">
        <v>74280</v>
      </c>
      <c r="G470" s="332">
        <v>207</v>
      </c>
      <c r="H470" s="332">
        <v>121</v>
      </c>
      <c r="I470" s="332">
        <v>6</v>
      </c>
      <c r="J470" s="332">
        <v>60835</v>
      </c>
      <c r="K470" s="332">
        <v>66.666666666666657</v>
      </c>
      <c r="L470" s="329">
        <v>81.899569197630584</v>
      </c>
    </row>
    <row r="471" spans="1:12" x14ac:dyDescent="0.15">
      <c r="A471" s="1353"/>
      <c r="B471" s="1354"/>
      <c r="C471" s="1368"/>
      <c r="D471" s="1357" t="s">
        <v>492</v>
      </c>
      <c r="E471" s="468">
        <v>0</v>
      </c>
      <c r="F471" s="332">
        <v>0</v>
      </c>
      <c r="G471" s="332">
        <v>0</v>
      </c>
      <c r="H471" s="332">
        <v>0</v>
      </c>
      <c r="I471" s="332">
        <v>0</v>
      </c>
      <c r="J471" s="332">
        <v>0</v>
      </c>
      <c r="K471" s="332">
        <v>0</v>
      </c>
      <c r="L471" s="329">
        <v>0</v>
      </c>
    </row>
    <row r="472" spans="1:12" x14ac:dyDescent="0.15">
      <c r="A472" s="1358"/>
      <c r="B472" s="1359"/>
      <c r="C472" s="1369"/>
      <c r="D472" s="1361" t="s">
        <v>491</v>
      </c>
      <c r="E472" s="472">
        <v>0</v>
      </c>
      <c r="F472" s="347">
        <v>0</v>
      </c>
      <c r="G472" s="347">
        <v>0</v>
      </c>
      <c r="H472" s="347">
        <v>0</v>
      </c>
      <c r="I472" s="347">
        <v>0</v>
      </c>
      <c r="J472" s="347">
        <v>0</v>
      </c>
      <c r="K472" s="347">
        <v>0</v>
      </c>
      <c r="L472" s="344">
        <v>0</v>
      </c>
    </row>
    <row r="473" spans="1:12" x14ac:dyDescent="0.15">
      <c r="A473" s="1362"/>
      <c r="B473" s="1366">
        <v>247</v>
      </c>
      <c r="C473" s="1367" t="s">
        <v>560</v>
      </c>
      <c r="D473" s="1365" t="s">
        <v>494</v>
      </c>
      <c r="E473" s="545">
        <v>0</v>
      </c>
      <c r="F473" s="340">
        <v>0</v>
      </c>
      <c r="G473" s="340">
        <v>0</v>
      </c>
      <c r="H473" s="340">
        <v>0</v>
      </c>
      <c r="I473" s="340">
        <v>0</v>
      </c>
      <c r="J473" s="340">
        <v>0</v>
      </c>
      <c r="K473" s="340">
        <v>0</v>
      </c>
      <c r="L473" s="337">
        <v>0</v>
      </c>
    </row>
    <row r="474" spans="1:12" x14ac:dyDescent="0.15">
      <c r="A474" s="1353"/>
      <c r="B474" s="1354"/>
      <c r="C474" s="1368"/>
      <c r="D474" s="1356" t="s">
        <v>493</v>
      </c>
      <c r="E474" s="468">
        <v>0</v>
      </c>
      <c r="F474" s="332">
        <v>0</v>
      </c>
      <c r="G474" s="332">
        <v>0</v>
      </c>
      <c r="H474" s="332">
        <v>0</v>
      </c>
      <c r="I474" s="332">
        <v>0</v>
      </c>
      <c r="J474" s="332">
        <v>0</v>
      </c>
      <c r="K474" s="332">
        <v>0</v>
      </c>
      <c r="L474" s="329">
        <v>0</v>
      </c>
    </row>
    <row r="475" spans="1:12" x14ac:dyDescent="0.15">
      <c r="A475" s="1353"/>
      <c r="B475" s="1354"/>
      <c r="C475" s="1368"/>
      <c r="D475" s="1357" t="s">
        <v>492</v>
      </c>
      <c r="E475" s="468">
        <v>0</v>
      </c>
      <c r="F475" s="332">
        <v>0</v>
      </c>
      <c r="G475" s="332">
        <v>0</v>
      </c>
      <c r="H475" s="332">
        <v>0</v>
      </c>
      <c r="I475" s="332">
        <v>0</v>
      </c>
      <c r="J475" s="332">
        <v>0</v>
      </c>
      <c r="K475" s="332">
        <v>0</v>
      </c>
      <c r="L475" s="329">
        <v>0</v>
      </c>
    </row>
    <row r="476" spans="1:12" x14ac:dyDescent="0.15">
      <c r="A476" s="1358"/>
      <c r="B476" s="1359"/>
      <c r="C476" s="1369"/>
      <c r="D476" s="1361" t="s">
        <v>491</v>
      </c>
      <c r="E476" s="472">
        <v>0</v>
      </c>
      <c r="F476" s="347">
        <v>0</v>
      </c>
      <c r="G476" s="347">
        <v>0</v>
      </c>
      <c r="H476" s="347">
        <v>0</v>
      </c>
      <c r="I476" s="347">
        <v>0</v>
      </c>
      <c r="J476" s="347">
        <v>0</v>
      </c>
      <c r="K476" s="347">
        <v>0</v>
      </c>
      <c r="L476" s="344">
        <v>0</v>
      </c>
    </row>
    <row r="477" spans="1:12" x14ac:dyDescent="0.15">
      <c r="A477" s="1362"/>
      <c r="B477" s="1366">
        <v>248</v>
      </c>
      <c r="C477" s="1370" t="s">
        <v>559</v>
      </c>
      <c r="D477" s="1365" t="s">
        <v>494</v>
      </c>
      <c r="E477" s="545">
        <v>3</v>
      </c>
      <c r="F477" s="340">
        <v>61750</v>
      </c>
      <c r="G477" s="340">
        <v>100</v>
      </c>
      <c r="H477" s="340">
        <v>100</v>
      </c>
      <c r="I477" s="340">
        <v>2</v>
      </c>
      <c r="J477" s="340" t="s">
        <v>1285</v>
      </c>
      <c r="K477" s="340">
        <v>66.666666666666657</v>
      </c>
      <c r="L477" s="337" t="s">
        <v>1285</v>
      </c>
    </row>
    <row r="478" spans="1:12" x14ac:dyDescent="0.15">
      <c r="A478" s="1353"/>
      <c r="B478" s="1354"/>
      <c r="C478" s="1370"/>
      <c r="D478" s="1356" t="s">
        <v>493</v>
      </c>
      <c r="E478" s="468">
        <v>3</v>
      </c>
      <c r="F478" s="332">
        <v>61750</v>
      </c>
      <c r="G478" s="332">
        <v>100</v>
      </c>
      <c r="H478" s="332">
        <v>100</v>
      </c>
      <c r="I478" s="332">
        <v>2</v>
      </c>
      <c r="J478" s="332" t="s">
        <v>1285</v>
      </c>
      <c r="K478" s="332">
        <v>66.666666666666657</v>
      </c>
      <c r="L478" s="329" t="s">
        <v>1285</v>
      </c>
    </row>
    <row r="479" spans="1:12" x14ac:dyDescent="0.15">
      <c r="A479" s="1353"/>
      <c r="B479" s="1354"/>
      <c r="C479" s="1370"/>
      <c r="D479" s="1357" t="s">
        <v>492</v>
      </c>
      <c r="E479" s="468">
        <v>0</v>
      </c>
      <c r="F479" s="332">
        <v>0</v>
      </c>
      <c r="G479" s="332">
        <v>0</v>
      </c>
      <c r="H479" s="332">
        <v>0</v>
      </c>
      <c r="I479" s="332">
        <v>0</v>
      </c>
      <c r="J479" s="332">
        <v>0</v>
      </c>
      <c r="K479" s="332">
        <v>0</v>
      </c>
      <c r="L479" s="329">
        <v>0</v>
      </c>
    </row>
    <row r="480" spans="1:12" x14ac:dyDescent="0.15">
      <c r="A480" s="1358"/>
      <c r="B480" s="1359"/>
      <c r="C480" s="1370"/>
      <c r="D480" s="1361" t="s">
        <v>491</v>
      </c>
      <c r="E480" s="472">
        <v>0</v>
      </c>
      <c r="F480" s="347">
        <v>0</v>
      </c>
      <c r="G480" s="347">
        <v>0</v>
      </c>
      <c r="H480" s="347">
        <v>0</v>
      </c>
      <c r="I480" s="347">
        <v>0</v>
      </c>
      <c r="J480" s="347">
        <v>0</v>
      </c>
      <c r="K480" s="347">
        <v>0</v>
      </c>
      <c r="L480" s="344">
        <v>0</v>
      </c>
    </row>
    <row r="481" spans="1:12" x14ac:dyDescent="0.15">
      <c r="A481" s="1362"/>
      <c r="B481" s="1363">
        <v>249</v>
      </c>
      <c r="C481" s="1370" t="s">
        <v>558</v>
      </c>
      <c r="D481" s="1365" t="s">
        <v>494</v>
      </c>
      <c r="E481" s="545">
        <v>16</v>
      </c>
      <c r="F481" s="340">
        <v>124296.79000000001</v>
      </c>
      <c r="G481" s="340">
        <v>432</v>
      </c>
      <c r="H481" s="340">
        <v>275</v>
      </c>
      <c r="I481" s="340">
        <v>7</v>
      </c>
      <c r="J481" s="340">
        <v>38824.79</v>
      </c>
      <c r="K481" s="340">
        <v>43.75</v>
      </c>
      <c r="L481" s="337">
        <v>31.235553227078512</v>
      </c>
    </row>
    <row r="482" spans="1:12" x14ac:dyDescent="0.15">
      <c r="A482" s="1353"/>
      <c r="B482" s="1354"/>
      <c r="C482" s="1370"/>
      <c r="D482" s="1356" t="s">
        <v>493</v>
      </c>
      <c r="E482" s="468">
        <v>16</v>
      </c>
      <c r="F482" s="332">
        <v>124296.79000000001</v>
      </c>
      <c r="G482" s="332">
        <v>432</v>
      </c>
      <c r="H482" s="332">
        <v>275</v>
      </c>
      <c r="I482" s="332">
        <v>7</v>
      </c>
      <c r="J482" s="332">
        <v>38824.79</v>
      </c>
      <c r="K482" s="332">
        <v>43.75</v>
      </c>
      <c r="L482" s="329">
        <v>31.235553227078512</v>
      </c>
    </row>
    <row r="483" spans="1:12" x14ac:dyDescent="0.15">
      <c r="A483" s="1353"/>
      <c r="B483" s="1354"/>
      <c r="C483" s="1370"/>
      <c r="D483" s="1357" t="s">
        <v>492</v>
      </c>
      <c r="E483" s="468">
        <v>0</v>
      </c>
      <c r="F483" s="332">
        <v>0</v>
      </c>
      <c r="G483" s="332">
        <v>0</v>
      </c>
      <c r="H483" s="332">
        <v>0</v>
      </c>
      <c r="I483" s="332">
        <v>0</v>
      </c>
      <c r="J483" s="332">
        <v>0</v>
      </c>
      <c r="K483" s="332">
        <v>0</v>
      </c>
      <c r="L483" s="329">
        <v>0</v>
      </c>
    </row>
    <row r="484" spans="1:12" x14ac:dyDescent="0.15">
      <c r="A484" s="1358"/>
      <c r="B484" s="1359"/>
      <c r="C484" s="1370"/>
      <c r="D484" s="1361" t="s">
        <v>491</v>
      </c>
      <c r="E484" s="472">
        <v>0</v>
      </c>
      <c r="F484" s="347">
        <v>0</v>
      </c>
      <c r="G484" s="347">
        <v>0</v>
      </c>
      <c r="H484" s="347">
        <v>0</v>
      </c>
      <c r="I484" s="347">
        <v>0</v>
      </c>
      <c r="J484" s="347">
        <v>0</v>
      </c>
      <c r="K484" s="347">
        <v>0</v>
      </c>
      <c r="L484" s="344">
        <v>0</v>
      </c>
    </row>
    <row r="485" spans="1:12" x14ac:dyDescent="0.15">
      <c r="A485" s="1362">
        <v>25</v>
      </c>
      <c r="B485" s="1363" t="s">
        <v>557</v>
      </c>
      <c r="C485" s="1364"/>
      <c r="D485" s="1365" t="s">
        <v>494</v>
      </c>
      <c r="E485" s="545">
        <v>24</v>
      </c>
      <c r="F485" s="340">
        <v>172736</v>
      </c>
      <c r="G485" s="340">
        <v>393</v>
      </c>
      <c r="H485" s="340">
        <v>252</v>
      </c>
      <c r="I485" s="340">
        <v>14</v>
      </c>
      <c r="J485" s="340">
        <v>88428</v>
      </c>
      <c r="K485" s="340">
        <v>58.333333333333336</v>
      </c>
      <c r="L485" s="337">
        <v>51.192571322712112</v>
      </c>
    </row>
    <row r="486" spans="1:12" x14ac:dyDescent="0.15">
      <c r="A486" s="1353"/>
      <c r="B486" s="1354"/>
      <c r="C486" s="1355"/>
      <c r="D486" s="1356" t="s">
        <v>493</v>
      </c>
      <c r="E486" s="468">
        <v>21</v>
      </c>
      <c r="F486" s="332">
        <v>161219</v>
      </c>
      <c r="G486" s="332">
        <v>279</v>
      </c>
      <c r="H486" s="332">
        <v>230</v>
      </c>
      <c r="I486" s="332">
        <v>13</v>
      </c>
      <c r="J486" s="332" t="s">
        <v>1285</v>
      </c>
      <c r="K486" s="332">
        <v>61.904761904761905</v>
      </c>
      <c r="L486" s="329" t="s">
        <v>1285</v>
      </c>
    </row>
    <row r="487" spans="1:12" x14ac:dyDescent="0.15">
      <c r="A487" s="1353"/>
      <c r="B487" s="1354"/>
      <c r="C487" s="1355"/>
      <c r="D487" s="1357" t="s">
        <v>492</v>
      </c>
      <c r="E487" s="468">
        <v>0</v>
      </c>
      <c r="F487" s="332">
        <v>0</v>
      </c>
      <c r="G487" s="332">
        <v>0</v>
      </c>
      <c r="H487" s="332">
        <v>0</v>
      </c>
      <c r="I487" s="332">
        <v>0</v>
      </c>
      <c r="J487" s="332">
        <v>0</v>
      </c>
      <c r="K487" s="332">
        <v>0</v>
      </c>
      <c r="L487" s="329">
        <v>0</v>
      </c>
    </row>
    <row r="488" spans="1:12" x14ac:dyDescent="0.15">
      <c r="A488" s="1358"/>
      <c r="B488" s="1359"/>
      <c r="C488" s="1360"/>
      <c r="D488" s="1361" t="s">
        <v>491</v>
      </c>
      <c r="E488" s="472">
        <v>3</v>
      </c>
      <c r="F488" s="347">
        <v>11517</v>
      </c>
      <c r="G488" s="347">
        <v>114</v>
      </c>
      <c r="H488" s="347">
        <v>22</v>
      </c>
      <c r="I488" s="347">
        <v>1</v>
      </c>
      <c r="J488" s="347" t="s">
        <v>1285</v>
      </c>
      <c r="K488" s="347">
        <v>33.333333333333329</v>
      </c>
      <c r="L488" s="344" t="s">
        <v>1285</v>
      </c>
    </row>
    <row r="489" spans="1:12" x14ac:dyDescent="0.15">
      <c r="A489" s="1362"/>
      <c r="B489" s="1366">
        <v>251</v>
      </c>
      <c r="C489" s="1367" t="s">
        <v>556</v>
      </c>
      <c r="D489" s="1365" t="s">
        <v>494</v>
      </c>
      <c r="E489" s="545">
        <v>1</v>
      </c>
      <c r="F489" s="340" t="s">
        <v>1285</v>
      </c>
      <c r="G489" s="340">
        <v>10</v>
      </c>
      <c r="H489" s="340">
        <v>1</v>
      </c>
      <c r="I489" s="340">
        <v>0</v>
      </c>
      <c r="J489" s="340">
        <v>0</v>
      </c>
      <c r="K489" s="340">
        <v>0</v>
      </c>
      <c r="L489" s="337">
        <v>0</v>
      </c>
    </row>
    <row r="490" spans="1:12" x14ac:dyDescent="0.15">
      <c r="A490" s="1353"/>
      <c r="B490" s="1354"/>
      <c r="C490" s="1368"/>
      <c r="D490" s="1356" t="s">
        <v>493</v>
      </c>
      <c r="E490" s="468">
        <v>1</v>
      </c>
      <c r="F490" s="332" t="s">
        <v>1285</v>
      </c>
      <c r="G490" s="332">
        <v>10</v>
      </c>
      <c r="H490" s="332">
        <v>1</v>
      </c>
      <c r="I490" s="332">
        <v>0</v>
      </c>
      <c r="J490" s="332">
        <v>0</v>
      </c>
      <c r="K490" s="332">
        <v>0</v>
      </c>
      <c r="L490" s="329">
        <v>0</v>
      </c>
    </row>
    <row r="491" spans="1:12" x14ac:dyDescent="0.15">
      <c r="A491" s="1353"/>
      <c r="B491" s="1354"/>
      <c r="C491" s="1368"/>
      <c r="D491" s="1357" t="s">
        <v>492</v>
      </c>
      <c r="E491" s="468">
        <v>0</v>
      </c>
      <c r="F491" s="332">
        <v>0</v>
      </c>
      <c r="G491" s="332">
        <v>0</v>
      </c>
      <c r="H491" s="332">
        <v>0</v>
      </c>
      <c r="I491" s="332">
        <v>0</v>
      </c>
      <c r="J491" s="332">
        <v>0</v>
      </c>
      <c r="K491" s="332">
        <v>0</v>
      </c>
      <c r="L491" s="329">
        <v>0</v>
      </c>
    </row>
    <row r="492" spans="1:12" x14ac:dyDescent="0.15">
      <c r="A492" s="1358"/>
      <c r="B492" s="1359"/>
      <c r="C492" s="1369"/>
      <c r="D492" s="1361" t="s">
        <v>491</v>
      </c>
      <c r="E492" s="472">
        <v>0</v>
      </c>
      <c r="F492" s="347">
        <v>0</v>
      </c>
      <c r="G492" s="347">
        <v>0</v>
      </c>
      <c r="H492" s="347">
        <v>0</v>
      </c>
      <c r="I492" s="347">
        <v>0</v>
      </c>
      <c r="J492" s="347">
        <v>0</v>
      </c>
      <c r="K492" s="347">
        <v>0</v>
      </c>
      <c r="L492" s="344">
        <v>0</v>
      </c>
    </row>
    <row r="493" spans="1:12" x14ac:dyDescent="0.15">
      <c r="A493" s="1362"/>
      <c r="B493" s="1366">
        <v>252</v>
      </c>
      <c r="C493" s="1367" t="s">
        <v>555</v>
      </c>
      <c r="D493" s="1365" t="s">
        <v>494</v>
      </c>
      <c r="E493" s="545">
        <v>6</v>
      </c>
      <c r="F493" s="340">
        <v>39682</v>
      </c>
      <c r="G493" s="340">
        <v>195</v>
      </c>
      <c r="H493" s="340">
        <v>98</v>
      </c>
      <c r="I493" s="340">
        <v>3</v>
      </c>
      <c r="J493" s="340">
        <v>21393</v>
      </c>
      <c r="K493" s="340">
        <v>50</v>
      </c>
      <c r="L493" s="337">
        <v>53.911093190867398</v>
      </c>
    </row>
    <row r="494" spans="1:12" x14ac:dyDescent="0.15">
      <c r="A494" s="1353"/>
      <c r="B494" s="1354"/>
      <c r="C494" s="1368"/>
      <c r="D494" s="1356" t="s">
        <v>493</v>
      </c>
      <c r="E494" s="468">
        <v>5</v>
      </c>
      <c r="F494" s="332">
        <v>37474</v>
      </c>
      <c r="G494" s="332">
        <v>103</v>
      </c>
      <c r="H494" s="332">
        <v>98</v>
      </c>
      <c r="I494" s="332">
        <v>2</v>
      </c>
      <c r="J494" s="332" t="s">
        <v>1285</v>
      </c>
      <c r="K494" s="332">
        <v>40</v>
      </c>
      <c r="L494" s="329" t="s">
        <v>1285</v>
      </c>
    </row>
    <row r="495" spans="1:12" x14ac:dyDescent="0.15">
      <c r="A495" s="1353"/>
      <c r="B495" s="1354"/>
      <c r="C495" s="1368"/>
      <c r="D495" s="1357" t="s">
        <v>492</v>
      </c>
      <c r="E495" s="468">
        <v>0</v>
      </c>
      <c r="F495" s="332">
        <v>0</v>
      </c>
      <c r="G495" s="332">
        <v>0</v>
      </c>
      <c r="H495" s="332">
        <v>0</v>
      </c>
      <c r="I495" s="332">
        <v>0</v>
      </c>
      <c r="J495" s="332">
        <v>0</v>
      </c>
      <c r="K495" s="332">
        <v>0</v>
      </c>
      <c r="L495" s="329">
        <v>0</v>
      </c>
    </row>
    <row r="496" spans="1:12" x14ac:dyDescent="0.15">
      <c r="A496" s="1358"/>
      <c r="B496" s="1359"/>
      <c r="C496" s="1369"/>
      <c r="D496" s="1361" t="s">
        <v>491</v>
      </c>
      <c r="E496" s="472">
        <v>1</v>
      </c>
      <c r="F496" s="347" t="s">
        <v>1285</v>
      </c>
      <c r="G496" s="347">
        <v>92</v>
      </c>
      <c r="H496" s="347">
        <v>0</v>
      </c>
      <c r="I496" s="347">
        <v>1</v>
      </c>
      <c r="J496" s="347" t="s">
        <v>1285</v>
      </c>
      <c r="K496" s="347">
        <v>100</v>
      </c>
      <c r="L496" s="344">
        <v>100</v>
      </c>
    </row>
    <row r="497" spans="1:12" x14ac:dyDescent="0.15">
      <c r="A497" s="1362"/>
      <c r="B497" s="1366">
        <v>253</v>
      </c>
      <c r="C497" s="1367" t="s">
        <v>554</v>
      </c>
      <c r="D497" s="1365" t="s">
        <v>494</v>
      </c>
      <c r="E497" s="545">
        <v>7</v>
      </c>
      <c r="F497" s="340">
        <v>31345</v>
      </c>
      <c r="G497" s="340">
        <v>97</v>
      </c>
      <c r="H497" s="340">
        <v>71</v>
      </c>
      <c r="I497" s="340">
        <v>5</v>
      </c>
      <c r="J497" s="340">
        <v>26225</v>
      </c>
      <c r="K497" s="340">
        <v>71.428571428571431</v>
      </c>
      <c r="L497" s="337">
        <v>83.665656404530225</v>
      </c>
    </row>
    <row r="498" spans="1:12" x14ac:dyDescent="0.15">
      <c r="A498" s="1353"/>
      <c r="B498" s="1354"/>
      <c r="C498" s="1368"/>
      <c r="D498" s="1356" t="s">
        <v>493</v>
      </c>
      <c r="E498" s="468">
        <v>6</v>
      </c>
      <c r="F498" s="332" t="s">
        <v>1285</v>
      </c>
      <c r="G498" s="332">
        <v>75</v>
      </c>
      <c r="H498" s="332">
        <v>49</v>
      </c>
      <c r="I498" s="332">
        <v>5</v>
      </c>
      <c r="J498" s="332" t="s">
        <v>1285</v>
      </c>
      <c r="K498" s="332">
        <v>83.333333333333343</v>
      </c>
      <c r="L498" s="329">
        <v>93.460441910192444</v>
      </c>
    </row>
    <row r="499" spans="1:12" x14ac:dyDescent="0.15">
      <c r="A499" s="1353"/>
      <c r="B499" s="1354"/>
      <c r="C499" s="1368"/>
      <c r="D499" s="1357" t="s">
        <v>492</v>
      </c>
      <c r="E499" s="468">
        <v>0</v>
      </c>
      <c r="F499" s="332">
        <v>0</v>
      </c>
      <c r="G499" s="332">
        <v>0</v>
      </c>
      <c r="H499" s="332">
        <v>0</v>
      </c>
      <c r="I499" s="332">
        <v>0</v>
      </c>
      <c r="J499" s="332">
        <v>0</v>
      </c>
      <c r="K499" s="332">
        <v>0</v>
      </c>
      <c r="L499" s="329">
        <v>0</v>
      </c>
    </row>
    <row r="500" spans="1:12" x14ac:dyDescent="0.15">
      <c r="A500" s="1358"/>
      <c r="B500" s="1359"/>
      <c r="C500" s="1369"/>
      <c r="D500" s="1361" t="s">
        <v>491</v>
      </c>
      <c r="E500" s="472">
        <v>1</v>
      </c>
      <c r="F500" s="347" t="s">
        <v>1285</v>
      </c>
      <c r="G500" s="347">
        <v>22</v>
      </c>
      <c r="H500" s="347">
        <v>22</v>
      </c>
      <c r="I500" s="347">
        <v>0</v>
      </c>
      <c r="J500" s="347">
        <v>0</v>
      </c>
      <c r="K500" s="347">
        <v>0</v>
      </c>
      <c r="L500" s="344">
        <v>0</v>
      </c>
    </row>
    <row r="501" spans="1:12" x14ac:dyDescent="0.15">
      <c r="A501" s="1362"/>
      <c r="B501" s="1363">
        <v>259</v>
      </c>
      <c r="C501" s="1370" t="s">
        <v>553</v>
      </c>
      <c r="D501" s="1365" t="s">
        <v>494</v>
      </c>
      <c r="E501" s="545">
        <v>10</v>
      </c>
      <c r="F501" s="340">
        <v>89169</v>
      </c>
      <c r="G501" s="340">
        <v>91</v>
      </c>
      <c r="H501" s="340">
        <v>82</v>
      </c>
      <c r="I501" s="340">
        <v>6</v>
      </c>
      <c r="J501" s="340">
        <v>40810</v>
      </c>
      <c r="K501" s="340">
        <v>60</v>
      </c>
      <c r="L501" s="337">
        <v>45.767026657246355</v>
      </c>
    </row>
    <row r="502" spans="1:12" x14ac:dyDescent="0.15">
      <c r="A502" s="1353"/>
      <c r="B502" s="1354"/>
      <c r="C502" s="1370"/>
      <c r="D502" s="1356" t="s">
        <v>493</v>
      </c>
      <c r="E502" s="468">
        <v>9</v>
      </c>
      <c r="F502" s="332">
        <v>83145</v>
      </c>
      <c r="G502" s="332">
        <v>91</v>
      </c>
      <c r="H502" s="332">
        <v>82</v>
      </c>
      <c r="I502" s="332">
        <v>6</v>
      </c>
      <c r="J502" s="332">
        <v>40810</v>
      </c>
      <c r="K502" s="332">
        <v>66.666666666666657</v>
      </c>
      <c r="L502" s="329">
        <v>49.082927415960071</v>
      </c>
    </row>
    <row r="503" spans="1:12" x14ac:dyDescent="0.15">
      <c r="A503" s="1353"/>
      <c r="B503" s="1354"/>
      <c r="C503" s="1370"/>
      <c r="D503" s="1357" t="s">
        <v>492</v>
      </c>
      <c r="E503" s="468">
        <v>0</v>
      </c>
      <c r="F503" s="332">
        <v>0</v>
      </c>
      <c r="G503" s="332">
        <v>0</v>
      </c>
      <c r="H503" s="332">
        <v>0</v>
      </c>
      <c r="I503" s="332">
        <v>0</v>
      </c>
      <c r="J503" s="332">
        <v>0</v>
      </c>
      <c r="K503" s="332">
        <v>0</v>
      </c>
      <c r="L503" s="329">
        <v>0</v>
      </c>
    </row>
    <row r="504" spans="1:12" x14ac:dyDescent="0.15">
      <c r="A504" s="1358"/>
      <c r="B504" s="1359"/>
      <c r="C504" s="1370"/>
      <c r="D504" s="1361" t="s">
        <v>491</v>
      </c>
      <c r="E504" s="472">
        <v>1</v>
      </c>
      <c r="F504" s="347" t="s">
        <v>1285</v>
      </c>
      <c r="G504" s="347">
        <v>0</v>
      </c>
      <c r="H504" s="347">
        <v>0</v>
      </c>
      <c r="I504" s="347">
        <v>0</v>
      </c>
      <c r="J504" s="347">
        <v>0</v>
      </c>
      <c r="K504" s="347">
        <v>0</v>
      </c>
      <c r="L504" s="344">
        <v>0</v>
      </c>
    </row>
    <row r="505" spans="1:12" x14ac:dyDescent="0.15">
      <c r="A505" s="1362">
        <v>26</v>
      </c>
      <c r="B505" s="1363" t="s">
        <v>552</v>
      </c>
      <c r="C505" s="1364"/>
      <c r="D505" s="1365" t="s">
        <v>494</v>
      </c>
      <c r="E505" s="545">
        <v>47</v>
      </c>
      <c r="F505" s="340">
        <v>514233</v>
      </c>
      <c r="G505" s="340">
        <v>1090</v>
      </c>
      <c r="H505" s="340">
        <v>492</v>
      </c>
      <c r="I505" s="340">
        <v>20</v>
      </c>
      <c r="J505" s="340">
        <v>294209</v>
      </c>
      <c r="K505" s="340">
        <v>42.553191489361701</v>
      </c>
      <c r="L505" s="337">
        <v>57.213169905470863</v>
      </c>
    </row>
    <row r="506" spans="1:12" x14ac:dyDescent="0.15">
      <c r="A506" s="1353"/>
      <c r="B506" s="1354"/>
      <c r="C506" s="1355"/>
      <c r="D506" s="1356" t="s">
        <v>493</v>
      </c>
      <c r="E506" s="468">
        <v>44</v>
      </c>
      <c r="F506" s="332">
        <v>482220</v>
      </c>
      <c r="G506" s="332">
        <v>970</v>
      </c>
      <c r="H506" s="332">
        <v>386</v>
      </c>
      <c r="I506" s="332">
        <v>19</v>
      </c>
      <c r="J506" s="332" t="s">
        <v>1285</v>
      </c>
      <c r="K506" s="332">
        <v>43.18181818181818</v>
      </c>
      <c r="L506" s="329" t="s">
        <v>1285</v>
      </c>
    </row>
    <row r="507" spans="1:12" x14ac:dyDescent="0.15">
      <c r="A507" s="1353"/>
      <c r="B507" s="1354"/>
      <c r="C507" s="1355"/>
      <c r="D507" s="1357" t="s">
        <v>492</v>
      </c>
      <c r="E507" s="468">
        <v>3</v>
      </c>
      <c r="F507" s="332">
        <v>32013</v>
      </c>
      <c r="G507" s="332">
        <v>120</v>
      </c>
      <c r="H507" s="332">
        <v>106</v>
      </c>
      <c r="I507" s="332">
        <v>1</v>
      </c>
      <c r="J507" s="332" t="s">
        <v>1285</v>
      </c>
      <c r="K507" s="332">
        <v>33.333333333333329</v>
      </c>
      <c r="L507" s="329" t="s">
        <v>1285</v>
      </c>
    </row>
    <row r="508" spans="1:12" x14ac:dyDescent="0.15">
      <c r="A508" s="1358"/>
      <c r="B508" s="1359"/>
      <c r="C508" s="1360"/>
      <c r="D508" s="1361" t="s">
        <v>491</v>
      </c>
      <c r="E508" s="472">
        <v>0</v>
      </c>
      <c r="F508" s="347">
        <v>0</v>
      </c>
      <c r="G508" s="347">
        <v>0</v>
      </c>
      <c r="H508" s="347">
        <v>0</v>
      </c>
      <c r="I508" s="347">
        <v>0</v>
      </c>
      <c r="J508" s="347">
        <v>0</v>
      </c>
      <c r="K508" s="347">
        <v>0</v>
      </c>
      <c r="L508" s="344">
        <v>0</v>
      </c>
    </row>
    <row r="509" spans="1:12" x14ac:dyDescent="0.15">
      <c r="A509" s="1362"/>
      <c r="B509" s="1366">
        <v>261</v>
      </c>
      <c r="C509" s="1367" t="s">
        <v>551</v>
      </c>
      <c r="D509" s="1365" t="s">
        <v>494</v>
      </c>
      <c r="E509" s="545">
        <v>1</v>
      </c>
      <c r="F509" s="340" t="s">
        <v>1285</v>
      </c>
      <c r="G509" s="340">
        <v>4</v>
      </c>
      <c r="H509" s="340">
        <v>4</v>
      </c>
      <c r="I509" s="340">
        <v>1</v>
      </c>
      <c r="J509" s="340" t="s">
        <v>1285</v>
      </c>
      <c r="K509" s="340">
        <v>100</v>
      </c>
      <c r="L509" s="337">
        <v>100</v>
      </c>
    </row>
    <row r="510" spans="1:12" x14ac:dyDescent="0.15">
      <c r="A510" s="1353"/>
      <c r="B510" s="1354"/>
      <c r="C510" s="1368"/>
      <c r="D510" s="1356" t="s">
        <v>493</v>
      </c>
      <c r="E510" s="468">
        <v>1</v>
      </c>
      <c r="F510" s="332" t="s">
        <v>1285</v>
      </c>
      <c r="G510" s="332">
        <v>4</v>
      </c>
      <c r="H510" s="332">
        <v>4</v>
      </c>
      <c r="I510" s="332">
        <v>1</v>
      </c>
      <c r="J510" s="332" t="s">
        <v>1285</v>
      </c>
      <c r="K510" s="332">
        <v>100</v>
      </c>
      <c r="L510" s="329">
        <v>100</v>
      </c>
    </row>
    <row r="511" spans="1:12" x14ac:dyDescent="0.15">
      <c r="A511" s="1353"/>
      <c r="B511" s="1354"/>
      <c r="C511" s="1368"/>
      <c r="D511" s="1357" t="s">
        <v>492</v>
      </c>
      <c r="E511" s="468">
        <v>0</v>
      </c>
      <c r="F511" s="332">
        <v>0</v>
      </c>
      <c r="G511" s="332">
        <v>0</v>
      </c>
      <c r="H511" s="332">
        <v>0</v>
      </c>
      <c r="I511" s="332">
        <v>0</v>
      </c>
      <c r="J511" s="332">
        <v>0</v>
      </c>
      <c r="K511" s="332">
        <v>0</v>
      </c>
      <c r="L511" s="329">
        <v>0</v>
      </c>
    </row>
    <row r="512" spans="1:12" x14ac:dyDescent="0.15">
      <c r="A512" s="1358"/>
      <c r="B512" s="1359"/>
      <c r="C512" s="1369"/>
      <c r="D512" s="1361" t="s">
        <v>491</v>
      </c>
      <c r="E512" s="472">
        <v>0</v>
      </c>
      <c r="F512" s="347">
        <v>0</v>
      </c>
      <c r="G512" s="347">
        <v>0</v>
      </c>
      <c r="H512" s="347">
        <v>0</v>
      </c>
      <c r="I512" s="347">
        <v>0</v>
      </c>
      <c r="J512" s="347">
        <v>0</v>
      </c>
      <c r="K512" s="347">
        <v>0</v>
      </c>
      <c r="L512" s="344">
        <v>0</v>
      </c>
    </row>
    <row r="513" spans="1:12" x14ac:dyDescent="0.15">
      <c r="A513" s="1362"/>
      <c r="B513" s="1366">
        <v>262</v>
      </c>
      <c r="C513" s="1367" t="s">
        <v>550</v>
      </c>
      <c r="D513" s="1365" t="s">
        <v>494</v>
      </c>
      <c r="E513" s="545">
        <v>7</v>
      </c>
      <c r="F513" s="340">
        <v>87346</v>
      </c>
      <c r="G513" s="340">
        <v>157</v>
      </c>
      <c r="H513" s="340">
        <v>163</v>
      </c>
      <c r="I513" s="340">
        <v>4</v>
      </c>
      <c r="J513" s="340">
        <v>45716</v>
      </c>
      <c r="K513" s="340">
        <v>57.142857142857139</v>
      </c>
      <c r="L513" s="337">
        <v>52.338973736633619</v>
      </c>
    </row>
    <row r="514" spans="1:12" x14ac:dyDescent="0.15">
      <c r="A514" s="1353"/>
      <c r="B514" s="1354"/>
      <c r="C514" s="1368"/>
      <c r="D514" s="1356" t="s">
        <v>493</v>
      </c>
      <c r="E514" s="468">
        <v>6</v>
      </c>
      <c r="F514" s="332" t="s">
        <v>1285</v>
      </c>
      <c r="G514" s="332">
        <v>67</v>
      </c>
      <c r="H514" s="332">
        <v>73</v>
      </c>
      <c r="I514" s="332">
        <v>3</v>
      </c>
      <c r="J514" s="332" t="s">
        <v>1285</v>
      </c>
      <c r="K514" s="332">
        <v>50</v>
      </c>
      <c r="L514" s="329">
        <v>43.836595928389301</v>
      </c>
    </row>
    <row r="515" spans="1:12" x14ac:dyDescent="0.15">
      <c r="A515" s="1353"/>
      <c r="B515" s="1354"/>
      <c r="C515" s="1368"/>
      <c r="D515" s="1357" t="s">
        <v>492</v>
      </c>
      <c r="E515" s="468">
        <v>1</v>
      </c>
      <c r="F515" s="332" t="s">
        <v>1285</v>
      </c>
      <c r="G515" s="332">
        <v>90</v>
      </c>
      <c r="H515" s="332">
        <v>90</v>
      </c>
      <c r="I515" s="332">
        <v>1</v>
      </c>
      <c r="J515" s="332" t="s">
        <v>1285</v>
      </c>
      <c r="K515" s="332">
        <v>100</v>
      </c>
      <c r="L515" s="329">
        <v>100</v>
      </c>
    </row>
    <row r="516" spans="1:12" x14ac:dyDescent="0.15">
      <c r="A516" s="1358"/>
      <c r="B516" s="1359"/>
      <c r="C516" s="1369"/>
      <c r="D516" s="1361" t="s">
        <v>491</v>
      </c>
      <c r="E516" s="472">
        <v>0</v>
      </c>
      <c r="F516" s="347">
        <v>0</v>
      </c>
      <c r="G516" s="347">
        <v>0</v>
      </c>
      <c r="H516" s="347">
        <v>0</v>
      </c>
      <c r="I516" s="347">
        <v>0</v>
      </c>
      <c r="J516" s="347">
        <v>0</v>
      </c>
      <c r="K516" s="347">
        <v>0</v>
      </c>
      <c r="L516" s="344">
        <v>0</v>
      </c>
    </row>
    <row r="517" spans="1:12" x14ac:dyDescent="0.15">
      <c r="A517" s="1362"/>
      <c r="B517" s="1366">
        <v>263</v>
      </c>
      <c r="C517" s="1367" t="s">
        <v>549</v>
      </c>
      <c r="D517" s="1365" t="s">
        <v>494</v>
      </c>
      <c r="E517" s="545">
        <v>0</v>
      </c>
      <c r="F517" s="340">
        <v>0</v>
      </c>
      <c r="G517" s="340">
        <v>0</v>
      </c>
      <c r="H517" s="340">
        <v>0</v>
      </c>
      <c r="I517" s="340">
        <v>0</v>
      </c>
      <c r="J517" s="340">
        <v>0</v>
      </c>
      <c r="K517" s="340">
        <v>0</v>
      </c>
      <c r="L517" s="337">
        <v>0</v>
      </c>
    </row>
    <row r="518" spans="1:12" x14ac:dyDescent="0.15">
      <c r="A518" s="1353"/>
      <c r="B518" s="1354"/>
      <c r="C518" s="1368"/>
      <c r="D518" s="1356" t="s">
        <v>493</v>
      </c>
      <c r="E518" s="468">
        <v>0</v>
      </c>
      <c r="F518" s="332">
        <v>0</v>
      </c>
      <c r="G518" s="332">
        <v>0</v>
      </c>
      <c r="H518" s="332">
        <v>0</v>
      </c>
      <c r="I518" s="332">
        <v>0</v>
      </c>
      <c r="J518" s="332">
        <v>0</v>
      </c>
      <c r="K518" s="332">
        <v>0</v>
      </c>
      <c r="L518" s="329">
        <v>0</v>
      </c>
    </row>
    <row r="519" spans="1:12" x14ac:dyDescent="0.15">
      <c r="A519" s="1353"/>
      <c r="B519" s="1354"/>
      <c r="C519" s="1368"/>
      <c r="D519" s="1357" t="s">
        <v>492</v>
      </c>
      <c r="E519" s="468">
        <v>0</v>
      </c>
      <c r="F519" s="332">
        <v>0</v>
      </c>
      <c r="G519" s="332">
        <v>0</v>
      </c>
      <c r="H519" s="332">
        <v>0</v>
      </c>
      <c r="I519" s="332">
        <v>0</v>
      </c>
      <c r="J519" s="332">
        <v>0</v>
      </c>
      <c r="K519" s="332">
        <v>0</v>
      </c>
      <c r="L519" s="329">
        <v>0</v>
      </c>
    </row>
    <row r="520" spans="1:12" x14ac:dyDescent="0.15">
      <c r="A520" s="1358"/>
      <c r="B520" s="1359"/>
      <c r="C520" s="1369"/>
      <c r="D520" s="1361" t="s">
        <v>491</v>
      </c>
      <c r="E520" s="472">
        <v>0</v>
      </c>
      <c r="F520" s="347">
        <v>0</v>
      </c>
      <c r="G520" s="347">
        <v>0</v>
      </c>
      <c r="H520" s="347">
        <v>0</v>
      </c>
      <c r="I520" s="347">
        <v>0</v>
      </c>
      <c r="J520" s="347">
        <v>0</v>
      </c>
      <c r="K520" s="347">
        <v>0</v>
      </c>
      <c r="L520" s="344">
        <v>0</v>
      </c>
    </row>
    <row r="521" spans="1:12" x14ac:dyDescent="0.15">
      <c r="A521" s="1362"/>
      <c r="B521" s="1366">
        <v>264</v>
      </c>
      <c r="C521" s="1367" t="s">
        <v>548</v>
      </c>
      <c r="D521" s="1365" t="s">
        <v>494</v>
      </c>
      <c r="E521" s="545">
        <v>5</v>
      </c>
      <c r="F521" s="340">
        <v>63220</v>
      </c>
      <c r="G521" s="340">
        <v>113</v>
      </c>
      <c r="H521" s="340">
        <v>41</v>
      </c>
      <c r="I521" s="340">
        <v>3</v>
      </c>
      <c r="J521" s="340">
        <v>58461</v>
      </c>
      <c r="K521" s="340">
        <v>60</v>
      </c>
      <c r="L521" s="337">
        <v>92.472318886428354</v>
      </c>
    </row>
    <row r="522" spans="1:12" x14ac:dyDescent="0.15">
      <c r="A522" s="1353"/>
      <c r="B522" s="1354"/>
      <c r="C522" s="1368"/>
      <c r="D522" s="1356" t="s">
        <v>493</v>
      </c>
      <c r="E522" s="468">
        <v>5</v>
      </c>
      <c r="F522" s="332">
        <v>63220</v>
      </c>
      <c r="G522" s="332">
        <v>113</v>
      </c>
      <c r="H522" s="332">
        <v>41</v>
      </c>
      <c r="I522" s="332">
        <v>3</v>
      </c>
      <c r="J522" s="332">
        <v>58461</v>
      </c>
      <c r="K522" s="332">
        <v>60</v>
      </c>
      <c r="L522" s="329">
        <v>92.472318886428354</v>
      </c>
    </row>
    <row r="523" spans="1:12" x14ac:dyDescent="0.15">
      <c r="A523" s="1353"/>
      <c r="B523" s="1354"/>
      <c r="C523" s="1368"/>
      <c r="D523" s="1357" t="s">
        <v>492</v>
      </c>
      <c r="E523" s="468">
        <v>0</v>
      </c>
      <c r="F523" s="332">
        <v>0</v>
      </c>
      <c r="G523" s="332">
        <v>0</v>
      </c>
      <c r="H523" s="332">
        <v>0</v>
      </c>
      <c r="I523" s="332">
        <v>0</v>
      </c>
      <c r="J523" s="332">
        <v>0</v>
      </c>
      <c r="K523" s="332">
        <v>0</v>
      </c>
      <c r="L523" s="329">
        <v>0</v>
      </c>
    </row>
    <row r="524" spans="1:12" x14ac:dyDescent="0.15">
      <c r="A524" s="1358"/>
      <c r="B524" s="1359"/>
      <c r="C524" s="1369"/>
      <c r="D524" s="1361" t="s">
        <v>491</v>
      </c>
      <c r="E524" s="472">
        <v>0</v>
      </c>
      <c r="F524" s="347">
        <v>0</v>
      </c>
      <c r="G524" s="347">
        <v>0</v>
      </c>
      <c r="H524" s="347">
        <v>0</v>
      </c>
      <c r="I524" s="347">
        <v>0</v>
      </c>
      <c r="J524" s="347">
        <v>0</v>
      </c>
      <c r="K524" s="347">
        <v>0</v>
      </c>
      <c r="L524" s="344">
        <v>0</v>
      </c>
    </row>
    <row r="525" spans="1:12" x14ac:dyDescent="0.15">
      <c r="A525" s="1362"/>
      <c r="B525" s="1366">
        <v>265</v>
      </c>
      <c r="C525" s="1367" t="s">
        <v>547</v>
      </c>
      <c r="D525" s="1365" t="s">
        <v>494</v>
      </c>
      <c r="E525" s="545">
        <v>0</v>
      </c>
      <c r="F525" s="340">
        <v>0</v>
      </c>
      <c r="G525" s="340">
        <v>0</v>
      </c>
      <c r="H525" s="340">
        <v>0</v>
      </c>
      <c r="I525" s="340">
        <v>0</v>
      </c>
      <c r="J525" s="340">
        <v>0</v>
      </c>
      <c r="K525" s="340">
        <v>0</v>
      </c>
      <c r="L525" s="337">
        <v>0</v>
      </c>
    </row>
    <row r="526" spans="1:12" x14ac:dyDescent="0.15">
      <c r="A526" s="1353"/>
      <c r="B526" s="1354"/>
      <c r="C526" s="1368"/>
      <c r="D526" s="1356" t="s">
        <v>493</v>
      </c>
      <c r="E526" s="468">
        <v>0</v>
      </c>
      <c r="F526" s="332">
        <v>0</v>
      </c>
      <c r="G526" s="332">
        <v>0</v>
      </c>
      <c r="H526" s="332">
        <v>0</v>
      </c>
      <c r="I526" s="332">
        <v>0</v>
      </c>
      <c r="J526" s="332">
        <v>0</v>
      </c>
      <c r="K526" s="332">
        <v>0</v>
      </c>
      <c r="L526" s="329">
        <v>0</v>
      </c>
    </row>
    <row r="527" spans="1:12" x14ac:dyDescent="0.15">
      <c r="A527" s="1353"/>
      <c r="B527" s="1354"/>
      <c r="C527" s="1368"/>
      <c r="D527" s="1357" t="s">
        <v>492</v>
      </c>
      <c r="E527" s="468">
        <v>0</v>
      </c>
      <c r="F527" s="332">
        <v>0</v>
      </c>
      <c r="G527" s="332">
        <v>0</v>
      </c>
      <c r="H527" s="332">
        <v>0</v>
      </c>
      <c r="I527" s="332">
        <v>0</v>
      </c>
      <c r="J527" s="332">
        <v>0</v>
      </c>
      <c r="K527" s="332">
        <v>0</v>
      </c>
      <c r="L527" s="329">
        <v>0</v>
      </c>
    </row>
    <row r="528" spans="1:12" x14ac:dyDescent="0.15">
      <c r="A528" s="1358"/>
      <c r="B528" s="1359"/>
      <c r="C528" s="1369"/>
      <c r="D528" s="1361" t="s">
        <v>491</v>
      </c>
      <c r="E528" s="472">
        <v>0</v>
      </c>
      <c r="F528" s="347">
        <v>0</v>
      </c>
      <c r="G528" s="347">
        <v>0</v>
      </c>
      <c r="H528" s="347">
        <v>0</v>
      </c>
      <c r="I528" s="347">
        <v>0</v>
      </c>
      <c r="J528" s="347">
        <v>0</v>
      </c>
      <c r="K528" s="347">
        <v>0</v>
      </c>
      <c r="L528" s="344">
        <v>0</v>
      </c>
    </row>
    <row r="529" spans="1:12" x14ac:dyDescent="0.15">
      <c r="A529" s="1362"/>
      <c r="B529" s="1366">
        <v>266</v>
      </c>
      <c r="C529" s="1367" t="s">
        <v>546</v>
      </c>
      <c r="D529" s="1365" t="s">
        <v>494</v>
      </c>
      <c r="E529" s="545">
        <v>10</v>
      </c>
      <c r="F529" s="340">
        <v>85346</v>
      </c>
      <c r="G529" s="340">
        <v>478</v>
      </c>
      <c r="H529" s="340">
        <v>139</v>
      </c>
      <c r="I529" s="340">
        <v>3</v>
      </c>
      <c r="J529" s="340">
        <v>57447</v>
      </c>
      <c r="K529" s="340">
        <v>30</v>
      </c>
      <c r="L529" s="337">
        <v>67.310711691233337</v>
      </c>
    </row>
    <row r="530" spans="1:12" x14ac:dyDescent="0.15">
      <c r="A530" s="1353"/>
      <c r="B530" s="1354"/>
      <c r="C530" s="1368"/>
      <c r="D530" s="1356" t="s">
        <v>493</v>
      </c>
      <c r="E530" s="468">
        <v>10</v>
      </c>
      <c r="F530" s="332">
        <v>85346</v>
      </c>
      <c r="G530" s="332">
        <v>478</v>
      </c>
      <c r="H530" s="332">
        <v>139</v>
      </c>
      <c r="I530" s="332">
        <v>3</v>
      </c>
      <c r="J530" s="332">
        <v>57447</v>
      </c>
      <c r="K530" s="332">
        <v>30</v>
      </c>
      <c r="L530" s="329">
        <v>67.310711691233337</v>
      </c>
    </row>
    <row r="531" spans="1:12" x14ac:dyDescent="0.15">
      <c r="A531" s="1353"/>
      <c r="B531" s="1354"/>
      <c r="C531" s="1368"/>
      <c r="D531" s="1357" t="s">
        <v>492</v>
      </c>
      <c r="E531" s="468">
        <v>0</v>
      </c>
      <c r="F531" s="332">
        <v>0</v>
      </c>
      <c r="G531" s="332">
        <v>0</v>
      </c>
      <c r="H531" s="332">
        <v>0</v>
      </c>
      <c r="I531" s="332">
        <v>0</v>
      </c>
      <c r="J531" s="332">
        <v>0</v>
      </c>
      <c r="K531" s="332">
        <v>0</v>
      </c>
      <c r="L531" s="329">
        <v>0</v>
      </c>
    </row>
    <row r="532" spans="1:12" x14ac:dyDescent="0.15">
      <c r="A532" s="1358"/>
      <c r="B532" s="1359"/>
      <c r="C532" s="1369"/>
      <c r="D532" s="1361" t="s">
        <v>491</v>
      </c>
      <c r="E532" s="472">
        <v>0</v>
      </c>
      <c r="F532" s="347">
        <v>0</v>
      </c>
      <c r="G532" s="347">
        <v>0</v>
      </c>
      <c r="H532" s="347">
        <v>0</v>
      </c>
      <c r="I532" s="347">
        <v>0</v>
      </c>
      <c r="J532" s="347">
        <v>0</v>
      </c>
      <c r="K532" s="347">
        <v>0</v>
      </c>
      <c r="L532" s="344">
        <v>0</v>
      </c>
    </row>
    <row r="533" spans="1:12" x14ac:dyDescent="0.15">
      <c r="A533" s="1362"/>
      <c r="B533" s="1366">
        <v>267</v>
      </c>
      <c r="C533" s="1367" t="s">
        <v>545</v>
      </c>
      <c r="D533" s="1365" t="s">
        <v>494</v>
      </c>
      <c r="E533" s="545">
        <v>5</v>
      </c>
      <c r="F533" s="340">
        <v>57272</v>
      </c>
      <c r="G533" s="340">
        <v>11</v>
      </c>
      <c r="H533" s="340">
        <v>9</v>
      </c>
      <c r="I533" s="340">
        <v>2</v>
      </c>
      <c r="J533" s="340" t="s">
        <v>1285</v>
      </c>
      <c r="K533" s="340">
        <v>40</v>
      </c>
      <c r="L533" s="337">
        <v>7.2461237603017175</v>
      </c>
    </row>
    <row r="534" spans="1:12" x14ac:dyDescent="0.15">
      <c r="A534" s="1353"/>
      <c r="B534" s="1354"/>
      <c r="C534" s="1368"/>
      <c r="D534" s="1356" t="s">
        <v>493</v>
      </c>
      <c r="E534" s="468">
        <v>5</v>
      </c>
      <c r="F534" s="332">
        <v>57272</v>
      </c>
      <c r="G534" s="332">
        <v>11</v>
      </c>
      <c r="H534" s="332">
        <v>9</v>
      </c>
      <c r="I534" s="332">
        <v>2</v>
      </c>
      <c r="J534" s="332" t="s">
        <v>1285</v>
      </c>
      <c r="K534" s="332">
        <v>40</v>
      </c>
      <c r="L534" s="329">
        <v>7.2461237603017175</v>
      </c>
    </row>
    <row r="535" spans="1:12" x14ac:dyDescent="0.15">
      <c r="A535" s="1353"/>
      <c r="B535" s="1354"/>
      <c r="C535" s="1368"/>
      <c r="D535" s="1357" t="s">
        <v>492</v>
      </c>
      <c r="E535" s="468">
        <v>0</v>
      </c>
      <c r="F535" s="332">
        <v>0</v>
      </c>
      <c r="G535" s="332">
        <v>0</v>
      </c>
      <c r="H535" s="332">
        <v>0</v>
      </c>
      <c r="I535" s="332">
        <v>0</v>
      </c>
      <c r="J535" s="332">
        <v>0</v>
      </c>
      <c r="K535" s="332">
        <v>0</v>
      </c>
      <c r="L535" s="329">
        <v>0</v>
      </c>
    </row>
    <row r="536" spans="1:12" x14ac:dyDescent="0.15">
      <c r="A536" s="1358"/>
      <c r="B536" s="1359"/>
      <c r="C536" s="1369"/>
      <c r="D536" s="1361" t="s">
        <v>491</v>
      </c>
      <c r="E536" s="472">
        <v>0</v>
      </c>
      <c r="F536" s="347">
        <v>0</v>
      </c>
      <c r="G536" s="347">
        <v>0</v>
      </c>
      <c r="H536" s="347">
        <v>0</v>
      </c>
      <c r="I536" s="347">
        <v>0</v>
      </c>
      <c r="J536" s="347">
        <v>0</v>
      </c>
      <c r="K536" s="347">
        <v>0</v>
      </c>
      <c r="L536" s="344">
        <v>0</v>
      </c>
    </row>
    <row r="537" spans="1:12" x14ac:dyDescent="0.15">
      <c r="A537" s="1362"/>
      <c r="B537" s="1363">
        <v>269</v>
      </c>
      <c r="C537" s="1370" t="s">
        <v>544</v>
      </c>
      <c r="D537" s="1365" t="s">
        <v>494</v>
      </c>
      <c r="E537" s="545">
        <v>19</v>
      </c>
      <c r="F537" s="340">
        <v>214062</v>
      </c>
      <c r="G537" s="340">
        <v>327</v>
      </c>
      <c r="H537" s="340">
        <v>136</v>
      </c>
      <c r="I537" s="340">
        <v>7</v>
      </c>
      <c r="J537" s="340" t="s">
        <v>1285</v>
      </c>
      <c r="K537" s="340">
        <v>36.84210526315789</v>
      </c>
      <c r="L537" s="337" t="s">
        <v>1285</v>
      </c>
    </row>
    <row r="538" spans="1:12" x14ac:dyDescent="0.15">
      <c r="A538" s="1353"/>
      <c r="B538" s="1354"/>
      <c r="C538" s="1370"/>
      <c r="D538" s="1356" t="s">
        <v>493</v>
      </c>
      <c r="E538" s="468">
        <v>17</v>
      </c>
      <c r="F538" s="332" t="s">
        <v>1285</v>
      </c>
      <c r="G538" s="332">
        <v>297</v>
      </c>
      <c r="H538" s="332">
        <v>120</v>
      </c>
      <c r="I538" s="332">
        <v>7</v>
      </c>
      <c r="J538" s="332" t="s">
        <v>1285</v>
      </c>
      <c r="K538" s="332">
        <v>41.17647058823529</v>
      </c>
      <c r="L538" s="329">
        <v>62.194272604367242</v>
      </c>
    </row>
    <row r="539" spans="1:12" x14ac:dyDescent="0.15">
      <c r="A539" s="1353"/>
      <c r="B539" s="1354"/>
      <c r="C539" s="1370"/>
      <c r="D539" s="1357" t="s">
        <v>492</v>
      </c>
      <c r="E539" s="468">
        <v>2</v>
      </c>
      <c r="F539" s="332" t="s">
        <v>1285</v>
      </c>
      <c r="G539" s="332">
        <v>30</v>
      </c>
      <c r="H539" s="332">
        <v>16</v>
      </c>
      <c r="I539" s="332">
        <v>0</v>
      </c>
      <c r="J539" s="332">
        <v>0</v>
      </c>
      <c r="K539" s="332">
        <v>0</v>
      </c>
      <c r="L539" s="329">
        <v>0</v>
      </c>
    </row>
    <row r="540" spans="1:12" x14ac:dyDescent="0.15">
      <c r="A540" s="1358"/>
      <c r="B540" s="1359"/>
      <c r="C540" s="1370"/>
      <c r="D540" s="1361" t="s">
        <v>491</v>
      </c>
      <c r="E540" s="472">
        <v>0</v>
      </c>
      <c r="F540" s="347">
        <v>0</v>
      </c>
      <c r="G540" s="347">
        <v>0</v>
      </c>
      <c r="H540" s="347">
        <v>0</v>
      </c>
      <c r="I540" s="347">
        <v>0</v>
      </c>
      <c r="J540" s="347">
        <v>0</v>
      </c>
      <c r="K540" s="347">
        <v>0</v>
      </c>
      <c r="L540" s="344">
        <v>0</v>
      </c>
    </row>
    <row r="541" spans="1:12" x14ac:dyDescent="0.15">
      <c r="A541" s="1362">
        <v>27</v>
      </c>
      <c r="B541" s="1363" t="s">
        <v>543</v>
      </c>
      <c r="C541" s="1364"/>
      <c r="D541" s="1365" t="s">
        <v>494</v>
      </c>
      <c r="E541" s="545">
        <v>18</v>
      </c>
      <c r="F541" s="340">
        <v>137222</v>
      </c>
      <c r="G541" s="340">
        <v>893</v>
      </c>
      <c r="H541" s="340">
        <v>275</v>
      </c>
      <c r="I541" s="340">
        <v>9</v>
      </c>
      <c r="J541" s="340">
        <v>70749</v>
      </c>
      <c r="K541" s="340">
        <v>50</v>
      </c>
      <c r="L541" s="337">
        <v>51.558059203334736</v>
      </c>
    </row>
    <row r="542" spans="1:12" x14ac:dyDescent="0.15">
      <c r="A542" s="1353"/>
      <c r="B542" s="1354"/>
      <c r="C542" s="1355"/>
      <c r="D542" s="1356" t="s">
        <v>493</v>
      </c>
      <c r="E542" s="468">
        <v>18</v>
      </c>
      <c r="F542" s="332">
        <v>137222</v>
      </c>
      <c r="G542" s="332">
        <v>893</v>
      </c>
      <c r="H542" s="332">
        <v>275</v>
      </c>
      <c r="I542" s="332">
        <v>9</v>
      </c>
      <c r="J542" s="332">
        <v>70749</v>
      </c>
      <c r="K542" s="332">
        <v>50</v>
      </c>
      <c r="L542" s="329">
        <v>51.558059203334736</v>
      </c>
    </row>
    <row r="543" spans="1:12" x14ac:dyDescent="0.15">
      <c r="A543" s="1353"/>
      <c r="B543" s="1354"/>
      <c r="C543" s="1355"/>
      <c r="D543" s="1357" t="s">
        <v>492</v>
      </c>
      <c r="E543" s="468">
        <v>0</v>
      </c>
      <c r="F543" s="332">
        <v>0</v>
      </c>
      <c r="G543" s="332">
        <v>0</v>
      </c>
      <c r="H543" s="332">
        <v>0</v>
      </c>
      <c r="I543" s="332">
        <v>0</v>
      </c>
      <c r="J543" s="332">
        <v>0</v>
      </c>
      <c r="K543" s="332">
        <v>0</v>
      </c>
      <c r="L543" s="329">
        <v>0</v>
      </c>
    </row>
    <row r="544" spans="1:12" x14ac:dyDescent="0.15">
      <c r="A544" s="1358"/>
      <c r="B544" s="1359"/>
      <c r="C544" s="1360"/>
      <c r="D544" s="1361" t="s">
        <v>491</v>
      </c>
      <c r="E544" s="472">
        <v>0</v>
      </c>
      <c r="F544" s="347">
        <v>0</v>
      </c>
      <c r="G544" s="347">
        <v>0</v>
      </c>
      <c r="H544" s="347">
        <v>0</v>
      </c>
      <c r="I544" s="347">
        <v>0</v>
      </c>
      <c r="J544" s="347">
        <v>0</v>
      </c>
      <c r="K544" s="347">
        <v>0</v>
      </c>
      <c r="L544" s="344">
        <v>0</v>
      </c>
    </row>
    <row r="545" spans="1:12" x14ac:dyDescent="0.15">
      <c r="A545" s="1362"/>
      <c r="B545" s="1366">
        <v>271</v>
      </c>
      <c r="C545" s="1370" t="s">
        <v>542</v>
      </c>
      <c r="D545" s="1365" t="s">
        <v>494</v>
      </c>
      <c r="E545" s="545">
        <v>1</v>
      </c>
      <c r="F545" s="340" t="s">
        <v>1285</v>
      </c>
      <c r="G545" s="340">
        <v>0</v>
      </c>
      <c r="H545" s="340">
        <v>0</v>
      </c>
      <c r="I545" s="340">
        <v>1</v>
      </c>
      <c r="J545" s="340" t="s">
        <v>1285</v>
      </c>
      <c r="K545" s="340">
        <v>100</v>
      </c>
      <c r="L545" s="337">
        <v>100</v>
      </c>
    </row>
    <row r="546" spans="1:12" x14ac:dyDescent="0.15">
      <c r="A546" s="1353"/>
      <c r="B546" s="1354"/>
      <c r="C546" s="1370"/>
      <c r="D546" s="1356" t="s">
        <v>493</v>
      </c>
      <c r="E546" s="468">
        <v>1</v>
      </c>
      <c r="F546" s="332" t="s">
        <v>1285</v>
      </c>
      <c r="G546" s="332">
        <v>0</v>
      </c>
      <c r="H546" s="332">
        <v>0</v>
      </c>
      <c r="I546" s="332">
        <v>1</v>
      </c>
      <c r="J546" s="332" t="s">
        <v>1285</v>
      </c>
      <c r="K546" s="332">
        <v>100</v>
      </c>
      <c r="L546" s="329">
        <v>100</v>
      </c>
    </row>
    <row r="547" spans="1:12" x14ac:dyDescent="0.15">
      <c r="A547" s="1353"/>
      <c r="B547" s="1354"/>
      <c r="C547" s="1370"/>
      <c r="D547" s="1357" t="s">
        <v>492</v>
      </c>
      <c r="E547" s="468">
        <v>0</v>
      </c>
      <c r="F547" s="332">
        <v>0</v>
      </c>
      <c r="G547" s="332">
        <v>0</v>
      </c>
      <c r="H547" s="332">
        <v>0</v>
      </c>
      <c r="I547" s="332">
        <v>0</v>
      </c>
      <c r="J547" s="332">
        <v>0</v>
      </c>
      <c r="K547" s="332">
        <v>0</v>
      </c>
      <c r="L547" s="329">
        <v>0</v>
      </c>
    </row>
    <row r="548" spans="1:12" x14ac:dyDescent="0.15">
      <c r="A548" s="1358"/>
      <c r="B548" s="1359"/>
      <c r="C548" s="1370"/>
      <c r="D548" s="1361" t="s">
        <v>491</v>
      </c>
      <c r="E548" s="472">
        <v>0</v>
      </c>
      <c r="F548" s="347">
        <v>0</v>
      </c>
      <c r="G548" s="347">
        <v>0</v>
      </c>
      <c r="H548" s="347">
        <v>0</v>
      </c>
      <c r="I548" s="347">
        <v>0</v>
      </c>
      <c r="J548" s="347">
        <v>0</v>
      </c>
      <c r="K548" s="347">
        <v>0</v>
      </c>
      <c r="L548" s="344">
        <v>0</v>
      </c>
    </row>
    <row r="549" spans="1:12" x14ac:dyDescent="0.15">
      <c r="A549" s="1362"/>
      <c r="B549" s="1366">
        <v>272</v>
      </c>
      <c r="C549" s="1370" t="s">
        <v>541</v>
      </c>
      <c r="D549" s="1365" t="s">
        <v>494</v>
      </c>
      <c r="E549" s="545">
        <v>1</v>
      </c>
      <c r="F549" s="340" t="s">
        <v>1285</v>
      </c>
      <c r="G549" s="340">
        <v>80</v>
      </c>
      <c r="H549" s="340">
        <v>0</v>
      </c>
      <c r="I549" s="340">
        <v>1</v>
      </c>
      <c r="J549" s="340" t="s">
        <v>1285</v>
      </c>
      <c r="K549" s="340">
        <v>100</v>
      </c>
      <c r="L549" s="337">
        <v>100</v>
      </c>
    </row>
    <row r="550" spans="1:12" x14ac:dyDescent="0.15">
      <c r="A550" s="1353"/>
      <c r="B550" s="1354"/>
      <c r="C550" s="1370"/>
      <c r="D550" s="1356" t="s">
        <v>493</v>
      </c>
      <c r="E550" s="468">
        <v>1</v>
      </c>
      <c r="F550" s="332" t="s">
        <v>1285</v>
      </c>
      <c r="G550" s="332">
        <v>80</v>
      </c>
      <c r="H550" s="332">
        <v>0</v>
      </c>
      <c r="I550" s="332">
        <v>1</v>
      </c>
      <c r="J550" s="332" t="s">
        <v>1285</v>
      </c>
      <c r="K550" s="332">
        <v>100</v>
      </c>
      <c r="L550" s="329">
        <v>100</v>
      </c>
    </row>
    <row r="551" spans="1:12" x14ac:dyDescent="0.15">
      <c r="A551" s="1353"/>
      <c r="B551" s="1354"/>
      <c r="C551" s="1370"/>
      <c r="D551" s="1357" t="s">
        <v>492</v>
      </c>
      <c r="E551" s="468">
        <v>0</v>
      </c>
      <c r="F551" s="332">
        <v>0</v>
      </c>
      <c r="G551" s="332">
        <v>0</v>
      </c>
      <c r="H551" s="332">
        <v>0</v>
      </c>
      <c r="I551" s="332">
        <v>0</v>
      </c>
      <c r="J551" s="332">
        <v>0</v>
      </c>
      <c r="K551" s="332">
        <v>0</v>
      </c>
      <c r="L551" s="329">
        <v>0</v>
      </c>
    </row>
    <row r="552" spans="1:12" x14ac:dyDescent="0.15">
      <c r="A552" s="1358"/>
      <c r="B552" s="1359"/>
      <c r="C552" s="1370"/>
      <c r="D552" s="1361" t="s">
        <v>491</v>
      </c>
      <c r="E552" s="472">
        <v>0</v>
      </c>
      <c r="F552" s="347">
        <v>0</v>
      </c>
      <c r="G552" s="347">
        <v>0</v>
      </c>
      <c r="H552" s="347">
        <v>0</v>
      </c>
      <c r="I552" s="347">
        <v>0</v>
      </c>
      <c r="J552" s="347">
        <v>0</v>
      </c>
      <c r="K552" s="347">
        <v>0</v>
      </c>
      <c r="L552" s="344">
        <v>0</v>
      </c>
    </row>
    <row r="553" spans="1:12" x14ac:dyDescent="0.15">
      <c r="A553" s="1362"/>
      <c r="B553" s="1363">
        <v>273</v>
      </c>
      <c r="C553" s="1370" t="s">
        <v>540</v>
      </c>
      <c r="D553" s="1365" t="s">
        <v>494</v>
      </c>
      <c r="E553" s="545">
        <v>7</v>
      </c>
      <c r="F553" s="340">
        <v>56911</v>
      </c>
      <c r="G553" s="340">
        <v>109</v>
      </c>
      <c r="H553" s="340">
        <v>46</v>
      </c>
      <c r="I553" s="340">
        <v>2</v>
      </c>
      <c r="J553" s="340" t="s">
        <v>1285</v>
      </c>
      <c r="K553" s="340">
        <v>28.571428571428569</v>
      </c>
      <c r="L553" s="337" t="s">
        <v>1285</v>
      </c>
    </row>
    <row r="554" spans="1:12" x14ac:dyDescent="0.15">
      <c r="A554" s="1353"/>
      <c r="B554" s="1354"/>
      <c r="C554" s="1370"/>
      <c r="D554" s="1356" t="s">
        <v>493</v>
      </c>
      <c r="E554" s="468">
        <v>7</v>
      </c>
      <c r="F554" s="332">
        <v>56911</v>
      </c>
      <c r="G554" s="332">
        <v>109</v>
      </c>
      <c r="H554" s="332">
        <v>46</v>
      </c>
      <c r="I554" s="332">
        <v>2</v>
      </c>
      <c r="J554" s="332" t="s">
        <v>1285</v>
      </c>
      <c r="K554" s="332">
        <v>28.571428571428569</v>
      </c>
      <c r="L554" s="329" t="s">
        <v>1285</v>
      </c>
    </row>
    <row r="555" spans="1:12" x14ac:dyDescent="0.15">
      <c r="A555" s="1353"/>
      <c r="B555" s="1354"/>
      <c r="C555" s="1370"/>
      <c r="D555" s="1357" t="s">
        <v>492</v>
      </c>
      <c r="E555" s="468">
        <v>0</v>
      </c>
      <c r="F555" s="332">
        <v>0</v>
      </c>
      <c r="G555" s="332">
        <v>0</v>
      </c>
      <c r="H555" s="332">
        <v>0</v>
      </c>
      <c r="I555" s="332">
        <v>0</v>
      </c>
      <c r="J555" s="332">
        <v>0</v>
      </c>
      <c r="K555" s="332">
        <v>0</v>
      </c>
      <c r="L555" s="329">
        <v>0</v>
      </c>
    </row>
    <row r="556" spans="1:12" x14ac:dyDescent="0.15">
      <c r="A556" s="1358"/>
      <c r="B556" s="1359"/>
      <c r="C556" s="1370"/>
      <c r="D556" s="1361" t="s">
        <v>491</v>
      </c>
      <c r="E556" s="472">
        <v>0</v>
      </c>
      <c r="F556" s="347">
        <v>0</v>
      </c>
      <c r="G556" s="347">
        <v>0</v>
      </c>
      <c r="H556" s="347">
        <v>0</v>
      </c>
      <c r="I556" s="347">
        <v>0</v>
      </c>
      <c r="J556" s="347">
        <v>0</v>
      </c>
      <c r="K556" s="347">
        <v>0</v>
      </c>
      <c r="L556" s="344">
        <v>0</v>
      </c>
    </row>
    <row r="557" spans="1:12" x14ac:dyDescent="0.15">
      <c r="A557" s="1362"/>
      <c r="B557" s="1363">
        <v>274</v>
      </c>
      <c r="C557" s="1367" t="s">
        <v>539</v>
      </c>
      <c r="D557" s="1365" t="s">
        <v>494</v>
      </c>
      <c r="E557" s="545">
        <v>6</v>
      </c>
      <c r="F557" s="340">
        <v>43452</v>
      </c>
      <c r="G557" s="340">
        <v>628</v>
      </c>
      <c r="H557" s="340">
        <v>170</v>
      </c>
      <c r="I557" s="340">
        <v>3</v>
      </c>
      <c r="J557" s="340">
        <v>25118</v>
      </c>
      <c r="K557" s="340">
        <v>50</v>
      </c>
      <c r="L557" s="337">
        <v>57.80631501426862</v>
      </c>
    </row>
    <row r="558" spans="1:12" x14ac:dyDescent="0.15">
      <c r="A558" s="1353"/>
      <c r="B558" s="1354"/>
      <c r="C558" s="1368"/>
      <c r="D558" s="1356" t="s">
        <v>493</v>
      </c>
      <c r="E558" s="468">
        <v>6</v>
      </c>
      <c r="F558" s="332">
        <v>43452</v>
      </c>
      <c r="G558" s="332">
        <v>628</v>
      </c>
      <c r="H558" s="332">
        <v>170</v>
      </c>
      <c r="I558" s="332">
        <v>3</v>
      </c>
      <c r="J558" s="332">
        <v>25118</v>
      </c>
      <c r="K558" s="332">
        <v>50</v>
      </c>
      <c r="L558" s="329">
        <v>57.80631501426862</v>
      </c>
    </row>
    <row r="559" spans="1:12" x14ac:dyDescent="0.15">
      <c r="A559" s="1353"/>
      <c r="B559" s="1354"/>
      <c r="C559" s="1368"/>
      <c r="D559" s="1357" t="s">
        <v>492</v>
      </c>
      <c r="E559" s="468">
        <v>0</v>
      </c>
      <c r="F559" s="332">
        <v>0</v>
      </c>
      <c r="G559" s="332">
        <v>0</v>
      </c>
      <c r="H559" s="332">
        <v>0</v>
      </c>
      <c r="I559" s="332">
        <v>0</v>
      </c>
      <c r="J559" s="332">
        <v>0</v>
      </c>
      <c r="K559" s="332">
        <v>0</v>
      </c>
      <c r="L559" s="329">
        <v>0</v>
      </c>
    </row>
    <row r="560" spans="1:12" x14ac:dyDescent="0.15">
      <c r="A560" s="1358"/>
      <c r="B560" s="1359"/>
      <c r="C560" s="1369"/>
      <c r="D560" s="1361" t="s">
        <v>491</v>
      </c>
      <c r="E560" s="472">
        <v>0</v>
      </c>
      <c r="F560" s="347">
        <v>0</v>
      </c>
      <c r="G560" s="347">
        <v>0</v>
      </c>
      <c r="H560" s="347">
        <v>0</v>
      </c>
      <c r="I560" s="347">
        <v>0</v>
      </c>
      <c r="J560" s="347">
        <v>0</v>
      </c>
      <c r="K560" s="347">
        <v>0</v>
      </c>
      <c r="L560" s="344">
        <v>0</v>
      </c>
    </row>
    <row r="561" spans="1:12" x14ac:dyDescent="0.15">
      <c r="A561" s="1362"/>
      <c r="B561" s="1366">
        <v>275</v>
      </c>
      <c r="C561" s="1367" t="s">
        <v>538</v>
      </c>
      <c r="D561" s="1365" t="s">
        <v>494</v>
      </c>
      <c r="E561" s="545">
        <v>3</v>
      </c>
      <c r="F561" s="340">
        <v>21744</v>
      </c>
      <c r="G561" s="340">
        <v>76</v>
      </c>
      <c r="H561" s="340">
        <v>59</v>
      </c>
      <c r="I561" s="340">
        <v>2</v>
      </c>
      <c r="J561" s="340" t="s">
        <v>1285</v>
      </c>
      <c r="K561" s="340">
        <v>66.666666666666657</v>
      </c>
      <c r="L561" s="337" t="s">
        <v>1285</v>
      </c>
    </row>
    <row r="562" spans="1:12" x14ac:dyDescent="0.15">
      <c r="A562" s="1353"/>
      <c r="B562" s="1354"/>
      <c r="C562" s="1368"/>
      <c r="D562" s="1356" t="s">
        <v>493</v>
      </c>
      <c r="E562" s="468">
        <v>3</v>
      </c>
      <c r="F562" s="332">
        <v>21744</v>
      </c>
      <c r="G562" s="332">
        <v>76</v>
      </c>
      <c r="H562" s="332">
        <v>59</v>
      </c>
      <c r="I562" s="332">
        <v>2</v>
      </c>
      <c r="J562" s="332" t="s">
        <v>1285</v>
      </c>
      <c r="K562" s="332">
        <v>66.666666666666657</v>
      </c>
      <c r="L562" s="329" t="s">
        <v>1285</v>
      </c>
    </row>
    <row r="563" spans="1:12" x14ac:dyDescent="0.15">
      <c r="A563" s="1353"/>
      <c r="B563" s="1354"/>
      <c r="C563" s="1368"/>
      <c r="D563" s="1357" t="s">
        <v>492</v>
      </c>
      <c r="E563" s="468">
        <v>0</v>
      </c>
      <c r="F563" s="332">
        <v>0</v>
      </c>
      <c r="G563" s="332">
        <v>0</v>
      </c>
      <c r="H563" s="332">
        <v>0</v>
      </c>
      <c r="I563" s="332">
        <v>0</v>
      </c>
      <c r="J563" s="332">
        <v>0</v>
      </c>
      <c r="K563" s="332">
        <v>0</v>
      </c>
      <c r="L563" s="329">
        <v>0</v>
      </c>
    </row>
    <row r="564" spans="1:12" x14ac:dyDescent="0.15">
      <c r="A564" s="1358"/>
      <c r="B564" s="1359"/>
      <c r="C564" s="1369"/>
      <c r="D564" s="1361" t="s">
        <v>491</v>
      </c>
      <c r="E564" s="472">
        <v>0</v>
      </c>
      <c r="F564" s="347">
        <v>0</v>
      </c>
      <c r="G564" s="347">
        <v>0</v>
      </c>
      <c r="H564" s="347">
        <v>0</v>
      </c>
      <c r="I564" s="347">
        <v>0</v>
      </c>
      <c r="J564" s="347">
        <v>0</v>
      </c>
      <c r="K564" s="347">
        <v>0</v>
      </c>
      <c r="L564" s="344">
        <v>0</v>
      </c>
    </row>
    <row r="565" spans="1:12" x14ac:dyDescent="0.15">
      <c r="A565" s="1362"/>
      <c r="B565" s="1363">
        <v>276</v>
      </c>
      <c r="C565" s="1367" t="s">
        <v>537</v>
      </c>
      <c r="D565" s="1365" t="s">
        <v>494</v>
      </c>
      <c r="E565" s="545">
        <v>0</v>
      </c>
      <c r="F565" s="340">
        <v>0</v>
      </c>
      <c r="G565" s="340">
        <v>0</v>
      </c>
      <c r="H565" s="340">
        <v>0</v>
      </c>
      <c r="I565" s="340">
        <v>0</v>
      </c>
      <c r="J565" s="340">
        <v>0</v>
      </c>
      <c r="K565" s="340">
        <v>0</v>
      </c>
      <c r="L565" s="337">
        <v>0</v>
      </c>
    </row>
    <row r="566" spans="1:12" x14ac:dyDescent="0.15">
      <c r="A566" s="1353"/>
      <c r="B566" s="1354"/>
      <c r="C566" s="1368"/>
      <c r="D566" s="1356" t="s">
        <v>493</v>
      </c>
      <c r="E566" s="468">
        <v>0</v>
      </c>
      <c r="F566" s="332">
        <v>0</v>
      </c>
      <c r="G566" s="332">
        <v>0</v>
      </c>
      <c r="H566" s="332">
        <v>0</v>
      </c>
      <c r="I566" s="332">
        <v>0</v>
      </c>
      <c r="J566" s="332">
        <v>0</v>
      </c>
      <c r="K566" s="332">
        <v>0</v>
      </c>
      <c r="L566" s="329">
        <v>0</v>
      </c>
    </row>
    <row r="567" spans="1:12" x14ac:dyDescent="0.15">
      <c r="A567" s="1353"/>
      <c r="B567" s="1354"/>
      <c r="C567" s="1368"/>
      <c r="D567" s="1357" t="s">
        <v>492</v>
      </c>
      <c r="E567" s="468">
        <v>0</v>
      </c>
      <c r="F567" s="332">
        <v>0</v>
      </c>
      <c r="G567" s="332">
        <v>0</v>
      </c>
      <c r="H567" s="332">
        <v>0</v>
      </c>
      <c r="I567" s="332">
        <v>0</v>
      </c>
      <c r="J567" s="332">
        <v>0</v>
      </c>
      <c r="K567" s="332">
        <v>0</v>
      </c>
      <c r="L567" s="329">
        <v>0</v>
      </c>
    </row>
    <row r="568" spans="1:12" x14ac:dyDescent="0.15">
      <c r="A568" s="1358"/>
      <c r="B568" s="1359"/>
      <c r="C568" s="1369"/>
      <c r="D568" s="1361" t="s">
        <v>491</v>
      </c>
      <c r="E568" s="472">
        <v>0</v>
      </c>
      <c r="F568" s="347">
        <v>0</v>
      </c>
      <c r="G568" s="347">
        <v>0</v>
      </c>
      <c r="H568" s="347">
        <v>0</v>
      </c>
      <c r="I568" s="347">
        <v>0</v>
      </c>
      <c r="J568" s="347">
        <v>0</v>
      </c>
      <c r="K568" s="347">
        <v>0</v>
      </c>
      <c r="L568" s="344">
        <v>0</v>
      </c>
    </row>
    <row r="569" spans="1:12" x14ac:dyDescent="0.15">
      <c r="A569" s="1362">
        <v>28</v>
      </c>
      <c r="B569" s="1373" t="s">
        <v>536</v>
      </c>
      <c r="C569" s="1367"/>
      <c r="D569" s="1365" t="s">
        <v>494</v>
      </c>
      <c r="E569" s="545">
        <v>13</v>
      </c>
      <c r="F569" s="340">
        <v>100419.82</v>
      </c>
      <c r="G569" s="340">
        <v>367</v>
      </c>
      <c r="H569" s="340">
        <v>138</v>
      </c>
      <c r="I569" s="340">
        <v>5</v>
      </c>
      <c r="J569" s="340" t="s">
        <v>1285</v>
      </c>
      <c r="K569" s="340">
        <v>38.461538461538467</v>
      </c>
      <c r="L569" s="337" t="s">
        <v>1285</v>
      </c>
    </row>
    <row r="570" spans="1:12" x14ac:dyDescent="0.15">
      <c r="A570" s="1353"/>
      <c r="B570" s="1374"/>
      <c r="C570" s="1368"/>
      <c r="D570" s="1356" t="s">
        <v>493</v>
      </c>
      <c r="E570" s="468">
        <v>12</v>
      </c>
      <c r="F570" s="332" t="s">
        <v>1285</v>
      </c>
      <c r="G570" s="332">
        <v>367</v>
      </c>
      <c r="H570" s="332">
        <v>138</v>
      </c>
      <c r="I570" s="332">
        <v>5</v>
      </c>
      <c r="J570" s="332" t="s">
        <v>1285</v>
      </c>
      <c r="K570" s="332">
        <v>41.666666666666671</v>
      </c>
      <c r="L570" s="329">
        <v>49.37152915834794</v>
      </c>
    </row>
    <row r="571" spans="1:12" x14ac:dyDescent="0.15">
      <c r="A571" s="1353"/>
      <c r="B571" s="1354"/>
      <c r="C571" s="1355"/>
      <c r="D571" s="1357" t="s">
        <v>492</v>
      </c>
      <c r="E571" s="468">
        <v>1</v>
      </c>
      <c r="F571" s="332" t="s">
        <v>1285</v>
      </c>
      <c r="G571" s="332">
        <v>0</v>
      </c>
      <c r="H571" s="332">
        <v>0</v>
      </c>
      <c r="I571" s="332">
        <v>0</v>
      </c>
      <c r="J571" s="332">
        <v>0</v>
      </c>
      <c r="K571" s="332">
        <v>0</v>
      </c>
      <c r="L571" s="329">
        <v>0</v>
      </c>
    </row>
    <row r="572" spans="1:12" x14ac:dyDescent="0.15">
      <c r="A572" s="1358"/>
      <c r="B572" s="1359"/>
      <c r="C572" s="1360"/>
      <c r="D572" s="1361" t="s">
        <v>491</v>
      </c>
      <c r="E572" s="472">
        <v>0</v>
      </c>
      <c r="F572" s="347">
        <v>0</v>
      </c>
      <c r="G572" s="347">
        <v>0</v>
      </c>
      <c r="H572" s="347">
        <v>0</v>
      </c>
      <c r="I572" s="347">
        <v>0</v>
      </c>
      <c r="J572" s="347">
        <v>0</v>
      </c>
      <c r="K572" s="347">
        <v>0</v>
      </c>
      <c r="L572" s="344">
        <v>0</v>
      </c>
    </row>
    <row r="573" spans="1:12" x14ac:dyDescent="0.15">
      <c r="A573" s="1362"/>
      <c r="B573" s="1366">
        <v>281</v>
      </c>
      <c r="C573" s="1367" t="s">
        <v>535</v>
      </c>
      <c r="D573" s="1365" t="s">
        <v>494</v>
      </c>
      <c r="E573" s="545">
        <v>2</v>
      </c>
      <c r="F573" s="340" t="s">
        <v>1285</v>
      </c>
      <c r="G573" s="340">
        <v>0</v>
      </c>
      <c r="H573" s="340">
        <v>0</v>
      </c>
      <c r="I573" s="340">
        <v>0</v>
      </c>
      <c r="J573" s="340">
        <v>0</v>
      </c>
      <c r="K573" s="340">
        <v>0</v>
      </c>
      <c r="L573" s="337">
        <v>0</v>
      </c>
    </row>
    <row r="574" spans="1:12" x14ac:dyDescent="0.15">
      <c r="A574" s="1353"/>
      <c r="B574" s="1354"/>
      <c r="C574" s="1368"/>
      <c r="D574" s="1356" t="s">
        <v>493</v>
      </c>
      <c r="E574" s="468">
        <v>1</v>
      </c>
      <c r="F574" s="332" t="s">
        <v>1285</v>
      </c>
      <c r="G574" s="332">
        <v>0</v>
      </c>
      <c r="H574" s="332">
        <v>0</v>
      </c>
      <c r="I574" s="332">
        <v>0</v>
      </c>
      <c r="J574" s="332">
        <v>0</v>
      </c>
      <c r="K574" s="332">
        <v>0</v>
      </c>
      <c r="L574" s="329">
        <v>0</v>
      </c>
    </row>
    <row r="575" spans="1:12" x14ac:dyDescent="0.15">
      <c r="A575" s="1353"/>
      <c r="B575" s="1354"/>
      <c r="C575" s="1368"/>
      <c r="D575" s="1357" t="s">
        <v>492</v>
      </c>
      <c r="E575" s="468">
        <v>1</v>
      </c>
      <c r="F575" s="332" t="s">
        <v>1285</v>
      </c>
      <c r="G575" s="332">
        <v>0</v>
      </c>
      <c r="H575" s="332">
        <v>0</v>
      </c>
      <c r="I575" s="332">
        <v>0</v>
      </c>
      <c r="J575" s="332">
        <v>0</v>
      </c>
      <c r="K575" s="332">
        <v>0</v>
      </c>
      <c r="L575" s="329">
        <v>0</v>
      </c>
    </row>
    <row r="576" spans="1:12" x14ac:dyDescent="0.15">
      <c r="A576" s="1358"/>
      <c r="B576" s="1359"/>
      <c r="C576" s="1369"/>
      <c r="D576" s="1361" t="s">
        <v>491</v>
      </c>
      <c r="E576" s="472">
        <v>0</v>
      </c>
      <c r="F576" s="347">
        <v>0</v>
      </c>
      <c r="G576" s="347">
        <v>0</v>
      </c>
      <c r="H576" s="347">
        <v>0</v>
      </c>
      <c r="I576" s="347">
        <v>0</v>
      </c>
      <c r="J576" s="347">
        <v>0</v>
      </c>
      <c r="K576" s="347">
        <v>0</v>
      </c>
      <c r="L576" s="344">
        <v>0</v>
      </c>
    </row>
    <row r="577" spans="1:12" x14ac:dyDescent="0.15">
      <c r="A577" s="1362"/>
      <c r="B577" s="1366">
        <v>282</v>
      </c>
      <c r="C577" s="1367" t="s">
        <v>534</v>
      </c>
      <c r="D577" s="1365" t="s">
        <v>494</v>
      </c>
      <c r="E577" s="545">
        <v>5</v>
      </c>
      <c r="F577" s="340">
        <v>22546.82</v>
      </c>
      <c r="G577" s="340">
        <v>173</v>
      </c>
      <c r="H577" s="340">
        <v>104</v>
      </c>
      <c r="I577" s="340">
        <v>2</v>
      </c>
      <c r="J577" s="340" t="s">
        <v>1285</v>
      </c>
      <c r="K577" s="340">
        <v>40</v>
      </c>
      <c r="L577" s="337" t="s">
        <v>1285</v>
      </c>
    </row>
    <row r="578" spans="1:12" x14ac:dyDescent="0.15">
      <c r="A578" s="1353"/>
      <c r="B578" s="1354"/>
      <c r="C578" s="1368"/>
      <c r="D578" s="1356" t="s">
        <v>493</v>
      </c>
      <c r="E578" s="468">
        <v>5</v>
      </c>
      <c r="F578" s="332">
        <v>22546.82</v>
      </c>
      <c r="G578" s="332">
        <v>173</v>
      </c>
      <c r="H578" s="332">
        <v>104</v>
      </c>
      <c r="I578" s="332">
        <v>2</v>
      </c>
      <c r="J578" s="332" t="s">
        <v>1285</v>
      </c>
      <c r="K578" s="332">
        <v>40</v>
      </c>
      <c r="L578" s="329" t="s">
        <v>1285</v>
      </c>
    </row>
    <row r="579" spans="1:12" x14ac:dyDescent="0.15">
      <c r="A579" s="1353"/>
      <c r="B579" s="1354"/>
      <c r="C579" s="1368"/>
      <c r="D579" s="1357" t="s">
        <v>492</v>
      </c>
      <c r="E579" s="468">
        <v>0</v>
      </c>
      <c r="F579" s="332">
        <v>0</v>
      </c>
      <c r="G579" s="332">
        <v>0</v>
      </c>
      <c r="H579" s="332">
        <v>0</v>
      </c>
      <c r="I579" s="332">
        <v>0</v>
      </c>
      <c r="J579" s="332">
        <v>0</v>
      </c>
      <c r="K579" s="332">
        <v>0</v>
      </c>
      <c r="L579" s="329">
        <v>0</v>
      </c>
    </row>
    <row r="580" spans="1:12" x14ac:dyDescent="0.15">
      <c r="A580" s="1358"/>
      <c r="B580" s="1359"/>
      <c r="C580" s="1369"/>
      <c r="D580" s="1361" t="s">
        <v>491</v>
      </c>
      <c r="E580" s="472">
        <v>0</v>
      </c>
      <c r="F580" s="347">
        <v>0</v>
      </c>
      <c r="G580" s="347">
        <v>0</v>
      </c>
      <c r="H580" s="347">
        <v>0</v>
      </c>
      <c r="I580" s="347">
        <v>0</v>
      </c>
      <c r="J580" s="347">
        <v>0</v>
      </c>
      <c r="K580" s="347">
        <v>0</v>
      </c>
      <c r="L580" s="344">
        <v>0</v>
      </c>
    </row>
    <row r="581" spans="1:12" x14ac:dyDescent="0.15">
      <c r="A581" s="1362"/>
      <c r="B581" s="1366">
        <v>283</v>
      </c>
      <c r="C581" s="1367" t="s">
        <v>533</v>
      </c>
      <c r="D581" s="1365" t="s">
        <v>494</v>
      </c>
      <c r="E581" s="545">
        <v>0</v>
      </c>
      <c r="F581" s="340">
        <v>0</v>
      </c>
      <c r="G581" s="340">
        <v>0</v>
      </c>
      <c r="H581" s="340">
        <v>0</v>
      </c>
      <c r="I581" s="340">
        <v>0</v>
      </c>
      <c r="J581" s="340">
        <v>0</v>
      </c>
      <c r="K581" s="340">
        <v>0</v>
      </c>
      <c r="L581" s="337">
        <v>0</v>
      </c>
    </row>
    <row r="582" spans="1:12" x14ac:dyDescent="0.15">
      <c r="A582" s="1353"/>
      <c r="B582" s="1354"/>
      <c r="C582" s="1368"/>
      <c r="D582" s="1356" t="s">
        <v>493</v>
      </c>
      <c r="E582" s="468">
        <v>0</v>
      </c>
      <c r="F582" s="332">
        <v>0</v>
      </c>
      <c r="G582" s="332">
        <v>0</v>
      </c>
      <c r="H582" s="332">
        <v>0</v>
      </c>
      <c r="I582" s="332">
        <v>0</v>
      </c>
      <c r="J582" s="332">
        <v>0</v>
      </c>
      <c r="K582" s="332">
        <v>0</v>
      </c>
      <c r="L582" s="329">
        <v>0</v>
      </c>
    </row>
    <row r="583" spans="1:12" x14ac:dyDescent="0.15">
      <c r="A583" s="1353"/>
      <c r="B583" s="1354"/>
      <c r="C583" s="1368"/>
      <c r="D583" s="1357" t="s">
        <v>492</v>
      </c>
      <c r="E583" s="468">
        <v>0</v>
      </c>
      <c r="F583" s="332">
        <v>0</v>
      </c>
      <c r="G583" s="332">
        <v>0</v>
      </c>
      <c r="H583" s="332">
        <v>0</v>
      </c>
      <c r="I583" s="332">
        <v>0</v>
      </c>
      <c r="J583" s="332">
        <v>0</v>
      </c>
      <c r="K583" s="332">
        <v>0</v>
      </c>
      <c r="L583" s="329">
        <v>0</v>
      </c>
    </row>
    <row r="584" spans="1:12" x14ac:dyDescent="0.15">
      <c r="A584" s="1358"/>
      <c r="B584" s="1359"/>
      <c r="C584" s="1369"/>
      <c r="D584" s="1361" t="s">
        <v>491</v>
      </c>
      <c r="E584" s="472">
        <v>0</v>
      </c>
      <c r="F584" s="347">
        <v>0</v>
      </c>
      <c r="G584" s="347">
        <v>0</v>
      </c>
      <c r="H584" s="347">
        <v>0</v>
      </c>
      <c r="I584" s="347">
        <v>0</v>
      </c>
      <c r="J584" s="347">
        <v>0</v>
      </c>
      <c r="K584" s="347">
        <v>0</v>
      </c>
      <c r="L584" s="344">
        <v>0</v>
      </c>
    </row>
    <row r="585" spans="1:12" x14ac:dyDescent="0.15">
      <c r="A585" s="1362"/>
      <c r="B585" s="1366">
        <v>284</v>
      </c>
      <c r="C585" s="1367" t="s">
        <v>532</v>
      </c>
      <c r="D585" s="1365" t="s">
        <v>494</v>
      </c>
      <c r="E585" s="545">
        <v>2</v>
      </c>
      <c r="F585" s="340" t="s">
        <v>1285</v>
      </c>
      <c r="G585" s="340">
        <v>34</v>
      </c>
      <c r="H585" s="340">
        <v>34</v>
      </c>
      <c r="I585" s="340">
        <v>1</v>
      </c>
      <c r="J585" s="340" t="s">
        <v>1285</v>
      </c>
      <c r="K585" s="340">
        <v>50</v>
      </c>
      <c r="L585" s="337">
        <v>73.393641080218174</v>
      </c>
    </row>
    <row r="586" spans="1:12" x14ac:dyDescent="0.15">
      <c r="A586" s="1353"/>
      <c r="B586" s="1354"/>
      <c r="C586" s="1368"/>
      <c r="D586" s="1356" t="s">
        <v>493</v>
      </c>
      <c r="E586" s="468">
        <v>2</v>
      </c>
      <c r="F586" s="332" t="s">
        <v>1285</v>
      </c>
      <c r="G586" s="332">
        <v>34</v>
      </c>
      <c r="H586" s="332">
        <v>34</v>
      </c>
      <c r="I586" s="332">
        <v>1</v>
      </c>
      <c r="J586" s="332" t="s">
        <v>1285</v>
      </c>
      <c r="K586" s="332">
        <v>50</v>
      </c>
      <c r="L586" s="329">
        <v>73.393641080218174</v>
      </c>
    </row>
    <row r="587" spans="1:12" x14ac:dyDescent="0.15">
      <c r="A587" s="1353"/>
      <c r="B587" s="1354"/>
      <c r="C587" s="1368"/>
      <c r="D587" s="1357" t="s">
        <v>492</v>
      </c>
      <c r="E587" s="468">
        <v>0</v>
      </c>
      <c r="F587" s="332">
        <v>0</v>
      </c>
      <c r="G587" s="332">
        <v>0</v>
      </c>
      <c r="H587" s="332">
        <v>0</v>
      </c>
      <c r="I587" s="332">
        <v>0</v>
      </c>
      <c r="J587" s="332">
        <v>0</v>
      </c>
      <c r="K587" s="332">
        <v>0</v>
      </c>
      <c r="L587" s="329">
        <v>0</v>
      </c>
    </row>
    <row r="588" spans="1:12" x14ac:dyDescent="0.15">
      <c r="A588" s="1358"/>
      <c r="B588" s="1359"/>
      <c r="C588" s="1369"/>
      <c r="D588" s="1361" t="s">
        <v>491</v>
      </c>
      <c r="E588" s="472">
        <v>0</v>
      </c>
      <c r="F588" s="347">
        <v>0</v>
      </c>
      <c r="G588" s="347">
        <v>0</v>
      </c>
      <c r="H588" s="347">
        <v>0</v>
      </c>
      <c r="I588" s="347">
        <v>0</v>
      </c>
      <c r="J588" s="347">
        <v>0</v>
      </c>
      <c r="K588" s="347">
        <v>0</v>
      </c>
      <c r="L588" s="344">
        <v>0</v>
      </c>
    </row>
    <row r="589" spans="1:12" x14ac:dyDescent="0.15">
      <c r="A589" s="1362"/>
      <c r="B589" s="1366">
        <v>285</v>
      </c>
      <c r="C589" s="1367" t="s">
        <v>531</v>
      </c>
      <c r="D589" s="1365" t="s">
        <v>494</v>
      </c>
      <c r="E589" s="545">
        <v>2</v>
      </c>
      <c r="F589" s="340" t="s">
        <v>1285</v>
      </c>
      <c r="G589" s="340">
        <v>160</v>
      </c>
      <c r="H589" s="340">
        <v>0</v>
      </c>
      <c r="I589" s="340">
        <v>2</v>
      </c>
      <c r="J589" s="340" t="s">
        <v>1285</v>
      </c>
      <c r="K589" s="340">
        <v>100</v>
      </c>
      <c r="L589" s="337">
        <v>100</v>
      </c>
    </row>
    <row r="590" spans="1:12" x14ac:dyDescent="0.15">
      <c r="A590" s="1353"/>
      <c r="B590" s="1354"/>
      <c r="C590" s="1368"/>
      <c r="D590" s="1356" t="s">
        <v>493</v>
      </c>
      <c r="E590" s="468">
        <v>2</v>
      </c>
      <c r="F590" s="332" t="s">
        <v>1285</v>
      </c>
      <c r="G590" s="332">
        <v>160</v>
      </c>
      <c r="H590" s="332">
        <v>0</v>
      </c>
      <c r="I590" s="332">
        <v>2</v>
      </c>
      <c r="J590" s="332" t="s">
        <v>1285</v>
      </c>
      <c r="K590" s="332">
        <v>100</v>
      </c>
      <c r="L590" s="329">
        <v>100</v>
      </c>
    </row>
    <row r="591" spans="1:12" x14ac:dyDescent="0.15">
      <c r="A591" s="1353"/>
      <c r="B591" s="1354"/>
      <c r="C591" s="1368"/>
      <c r="D591" s="1357" t="s">
        <v>492</v>
      </c>
      <c r="E591" s="468">
        <v>0</v>
      </c>
      <c r="F591" s="332">
        <v>0</v>
      </c>
      <c r="G591" s="332">
        <v>0</v>
      </c>
      <c r="H591" s="332">
        <v>0</v>
      </c>
      <c r="I591" s="332">
        <v>0</v>
      </c>
      <c r="J591" s="332">
        <v>0</v>
      </c>
      <c r="K591" s="332">
        <v>0</v>
      </c>
      <c r="L591" s="329">
        <v>0</v>
      </c>
    </row>
    <row r="592" spans="1:12" x14ac:dyDescent="0.15">
      <c r="A592" s="1358"/>
      <c r="B592" s="1359"/>
      <c r="C592" s="1369"/>
      <c r="D592" s="1361" t="s">
        <v>491</v>
      </c>
      <c r="E592" s="472">
        <v>0</v>
      </c>
      <c r="F592" s="347">
        <v>0</v>
      </c>
      <c r="G592" s="347">
        <v>0</v>
      </c>
      <c r="H592" s="347">
        <v>0</v>
      </c>
      <c r="I592" s="347">
        <v>0</v>
      </c>
      <c r="J592" s="347">
        <v>0</v>
      </c>
      <c r="K592" s="347">
        <v>0</v>
      </c>
      <c r="L592" s="344">
        <v>0</v>
      </c>
    </row>
    <row r="593" spans="1:12" x14ac:dyDescent="0.15">
      <c r="A593" s="1362"/>
      <c r="B593" s="1366">
        <v>289</v>
      </c>
      <c r="C593" s="1367" t="s">
        <v>530</v>
      </c>
      <c r="D593" s="1365" t="s">
        <v>494</v>
      </c>
      <c r="E593" s="545">
        <v>2</v>
      </c>
      <c r="F593" s="340" t="s">
        <v>1285</v>
      </c>
      <c r="G593" s="340">
        <v>0</v>
      </c>
      <c r="H593" s="340">
        <v>0</v>
      </c>
      <c r="I593" s="340">
        <v>0</v>
      </c>
      <c r="J593" s="340">
        <v>0</v>
      </c>
      <c r="K593" s="340">
        <v>0</v>
      </c>
      <c r="L593" s="337">
        <v>0</v>
      </c>
    </row>
    <row r="594" spans="1:12" x14ac:dyDescent="0.15">
      <c r="A594" s="1353"/>
      <c r="B594" s="1354"/>
      <c r="C594" s="1368"/>
      <c r="D594" s="1356" t="s">
        <v>493</v>
      </c>
      <c r="E594" s="468">
        <v>2</v>
      </c>
      <c r="F594" s="332" t="s">
        <v>1285</v>
      </c>
      <c r="G594" s="332">
        <v>0</v>
      </c>
      <c r="H594" s="332">
        <v>0</v>
      </c>
      <c r="I594" s="332">
        <v>0</v>
      </c>
      <c r="J594" s="332">
        <v>0</v>
      </c>
      <c r="K594" s="332">
        <v>0</v>
      </c>
      <c r="L594" s="329">
        <v>0</v>
      </c>
    </row>
    <row r="595" spans="1:12" x14ac:dyDescent="0.15">
      <c r="A595" s="1353"/>
      <c r="B595" s="1354"/>
      <c r="C595" s="1368"/>
      <c r="D595" s="1357" t="s">
        <v>492</v>
      </c>
      <c r="E595" s="468">
        <v>0</v>
      </c>
      <c r="F595" s="332">
        <v>0</v>
      </c>
      <c r="G595" s="332">
        <v>0</v>
      </c>
      <c r="H595" s="332">
        <v>0</v>
      </c>
      <c r="I595" s="332">
        <v>0</v>
      </c>
      <c r="J595" s="332">
        <v>0</v>
      </c>
      <c r="K595" s="332">
        <v>0</v>
      </c>
      <c r="L595" s="329">
        <v>0</v>
      </c>
    </row>
    <row r="596" spans="1:12" x14ac:dyDescent="0.15">
      <c r="A596" s="1358"/>
      <c r="B596" s="1359"/>
      <c r="C596" s="1369"/>
      <c r="D596" s="1361" t="s">
        <v>491</v>
      </c>
      <c r="E596" s="472">
        <v>0</v>
      </c>
      <c r="F596" s="347">
        <v>0</v>
      </c>
      <c r="G596" s="347">
        <v>0</v>
      </c>
      <c r="H596" s="347">
        <v>0</v>
      </c>
      <c r="I596" s="347">
        <v>0</v>
      </c>
      <c r="J596" s="347">
        <v>0</v>
      </c>
      <c r="K596" s="347">
        <v>0</v>
      </c>
      <c r="L596" s="344">
        <v>0</v>
      </c>
    </row>
    <row r="597" spans="1:12" x14ac:dyDescent="0.15">
      <c r="A597" s="1362">
        <v>29</v>
      </c>
      <c r="B597" s="1363" t="s">
        <v>529</v>
      </c>
      <c r="C597" s="1364"/>
      <c r="D597" s="1365" t="s">
        <v>494</v>
      </c>
      <c r="E597" s="545">
        <v>36</v>
      </c>
      <c r="F597" s="340">
        <v>859303</v>
      </c>
      <c r="G597" s="340">
        <v>2353</v>
      </c>
      <c r="H597" s="340">
        <v>651</v>
      </c>
      <c r="I597" s="340">
        <v>15</v>
      </c>
      <c r="J597" s="340">
        <v>670389</v>
      </c>
      <c r="K597" s="340">
        <v>41.666666666666671</v>
      </c>
      <c r="L597" s="337">
        <v>78.015438093431527</v>
      </c>
    </row>
    <row r="598" spans="1:12" x14ac:dyDescent="0.15">
      <c r="A598" s="1353"/>
      <c r="B598" s="1354"/>
      <c r="C598" s="1355"/>
      <c r="D598" s="1356" t="s">
        <v>493</v>
      </c>
      <c r="E598" s="468">
        <v>36</v>
      </c>
      <c r="F598" s="332">
        <v>859303</v>
      </c>
      <c r="G598" s="332">
        <v>2353</v>
      </c>
      <c r="H598" s="332">
        <v>651</v>
      </c>
      <c r="I598" s="332">
        <v>15</v>
      </c>
      <c r="J598" s="332">
        <v>670389</v>
      </c>
      <c r="K598" s="332">
        <v>41.666666666666671</v>
      </c>
      <c r="L598" s="329">
        <v>78.015438093431527</v>
      </c>
    </row>
    <row r="599" spans="1:12" x14ac:dyDescent="0.15">
      <c r="A599" s="1353"/>
      <c r="B599" s="1354"/>
      <c r="C599" s="1355"/>
      <c r="D599" s="1357" t="s">
        <v>492</v>
      </c>
      <c r="E599" s="468">
        <v>0</v>
      </c>
      <c r="F599" s="332">
        <v>0</v>
      </c>
      <c r="G599" s="332">
        <v>0</v>
      </c>
      <c r="H599" s="332">
        <v>0</v>
      </c>
      <c r="I599" s="332">
        <v>0</v>
      </c>
      <c r="J599" s="332">
        <v>0</v>
      </c>
      <c r="K599" s="332">
        <v>0</v>
      </c>
      <c r="L599" s="329">
        <v>0</v>
      </c>
    </row>
    <row r="600" spans="1:12" x14ac:dyDescent="0.15">
      <c r="A600" s="1358"/>
      <c r="B600" s="1359"/>
      <c r="C600" s="1360"/>
      <c r="D600" s="1361" t="s">
        <v>491</v>
      </c>
      <c r="E600" s="472">
        <v>0</v>
      </c>
      <c r="F600" s="347">
        <v>0</v>
      </c>
      <c r="G600" s="347">
        <v>0</v>
      </c>
      <c r="H600" s="347">
        <v>0</v>
      </c>
      <c r="I600" s="347">
        <v>0</v>
      </c>
      <c r="J600" s="347">
        <v>0</v>
      </c>
      <c r="K600" s="347">
        <v>0</v>
      </c>
      <c r="L600" s="344">
        <v>0</v>
      </c>
    </row>
    <row r="601" spans="1:12" x14ac:dyDescent="0.15">
      <c r="A601" s="1362"/>
      <c r="B601" s="1366">
        <v>291</v>
      </c>
      <c r="C601" s="1367" t="s">
        <v>528</v>
      </c>
      <c r="D601" s="1365" t="s">
        <v>494</v>
      </c>
      <c r="E601" s="545">
        <v>11</v>
      </c>
      <c r="F601" s="340">
        <v>99476</v>
      </c>
      <c r="G601" s="340">
        <v>265</v>
      </c>
      <c r="H601" s="340">
        <v>201</v>
      </c>
      <c r="I601" s="340">
        <v>6</v>
      </c>
      <c r="J601" s="340">
        <v>86990</v>
      </c>
      <c r="K601" s="340">
        <v>54.54545454545454</v>
      </c>
      <c r="L601" s="337">
        <v>87.44822871848487</v>
      </c>
    </row>
    <row r="602" spans="1:12" x14ac:dyDescent="0.15">
      <c r="A602" s="1353"/>
      <c r="B602" s="1354"/>
      <c r="C602" s="1368"/>
      <c r="D602" s="1356" t="s">
        <v>493</v>
      </c>
      <c r="E602" s="468">
        <v>11</v>
      </c>
      <c r="F602" s="332">
        <v>99476</v>
      </c>
      <c r="G602" s="332">
        <v>265</v>
      </c>
      <c r="H602" s="332">
        <v>201</v>
      </c>
      <c r="I602" s="332">
        <v>6</v>
      </c>
      <c r="J602" s="332">
        <v>86990</v>
      </c>
      <c r="K602" s="332">
        <v>54.54545454545454</v>
      </c>
      <c r="L602" s="329">
        <v>87.44822871848487</v>
      </c>
    </row>
    <row r="603" spans="1:12" x14ac:dyDescent="0.15">
      <c r="A603" s="1353"/>
      <c r="B603" s="1354"/>
      <c r="C603" s="1368"/>
      <c r="D603" s="1357" t="s">
        <v>492</v>
      </c>
      <c r="E603" s="468">
        <v>0</v>
      </c>
      <c r="F603" s="332">
        <v>0</v>
      </c>
      <c r="G603" s="332">
        <v>0</v>
      </c>
      <c r="H603" s="332">
        <v>0</v>
      </c>
      <c r="I603" s="332">
        <v>0</v>
      </c>
      <c r="J603" s="332">
        <v>0</v>
      </c>
      <c r="K603" s="332">
        <v>0</v>
      </c>
      <c r="L603" s="329">
        <v>0</v>
      </c>
    </row>
    <row r="604" spans="1:12" x14ac:dyDescent="0.15">
      <c r="A604" s="1358"/>
      <c r="B604" s="1359"/>
      <c r="C604" s="1369"/>
      <c r="D604" s="1361" t="s">
        <v>491</v>
      </c>
      <c r="E604" s="472">
        <v>0</v>
      </c>
      <c r="F604" s="347">
        <v>0</v>
      </c>
      <c r="G604" s="347">
        <v>0</v>
      </c>
      <c r="H604" s="347">
        <v>0</v>
      </c>
      <c r="I604" s="347">
        <v>0</v>
      </c>
      <c r="J604" s="347">
        <v>0</v>
      </c>
      <c r="K604" s="347">
        <v>0</v>
      </c>
      <c r="L604" s="344">
        <v>0</v>
      </c>
    </row>
    <row r="605" spans="1:12" x14ac:dyDescent="0.15">
      <c r="A605" s="1362"/>
      <c r="B605" s="1366">
        <v>292</v>
      </c>
      <c r="C605" s="1367" t="s">
        <v>527</v>
      </c>
      <c r="D605" s="1365" t="s">
        <v>494</v>
      </c>
      <c r="E605" s="545">
        <v>7</v>
      </c>
      <c r="F605" s="340">
        <v>193855</v>
      </c>
      <c r="G605" s="340">
        <v>1425</v>
      </c>
      <c r="H605" s="340">
        <v>113</v>
      </c>
      <c r="I605" s="340">
        <v>4</v>
      </c>
      <c r="J605" s="340">
        <v>121143</v>
      </c>
      <c r="K605" s="340">
        <v>57.142857142857139</v>
      </c>
      <c r="L605" s="337">
        <v>62.491552964844857</v>
      </c>
    </row>
    <row r="606" spans="1:12" x14ac:dyDescent="0.15">
      <c r="A606" s="1353"/>
      <c r="B606" s="1354"/>
      <c r="C606" s="1368"/>
      <c r="D606" s="1356" t="s">
        <v>493</v>
      </c>
      <c r="E606" s="468">
        <v>7</v>
      </c>
      <c r="F606" s="332">
        <v>193855</v>
      </c>
      <c r="G606" s="332">
        <v>1425</v>
      </c>
      <c r="H606" s="332">
        <v>113</v>
      </c>
      <c r="I606" s="332">
        <v>4</v>
      </c>
      <c r="J606" s="332">
        <v>121143</v>
      </c>
      <c r="K606" s="332">
        <v>57.142857142857139</v>
      </c>
      <c r="L606" s="329">
        <v>62.491552964844857</v>
      </c>
    </row>
    <row r="607" spans="1:12" x14ac:dyDescent="0.15">
      <c r="A607" s="1353"/>
      <c r="B607" s="1354"/>
      <c r="C607" s="1368"/>
      <c r="D607" s="1357" t="s">
        <v>492</v>
      </c>
      <c r="E607" s="468">
        <v>0</v>
      </c>
      <c r="F607" s="332">
        <v>0</v>
      </c>
      <c r="G607" s="332">
        <v>0</v>
      </c>
      <c r="H607" s="332">
        <v>0</v>
      </c>
      <c r="I607" s="332">
        <v>0</v>
      </c>
      <c r="J607" s="332">
        <v>0</v>
      </c>
      <c r="K607" s="332">
        <v>0</v>
      </c>
      <c r="L607" s="329">
        <v>0</v>
      </c>
    </row>
    <row r="608" spans="1:12" x14ac:dyDescent="0.15">
      <c r="A608" s="1358"/>
      <c r="B608" s="1359"/>
      <c r="C608" s="1369"/>
      <c r="D608" s="1361" t="s">
        <v>491</v>
      </c>
      <c r="E608" s="472">
        <v>0</v>
      </c>
      <c r="F608" s="347">
        <v>0</v>
      </c>
      <c r="G608" s="347">
        <v>0</v>
      </c>
      <c r="H608" s="347">
        <v>0</v>
      </c>
      <c r="I608" s="347">
        <v>0</v>
      </c>
      <c r="J608" s="347">
        <v>0</v>
      </c>
      <c r="K608" s="347">
        <v>0</v>
      </c>
      <c r="L608" s="344">
        <v>0</v>
      </c>
    </row>
    <row r="609" spans="1:12" x14ac:dyDescent="0.15">
      <c r="A609" s="1362"/>
      <c r="B609" s="1366">
        <v>293</v>
      </c>
      <c r="C609" s="1367" t="s">
        <v>526</v>
      </c>
      <c r="D609" s="1365" t="s">
        <v>494</v>
      </c>
      <c r="E609" s="545">
        <v>4</v>
      </c>
      <c r="F609" s="340">
        <v>55801</v>
      </c>
      <c r="G609" s="340">
        <v>149</v>
      </c>
      <c r="H609" s="340">
        <v>54</v>
      </c>
      <c r="I609" s="340">
        <v>1</v>
      </c>
      <c r="J609" s="340" t="s">
        <v>1285</v>
      </c>
      <c r="K609" s="340">
        <v>25</v>
      </c>
      <c r="L609" s="337" t="s">
        <v>1285</v>
      </c>
    </row>
    <row r="610" spans="1:12" x14ac:dyDescent="0.15">
      <c r="A610" s="1353"/>
      <c r="B610" s="1354"/>
      <c r="C610" s="1368"/>
      <c r="D610" s="1356" t="s">
        <v>493</v>
      </c>
      <c r="E610" s="468">
        <v>4</v>
      </c>
      <c r="F610" s="332">
        <v>55801</v>
      </c>
      <c r="G610" s="332">
        <v>149</v>
      </c>
      <c r="H610" s="332">
        <v>54</v>
      </c>
      <c r="I610" s="332">
        <v>1</v>
      </c>
      <c r="J610" s="332" t="s">
        <v>1285</v>
      </c>
      <c r="K610" s="332">
        <v>25</v>
      </c>
      <c r="L610" s="329" t="s">
        <v>1285</v>
      </c>
    </row>
    <row r="611" spans="1:12" x14ac:dyDescent="0.15">
      <c r="A611" s="1353"/>
      <c r="B611" s="1354"/>
      <c r="C611" s="1368"/>
      <c r="D611" s="1357" t="s">
        <v>492</v>
      </c>
      <c r="E611" s="468">
        <v>0</v>
      </c>
      <c r="F611" s="332">
        <v>0</v>
      </c>
      <c r="G611" s="332">
        <v>0</v>
      </c>
      <c r="H611" s="332">
        <v>0</v>
      </c>
      <c r="I611" s="332">
        <v>0</v>
      </c>
      <c r="J611" s="332">
        <v>0</v>
      </c>
      <c r="K611" s="332">
        <v>0</v>
      </c>
      <c r="L611" s="329">
        <v>0</v>
      </c>
    </row>
    <row r="612" spans="1:12" x14ac:dyDescent="0.15">
      <c r="A612" s="1358"/>
      <c r="B612" s="1359"/>
      <c r="C612" s="1369"/>
      <c r="D612" s="1361" t="s">
        <v>491</v>
      </c>
      <c r="E612" s="472">
        <v>0</v>
      </c>
      <c r="F612" s="347">
        <v>0</v>
      </c>
      <c r="G612" s="347">
        <v>0</v>
      </c>
      <c r="H612" s="347">
        <v>0</v>
      </c>
      <c r="I612" s="347">
        <v>0</v>
      </c>
      <c r="J612" s="347">
        <v>0</v>
      </c>
      <c r="K612" s="347">
        <v>0</v>
      </c>
      <c r="L612" s="344">
        <v>0</v>
      </c>
    </row>
    <row r="613" spans="1:12" x14ac:dyDescent="0.15">
      <c r="A613" s="1362"/>
      <c r="B613" s="1366">
        <v>294</v>
      </c>
      <c r="C613" s="1367" t="s">
        <v>525</v>
      </c>
      <c r="D613" s="1365" t="s">
        <v>494</v>
      </c>
      <c r="E613" s="545">
        <v>4</v>
      </c>
      <c r="F613" s="340">
        <v>13024</v>
      </c>
      <c r="G613" s="340">
        <v>59</v>
      </c>
      <c r="H613" s="340">
        <v>18</v>
      </c>
      <c r="I613" s="340">
        <v>1</v>
      </c>
      <c r="J613" s="340" t="s">
        <v>1285</v>
      </c>
      <c r="K613" s="340">
        <v>25</v>
      </c>
      <c r="L613" s="337" t="s">
        <v>1285</v>
      </c>
    </row>
    <row r="614" spans="1:12" x14ac:dyDescent="0.15">
      <c r="A614" s="1353"/>
      <c r="B614" s="1354"/>
      <c r="C614" s="1368"/>
      <c r="D614" s="1356" t="s">
        <v>493</v>
      </c>
      <c r="E614" s="468">
        <v>4</v>
      </c>
      <c r="F614" s="332">
        <v>13024</v>
      </c>
      <c r="G614" s="332">
        <v>59</v>
      </c>
      <c r="H614" s="332">
        <v>18</v>
      </c>
      <c r="I614" s="332">
        <v>1</v>
      </c>
      <c r="J614" s="332" t="s">
        <v>1285</v>
      </c>
      <c r="K614" s="332">
        <v>25</v>
      </c>
      <c r="L614" s="329" t="s">
        <v>1285</v>
      </c>
    </row>
    <row r="615" spans="1:12" x14ac:dyDescent="0.15">
      <c r="A615" s="1353"/>
      <c r="B615" s="1354"/>
      <c r="C615" s="1368"/>
      <c r="D615" s="1357" t="s">
        <v>492</v>
      </c>
      <c r="E615" s="468">
        <v>0</v>
      </c>
      <c r="F615" s="332">
        <v>0</v>
      </c>
      <c r="G615" s="332">
        <v>0</v>
      </c>
      <c r="H615" s="332">
        <v>0</v>
      </c>
      <c r="I615" s="332">
        <v>0</v>
      </c>
      <c r="J615" s="332">
        <v>0</v>
      </c>
      <c r="K615" s="332">
        <v>0</v>
      </c>
      <c r="L615" s="329">
        <v>0</v>
      </c>
    </row>
    <row r="616" spans="1:12" x14ac:dyDescent="0.15">
      <c r="A616" s="1358"/>
      <c r="B616" s="1359"/>
      <c r="C616" s="1369"/>
      <c r="D616" s="1361" t="s">
        <v>491</v>
      </c>
      <c r="E616" s="472">
        <v>0</v>
      </c>
      <c r="F616" s="347">
        <v>0</v>
      </c>
      <c r="G616" s="347">
        <v>0</v>
      </c>
      <c r="H616" s="347">
        <v>0</v>
      </c>
      <c r="I616" s="347">
        <v>0</v>
      </c>
      <c r="J616" s="347">
        <v>0</v>
      </c>
      <c r="K616" s="347">
        <v>0</v>
      </c>
      <c r="L616" s="344">
        <v>0</v>
      </c>
    </row>
    <row r="617" spans="1:12" x14ac:dyDescent="0.15">
      <c r="A617" s="1362"/>
      <c r="B617" s="1366">
        <v>295</v>
      </c>
      <c r="C617" s="1367" t="s">
        <v>524</v>
      </c>
      <c r="D617" s="1365" t="s">
        <v>494</v>
      </c>
      <c r="E617" s="545">
        <v>0</v>
      </c>
      <c r="F617" s="340">
        <v>0</v>
      </c>
      <c r="G617" s="340">
        <v>0</v>
      </c>
      <c r="H617" s="340">
        <v>0</v>
      </c>
      <c r="I617" s="340">
        <v>0</v>
      </c>
      <c r="J617" s="340">
        <v>0</v>
      </c>
      <c r="K617" s="340">
        <v>0</v>
      </c>
      <c r="L617" s="337">
        <v>0</v>
      </c>
    </row>
    <row r="618" spans="1:12" x14ac:dyDescent="0.15">
      <c r="A618" s="1353"/>
      <c r="B618" s="1354"/>
      <c r="C618" s="1368"/>
      <c r="D618" s="1356" t="s">
        <v>493</v>
      </c>
      <c r="E618" s="468">
        <v>0</v>
      </c>
      <c r="F618" s="332">
        <v>0</v>
      </c>
      <c r="G618" s="332">
        <v>0</v>
      </c>
      <c r="H618" s="332">
        <v>0</v>
      </c>
      <c r="I618" s="332">
        <v>0</v>
      </c>
      <c r="J618" s="332">
        <v>0</v>
      </c>
      <c r="K618" s="332">
        <v>0</v>
      </c>
      <c r="L618" s="329">
        <v>0</v>
      </c>
    </row>
    <row r="619" spans="1:12" x14ac:dyDescent="0.15">
      <c r="A619" s="1353"/>
      <c r="B619" s="1354"/>
      <c r="C619" s="1368"/>
      <c r="D619" s="1357" t="s">
        <v>492</v>
      </c>
      <c r="E619" s="468">
        <v>0</v>
      </c>
      <c r="F619" s="332">
        <v>0</v>
      </c>
      <c r="G619" s="332">
        <v>0</v>
      </c>
      <c r="H619" s="332">
        <v>0</v>
      </c>
      <c r="I619" s="332">
        <v>0</v>
      </c>
      <c r="J619" s="332">
        <v>0</v>
      </c>
      <c r="K619" s="332">
        <v>0</v>
      </c>
      <c r="L619" s="329">
        <v>0</v>
      </c>
    </row>
    <row r="620" spans="1:12" x14ac:dyDescent="0.15">
      <c r="A620" s="1358"/>
      <c r="B620" s="1359"/>
      <c r="C620" s="1369"/>
      <c r="D620" s="1361" t="s">
        <v>491</v>
      </c>
      <c r="E620" s="472">
        <v>0</v>
      </c>
      <c r="F620" s="347">
        <v>0</v>
      </c>
      <c r="G620" s="347">
        <v>0</v>
      </c>
      <c r="H620" s="347">
        <v>0</v>
      </c>
      <c r="I620" s="347">
        <v>0</v>
      </c>
      <c r="J620" s="347">
        <v>0</v>
      </c>
      <c r="K620" s="347">
        <v>0</v>
      </c>
      <c r="L620" s="344">
        <v>0</v>
      </c>
    </row>
    <row r="621" spans="1:12" x14ac:dyDescent="0.15">
      <c r="A621" s="1362"/>
      <c r="B621" s="1366">
        <v>296</v>
      </c>
      <c r="C621" s="1367" t="s">
        <v>523</v>
      </c>
      <c r="D621" s="1365" t="s">
        <v>494</v>
      </c>
      <c r="E621" s="545">
        <v>2</v>
      </c>
      <c r="F621" s="340" t="s">
        <v>1285</v>
      </c>
      <c r="G621" s="340">
        <v>15</v>
      </c>
      <c r="H621" s="340">
        <v>15</v>
      </c>
      <c r="I621" s="340">
        <v>1</v>
      </c>
      <c r="J621" s="340" t="s">
        <v>1285</v>
      </c>
      <c r="K621" s="340">
        <v>50</v>
      </c>
      <c r="L621" s="337">
        <v>98.57180550221922</v>
      </c>
    </row>
    <row r="622" spans="1:12" x14ac:dyDescent="0.15">
      <c r="A622" s="1353"/>
      <c r="B622" s="1354"/>
      <c r="C622" s="1368"/>
      <c r="D622" s="1356" t="s">
        <v>493</v>
      </c>
      <c r="E622" s="468">
        <v>2</v>
      </c>
      <c r="F622" s="332" t="s">
        <v>1285</v>
      </c>
      <c r="G622" s="332">
        <v>15</v>
      </c>
      <c r="H622" s="332">
        <v>15</v>
      </c>
      <c r="I622" s="332">
        <v>1</v>
      </c>
      <c r="J622" s="332" t="s">
        <v>1285</v>
      </c>
      <c r="K622" s="332">
        <v>50</v>
      </c>
      <c r="L622" s="329">
        <v>98.57180550221922</v>
      </c>
    </row>
    <row r="623" spans="1:12" x14ac:dyDescent="0.15">
      <c r="A623" s="1353"/>
      <c r="B623" s="1354"/>
      <c r="C623" s="1368"/>
      <c r="D623" s="1357" t="s">
        <v>492</v>
      </c>
      <c r="E623" s="468">
        <v>0</v>
      </c>
      <c r="F623" s="332">
        <v>0</v>
      </c>
      <c r="G623" s="332">
        <v>0</v>
      </c>
      <c r="H623" s="332">
        <v>0</v>
      </c>
      <c r="I623" s="332">
        <v>0</v>
      </c>
      <c r="J623" s="332">
        <v>0</v>
      </c>
      <c r="K623" s="332">
        <v>0</v>
      </c>
      <c r="L623" s="329">
        <v>0</v>
      </c>
    </row>
    <row r="624" spans="1:12" x14ac:dyDescent="0.15">
      <c r="A624" s="1358"/>
      <c r="B624" s="1359"/>
      <c r="C624" s="1369"/>
      <c r="D624" s="1361" t="s">
        <v>491</v>
      </c>
      <c r="E624" s="472">
        <v>0</v>
      </c>
      <c r="F624" s="347">
        <v>0</v>
      </c>
      <c r="G624" s="347">
        <v>0</v>
      </c>
      <c r="H624" s="347">
        <v>0</v>
      </c>
      <c r="I624" s="347">
        <v>0</v>
      </c>
      <c r="J624" s="347">
        <v>0</v>
      </c>
      <c r="K624" s="347">
        <v>0</v>
      </c>
      <c r="L624" s="344">
        <v>0</v>
      </c>
    </row>
    <row r="625" spans="1:12" x14ac:dyDescent="0.15">
      <c r="A625" s="1362"/>
      <c r="B625" s="1366">
        <v>297</v>
      </c>
      <c r="C625" s="1367" t="s">
        <v>522</v>
      </c>
      <c r="D625" s="1365" t="s">
        <v>494</v>
      </c>
      <c r="E625" s="545">
        <v>2</v>
      </c>
      <c r="F625" s="340" t="s">
        <v>1285</v>
      </c>
      <c r="G625" s="340">
        <v>170</v>
      </c>
      <c r="H625" s="340">
        <v>10</v>
      </c>
      <c r="I625" s="340">
        <v>1</v>
      </c>
      <c r="J625" s="340" t="s">
        <v>1285</v>
      </c>
      <c r="K625" s="340">
        <v>50</v>
      </c>
      <c r="L625" s="337">
        <v>50.998606595448216</v>
      </c>
    </row>
    <row r="626" spans="1:12" x14ac:dyDescent="0.15">
      <c r="A626" s="1353"/>
      <c r="B626" s="1354"/>
      <c r="C626" s="1368"/>
      <c r="D626" s="1356" t="s">
        <v>493</v>
      </c>
      <c r="E626" s="468">
        <v>2</v>
      </c>
      <c r="F626" s="332" t="s">
        <v>1285</v>
      </c>
      <c r="G626" s="332">
        <v>170</v>
      </c>
      <c r="H626" s="332">
        <v>10</v>
      </c>
      <c r="I626" s="332">
        <v>1</v>
      </c>
      <c r="J626" s="332" t="s">
        <v>1285</v>
      </c>
      <c r="K626" s="332">
        <v>50</v>
      </c>
      <c r="L626" s="329">
        <v>50.998606595448216</v>
      </c>
    </row>
    <row r="627" spans="1:12" x14ac:dyDescent="0.15">
      <c r="A627" s="1353"/>
      <c r="B627" s="1354"/>
      <c r="C627" s="1368"/>
      <c r="D627" s="1357" t="s">
        <v>492</v>
      </c>
      <c r="E627" s="468">
        <v>0</v>
      </c>
      <c r="F627" s="332">
        <v>0</v>
      </c>
      <c r="G627" s="332">
        <v>0</v>
      </c>
      <c r="H627" s="332">
        <v>0</v>
      </c>
      <c r="I627" s="332">
        <v>0</v>
      </c>
      <c r="J627" s="332">
        <v>0</v>
      </c>
      <c r="K627" s="332">
        <v>0</v>
      </c>
      <c r="L627" s="329">
        <v>0</v>
      </c>
    </row>
    <row r="628" spans="1:12" x14ac:dyDescent="0.15">
      <c r="A628" s="1358"/>
      <c r="B628" s="1359"/>
      <c r="C628" s="1369"/>
      <c r="D628" s="1361" t="s">
        <v>491</v>
      </c>
      <c r="E628" s="472">
        <v>0</v>
      </c>
      <c r="F628" s="347">
        <v>0</v>
      </c>
      <c r="G628" s="347">
        <v>0</v>
      </c>
      <c r="H628" s="347">
        <v>0</v>
      </c>
      <c r="I628" s="347">
        <v>0</v>
      </c>
      <c r="J628" s="347">
        <v>0</v>
      </c>
      <c r="K628" s="347">
        <v>0</v>
      </c>
      <c r="L628" s="344">
        <v>0</v>
      </c>
    </row>
    <row r="629" spans="1:12" x14ac:dyDescent="0.15">
      <c r="A629" s="1362"/>
      <c r="B629" s="1366">
        <v>299</v>
      </c>
      <c r="C629" s="1367" t="s">
        <v>521</v>
      </c>
      <c r="D629" s="1365" t="s">
        <v>494</v>
      </c>
      <c r="E629" s="545">
        <v>6</v>
      </c>
      <c r="F629" s="340">
        <v>107897</v>
      </c>
      <c r="G629" s="340">
        <v>270</v>
      </c>
      <c r="H629" s="340">
        <v>240</v>
      </c>
      <c r="I629" s="340">
        <v>1</v>
      </c>
      <c r="J629" s="340" t="s">
        <v>1285</v>
      </c>
      <c r="K629" s="340">
        <v>16.666666666666664</v>
      </c>
      <c r="L629" s="337" t="s">
        <v>1285</v>
      </c>
    </row>
    <row r="630" spans="1:12" x14ac:dyDescent="0.15">
      <c r="A630" s="1353"/>
      <c r="B630" s="1354"/>
      <c r="C630" s="1368"/>
      <c r="D630" s="1356" t="s">
        <v>493</v>
      </c>
      <c r="E630" s="468">
        <v>6</v>
      </c>
      <c r="F630" s="332">
        <v>107897</v>
      </c>
      <c r="G630" s="332">
        <v>270</v>
      </c>
      <c r="H630" s="332">
        <v>240</v>
      </c>
      <c r="I630" s="332">
        <v>1</v>
      </c>
      <c r="J630" s="332" t="s">
        <v>1285</v>
      </c>
      <c r="K630" s="332">
        <v>16.666666666666664</v>
      </c>
      <c r="L630" s="329" t="s">
        <v>1285</v>
      </c>
    </row>
    <row r="631" spans="1:12" x14ac:dyDescent="0.15">
      <c r="A631" s="1353"/>
      <c r="B631" s="1354"/>
      <c r="C631" s="1368"/>
      <c r="D631" s="1357" t="s">
        <v>492</v>
      </c>
      <c r="E631" s="468">
        <v>0</v>
      </c>
      <c r="F631" s="332">
        <v>0</v>
      </c>
      <c r="G631" s="332">
        <v>0</v>
      </c>
      <c r="H631" s="332">
        <v>0</v>
      </c>
      <c r="I631" s="332">
        <v>0</v>
      </c>
      <c r="J631" s="332">
        <v>0</v>
      </c>
      <c r="K631" s="332">
        <v>0</v>
      </c>
      <c r="L631" s="329">
        <v>0</v>
      </c>
    </row>
    <row r="632" spans="1:12" x14ac:dyDescent="0.15">
      <c r="A632" s="1358"/>
      <c r="B632" s="1359"/>
      <c r="C632" s="1369"/>
      <c r="D632" s="1361" t="s">
        <v>491</v>
      </c>
      <c r="E632" s="472">
        <v>0</v>
      </c>
      <c r="F632" s="347">
        <v>0</v>
      </c>
      <c r="G632" s="347">
        <v>0</v>
      </c>
      <c r="H632" s="347">
        <v>0</v>
      </c>
      <c r="I632" s="347">
        <v>0</v>
      </c>
      <c r="J632" s="347">
        <v>0</v>
      </c>
      <c r="K632" s="347">
        <v>0</v>
      </c>
      <c r="L632" s="344">
        <v>0</v>
      </c>
    </row>
    <row r="633" spans="1:12" x14ac:dyDescent="0.15">
      <c r="A633" s="1362">
        <v>30</v>
      </c>
      <c r="B633" s="1363" t="s">
        <v>520</v>
      </c>
      <c r="C633" s="1364"/>
      <c r="D633" s="1365" t="s">
        <v>494</v>
      </c>
      <c r="E633" s="545">
        <v>2</v>
      </c>
      <c r="F633" s="340" t="s">
        <v>1285</v>
      </c>
      <c r="G633" s="340">
        <v>132</v>
      </c>
      <c r="H633" s="340">
        <v>132</v>
      </c>
      <c r="I633" s="340">
        <v>2</v>
      </c>
      <c r="J633" s="340" t="s">
        <v>1285</v>
      </c>
      <c r="K633" s="340">
        <v>100</v>
      </c>
      <c r="L633" s="337">
        <v>100</v>
      </c>
    </row>
    <row r="634" spans="1:12" x14ac:dyDescent="0.15">
      <c r="A634" s="1353"/>
      <c r="B634" s="1354"/>
      <c r="C634" s="1355"/>
      <c r="D634" s="1356" t="s">
        <v>493</v>
      </c>
      <c r="E634" s="468">
        <v>2</v>
      </c>
      <c r="F634" s="332" t="s">
        <v>1285</v>
      </c>
      <c r="G634" s="332">
        <v>132</v>
      </c>
      <c r="H634" s="332">
        <v>132</v>
      </c>
      <c r="I634" s="332">
        <v>2</v>
      </c>
      <c r="J634" s="332" t="s">
        <v>1285</v>
      </c>
      <c r="K634" s="332">
        <v>100</v>
      </c>
      <c r="L634" s="329">
        <v>100</v>
      </c>
    </row>
    <row r="635" spans="1:12" x14ac:dyDescent="0.15">
      <c r="A635" s="1353"/>
      <c r="B635" s="1354"/>
      <c r="C635" s="1355"/>
      <c r="D635" s="1357" t="s">
        <v>492</v>
      </c>
      <c r="E635" s="468">
        <v>0</v>
      </c>
      <c r="F635" s="332">
        <v>0</v>
      </c>
      <c r="G635" s="332">
        <v>0</v>
      </c>
      <c r="H635" s="332">
        <v>0</v>
      </c>
      <c r="I635" s="332">
        <v>0</v>
      </c>
      <c r="J635" s="332">
        <v>0</v>
      </c>
      <c r="K635" s="332">
        <v>0</v>
      </c>
      <c r="L635" s="329">
        <v>0</v>
      </c>
    </row>
    <row r="636" spans="1:12" x14ac:dyDescent="0.15">
      <c r="A636" s="1358"/>
      <c r="B636" s="1359"/>
      <c r="C636" s="1360"/>
      <c r="D636" s="1361" t="s">
        <v>491</v>
      </c>
      <c r="E636" s="472">
        <v>0</v>
      </c>
      <c r="F636" s="347">
        <v>0</v>
      </c>
      <c r="G636" s="347">
        <v>0</v>
      </c>
      <c r="H636" s="347">
        <v>0</v>
      </c>
      <c r="I636" s="347">
        <v>0</v>
      </c>
      <c r="J636" s="347">
        <v>0</v>
      </c>
      <c r="K636" s="347">
        <v>0</v>
      </c>
      <c r="L636" s="344">
        <v>0</v>
      </c>
    </row>
    <row r="637" spans="1:12" x14ac:dyDescent="0.15">
      <c r="A637" s="1362"/>
      <c r="B637" s="1366">
        <v>301</v>
      </c>
      <c r="C637" s="1370" t="s">
        <v>519</v>
      </c>
      <c r="D637" s="1365" t="s">
        <v>494</v>
      </c>
      <c r="E637" s="545">
        <v>2</v>
      </c>
      <c r="F637" s="340" t="s">
        <v>1285</v>
      </c>
      <c r="G637" s="340">
        <v>132</v>
      </c>
      <c r="H637" s="340">
        <v>132</v>
      </c>
      <c r="I637" s="340">
        <v>2</v>
      </c>
      <c r="J637" s="340" t="s">
        <v>1285</v>
      </c>
      <c r="K637" s="340">
        <v>100</v>
      </c>
      <c r="L637" s="337">
        <v>100</v>
      </c>
    </row>
    <row r="638" spans="1:12" x14ac:dyDescent="0.15">
      <c r="A638" s="1353"/>
      <c r="B638" s="1354"/>
      <c r="C638" s="1370"/>
      <c r="D638" s="1356" t="s">
        <v>493</v>
      </c>
      <c r="E638" s="468">
        <v>2</v>
      </c>
      <c r="F638" s="332" t="s">
        <v>1285</v>
      </c>
      <c r="G638" s="332">
        <v>132</v>
      </c>
      <c r="H638" s="332">
        <v>132</v>
      </c>
      <c r="I638" s="332">
        <v>2</v>
      </c>
      <c r="J638" s="332" t="s">
        <v>1285</v>
      </c>
      <c r="K638" s="332">
        <v>100</v>
      </c>
      <c r="L638" s="329">
        <v>100</v>
      </c>
    </row>
    <row r="639" spans="1:12" x14ac:dyDescent="0.15">
      <c r="A639" s="1353"/>
      <c r="B639" s="1354"/>
      <c r="C639" s="1370"/>
      <c r="D639" s="1357" t="s">
        <v>492</v>
      </c>
      <c r="E639" s="468">
        <v>0</v>
      </c>
      <c r="F639" s="332">
        <v>0</v>
      </c>
      <c r="G639" s="332">
        <v>0</v>
      </c>
      <c r="H639" s="332">
        <v>0</v>
      </c>
      <c r="I639" s="332">
        <v>0</v>
      </c>
      <c r="J639" s="332">
        <v>0</v>
      </c>
      <c r="K639" s="332">
        <v>0</v>
      </c>
      <c r="L639" s="329">
        <v>0</v>
      </c>
    </row>
    <row r="640" spans="1:12" x14ac:dyDescent="0.15">
      <c r="A640" s="1358"/>
      <c r="B640" s="1359"/>
      <c r="C640" s="1370"/>
      <c r="D640" s="1361" t="s">
        <v>491</v>
      </c>
      <c r="E640" s="472">
        <v>0</v>
      </c>
      <c r="F640" s="347">
        <v>0</v>
      </c>
      <c r="G640" s="347">
        <v>0</v>
      </c>
      <c r="H640" s="347">
        <v>0</v>
      </c>
      <c r="I640" s="347">
        <v>0</v>
      </c>
      <c r="J640" s="347">
        <v>0</v>
      </c>
      <c r="K640" s="347">
        <v>0</v>
      </c>
      <c r="L640" s="344">
        <v>0</v>
      </c>
    </row>
    <row r="641" spans="1:12" x14ac:dyDescent="0.15">
      <c r="A641" s="1362"/>
      <c r="B641" s="1363">
        <v>302</v>
      </c>
      <c r="C641" s="1370" t="s">
        <v>518</v>
      </c>
      <c r="D641" s="1365" t="s">
        <v>494</v>
      </c>
      <c r="E641" s="545">
        <v>0</v>
      </c>
      <c r="F641" s="340">
        <v>0</v>
      </c>
      <c r="G641" s="340">
        <v>0</v>
      </c>
      <c r="H641" s="340">
        <v>0</v>
      </c>
      <c r="I641" s="340">
        <v>0</v>
      </c>
      <c r="J641" s="340">
        <v>0</v>
      </c>
      <c r="K641" s="340">
        <v>0</v>
      </c>
      <c r="L641" s="337">
        <v>0</v>
      </c>
    </row>
    <row r="642" spans="1:12" x14ac:dyDescent="0.15">
      <c r="A642" s="1353"/>
      <c r="B642" s="1354"/>
      <c r="C642" s="1370"/>
      <c r="D642" s="1356" t="s">
        <v>493</v>
      </c>
      <c r="E642" s="468">
        <v>0</v>
      </c>
      <c r="F642" s="332">
        <v>0</v>
      </c>
      <c r="G642" s="332">
        <v>0</v>
      </c>
      <c r="H642" s="332">
        <v>0</v>
      </c>
      <c r="I642" s="332">
        <v>0</v>
      </c>
      <c r="J642" s="332">
        <v>0</v>
      </c>
      <c r="K642" s="332">
        <v>0</v>
      </c>
      <c r="L642" s="329">
        <v>0</v>
      </c>
    </row>
    <row r="643" spans="1:12" x14ac:dyDescent="0.15">
      <c r="A643" s="1353"/>
      <c r="B643" s="1354"/>
      <c r="C643" s="1370"/>
      <c r="D643" s="1357" t="s">
        <v>492</v>
      </c>
      <c r="E643" s="468">
        <v>0</v>
      </c>
      <c r="F643" s="332">
        <v>0</v>
      </c>
      <c r="G643" s="332">
        <v>0</v>
      </c>
      <c r="H643" s="332">
        <v>0</v>
      </c>
      <c r="I643" s="332">
        <v>0</v>
      </c>
      <c r="J643" s="332">
        <v>0</v>
      </c>
      <c r="K643" s="332">
        <v>0</v>
      </c>
      <c r="L643" s="329">
        <v>0</v>
      </c>
    </row>
    <row r="644" spans="1:12" x14ac:dyDescent="0.15">
      <c r="A644" s="1358"/>
      <c r="B644" s="1359"/>
      <c r="C644" s="1370"/>
      <c r="D644" s="1361" t="s">
        <v>491</v>
      </c>
      <c r="E644" s="472">
        <v>0</v>
      </c>
      <c r="F644" s="347">
        <v>0</v>
      </c>
      <c r="G644" s="347">
        <v>0</v>
      </c>
      <c r="H644" s="347">
        <v>0</v>
      </c>
      <c r="I644" s="347">
        <v>0</v>
      </c>
      <c r="J644" s="347">
        <v>0</v>
      </c>
      <c r="K644" s="347">
        <v>0</v>
      </c>
      <c r="L644" s="344">
        <v>0</v>
      </c>
    </row>
    <row r="645" spans="1:12" x14ac:dyDescent="0.15">
      <c r="A645" s="1362"/>
      <c r="B645" s="1363">
        <v>303</v>
      </c>
      <c r="C645" s="1370" t="s">
        <v>517</v>
      </c>
      <c r="D645" s="1365" t="s">
        <v>494</v>
      </c>
      <c r="E645" s="545">
        <v>0</v>
      </c>
      <c r="F645" s="340">
        <v>0</v>
      </c>
      <c r="G645" s="340">
        <v>0</v>
      </c>
      <c r="H645" s="340">
        <v>0</v>
      </c>
      <c r="I645" s="340">
        <v>0</v>
      </c>
      <c r="J645" s="340">
        <v>0</v>
      </c>
      <c r="K645" s="340">
        <v>0</v>
      </c>
      <c r="L645" s="337">
        <v>0</v>
      </c>
    </row>
    <row r="646" spans="1:12" x14ac:dyDescent="0.15">
      <c r="A646" s="1353"/>
      <c r="B646" s="1354"/>
      <c r="C646" s="1370"/>
      <c r="D646" s="1356" t="s">
        <v>493</v>
      </c>
      <c r="E646" s="468">
        <v>0</v>
      </c>
      <c r="F646" s="332">
        <v>0</v>
      </c>
      <c r="G646" s="332">
        <v>0</v>
      </c>
      <c r="H646" s="332">
        <v>0</v>
      </c>
      <c r="I646" s="332">
        <v>0</v>
      </c>
      <c r="J646" s="332">
        <v>0</v>
      </c>
      <c r="K646" s="332">
        <v>0</v>
      </c>
      <c r="L646" s="329">
        <v>0</v>
      </c>
    </row>
    <row r="647" spans="1:12" x14ac:dyDescent="0.15">
      <c r="A647" s="1353"/>
      <c r="B647" s="1354"/>
      <c r="C647" s="1370"/>
      <c r="D647" s="1357" t="s">
        <v>492</v>
      </c>
      <c r="E647" s="468">
        <v>0</v>
      </c>
      <c r="F647" s="332">
        <v>0</v>
      </c>
      <c r="G647" s="332">
        <v>0</v>
      </c>
      <c r="H647" s="332">
        <v>0</v>
      </c>
      <c r="I647" s="332">
        <v>0</v>
      </c>
      <c r="J647" s="332">
        <v>0</v>
      </c>
      <c r="K647" s="332">
        <v>0</v>
      </c>
      <c r="L647" s="329">
        <v>0</v>
      </c>
    </row>
    <row r="648" spans="1:12" x14ac:dyDescent="0.15">
      <c r="A648" s="1358"/>
      <c r="B648" s="1359"/>
      <c r="C648" s="1370"/>
      <c r="D648" s="1361" t="s">
        <v>491</v>
      </c>
      <c r="E648" s="472">
        <v>0</v>
      </c>
      <c r="F648" s="347">
        <v>0</v>
      </c>
      <c r="G648" s="347">
        <v>0</v>
      </c>
      <c r="H648" s="347">
        <v>0</v>
      </c>
      <c r="I648" s="347">
        <v>0</v>
      </c>
      <c r="J648" s="347">
        <v>0</v>
      </c>
      <c r="K648" s="347">
        <v>0</v>
      </c>
      <c r="L648" s="344">
        <v>0</v>
      </c>
    </row>
    <row r="649" spans="1:12" x14ac:dyDescent="0.15">
      <c r="A649" s="1362">
        <v>31</v>
      </c>
      <c r="B649" s="1363" t="s">
        <v>516</v>
      </c>
      <c r="C649" s="1364"/>
      <c r="D649" s="1365" t="s">
        <v>494</v>
      </c>
      <c r="E649" s="545">
        <v>72</v>
      </c>
      <c r="F649" s="340">
        <v>1196197.72</v>
      </c>
      <c r="G649" s="340">
        <v>4362</v>
      </c>
      <c r="H649" s="340">
        <v>2352</v>
      </c>
      <c r="I649" s="340">
        <v>38</v>
      </c>
      <c r="J649" s="340">
        <v>709374</v>
      </c>
      <c r="K649" s="340">
        <v>52.777777777777779</v>
      </c>
      <c r="L649" s="337">
        <v>59.30240361936152</v>
      </c>
    </row>
    <row r="650" spans="1:12" x14ac:dyDescent="0.15">
      <c r="A650" s="1353"/>
      <c r="B650" s="1354"/>
      <c r="C650" s="1355"/>
      <c r="D650" s="1356" t="s">
        <v>493</v>
      </c>
      <c r="E650" s="468">
        <v>62</v>
      </c>
      <c r="F650" s="332">
        <v>921952.72</v>
      </c>
      <c r="G650" s="332">
        <v>4096</v>
      </c>
      <c r="H650" s="332">
        <v>2120</v>
      </c>
      <c r="I650" s="332">
        <v>33</v>
      </c>
      <c r="J650" s="332">
        <v>574883</v>
      </c>
      <c r="K650" s="332">
        <v>53.225806451612897</v>
      </c>
      <c r="L650" s="329">
        <v>62.354932908056284</v>
      </c>
    </row>
    <row r="651" spans="1:12" x14ac:dyDescent="0.15">
      <c r="A651" s="1353"/>
      <c r="B651" s="1354"/>
      <c r="C651" s="1355"/>
      <c r="D651" s="1357" t="s">
        <v>492</v>
      </c>
      <c r="E651" s="468">
        <v>6</v>
      </c>
      <c r="F651" s="332">
        <v>113798</v>
      </c>
      <c r="G651" s="332">
        <v>184</v>
      </c>
      <c r="H651" s="332">
        <v>158</v>
      </c>
      <c r="I651" s="332">
        <v>3</v>
      </c>
      <c r="J651" s="332" t="s">
        <v>1285</v>
      </c>
      <c r="K651" s="332">
        <v>50</v>
      </c>
      <c r="L651" s="329" t="s">
        <v>1285</v>
      </c>
    </row>
    <row r="652" spans="1:12" x14ac:dyDescent="0.15">
      <c r="A652" s="1358"/>
      <c r="B652" s="1359"/>
      <c r="C652" s="1360"/>
      <c r="D652" s="1361" t="s">
        <v>491</v>
      </c>
      <c r="E652" s="472">
        <v>4</v>
      </c>
      <c r="F652" s="347">
        <v>160447</v>
      </c>
      <c r="G652" s="347">
        <v>82</v>
      </c>
      <c r="H652" s="347">
        <v>74</v>
      </c>
      <c r="I652" s="347">
        <v>2</v>
      </c>
      <c r="J652" s="347" t="s">
        <v>1285</v>
      </c>
      <c r="K652" s="347">
        <v>50</v>
      </c>
      <c r="L652" s="344" t="s">
        <v>1285</v>
      </c>
    </row>
    <row r="653" spans="1:12" x14ac:dyDescent="0.15">
      <c r="A653" s="1353"/>
      <c r="B653" s="1354">
        <v>310</v>
      </c>
      <c r="C653" s="1367" t="s">
        <v>515</v>
      </c>
      <c r="D653" s="1365" t="s">
        <v>494</v>
      </c>
      <c r="E653" s="545">
        <v>0</v>
      </c>
      <c r="F653" s="340">
        <v>0</v>
      </c>
      <c r="G653" s="340">
        <v>0</v>
      </c>
      <c r="H653" s="340">
        <v>0</v>
      </c>
      <c r="I653" s="340">
        <v>0</v>
      </c>
      <c r="J653" s="340">
        <v>0</v>
      </c>
      <c r="K653" s="340">
        <v>0</v>
      </c>
      <c r="L653" s="337">
        <v>0</v>
      </c>
    </row>
    <row r="654" spans="1:12" x14ac:dyDescent="0.15">
      <c r="A654" s="1353"/>
      <c r="B654" s="1354"/>
      <c r="C654" s="1368"/>
      <c r="D654" s="1356" t="s">
        <v>493</v>
      </c>
      <c r="E654" s="468">
        <v>0</v>
      </c>
      <c r="F654" s="332">
        <v>0</v>
      </c>
      <c r="G654" s="332">
        <v>0</v>
      </c>
      <c r="H654" s="332">
        <v>0</v>
      </c>
      <c r="I654" s="332">
        <v>0</v>
      </c>
      <c r="J654" s="332">
        <v>0</v>
      </c>
      <c r="K654" s="332">
        <v>0</v>
      </c>
      <c r="L654" s="329">
        <v>0</v>
      </c>
    </row>
    <row r="655" spans="1:12" x14ac:dyDescent="0.15">
      <c r="A655" s="1353"/>
      <c r="B655" s="1354"/>
      <c r="C655" s="1368"/>
      <c r="D655" s="1357" t="s">
        <v>492</v>
      </c>
      <c r="E655" s="468">
        <v>0</v>
      </c>
      <c r="F655" s="332">
        <v>0</v>
      </c>
      <c r="G655" s="332">
        <v>0</v>
      </c>
      <c r="H655" s="332">
        <v>0</v>
      </c>
      <c r="I655" s="332">
        <v>0</v>
      </c>
      <c r="J655" s="332">
        <v>0</v>
      </c>
      <c r="K655" s="332">
        <v>0</v>
      </c>
      <c r="L655" s="329">
        <v>0</v>
      </c>
    </row>
    <row r="656" spans="1:12" x14ac:dyDescent="0.15">
      <c r="A656" s="1353"/>
      <c r="B656" s="1354"/>
      <c r="C656" s="1369"/>
      <c r="D656" s="1361" t="s">
        <v>491</v>
      </c>
      <c r="E656" s="472">
        <v>0</v>
      </c>
      <c r="F656" s="347">
        <v>0</v>
      </c>
      <c r="G656" s="347">
        <v>0</v>
      </c>
      <c r="H656" s="347">
        <v>0</v>
      </c>
      <c r="I656" s="347">
        <v>0</v>
      </c>
      <c r="J656" s="347">
        <v>0</v>
      </c>
      <c r="K656" s="347">
        <v>0</v>
      </c>
      <c r="L656" s="344">
        <v>0</v>
      </c>
    </row>
    <row r="657" spans="1:12" x14ac:dyDescent="0.15">
      <c r="A657" s="1362"/>
      <c r="B657" s="1366">
        <v>311</v>
      </c>
      <c r="C657" s="1367" t="s">
        <v>514</v>
      </c>
      <c r="D657" s="1365" t="s">
        <v>494</v>
      </c>
      <c r="E657" s="545">
        <v>52</v>
      </c>
      <c r="F657" s="340">
        <v>796729.72</v>
      </c>
      <c r="G657" s="340">
        <v>3477</v>
      </c>
      <c r="H657" s="340">
        <v>2230</v>
      </c>
      <c r="I657" s="340">
        <v>31</v>
      </c>
      <c r="J657" s="340">
        <v>578299</v>
      </c>
      <c r="K657" s="340">
        <v>59.615384615384613</v>
      </c>
      <c r="L657" s="337">
        <v>72.584087863573103</v>
      </c>
    </row>
    <row r="658" spans="1:12" x14ac:dyDescent="0.15">
      <c r="A658" s="1353"/>
      <c r="B658" s="1354"/>
      <c r="C658" s="1368"/>
      <c r="D658" s="1356" t="s">
        <v>493</v>
      </c>
      <c r="E658" s="468">
        <v>46</v>
      </c>
      <c r="F658" s="332">
        <v>653858.72</v>
      </c>
      <c r="G658" s="332">
        <v>3231</v>
      </c>
      <c r="H658" s="332">
        <v>2017</v>
      </c>
      <c r="I658" s="332">
        <v>26</v>
      </c>
      <c r="J658" s="332">
        <v>443808</v>
      </c>
      <c r="K658" s="332">
        <v>56.521739130434781</v>
      </c>
      <c r="L658" s="329">
        <v>67.875213165314989</v>
      </c>
    </row>
    <row r="659" spans="1:12" x14ac:dyDescent="0.15">
      <c r="A659" s="1353"/>
      <c r="B659" s="1354"/>
      <c r="C659" s="1368"/>
      <c r="D659" s="1357" t="s">
        <v>492</v>
      </c>
      <c r="E659" s="468">
        <v>4</v>
      </c>
      <c r="F659" s="332" t="s">
        <v>1285</v>
      </c>
      <c r="G659" s="332">
        <v>184</v>
      </c>
      <c r="H659" s="332">
        <v>158</v>
      </c>
      <c r="I659" s="332">
        <v>3</v>
      </c>
      <c r="J659" s="332" t="s">
        <v>1285</v>
      </c>
      <c r="K659" s="332">
        <v>75</v>
      </c>
      <c r="L659" s="329">
        <v>90.76390649281943</v>
      </c>
    </row>
    <row r="660" spans="1:12" x14ac:dyDescent="0.15">
      <c r="A660" s="1358"/>
      <c r="B660" s="1359"/>
      <c r="C660" s="1369"/>
      <c r="D660" s="1361" t="s">
        <v>491</v>
      </c>
      <c r="E660" s="472">
        <v>2</v>
      </c>
      <c r="F660" s="347" t="s">
        <v>1285</v>
      </c>
      <c r="G660" s="347">
        <v>62</v>
      </c>
      <c r="H660" s="347">
        <v>55</v>
      </c>
      <c r="I660" s="347">
        <v>2</v>
      </c>
      <c r="J660" s="347" t="s">
        <v>1285</v>
      </c>
      <c r="K660" s="347">
        <v>100</v>
      </c>
      <c r="L660" s="344">
        <v>100</v>
      </c>
    </row>
    <row r="661" spans="1:12" x14ac:dyDescent="0.15">
      <c r="A661" s="1362"/>
      <c r="B661" s="1366">
        <v>312</v>
      </c>
      <c r="C661" s="1367" t="s">
        <v>513</v>
      </c>
      <c r="D661" s="1365" t="s">
        <v>494</v>
      </c>
      <c r="E661" s="545">
        <v>1</v>
      </c>
      <c r="F661" s="340" t="s">
        <v>1285</v>
      </c>
      <c r="G661" s="340">
        <v>0</v>
      </c>
      <c r="H661" s="340">
        <v>0</v>
      </c>
      <c r="I661" s="340">
        <v>1</v>
      </c>
      <c r="J661" s="340" t="s">
        <v>1285</v>
      </c>
      <c r="K661" s="340">
        <v>100</v>
      </c>
      <c r="L661" s="337">
        <v>100</v>
      </c>
    </row>
    <row r="662" spans="1:12" x14ac:dyDescent="0.15">
      <c r="A662" s="1353"/>
      <c r="B662" s="1354"/>
      <c r="C662" s="1368"/>
      <c r="D662" s="1356" t="s">
        <v>493</v>
      </c>
      <c r="E662" s="468">
        <v>1</v>
      </c>
      <c r="F662" s="332" t="s">
        <v>1285</v>
      </c>
      <c r="G662" s="332">
        <v>0</v>
      </c>
      <c r="H662" s="332">
        <v>0</v>
      </c>
      <c r="I662" s="332">
        <v>1</v>
      </c>
      <c r="J662" s="332" t="s">
        <v>1285</v>
      </c>
      <c r="K662" s="332">
        <v>100</v>
      </c>
      <c r="L662" s="329">
        <v>100</v>
      </c>
    </row>
    <row r="663" spans="1:12" x14ac:dyDescent="0.15">
      <c r="A663" s="1353"/>
      <c r="B663" s="1354"/>
      <c r="C663" s="1368"/>
      <c r="D663" s="1357" t="s">
        <v>492</v>
      </c>
      <c r="E663" s="468">
        <v>0</v>
      </c>
      <c r="F663" s="332">
        <v>0</v>
      </c>
      <c r="G663" s="332">
        <v>0</v>
      </c>
      <c r="H663" s="332">
        <v>0</v>
      </c>
      <c r="I663" s="332">
        <v>0</v>
      </c>
      <c r="J663" s="332">
        <v>0</v>
      </c>
      <c r="K663" s="332">
        <v>0</v>
      </c>
      <c r="L663" s="329">
        <v>0</v>
      </c>
    </row>
    <row r="664" spans="1:12" x14ac:dyDescent="0.15">
      <c r="A664" s="1358"/>
      <c r="B664" s="1359"/>
      <c r="C664" s="1369"/>
      <c r="D664" s="1361" t="s">
        <v>491</v>
      </c>
      <c r="E664" s="472">
        <v>0</v>
      </c>
      <c r="F664" s="347">
        <v>0</v>
      </c>
      <c r="G664" s="347">
        <v>0</v>
      </c>
      <c r="H664" s="347">
        <v>0</v>
      </c>
      <c r="I664" s="347">
        <v>0</v>
      </c>
      <c r="J664" s="347">
        <v>0</v>
      </c>
      <c r="K664" s="347">
        <v>0</v>
      </c>
      <c r="L664" s="344">
        <v>0</v>
      </c>
    </row>
    <row r="665" spans="1:12" x14ac:dyDescent="0.15">
      <c r="A665" s="1362"/>
      <c r="B665" s="1366">
        <v>313</v>
      </c>
      <c r="C665" s="1367" t="s">
        <v>512</v>
      </c>
      <c r="D665" s="1365" t="s">
        <v>494</v>
      </c>
      <c r="E665" s="545">
        <v>6</v>
      </c>
      <c r="F665" s="340">
        <v>137122</v>
      </c>
      <c r="G665" s="340">
        <v>31</v>
      </c>
      <c r="H665" s="340">
        <v>30</v>
      </c>
      <c r="I665" s="340">
        <v>1</v>
      </c>
      <c r="J665" s="340" t="s">
        <v>1285</v>
      </c>
      <c r="K665" s="340">
        <v>16.666666666666664</v>
      </c>
      <c r="L665" s="337" t="s">
        <v>1285</v>
      </c>
    </row>
    <row r="666" spans="1:12" x14ac:dyDescent="0.15">
      <c r="A666" s="1353"/>
      <c r="B666" s="1354"/>
      <c r="C666" s="1368"/>
      <c r="D666" s="1356" t="s">
        <v>493</v>
      </c>
      <c r="E666" s="468">
        <v>2</v>
      </c>
      <c r="F666" s="332" t="s">
        <v>1285</v>
      </c>
      <c r="G666" s="332">
        <v>11</v>
      </c>
      <c r="H666" s="332">
        <v>11</v>
      </c>
      <c r="I666" s="332">
        <v>1</v>
      </c>
      <c r="J666" s="332" t="s">
        <v>1285</v>
      </c>
      <c r="K666" s="332">
        <v>50</v>
      </c>
      <c r="L666" s="329">
        <v>73.521224773834376</v>
      </c>
    </row>
    <row r="667" spans="1:12" x14ac:dyDescent="0.15">
      <c r="A667" s="1353"/>
      <c r="B667" s="1354"/>
      <c r="C667" s="1368"/>
      <c r="D667" s="1357" t="s">
        <v>492</v>
      </c>
      <c r="E667" s="468">
        <v>2</v>
      </c>
      <c r="F667" s="332" t="s">
        <v>1285</v>
      </c>
      <c r="G667" s="332">
        <v>0</v>
      </c>
      <c r="H667" s="332">
        <v>0</v>
      </c>
      <c r="I667" s="332">
        <v>0</v>
      </c>
      <c r="J667" s="332">
        <v>0</v>
      </c>
      <c r="K667" s="332">
        <v>0</v>
      </c>
      <c r="L667" s="329">
        <v>0</v>
      </c>
    </row>
    <row r="668" spans="1:12" x14ac:dyDescent="0.15">
      <c r="A668" s="1358"/>
      <c r="B668" s="1359"/>
      <c r="C668" s="1369"/>
      <c r="D668" s="1361" t="s">
        <v>491</v>
      </c>
      <c r="E668" s="472">
        <v>2</v>
      </c>
      <c r="F668" s="347" t="s">
        <v>1285</v>
      </c>
      <c r="G668" s="347">
        <v>20</v>
      </c>
      <c r="H668" s="347">
        <v>19</v>
      </c>
      <c r="I668" s="347">
        <v>0</v>
      </c>
      <c r="J668" s="347">
        <v>0</v>
      </c>
      <c r="K668" s="347">
        <v>0</v>
      </c>
      <c r="L668" s="344">
        <v>0</v>
      </c>
    </row>
    <row r="669" spans="1:12" x14ac:dyDescent="0.15">
      <c r="A669" s="1362"/>
      <c r="B669" s="1366">
        <v>314</v>
      </c>
      <c r="C669" s="1367" t="s">
        <v>511</v>
      </c>
      <c r="D669" s="1365" t="s">
        <v>494</v>
      </c>
      <c r="E669" s="545">
        <v>6</v>
      </c>
      <c r="F669" s="340">
        <v>118196</v>
      </c>
      <c r="G669" s="340">
        <v>93</v>
      </c>
      <c r="H669" s="340">
        <v>69</v>
      </c>
      <c r="I669" s="340">
        <v>3</v>
      </c>
      <c r="J669" s="340">
        <v>51079</v>
      </c>
      <c r="K669" s="340">
        <v>50</v>
      </c>
      <c r="L669" s="337">
        <v>43.215506446918681</v>
      </c>
    </row>
    <row r="670" spans="1:12" x14ac:dyDescent="0.15">
      <c r="A670" s="1353"/>
      <c r="B670" s="1354"/>
      <c r="C670" s="1368"/>
      <c r="D670" s="1356" t="s">
        <v>493</v>
      </c>
      <c r="E670" s="468">
        <v>6</v>
      </c>
      <c r="F670" s="332">
        <v>118196</v>
      </c>
      <c r="G670" s="332">
        <v>93</v>
      </c>
      <c r="H670" s="332">
        <v>69</v>
      </c>
      <c r="I670" s="332">
        <v>3</v>
      </c>
      <c r="J670" s="332">
        <v>51079</v>
      </c>
      <c r="K670" s="332">
        <v>50</v>
      </c>
      <c r="L670" s="329">
        <v>43.215506446918681</v>
      </c>
    </row>
    <row r="671" spans="1:12" x14ac:dyDescent="0.15">
      <c r="A671" s="1353"/>
      <c r="B671" s="1354"/>
      <c r="C671" s="1368"/>
      <c r="D671" s="1357" t="s">
        <v>492</v>
      </c>
      <c r="E671" s="468">
        <v>0</v>
      </c>
      <c r="F671" s="332">
        <v>0</v>
      </c>
      <c r="G671" s="332">
        <v>0</v>
      </c>
      <c r="H671" s="332">
        <v>0</v>
      </c>
      <c r="I671" s="332">
        <v>0</v>
      </c>
      <c r="J671" s="332">
        <v>0</v>
      </c>
      <c r="K671" s="332">
        <v>0</v>
      </c>
      <c r="L671" s="329">
        <v>0</v>
      </c>
    </row>
    <row r="672" spans="1:12" x14ac:dyDescent="0.15">
      <c r="A672" s="1353"/>
      <c r="B672" s="1354"/>
      <c r="C672" s="1368"/>
      <c r="D672" s="1371" t="s">
        <v>491</v>
      </c>
      <c r="E672" s="472">
        <v>0</v>
      </c>
      <c r="F672" s="347">
        <v>0</v>
      </c>
      <c r="G672" s="347">
        <v>0</v>
      </c>
      <c r="H672" s="347">
        <v>0</v>
      </c>
      <c r="I672" s="347">
        <v>0</v>
      </c>
      <c r="J672" s="347">
        <v>0</v>
      </c>
      <c r="K672" s="347">
        <v>0</v>
      </c>
      <c r="L672" s="344">
        <v>0</v>
      </c>
    </row>
    <row r="673" spans="1:12" x14ac:dyDescent="0.15">
      <c r="A673" s="1362"/>
      <c r="B673" s="1366">
        <v>315</v>
      </c>
      <c r="C673" s="1367" t="s">
        <v>510</v>
      </c>
      <c r="D673" s="1365" t="s">
        <v>494</v>
      </c>
      <c r="E673" s="545">
        <v>4</v>
      </c>
      <c r="F673" s="340">
        <v>111764</v>
      </c>
      <c r="G673" s="340">
        <v>721</v>
      </c>
      <c r="H673" s="340">
        <v>16</v>
      </c>
      <c r="I673" s="340">
        <v>2</v>
      </c>
      <c r="J673" s="340" t="s">
        <v>1285</v>
      </c>
      <c r="K673" s="340">
        <v>50</v>
      </c>
      <c r="L673" s="337" t="s">
        <v>1285</v>
      </c>
    </row>
    <row r="674" spans="1:12" x14ac:dyDescent="0.15">
      <c r="A674" s="1353"/>
      <c r="B674" s="1354"/>
      <c r="C674" s="1368"/>
      <c r="D674" s="1356" t="s">
        <v>493</v>
      </c>
      <c r="E674" s="468">
        <v>4</v>
      </c>
      <c r="F674" s="332">
        <v>111764</v>
      </c>
      <c r="G674" s="332">
        <v>721</v>
      </c>
      <c r="H674" s="332">
        <v>16</v>
      </c>
      <c r="I674" s="332">
        <v>2</v>
      </c>
      <c r="J674" s="332" t="s">
        <v>1285</v>
      </c>
      <c r="K674" s="332">
        <v>50</v>
      </c>
      <c r="L674" s="329" t="s">
        <v>1285</v>
      </c>
    </row>
    <row r="675" spans="1:12" x14ac:dyDescent="0.15">
      <c r="A675" s="1353"/>
      <c r="B675" s="1354"/>
      <c r="C675" s="1368"/>
      <c r="D675" s="1357" t="s">
        <v>492</v>
      </c>
      <c r="E675" s="468">
        <v>0</v>
      </c>
      <c r="F675" s="332">
        <v>0</v>
      </c>
      <c r="G675" s="332">
        <v>0</v>
      </c>
      <c r="H675" s="332">
        <v>0</v>
      </c>
      <c r="I675" s="332">
        <v>0</v>
      </c>
      <c r="J675" s="332">
        <v>0</v>
      </c>
      <c r="K675" s="332">
        <v>0</v>
      </c>
      <c r="L675" s="329">
        <v>0</v>
      </c>
    </row>
    <row r="676" spans="1:12" x14ac:dyDescent="0.15">
      <c r="A676" s="1358"/>
      <c r="B676" s="1359"/>
      <c r="C676" s="1369"/>
      <c r="D676" s="1361" t="s">
        <v>491</v>
      </c>
      <c r="E676" s="472">
        <v>0</v>
      </c>
      <c r="F676" s="347">
        <v>0</v>
      </c>
      <c r="G676" s="347">
        <v>0</v>
      </c>
      <c r="H676" s="347">
        <v>0</v>
      </c>
      <c r="I676" s="347">
        <v>0</v>
      </c>
      <c r="J676" s="347">
        <v>0</v>
      </c>
      <c r="K676" s="347">
        <v>0</v>
      </c>
      <c r="L676" s="344">
        <v>0</v>
      </c>
    </row>
    <row r="677" spans="1:12" x14ac:dyDescent="0.15">
      <c r="A677" s="1362"/>
      <c r="B677" s="1366">
        <v>319</v>
      </c>
      <c r="C677" s="1367" t="s">
        <v>509</v>
      </c>
      <c r="D677" s="1365" t="s">
        <v>494</v>
      </c>
      <c r="E677" s="545">
        <v>3</v>
      </c>
      <c r="F677" s="340">
        <v>20192</v>
      </c>
      <c r="G677" s="340">
        <v>40</v>
      </c>
      <c r="H677" s="340">
        <v>7</v>
      </c>
      <c r="I677" s="340">
        <v>0</v>
      </c>
      <c r="J677" s="340">
        <v>0</v>
      </c>
      <c r="K677" s="340">
        <v>0</v>
      </c>
      <c r="L677" s="337">
        <v>0</v>
      </c>
    </row>
    <row r="678" spans="1:12" x14ac:dyDescent="0.15">
      <c r="A678" s="1353"/>
      <c r="B678" s="1354"/>
      <c r="C678" s="1368"/>
      <c r="D678" s="1356" t="s">
        <v>493</v>
      </c>
      <c r="E678" s="468">
        <v>3</v>
      </c>
      <c r="F678" s="332">
        <v>20192</v>
      </c>
      <c r="G678" s="332">
        <v>40</v>
      </c>
      <c r="H678" s="332">
        <v>7</v>
      </c>
      <c r="I678" s="332">
        <v>0</v>
      </c>
      <c r="J678" s="332">
        <v>0</v>
      </c>
      <c r="K678" s="332">
        <v>0</v>
      </c>
      <c r="L678" s="329">
        <v>0</v>
      </c>
    </row>
    <row r="679" spans="1:12" x14ac:dyDescent="0.15">
      <c r="A679" s="1353"/>
      <c r="B679" s="1354"/>
      <c r="C679" s="1368"/>
      <c r="D679" s="1357" t="s">
        <v>492</v>
      </c>
      <c r="E679" s="468">
        <v>0</v>
      </c>
      <c r="F679" s="332">
        <v>0</v>
      </c>
      <c r="G679" s="332">
        <v>0</v>
      </c>
      <c r="H679" s="332">
        <v>0</v>
      </c>
      <c r="I679" s="332">
        <v>0</v>
      </c>
      <c r="J679" s="332">
        <v>0</v>
      </c>
      <c r="K679" s="332">
        <v>0</v>
      </c>
      <c r="L679" s="329">
        <v>0</v>
      </c>
    </row>
    <row r="680" spans="1:12" x14ac:dyDescent="0.15">
      <c r="A680" s="1358"/>
      <c r="B680" s="1359"/>
      <c r="C680" s="1369"/>
      <c r="D680" s="1361" t="s">
        <v>508</v>
      </c>
      <c r="E680" s="472">
        <v>0</v>
      </c>
      <c r="F680" s="347">
        <v>0</v>
      </c>
      <c r="G680" s="347">
        <v>0</v>
      </c>
      <c r="H680" s="347">
        <v>0</v>
      </c>
      <c r="I680" s="347">
        <v>0</v>
      </c>
      <c r="J680" s="347">
        <v>0</v>
      </c>
      <c r="K680" s="347">
        <v>0</v>
      </c>
      <c r="L680" s="344">
        <v>0</v>
      </c>
    </row>
    <row r="681" spans="1:12" x14ac:dyDescent="0.15">
      <c r="A681" s="1362">
        <v>32</v>
      </c>
      <c r="B681" s="1363" t="s">
        <v>507</v>
      </c>
      <c r="C681" s="1364"/>
      <c r="D681" s="1365" t="s">
        <v>494</v>
      </c>
      <c r="E681" s="545">
        <v>9</v>
      </c>
      <c r="F681" s="340">
        <v>67629</v>
      </c>
      <c r="G681" s="340">
        <v>143</v>
      </c>
      <c r="H681" s="340">
        <v>138</v>
      </c>
      <c r="I681" s="340">
        <v>4</v>
      </c>
      <c r="J681" s="340">
        <v>31632</v>
      </c>
      <c r="K681" s="340">
        <v>44.444444444444443</v>
      </c>
      <c r="L681" s="337">
        <v>46.77283413920064</v>
      </c>
    </row>
    <row r="682" spans="1:12" x14ac:dyDescent="0.15">
      <c r="A682" s="1353"/>
      <c r="B682" s="1354"/>
      <c r="C682" s="1355"/>
      <c r="D682" s="1356" t="s">
        <v>493</v>
      </c>
      <c r="E682" s="468">
        <v>9</v>
      </c>
      <c r="F682" s="332">
        <v>67629</v>
      </c>
      <c r="G682" s="332">
        <v>143</v>
      </c>
      <c r="H682" s="332">
        <v>138</v>
      </c>
      <c r="I682" s="332">
        <v>4</v>
      </c>
      <c r="J682" s="332">
        <v>31632</v>
      </c>
      <c r="K682" s="332">
        <v>44.444444444444443</v>
      </c>
      <c r="L682" s="329">
        <v>46.77283413920064</v>
      </c>
    </row>
    <row r="683" spans="1:12" x14ac:dyDescent="0.15">
      <c r="A683" s="1353"/>
      <c r="B683" s="1354"/>
      <c r="C683" s="1355"/>
      <c r="D683" s="1357" t="s">
        <v>492</v>
      </c>
      <c r="E683" s="468">
        <v>0</v>
      </c>
      <c r="F683" s="332">
        <v>0</v>
      </c>
      <c r="G683" s="332">
        <v>0</v>
      </c>
      <c r="H683" s="332">
        <v>0</v>
      </c>
      <c r="I683" s="332">
        <v>0</v>
      </c>
      <c r="J683" s="332">
        <v>0</v>
      </c>
      <c r="K683" s="332">
        <v>0</v>
      </c>
      <c r="L683" s="329">
        <v>0</v>
      </c>
    </row>
    <row r="684" spans="1:12" x14ac:dyDescent="0.15">
      <c r="A684" s="1358"/>
      <c r="B684" s="1359"/>
      <c r="C684" s="1360"/>
      <c r="D684" s="1361" t="s">
        <v>491</v>
      </c>
      <c r="E684" s="472">
        <v>0</v>
      </c>
      <c r="F684" s="347">
        <v>0</v>
      </c>
      <c r="G684" s="347">
        <v>0</v>
      </c>
      <c r="H684" s="347">
        <v>0</v>
      </c>
      <c r="I684" s="347">
        <v>0</v>
      </c>
      <c r="J684" s="347">
        <v>0</v>
      </c>
      <c r="K684" s="347">
        <v>0</v>
      </c>
      <c r="L684" s="344">
        <v>0</v>
      </c>
    </row>
    <row r="685" spans="1:12" x14ac:dyDescent="0.15">
      <c r="A685" s="1362"/>
      <c r="B685" s="1366">
        <v>321</v>
      </c>
      <c r="C685" s="1367" t="s">
        <v>506</v>
      </c>
      <c r="D685" s="1365" t="s">
        <v>494</v>
      </c>
      <c r="E685" s="545">
        <v>0</v>
      </c>
      <c r="F685" s="340">
        <v>0</v>
      </c>
      <c r="G685" s="340">
        <v>0</v>
      </c>
      <c r="H685" s="340">
        <v>0</v>
      </c>
      <c r="I685" s="340">
        <v>0</v>
      </c>
      <c r="J685" s="340">
        <v>0</v>
      </c>
      <c r="K685" s="340">
        <v>0</v>
      </c>
      <c r="L685" s="337">
        <v>0</v>
      </c>
    </row>
    <row r="686" spans="1:12" x14ac:dyDescent="0.15">
      <c r="A686" s="1353"/>
      <c r="B686" s="1354"/>
      <c r="C686" s="1368"/>
      <c r="D686" s="1356" t="s">
        <v>493</v>
      </c>
      <c r="E686" s="468">
        <v>0</v>
      </c>
      <c r="F686" s="332">
        <v>0</v>
      </c>
      <c r="G686" s="332">
        <v>0</v>
      </c>
      <c r="H686" s="332">
        <v>0</v>
      </c>
      <c r="I686" s="332">
        <v>0</v>
      </c>
      <c r="J686" s="332">
        <v>0</v>
      </c>
      <c r="K686" s="332">
        <v>0</v>
      </c>
      <c r="L686" s="329">
        <v>0</v>
      </c>
    </row>
    <row r="687" spans="1:12" x14ac:dyDescent="0.15">
      <c r="A687" s="1353"/>
      <c r="B687" s="1354"/>
      <c r="C687" s="1368"/>
      <c r="D687" s="1357" t="s">
        <v>492</v>
      </c>
      <c r="E687" s="468">
        <v>0</v>
      </c>
      <c r="F687" s="332">
        <v>0</v>
      </c>
      <c r="G687" s="332">
        <v>0</v>
      </c>
      <c r="H687" s="332">
        <v>0</v>
      </c>
      <c r="I687" s="332">
        <v>0</v>
      </c>
      <c r="J687" s="332">
        <v>0</v>
      </c>
      <c r="K687" s="332">
        <v>0</v>
      </c>
      <c r="L687" s="329">
        <v>0</v>
      </c>
    </row>
    <row r="688" spans="1:12" x14ac:dyDescent="0.15">
      <c r="A688" s="1358"/>
      <c r="B688" s="1359"/>
      <c r="C688" s="1369"/>
      <c r="D688" s="1361" t="s">
        <v>491</v>
      </c>
      <c r="E688" s="472">
        <v>0</v>
      </c>
      <c r="F688" s="347">
        <v>0</v>
      </c>
      <c r="G688" s="347">
        <v>0</v>
      </c>
      <c r="H688" s="347">
        <v>0</v>
      </c>
      <c r="I688" s="347">
        <v>0</v>
      </c>
      <c r="J688" s="347">
        <v>0</v>
      </c>
      <c r="K688" s="347">
        <v>0</v>
      </c>
      <c r="L688" s="344">
        <v>0</v>
      </c>
    </row>
    <row r="689" spans="1:12" x14ac:dyDescent="0.15">
      <c r="A689" s="1362"/>
      <c r="B689" s="1366">
        <v>322</v>
      </c>
      <c r="C689" s="1367" t="s">
        <v>505</v>
      </c>
      <c r="D689" s="1365" t="s">
        <v>494</v>
      </c>
      <c r="E689" s="340">
        <v>0</v>
      </c>
      <c r="F689" s="340">
        <v>0</v>
      </c>
      <c r="G689" s="340">
        <v>0</v>
      </c>
      <c r="H689" s="340">
        <v>0</v>
      </c>
      <c r="I689" s="340">
        <v>0</v>
      </c>
      <c r="J689" s="340">
        <v>0</v>
      </c>
      <c r="K689" s="340">
        <v>0</v>
      </c>
      <c r="L689" s="337">
        <v>0</v>
      </c>
    </row>
    <row r="690" spans="1:12" x14ac:dyDescent="0.15">
      <c r="A690" s="1353"/>
      <c r="B690" s="1354"/>
      <c r="C690" s="1368"/>
      <c r="D690" s="1356" t="s">
        <v>493</v>
      </c>
      <c r="E690" s="468">
        <v>0</v>
      </c>
      <c r="F690" s="332">
        <v>0</v>
      </c>
      <c r="G690" s="332">
        <v>0</v>
      </c>
      <c r="H690" s="332">
        <v>0</v>
      </c>
      <c r="I690" s="332">
        <v>0</v>
      </c>
      <c r="J690" s="332">
        <v>0</v>
      </c>
      <c r="K690" s="332">
        <v>0</v>
      </c>
      <c r="L690" s="329">
        <v>0</v>
      </c>
    </row>
    <row r="691" spans="1:12" x14ac:dyDescent="0.15">
      <c r="A691" s="1353"/>
      <c r="B691" s="1354"/>
      <c r="C691" s="1368"/>
      <c r="D691" s="1357" t="s">
        <v>492</v>
      </c>
      <c r="E691" s="468">
        <v>0</v>
      </c>
      <c r="F691" s="332">
        <v>0</v>
      </c>
      <c r="G691" s="332">
        <v>0</v>
      </c>
      <c r="H691" s="332">
        <v>0</v>
      </c>
      <c r="I691" s="332">
        <v>0</v>
      </c>
      <c r="J691" s="332">
        <v>0</v>
      </c>
      <c r="K691" s="332">
        <v>0</v>
      </c>
      <c r="L691" s="329">
        <v>0</v>
      </c>
    </row>
    <row r="692" spans="1:12" x14ac:dyDescent="0.15">
      <c r="A692" s="1358"/>
      <c r="B692" s="1359"/>
      <c r="C692" s="1369"/>
      <c r="D692" s="1361" t="s">
        <v>491</v>
      </c>
      <c r="E692" s="472">
        <v>0</v>
      </c>
      <c r="F692" s="347">
        <v>0</v>
      </c>
      <c r="G692" s="347">
        <v>0</v>
      </c>
      <c r="H692" s="347">
        <v>0</v>
      </c>
      <c r="I692" s="347">
        <v>0</v>
      </c>
      <c r="J692" s="347">
        <v>0</v>
      </c>
      <c r="K692" s="347">
        <v>0</v>
      </c>
      <c r="L692" s="344">
        <v>0</v>
      </c>
    </row>
    <row r="693" spans="1:12" x14ac:dyDescent="0.15">
      <c r="A693" s="1362"/>
      <c r="B693" s="1366">
        <v>323</v>
      </c>
      <c r="C693" s="1367" t="s">
        <v>504</v>
      </c>
      <c r="D693" s="1365" t="s">
        <v>494</v>
      </c>
      <c r="E693" s="545">
        <v>0</v>
      </c>
      <c r="F693" s="340">
        <v>0</v>
      </c>
      <c r="G693" s="340">
        <v>0</v>
      </c>
      <c r="H693" s="340">
        <v>0</v>
      </c>
      <c r="I693" s="340">
        <v>0</v>
      </c>
      <c r="J693" s="340">
        <v>0</v>
      </c>
      <c r="K693" s="340">
        <v>0</v>
      </c>
      <c r="L693" s="337">
        <v>0</v>
      </c>
    </row>
    <row r="694" spans="1:12" x14ac:dyDescent="0.15">
      <c r="A694" s="1353"/>
      <c r="B694" s="1354"/>
      <c r="C694" s="1368"/>
      <c r="D694" s="1356" t="s">
        <v>493</v>
      </c>
      <c r="E694" s="468">
        <v>0</v>
      </c>
      <c r="F694" s="332">
        <v>0</v>
      </c>
      <c r="G694" s="332">
        <v>0</v>
      </c>
      <c r="H694" s="332">
        <v>0</v>
      </c>
      <c r="I694" s="332">
        <v>0</v>
      </c>
      <c r="J694" s="332">
        <v>0</v>
      </c>
      <c r="K694" s="332">
        <v>0</v>
      </c>
      <c r="L694" s="329">
        <v>0</v>
      </c>
    </row>
    <row r="695" spans="1:12" x14ac:dyDescent="0.15">
      <c r="A695" s="1353"/>
      <c r="B695" s="1354"/>
      <c r="C695" s="1368"/>
      <c r="D695" s="1357" t="s">
        <v>492</v>
      </c>
      <c r="E695" s="468">
        <v>0</v>
      </c>
      <c r="F695" s="332">
        <v>0</v>
      </c>
      <c r="G695" s="332">
        <v>0</v>
      </c>
      <c r="H695" s="332">
        <v>0</v>
      </c>
      <c r="I695" s="332">
        <v>0</v>
      </c>
      <c r="J695" s="332">
        <v>0</v>
      </c>
      <c r="K695" s="332">
        <v>0</v>
      </c>
      <c r="L695" s="329">
        <v>0</v>
      </c>
    </row>
    <row r="696" spans="1:12" x14ac:dyDescent="0.15">
      <c r="A696" s="1358"/>
      <c r="B696" s="1359"/>
      <c r="C696" s="1369"/>
      <c r="D696" s="1361" t="s">
        <v>491</v>
      </c>
      <c r="E696" s="472">
        <v>0</v>
      </c>
      <c r="F696" s="347">
        <v>0</v>
      </c>
      <c r="G696" s="347">
        <v>0</v>
      </c>
      <c r="H696" s="347">
        <v>0</v>
      </c>
      <c r="I696" s="347">
        <v>0</v>
      </c>
      <c r="J696" s="347">
        <v>0</v>
      </c>
      <c r="K696" s="347">
        <v>0</v>
      </c>
      <c r="L696" s="344">
        <v>0</v>
      </c>
    </row>
    <row r="697" spans="1:12" x14ac:dyDescent="0.15">
      <c r="A697" s="1362"/>
      <c r="B697" s="1366">
        <v>324</v>
      </c>
      <c r="C697" s="1367" t="s">
        <v>503</v>
      </c>
      <c r="D697" s="1365" t="s">
        <v>494</v>
      </c>
      <c r="E697" s="545">
        <v>0</v>
      </c>
      <c r="F697" s="340">
        <v>0</v>
      </c>
      <c r="G697" s="340">
        <v>0</v>
      </c>
      <c r="H697" s="340">
        <v>0</v>
      </c>
      <c r="I697" s="340">
        <v>0</v>
      </c>
      <c r="J697" s="340">
        <v>0</v>
      </c>
      <c r="K697" s="340">
        <v>0</v>
      </c>
      <c r="L697" s="337">
        <v>0</v>
      </c>
    </row>
    <row r="698" spans="1:12" x14ac:dyDescent="0.15">
      <c r="A698" s="1353"/>
      <c r="B698" s="1354"/>
      <c r="C698" s="1368"/>
      <c r="D698" s="1356" t="s">
        <v>493</v>
      </c>
      <c r="E698" s="468">
        <v>0</v>
      </c>
      <c r="F698" s="332">
        <v>0</v>
      </c>
      <c r="G698" s="332">
        <v>0</v>
      </c>
      <c r="H698" s="332">
        <v>0</v>
      </c>
      <c r="I698" s="332">
        <v>0</v>
      </c>
      <c r="J698" s="332">
        <v>0</v>
      </c>
      <c r="K698" s="332">
        <v>0</v>
      </c>
      <c r="L698" s="329">
        <v>0</v>
      </c>
    </row>
    <row r="699" spans="1:12" x14ac:dyDescent="0.15">
      <c r="A699" s="1353"/>
      <c r="B699" s="1354"/>
      <c r="C699" s="1368"/>
      <c r="D699" s="1357" t="s">
        <v>492</v>
      </c>
      <c r="E699" s="468">
        <v>0</v>
      </c>
      <c r="F699" s="332">
        <v>0</v>
      </c>
      <c r="G699" s="332">
        <v>0</v>
      </c>
      <c r="H699" s="332">
        <v>0</v>
      </c>
      <c r="I699" s="332">
        <v>0</v>
      </c>
      <c r="J699" s="332">
        <v>0</v>
      </c>
      <c r="K699" s="332">
        <v>0</v>
      </c>
      <c r="L699" s="329">
        <v>0</v>
      </c>
    </row>
    <row r="700" spans="1:12" x14ac:dyDescent="0.15">
      <c r="A700" s="1358"/>
      <c r="B700" s="1359"/>
      <c r="C700" s="1369"/>
      <c r="D700" s="1361" t="s">
        <v>491</v>
      </c>
      <c r="E700" s="472">
        <v>0</v>
      </c>
      <c r="F700" s="347">
        <v>0</v>
      </c>
      <c r="G700" s="347">
        <v>0</v>
      </c>
      <c r="H700" s="347">
        <v>0</v>
      </c>
      <c r="I700" s="347">
        <v>0</v>
      </c>
      <c r="J700" s="347">
        <v>0</v>
      </c>
      <c r="K700" s="347">
        <v>0</v>
      </c>
      <c r="L700" s="344">
        <v>0</v>
      </c>
    </row>
    <row r="701" spans="1:12" x14ac:dyDescent="0.15">
      <c r="A701" s="1362"/>
      <c r="B701" s="1366">
        <v>325</v>
      </c>
      <c r="C701" s="1367" t="s">
        <v>502</v>
      </c>
      <c r="D701" s="1365" t="s">
        <v>494</v>
      </c>
      <c r="E701" s="545">
        <v>0</v>
      </c>
      <c r="F701" s="340">
        <v>0</v>
      </c>
      <c r="G701" s="340">
        <v>0</v>
      </c>
      <c r="H701" s="340">
        <v>0</v>
      </c>
      <c r="I701" s="340">
        <v>0</v>
      </c>
      <c r="J701" s="340">
        <v>0</v>
      </c>
      <c r="K701" s="340">
        <v>0</v>
      </c>
      <c r="L701" s="337">
        <v>0</v>
      </c>
    </row>
    <row r="702" spans="1:12" x14ac:dyDescent="0.15">
      <c r="A702" s="1353"/>
      <c r="B702" s="1354"/>
      <c r="C702" s="1368"/>
      <c r="D702" s="1356" t="s">
        <v>493</v>
      </c>
      <c r="E702" s="468">
        <v>0</v>
      </c>
      <c r="F702" s="332">
        <v>0</v>
      </c>
      <c r="G702" s="332">
        <v>0</v>
      </c>
      <c r="H702" s="332">
        <v>0</v>
      </c>
      <c r="I702" s="332">
        <v>0</v>
      </c>
      <c r="J702" s="332">
        <v>0</v>
      </c>
      <c r="K702" s="332">
        <v>0</v>
      </c>
      <c r="L702" s="329">
        <v>0</v>
      </c>
    </row>
    <row r="703" spans="1:12" x14ac:dyDescent="0.15">
      <c r="A703" s="1353"/>
      <c r="B703" s="1354"/>
      <c r="C703" s="1368"/>
      <c r="D703" s="1357" t="s">
        <v>492</v>
      </c>
      <c r="E703" s="468">
        <v>0</v>
      </c>
      <c r="F703" s="332">
        <v>0</v>
      </c>
      <c r="G703" s="332">
        <v>0</v>
      </c>
      <c r="H703" s="332">
        <v>0</v>
      </c>
      <c r="I703" s="332">
        <v>0</v>
      </c>
      <c r="J703" s="332">
        <v>0</v>
      </c>
      <c r="K703" s="332">
        <v>0</v>
      </c>
      <c r="L703" s="329">
        <v>0</v>
      </c>
    </row>
    <row r="704" spans="1:12" x14ac:dyDescent="0.15">
      <c r="A704" s="1358"/>
      <c r="B704" s="1359"/>
      <c r="C704" s="1369"/>
      <c r="D704" s="1361" t="s">
        <v>491</v>
      </c>
      <c r="E704" s="472">
        <v>0</v>
      </c>
      <c r="F704" s="347">
        <v>0</v>
      </c>
      <c r="G704" s="347">
        <v>0</v>
      </c>
      <c r="H704" s="347">
        <v>0</v>
      </c>
      <c r="I704" s="347">
        <v>0</v>
      </c>
      <c r="J704" s="347">
        <v>0</v>
      </c>
      <c r="K704" s="347">
        <v>0</v>
      </c>
      <c r="L704" s="344">
        <v>0</v>
      </c>
    </row>
    <row r="705" spans="1:12" x14ac:dyDescent="0.15">
      <c r="A705" s="1362"/>
      <c r="B705" s="1366">
        <v>326</v>
      </c>
      <c r="C705" s="1367" t="s">
        <v>501</v>
      </c>
      <c r="D705" s="1365" t="s">
        <v>494</v>
      </c>
      <c r="E705" s="545">
        <v>2</v>
      </c>
      <c r="F705" s="340" t="s">
        <v>1285</v>
      </c>
      <c r="G705" s="340">
        <v>0</v>
      </c>
      <c r="H705" s="340">
        <v>0</v>
      </c>
      <c r="I705" s="340">
        <v>0</v>
      </c>
      <c r="J705" s="340">
        <v>0</v>
      </c>
      <c r="K705" s="340">
        <v>0</v>
      </c>
      <c r="L705" s="337">
        <v>0</v>
      </c>
    </row>
    <row r="706" spans="1:12" x14ac:dyDescent="0.15">
      <c r="A706" s="1353"/>
      <c r="B706" s="1354"/>
      <c r="C706" s="1368"/>
      <c r="D706" s="1356" t="s">
        <v>493</v>
      </c>
      <c r="E706" s="468">
        <v>2</v>
      </c>
      <c r="F706" s="332" t="s">
        <v>1285</v>
      </c>
      <c r="G706" s="332">
        <v>0</v>
      </c>
      <c r="H706" s="332">
        <v>0</v>
      </c>
      <c r="I706" s="332">
        <v>0</v>
      </c>
      <c r="J706" s="332">
        <v>0</v>
      </c>
      <c r="K706" s="332">
        <v>0</v>
      </c>
      <c r="L706" s="329">
        <v>0</v>
      </c>
    </row>
    <row r="707" spans="1:12" x14ac:dyDescent="0.15">
      <c r="A707" s="1353"/>
      <c r="B707" s="1354"/>
      <c r="C707" s="1368"/>
      <c r="D707" s="1357" t="s">
        <v>492</v>
      </c>
      <c r="E707" s="468">
        <v>0</v>
      </c>
      <c r="F707" s="332">
        <v>0</v>
      </c>
      <c r="G707" s="332">
        <v>0</v>
      </c>
      <c r="H707" s="332">
        <v>0</v>
      </c>
      <c r="I707" s="332">
        <v>0</v>
      </c>
      <c r="J707" s="332">
        <v>0</v>
      </c>
      <c r="K707" s="332">
        <v>0</v>
      </c>
      <c r="L707" s="329">
        <v>0</v>
      </c>
    </row>
    <row r="708" spans="1:12" x14ac:dyDescent="0.15">
      <c r="A708" s="1353"/>
      <c r="B708" s="1354"/>
      <c r="C708" s="1368"/>
      <c r="D708" s="1371" t="s">
        <v>491</v>
      </c>
      <c r="E708" s="472">
        <v>0</v>
      </c>
      <c r="F708" s="347">
        <v>0</v>
      </c>
      <c r="G708" s="347">
        <v>0</v>
      </c>
      <c r="H708" s="347">
        <v>0</v>
      </c>
      <c r="I708" s="347">
        <v>0</v>
      </c>
      <c r="J708" s="347">
        <v>0</v>
      </c>
      <c r="K708" s="347">
        <v>0</v>
      </c>
      <c r="L708" s="344">
        <v>0</v>
      </c>
    </row>
    <row r="709" spans="1:12" x14ac:dyDescent="0.15">
      <c r="A709" s="1362"/>
      <c r="B709" s="1366">
        <v>327</v>
      </c>
      <c r="C709" s="1367" t="s">
        <v>500</v>
      </c>
      <c r="D709" s="1365" t="s">
        <v>494</v>
      </c>
      <c r="E709" s="545">
        <v>0</v>
      </c>
      <c r="F709" s="340">
        <v>0</v>
      </c>
      <c r="G709" s="340">
        <v>0</v>
      </c>
      <c r="H709" s="340">
        <v>0</v>
      </c>
      <c r="I709" s="340">
        <v>0</v>
      </c>
      <c r="J709" s="340">
        <v>0</v>
      </c>
      <c r="K709" s="340">
        <v>0</v>
      </c>
      <c r="L709" s="337">
        <v>0</v>
      </c>
    </row>
    <row r="710" spans="1:12" x14ac:dyDescent="0.15">
      <c r="A710" s="1353"/>
      <c r="B710" s="1354"/>
      <c r="C710" s="1368"/>
      <c r="D710" s="1356" t="s">
        <v>493</v>
      </c>
      <c r="E710" s="468">
        <v>0</v>
      </c>
      <c r="F710" s="332">
        <v>0</v>
      </c>
      <c r="G710" s="332">
        <v>0</v>
      </c>
      <c r="H710" s="332">
        <v>0</v>
      </c>
      <c r="I710" s="332">
        <v>0</v>
      </c>
      <c r="J710" s="332">
        <v>0</v>
      </c>
      <c r="K710" s="332">
        <v>0</v>
      </c>
      <c r="L710" s="329">
        <v>0</v>
      </c>
    </row>
    <row r="711" spans="1:12" x14ac:dyDescent="0.15">
      <c r="A711" s="1353"/>
      <c r="B711" s="1354"/>
      <c r="C711" s="1368"/>
      <c r="D711" s="1357" t="s">
        <v>492</v>
      </c>
      <c r="E711" s="468">
        <v>0</v>
      </c>
      <c r="F711" s="332">
        <v>0</v>
      </c>
      <c r="G711" s="332">
        <v>0</v>
      </c>
      <c r="H711" s="332">
        <v>0</v>
      </c>
      <c r="I711" s="332">
        <v>0</v>
      </c>
      <c r="J711" s="332">
        <v>0</v>
      </c>
      <c r="K711" s="332">
        <v>0</v>
      </c>
      <c r="L711" s="329">
        <v>0</v>
      </c>
    </row>
    <row r="712" spans="1:12" x14ac:dyDescent="0.15">
      <c r="A712" s="1358"/>
      <c r="B712" s="1359"/>
      <c r="C712" s="1369"/>
      <c r="D712" s="1361" t="s">
        <v>491</v>
      </c>
      <c r="E712" s="472">
        <v>0</v>
      </c>
      <c r="F712" s="347">
        <v>0</v>
      </c>
      <c r="G712" s="347">
        <v>0</v>
      </c>
      <c r="H712" s="347">
        <v>0</v>
      </c>
      <c r="I712" s="347">
        <v>0</v>
      </c>
      <c r="J712" s="347">
        <v>0</v>
      </c>
      <c r="K712" s="347">
        <v>0</v>
      </c>
      <c r="L712" s="344">
        <v>0</v>
      </c>
    </row>
    <row r="713" spans="1:12" x14ac:dyDescent="0.15">
      <c r="A713" s="1362"/>
      <c r="B713" s="1366">
        <v>328</v>
      </c>
      <c r="C713" s="1367" t="s">
        <v>499</v>
      </c>
      <c r="D713" s="1365" t="s">
        <v>494</v>
      </c>
      <c r="E713" s="545">
        <v>0</v>
      </c>
      <c r="F713" s="340">
        <v>0</v>
      </c>
      <c r="G713" s="340">
        <v>0</v>
      </c>
      <c r="H713" s="340">
        <v>0</v>
      </c>
      <c r="I713" s="340">
        <v>0</v>
      </c>
      <c r="J713" s="340">
        <v>0</v>
      </c>
      <c r="K713" s="340">
        <v>0</v>
      </c>
      <c r="L713" s="337">
        <v>0</v>
      </c>
    </row>
    <row r="714" spans="1:12" x14ac:dyDescent="0.15">
      <c r="A714" s="1353"/>
      <c r="B714" s="1354"/>
      <c r="C714" s="1368"/>
      <c r="D714" s="1356" t="s">
        <v>493</v>
      </c>
      <c r="E714" s="468">
        <v>0</v>
      </c>
      <c r="F714" s="332">
        <v>0</v>
      </c>
      <c r="G714" s="332">
        <v>0</v>
      </c>
      <c r="H714" s="332">
        <v>0</v>
      </c>
      <c r="I714" s="332">
        <v>0</v>
      </c>
      <c r="J714" s="332">
        <v>0</v>
      </c>
      <c r="K714" s="332">
        <v>0</v>
      </c>
      <c r="L714" s="329">
        <v>0</v>
      </c>
    </row>
    <row r="715" spans="1:12" x14ac:dyDescent="0.15">
      <c r="A715" s="1353"/>
      <c r="B715" s="1354"/>
      <c r="C715" s="1368"/>
      <c r="D715" s="1357" t="s">
        <v>492</v>
      </c>
      <c r="E715" s="468">
        <v>0</v>
      </c>
      <c r="F715" s="332">
        <v>0</v>
      </c>
      <c r="G715" s="332">
        <v>0</v>
      </c>
      <c r="H715" s="332">
        <v>0</v>
      </c>
      <c r="I715" s="332">
        <v>0</v>
      </c>
      <c r="J715" s="332">
        <v>0</v>
      </c>
      <c r="K715" s="332">
        <v>0</v>
      </c>
      <c r="L715" s="329">
        <v>0</v>
      </c>
    </row>
    <row r="716" spans="1:12" x14ac:dyDescent="0.15">
      <c r="A716" s="1358"/>
      <c r="B716" s="1359"/>
      <c r="C716" s="1369"/>
      <c r="D716" s="1361" t="s">
        <v>491</v>
      </c>
      <c r="E716" s="472">
        <v>0</v>
      </c>
      <c r="F716" s="347">
        <v>0</v>
      </c>
      <c r="G716" s="347">
        <v>0</v>
      </c>
      <c r="H716" s="347">
        <v>0</v>
      </c>
      <c r="I716" s="603">
        <v>0</v>
      </c>
      <c r="J716" s="603">
        <v>0</v>
      </c>
      <c r="K716" s="603">
        <v>0</v>
      </c>
      <c r="L716" s="602">
        <v>0</v>
      </c>
    </row>
    <row r="717" spans="1:12" x14ac:dyDescent="0.15">
      <c r="A717" s="1362"/>
      <c r="B717" s="1363">
        <v>329</v>
      </c>
      <c r="C717" s="1370" t="s">
        <v>498</v>
      </c>
      <c r="D717" s="1365" t="s">
        <v>494</v>
      </c>
      <c r="E717" s="545">
        <v>7</v>
      </c>
      <c r="F717" s="340">
        <v>38360</v>
      </c>
      <c r="G717" s="340">
        <v>143</v>
      </c>
      <c r="H717" s="340">
        <v>138</v>
      </c>
      <c r="I717" s="340">
        <v>4</v>
      </c>
      <c r="J717" s="340">
        <v>31632</v>
      </c>
      <c r="K717" s="340">
        <v>57.142857142857139</v>
      </c>
      <c r="L717" s="337">
        <v>82.46089676746611</v>
      </c>
    </row>
    <row r="718" spans="1:12" x14ac:dyDescent="0.15">
      <c r="A718" s="1353"/>
      <c r="B718" s="1354"/>
      <c r="C718" s="1370"/>
      <c r="D718" s="1356" t="s">
        <v>493</v>
      </c>
      <c r="E718" s="468">
        <v>7</v>
      </c>
      <c r="F718" s="332">
        <v>38360</v>
      </c>
      <c r="G718" s="332">
        <v>143</v>
      </c>
      <c r="H718" s="332">
        <v>138</v>
      </c>
      <c r="I718" s="332">
        <v>4</v>
      </c>
      <c r="J718" s="332">
        <v>31632</v>
      </c>
      <c r="K718" s="332">
        <v>57.142857142857139</v>
      </c>
      <c r="L718" s="329">
        <v>82.46089676746611</v>
      </c>
    </row>
    <row r="719" spans="1:12" x14ac:dyDescent="0.15">
      <c r="A719" s="1353"/>
      <c r="B719" s="1354"/>
      <c r="C719" s="1370"/>
      <c r="D719" s="1357" t="s">
        <v>492</v>
      </c>
      <c r="E719" s="468">
        <v>0</v>
      </c>
      <c r="F719" s="332">
        <v>0</v>
      </c>
      <c r="G719" s="332">
        <v>0</v>
      </c>
      <c r="H719" s="332">
        <v>0</v>
      </c>
      <c r="I719" s="332">
        <v>0</v>
      </c>
      <c r="J719" s="332">
        <v>0</v>
      </c>
      <c r="K719" s="332">
        <v>0</v>
      </c>
      <c r="L719" s="329">
        <v>0</v>
      </c>
    </row>
    <row r="720" spans="1:12" x14ac:dyDescent="0.15">
      <c r="A720" s="1358"/>
      <c r="B720" s="1359"/>
      <c r="C720" s="1370"/>
      <c r="D720" s="1361" t="s">
        <v>491</v>
      </c>
      <c r="E720" s="472">
        <v>0</v>
      </c>
      <c r="F720" s="347">
        <v>0</v>
      </c>
      <c r="G720" s="347">
        <v>0</v>
      </c>
      <c r="H720" s="347">
        <v>0</v>
      </c>
      <c r="I720" s="347">
        <v>0</v>
      </c>
      <c r="J720" s="347">
        <v>0</v>
      </c>
      <c r="K720" s="347">
        <v>0</v>
      </c>
      <c r="L720" s="344">
        <v>0</v>
      </c>
    </row>
    <row r="721" spans="1:12" x14ac:dyDescent="0.15">
      <c r="A721" s="1362">
        <v>33</v>
      </c>
      <c r="B721" s="1363" t="s">
        <v>497</v>
      </c>
      <c r="C721" s="1364"/>
      <c r="D721" s="1365" t="s">
        <v>494</v>
      </c>
      <c r="E721" s="545">
        <v>1438</v>
      </c>
      <c r="F721" s="340">
        <v>57199652.560000002</v>
      </c>
      <c r="G721" s="340">
        <v>666</v>
      </c>
      <c r="H721" s="340">
        <v>464</v>
      </c>
      <c r="I721" s="340">
        <v>52</v>
      </c>
      <c r="J721" s="340">
        <v>2674696</v>
      </c>
      <c r="K721" s="340">
        <v>3.6161335187760781</v>
      </c>
      <c r="L721" s="337">
        <v>4.6760703610819272</v>
      </c>
    </row>
    <row r="722" spans="1:12" x14ac:dyDescent="0.15">
      <c r="A722" s="1353"/>
      <c r="B722" s="1354"/>
      <c r="C722" s="1355"/>
      <c r="D722" s="1356" t="s">
        <v>493</v>
      </c>
      <c r="E722" s="468">
        <v>1376</v>
      </c>
      <c r="F722" s="473">
        <v>53947552.5</v>
      </c>
      <c r="G722" s="332">
        <v>595</v>
      </c>
      <c r="H722" s="473">
        <v>414</v>
      </c>
      <c r="I722" s="332">
        <v>44</v>
      </c>
      <c r="J722" s="332">
        <v>1664177</v>
      </c>
      <c r="K722" s="332">
        <v>3.1976744186046515</v>
      </c>
      <c r="L722" s="329">
        <v>3.0848053764811665</v>
      </c>
    </row>
    <row r="723" spans="1:12" x14ac:dyDescent="0.15">
      <c r="A723" s="1353"/>
      <c r="B723" s="1354"/>
      <c r="C723" s="1355"/>
      <c r="D723" s="1357" t="s">
        <v>492</v>
      </c>
      <c r="E723" s="468">
        <v>35</v>
      </c>
      <c r="F723" s="473">
        <v>1502202</v>
      </c>
      <c r="G723" s="332">
        <v>19</v>
      </c>
      <c r="H723" s="473">
        <v>16</v>
      </c>
      <c r="I723" s="332">
        <v>3</v>
      </c>
      <c r="J723" s="332">
        <v>190960</v>
      </c>
      <c r="K723" s="332">
        <v>8.5714285714285712</v>
      </c>
      <c r="L723" s="329">
        <v>12.712005442676816</v>
      </c>
    </row>
    <row r="724" spans="1:12" x14ac:dyDescent="0.15">
      <c r="A724" s="1358"/>
      <c r="B724" s="1359"/>
      <c r="C724" s="1360"/>
      <c r="D724" s="1361" t="s">
        <v>491</v>
      </c>
      <c r="E724" s="472">
        <v>27</v>
      </c>
      <c r="F724" s="467">
        <v>1749898.06</v>
      </c>
      <c r="G724" s="347">
        <v>52</v>
      </c>
      <c r="H724" s="467">
        <v>34</v>
      </c>
      <c r="I724" s="347">
        <v>5</v>
      </c>
      <c r="J724" s="347">
        <v>819559</v>
      </c>
      <c r="K724" s="347">
        <v>18.518518518518519</v>
      </c>
      <c r="L724" s="344">
        <v>46.834671043637819</v>
      </c>
    </row>
    <row r="725" spans="1:12" x14ac:dyDescent="0.15">
      <c r="A725" s="1362"/>
      <c r="B725" s="1366">
        <v>331</v>
      </c>
      <c r="C725" s="1367" t="s">
        <v>497</v>
      </c>
      <c r="D725" s="1365" t="s">
        <v>494</v>
      </c>
      <c r="E725" s="545">
        <v>1438</v>
      </c>
      <c r="F725" s="471">
        <v>57199652.560000002</v>
      </c>
      <c r="G725" s="340">
        <v>666</v>
      </c>
      <c r="H725" s="340">
        <v>464</v>
      </c>
      <c r="I725" s="340">
        <v>52</v>
      </c>
      <c r="J725" s="340">
        <v>2674696</v>
      </c>
      <c r="K725" s="340">
        <v>3.6161335187760781</v>
      </c>
      <c r="L725" s="337">
        <v>4.6760703610819272</v>
      </c>
    </row>
    <row r="726" spans="1:12" x14ac:dyDescent="0.15">
      <c r="A726" s="1353"/>
      <c r="B726" s="1354"/>
      <c r="C726" s="1368"/>
      <c r="D726" s="1356" t="s">
        <v>493</v>
      </c>
      <c r="E726" s="468">
        <v>1376</v>
      </c>
      <c r="F726" s="332">
        <v>53947552.5</v>
      </c>
      <c r="G726" s="332">
        <v>595</v>
      </c>
      <c r="H726" s="332">
        <v>414</v>
      </c>
      <c r="I726" s="332">
        <v>44</v>
      </c>
      <c r="J726" s="332">
        <v>1664177</v>
      </c>
      <c r="K726" s="332">
        <v>3.1976744186046515</v>
      </c>
      <c r="L726" s="329">
        <v>3.0848053764811665</v>
      </c>
    </row>
    <row r="727" spans="1:12" x14ac:dyDescent="0.15">
      <c r="A727" s="1353"/>
      <c r="B727" s="1354"/>
      <c r="C727" s="1368"/>
      <c r="D727" s="1357" t="s">
        <v>492</v>
      </c>
      <c r="E727" s="468">
        <v>35</v>
      </c>
      <c r="F727" s="332">
        <v>1502202</v>
      </c>
      <c r="G727" s="332">
        <v>19</v>
      </c>
      <c r="H727" s="332">
        <v>16</v>
      </c>
      <c r="I727" s="332">
        <v>3</v>
      </c>
      <c r="J727" s="332">
        <v>190960</v>
      </c>
      <c r="K727" s="332">
        <v>8.5714285714285712</v>
      </c>
      <c r="L727" s="329">
        <v>12.712005442676816</v>
      </c>
    </row>
    <row r="728" spans="1:12" x14ac:dyDescent="0.15">
      <c r="A728" s="1358"/>
      <c r="B728" s="1359"/>
      <c r="C728" s="1369"/>
      <c r="D728" s="1361" t="s">
        <v>491</v>
      </c>
      <c r="E728" s="472">
        <v>27</v>
      </c>
      <c r="F728" s="347">
        <v>1749898.06</v>
      </c>
      <c r="G728" s="347">
        <v>52</v>
      </c>
      <c r="H728" s="347">
        <v>34</v>
      </c>
      <c r="I728" s="347">
        <v>5</v>
      </c>
      <c r="J728" s="347">
        <v>819559</v>
      </c>
      <c r="K728" s="347">
        <v>18.518518518518519</v>
      </c>
      <c r="L728" s="344">
        <v>46.834671043637819</v>
      </c>
    </row>
    <row r="729" spans="1:12" x14ac:dyDescent="0.15">
      <c r="A729" s="1362">
        <v>34</v>
      </c>
      <c r="B729" s="1363" t="s">
        <v>496</v>
      </c>
      <c r="C729" s="1364"/>
      <c r="D729" s="1365" t="s">
        <v>494</v>
      </c>
      <c r="E729" s="545">
        <v>2</v>
      </c>
      <c r="F729" s="340" t="s">
        <v>1285</v>
      </c>
      <c r="G729" s="340">
        <v>5</v>
      </c>
      <c r="H729" s="340">
        <v>2</v>
      </c>
      <c r="I729" s="340">
        <v>1</v>
      </c>
      <c r="J729" s="340" t="s">
        <v>1285</v>
      </c>
      <c r="K729" s="340">
        <v>50</v>
      </c>
      <c r="L729" s="337">
        <v>62.492742403715887</v>
      </c>
    </row>
    <row r="730" spans="1:12" x14ac:dyDescent="0.15">
      <c r="A730" s="1353"/>
      <c r="B730" s="1354"/>
      <c r="C730" s="1355"/>
      <c r="D730" s="1356" t="s">
        <v>493</v>
      </c>
      <c r="E730" s="468">
        <v>2</v>
      </c>
      <c r="F730" s="473" t="s">
        <v>1285</v>
      </c>
      <c r="G730" s="332">
        <v>5</v>
      </c>
      <c r="H730" s="473">
        <v>2</v>
      </c>
      <c r="I730" s="332">
        <v>1</v>
      </c>
      <c r="J730" s="332" t="s">
        <v>1285</v>
      </c>
      <c r="K730" s="332">
        <v>50</v>
      </c>
      <c r="L730" s="329">
        <v>62.492742403715887</v>
      </c>
    </row>
    <row r="731" spans="1:12" x14ac:dyDescent="0.15">
      <c r="A731" s="1353"/>
      <c r="B731" s="1354"/>
      <c r="C731" s="1355"/>
      <c r="D731" s="1357" t="s">
        <v>492</v>
      </c>
      <c r="E731" s="468">
        <v>0</v>
      </c>
      <c r="F731" s="473">
        <v>0</v>
      </c>
      <c r="G731" s="332">
        <v>0</v>
      </c>
      <c r="H731" s="473">
        <v>0</v>
      </c>
      <c r="I731" s="332">
        <v>0</v>
      </c>
      <c r="J731" s="332">
        <v>0</v>
      </c>
      <c r="K731" s="332">
        <v>0</v>
      </c>
      <c r="L731" s="329">
        <v>0</v>
      </c>
    </row>
    <row r="732" spans="1:12" x14ac:dyDescent="0.15">
      <c r="A732" s="1358"/>
      <c r="B732" s="1359"/>
      <c r="C732" s="1360"/>
      <c r="D732" s="1361" t="s">
        <v>491</v>
      </c>
      <c r="E732" s="472">
        <v>0</v>
      </c>
      <c r="F732" s="467">
        <v>0</v>
      </c>
      <c r="G732" s="347">
        <v>0</v>
      </c>
      <c r="H732" s="467">
        <v>0</v>
      </c>
      <c r="I732" s="347">
        <v>0</v>
      </c>
      <c r="J732" s="347">
        <v>0</v>
      </c>
      <c r="K732" s="347">
        <v>0</v>
      </c>
      <c r="L732" s="344">
        <v>0</v>
      </c>
    </row>
    <row r="733" spans="1:12" x14ac:dyDescent="0.15">
      <c r="A733" s="1362"/>
      <c r="B733" s="1366">
        <v>341</v>
      </c>
      <c r="C733" s="1367" t="s">
        <v>496</v>
      </c>
      <c r="D733" s="1365" t="s">
        <v>494</v>
      </c>
      <c r="E733" s="545">
        <v>2</v>
      </c>
      <c r="F733" s="340" t="s">
        <v>1285</v>
      </c>
      <c r="G733" s="340">
        <v>5</v>
      </c>
      <c r="H733" s="471">
        <v>2</v>
      </c>
      <c r="I733" s="340">
        <v>1</v>
      </c>
      <c r="J733" s="340" t="s">
        <v>1285</v>
      </c>
      <c r="K733" s="340">
        <v>50</v>
      </c>
      <c r="L733" s="337">
        <v>62.492742403715887</v>
      </c>
    </row>
    <row r="734" spans="1:12" x14ac:dyDescent="0.15">
      <c r="A734" s="1353"/>
      <c r="B734" s="1354"/>
      <c r="C734" s="1368"/>
      <c r="D734" s="1356" t="s">
        <v>493</v>
      </c>
      <c r="E734" s="468">
        <v>2</v>
      </c>
      <c r="F734" s="332" t="s">
        <v>1285</v>
      </c>
      <c r="G734" s="332">
        <v>5</v>
      </c>
      <c r="H734" s="332">
        <v>2</v>
      </c>
      <c r="I734" s="332">
        <v>1</v>
      </c>
      <c r="J734" s="332" t="s">
        <v>1285</v>
      </c>
      <c r="K734" s="332">
        <v>50</v>
      </c>
      <c r="L734" s="329">
        <v>62.492742403715887</v>
      </c>
    </row>
    <row r="735" spans="1:12" x14ac:dyDescent="0.15">
      <c r="A735" s="1353"/>
      <c r="B735" s="1354"/>
      <c r="C735" s="1368"/>
      <c r="D735" s="1357" t="s">
        <v>492</v>
      </c>
      <c r="E735" s="468">
        <v>0</v>
      </c>
      <c r="F735" s="332">
        <v>0</v>
      </c>
      <c r="G735" s="332">
        <v>0</v>
      </c>
      <c r="H735" s="332">
        <v>0</v>
      </c>
      <c r="I735" s="332">
        <v>0</v>
      </c>
      <c r="J735" s="332">
        <v>0</v>
      </c>
      <c r="K735" s="332">
        <v>0</v>
      </c>
      <c r="L735" s="329">
        <v>0</v>
      </c>
    </row>
    <row r="736" spans="1:12" x14ac:dyDescent="0.15">
      <c r="A736" s="1358"/>
      <c r="B736" s="1359"/>
      <c r="C736" s="1369"/>
      <c r="D736" s="1361" t="s">
        <v>491</v>
      </c>
      <c r="E736" s="472">
        <v>0</v>
      </c>
      <c r="F736" s="347">
        <v>0</v>
      </c>
      <c r="G736" s="347">
        <v>0</v>
      </c>
      <c r="H736" s="347">
        <v>0</v>
      </c>
      <c r="I736" s="347">
        <v>0</v>
      </c>
      <c r="J736" s="347">
        <v>0</v>
      </c>
      <c r="K736" s="347">
        <v>0</v>
      </c>
      <c r="L736" s="344">
        <v>0</v>
      </c>
    </row>
    <row r="737" spans="1:12" x14ac:dyDescent="0.15">
      <c r="A737" s="1353">
        <v>35</v>
      </c>
      <c r="B737" s="1354" t="s">
        <v>495</v>
      </c>
      <c r="C737" s="1355"/>
      <c r="D737" s="1375" t="s">
        <v>494</v>
      </c>
      <c r="E737" s="532">
        <v>0</v>
      </c>
      <c r="F737" s="404">
        <v>0</v>
      </c>
      <c r="G737" s="404">
        <v>0</v>
      </c>
      <c r="H737" s="404">
        <v>0</v>
      </c>
      <c r="I737" s="404">
        <v>0</v>
      </c>
      <c r="J737" s="404">
        <v>0</v>
      </c>
      <c r="K737" s="404">
        <v>0</v>
      </c>
      <c r="L737" s="401">
        <v>0</v>
      </c>
    </row>
    <row r="738" spans="1:12" x14ac:dyDescent="0.15">
      <c r="A738" s="1353"/>
      <c r="B738" s="1354"/>
      <c r="C738" s="1355"/>
      <c r="D738" s="1356" t="s">
        <v>493</v>
      </c>
      <c r="E738" s="468">
        <v>0</v>
      </c>
      <c r="F738" s="332">
        <v>0</v>
      </c>
      <c r="G738" s="332">
        <v>0</v>
      </c>
      <c r="H738" s="332">
        <v>0</v>
      </c>
      <c r="I738" s="332">
        <v>0</v>
      </c>
      <c r="J738" s="332">
        <v>0</v>
      </c>
      <c r="K738" s="332">
        <v>0</v>
      </c>
      <c r="L738" s="329">
        <v>0</v>
      </c>
    </row>
    <row r="739" spans="1:12" x14ac:dyDescent="0.15">
      <c r="A739" s="1353"/>
      <c r="B739" s="1354"/>
      <c r="C739" s="1355"/>
      <c r="D739" s="1357" t="s">
        <v>492</v>
      </c>
      <c r="E739" s="468">
        <v>0</v>
      </c>
      <c r="F739" s="332">
        <v>0</v>
      </c>
      <c r="G739" s="332">
        <v>0</v>
      </c>
      <c r="H739" s="332">
        <v>0</v>
      </c>
      <c r="I739" s="332">
        <v>0</v>
      </c>
      <c r="J739" s="332">
        <v>0</v>
      </c>
      <c r="K739" s="332">
        <v>0</v>
      </c>
      <c r="L739" s="329">
        <v>0</v>
      </c>
    </row>
    <row r="740" spans="1:12" x14ac:dyDescent="0.15">
      <c r="A740" s="1358"/>
      <c r="B740" s="1359"/>
      <c r="C740" s="1360"/>
      <c r="D740" s="1361" t="s">
        <v>491</v>
      </c>
      <c r="E740" s="472">
        <v>0</v>
      </c>
      <c r="F740" s="347">
        <v>0</v>
      </c>
      <c r="G740" s="347">
        <v>0</v>
      </c>
      <c r="H740" s="347">
        <v>0</v>
      </c>
      <c r="I740" s="347">
        <v>0</v>
      </c>
      <c r="J740" s="347">
        <v>0</v>
      </c>
      <c r="K740" s="347">
        <v>0</v>
      </c>
      <c r="L740" s="344">
        <v>0</v>
      </c>
    </row>
    <row r="741" spans="1:12" x14ac:dyDescent="0.15">
      <c r="A741" s="1362"/>
      <c r="B741" s="1366">
        <v>351</v>
      </c>
      <c r="C741" s="1367" t="s">
        <v>495</v>
      </c>
      <c r="D741" s="1365" t="s">
        <v>494</v>
      </c>
      <c r="E741" s="545">
        <v>0</v>
      </c>
      <c r="F741" s="340">
        <v>0</v>
      </c>
      <c r="G741" s="340">
        <v>0</v>
      </c>
      <c r="H741" s="340">
        <v>0</v>
      </c>
      <c r="I741" s="340">
        <v>0</v>
      </c>
      <c r="J741" s="340">
        <v>0</v>
      </c>
      <c r="K741" s="340">
        <v>0</v>
      </c>
      <c r="L741" s="337">
        <v>0</v>
      </c>
    </row>
    <row r="742" spans="1:12" x14ac:dyDescent="0.15">
      <c r="A742" s="1353"/>
      <c r="B742" s="1354"/>
      <c r="C742" s="1368"/>
      <c r="D742" s="1356" t="s">
        <v>493</v>
      </c>
      <c r="E742" s="468">
        <v>0</v>
      </c>
      <c r="F742" s="332">
        <v>0</v>
      </c>
      <c r="G742" s="332">
        <v>0</v>
      </c>
      <c r="H742" s="332">
        <v>0</v>
      </c>
      <c r="I742" s="332">
        <v>0</v>
      </c>
      <c r="J742" s="332">
        <v>0</v>
      </c>
      <c r="K742" s="332">
        <v>0</v>
      </c>
      <c r="L742" s="329">
        <v>0</v>
      </c>
    </row>
    <row r="743" spans="1:12" x14ac:dyDescent="0.15">
      <c r="A743" s="1353"/>
      <c r="B743" s="1354"/>
      <c r="C743" s="1368"/>
      <c r="D743" s="1357" t="s">
        <v>492</v>
      </c>
      <c r="E743" s="468">
        <v>0</v>
      </c>
      <c r="F743" s="332">
        <v>0</v>
      </c>
      <c r="G743" s="332">
        <v>0</v>
      </c>
      <c r="H743" s="332">
        <v>0</v>
      </c>
      <c r="I743" s="332">
        <v>0</v>
      </c>
      <c r="J743" s="332">
        <v>0</v>
      </c>
      <c r="K743" s="332">
        <v>0</v>
      </c>
      <c r="L743" s="329">
        <v>0</v>
      </c>
    </row>
    <row r="744" spans="1:12" ht="14.25" thickBot="1" x14ac:dyDescent="0.2">
      <c r="A744" s="1376"/>
      <c r="B744" s="1377"/>
      <c r="C744" s="1378"/>
      <c r="D744" s="1379" t="s">
        <v>491</v>
      </c>
      <c r="E744" s="519">
        <v>0</v>
      </c>
      <c r="F744" s="325">
        <v>0</v>
      </c>
      <c r="G744" s="325">
        <v>0</v>
      </c>
      <c r="H744" s="325">
        <v>0</v>
      </c>
      <c r="I744" s="325">
        <v>0</v>
      </c>
      <c r="J744" s="325">
        <v>0</v>
      </c>
      <c r="K744" s="325">
        <v>0</v>
      </c>
      <c r="L744" s="322">
        <v>0</v>
      </c>
    </row>
    <row r="745" spans="1:12" x14ac:dyDescent="0.15">
      <c r="A745" s="1380" t="s">
        <v>490</v>
      </c>
      <c r="B745" s="1300"/>
      <c r="C745" s="1300"/>
      <c r="D745" s="1300"/>
      <c r="E745" s="1300"/>
      <c r="F745" s="1300"/>
      <c r="G745" s="1300"/>
      <c r="H745" s="1300"/>
      <c r="I745" s="1300"/>
      <c r="J745" s="1300"/>
      <c r="K745" s="1300"/>
      <c r="L745" s="1300"/>
    </row>
  </sheetData>
  <mergeCells count="162">
    <mergeCell ref="C709:C712"/>
    <mergeCell ref="C713:C716"/>
    <mergeCell ref="C717:C720"/>
    <mergeCell ref="C725:C728"/>
    <mergeCell ref="C733:C736"/>
    <mergeCell ref="C741:C744"/>
    <mergeCell ref="C685:C688"/>
    <mergeCell ref="C689:C692"/>
    <mergeCell ref="C693:C696"/>
    <mergeCell ref="C697:C700"/>
    <mergeCell ref="C701:C704"/>
    <mergeCell ref="C705:C708"/>
    <mergeCell ref="C657:C660"/>
    <mergeCell ref="C661:C664"/>
    <mergeCell ref="C665:C668"/>
    <mergeCell ref="C669:C672"/>
    <mergeCell ref="C673:C676"/>
    <mergeCell ref="C677:C680"/>
    <mergeCell ref="C625:C628"/>
    <mergeCell ref="C629:C632"/>
    <mergeCell ref="C637:C640"/>
    <mergeCell ref="C641:C644"/>
    <mergeCell ref="C645:C648"/>
    <mergeCell ref="C653:C656"/>
    <mergeCell ref="C601:C604"/>
    <mergeCell ref="C605:C608"/>
    <mergeCell ref="C609:C612"/>
    <mergeCell ref="C613:C616"/>
    <mergeCell ref="C617:C620"/>
    <mergeCell ref="C621:C624"/>
    <mergeCell ref="C573:C576"/>
    <mergeCell ref="C577:C580"/>
    <mergeCell ref="C581:C584"/>
    <mergeCell ref="C585:C588"/>
    <mergeCell ref="C589:C592"/>
    <mergeCell ref="C593:C596"/>
    <mergeCell ref="C549:C552"/>
    <mergeCell ref="C553:C556"/>
    <mergeCell ref="C557:C560"/>
    <mergeCell ref="C561:C564"/>
    <mergeCell ref="C565:C568"/>
    <mergeCell ref="B569:C570"/>
    <mergeCell ref="C521:C524"/>
    <mergeCell ref="C525:C528"/>
    <mergeCell ref="C529:C532"/>
    <mergeCell ref="C533:C536"/>
    <mergeCell ref="C537:C540"/>
    <mergeCell ref="C545:C548"/>
    <mergeCell ref="C493:C496"/>
    <mergeCell ref="C497:C500"/>
    <mergeCell ref="C501:C504"/>
    <mergeCell ref="C509:C512"/>
    <mergeCell ref="C513:C516"/>
    <mergeCell ref="C517:C520"/>
    <mergeCell ref="C465:C468"/>
    <mergeCell ref="C469:C472"/>
    <mergeCell ref="C473:C476"/>
    <mergeCell ref="C477:C480"/>
    <mergeCell ref="C481:C484"/>
    <mergeCell ref="C489:C492"/>
    <mergeCell ref="C437:C440"/>
    <mergeCell ref="C441:C444"/>
    <mergeCell ref="C449:C452"/>
    <mergeCell ref="C453:C456"/>
    <mergeCell ref="C457:C460"/>
    <mergeCell ref="C461:C464"/>
    <mergeCell ref="C409:C412"/>
    <mergeCell ref="C413:C416"/>
    <mergeCell ref="C421:C424"/>
    <mergeCell ref="C425:C428"/>
    <mergeCell ref="C429:C432"/>
    <mergeCell ref="C433:C436"/>
    <mergeCell ref="C381:C384"/>
    <mergeCell ref="C385:C388"/>
    <mergeCell ref="C393:C396"/>
    <mergeCell ref="C397:C400"/>
    <mergeCell ref="C401:C404"/>
    <mergeCell ref="C405:C408"/>
    <mergeCell ref="C357:C360"/>
    <mergeCell ref="C361:C364"/>
    <mergeCell ref="C365:C368"/>
    <mergeCell ref="C369:C372"/>
    <mergeCell ref="C373:C376"/>
    <mergeCell ref="C377:C380"/>
    <mergeCell ref="C329:C332"/>
    <mergeCell ref="C333:C336"/>
    <mergeCell ref="C337:C340"/>
    <mergeCell ref="C341:C344"/>
    <mergeCell ref="C345:C348"/>
    <mergeCell ref="C353:C356"/>
    <mergeCell ref="C301:C304"/>
    <mergeCell ref="C305:C308"/>
    <mergeCell ref="C313:C316"/>
    <mergeCell ref="C317:C320"/>
    <mergeCell ref="C321:C324"/>
    <mergeCell ref="C325:C328"/>
    <mergeCell ref="C273:C276"/>
    <mergeCell ref="C277:C280"/>
    <mergeCell ref="C281:C284"/>
    <mergeCell ref="C285:C288"/>
    <mergeCell ref="C293:C296"/>
    <mergeCell ref="C297:C300"/>
    <mergeCell ref="C245:C248"/>
    <mergeCell ref="C249:C252"/>
    <mergeCell ref="C253:C256"/>
    <mergeCell ref="C257:C260"/>
    <mergeCell ref="C265:C268"/>
    <mergeCell ref="C269:C272"/>
    <mergeCell ref="C217:C220"/>
    <mergeCell ref="C221:C224"/>
    <mergeCell ref="C225:C228"/>
    <mergeCell ref="C229:C232"/>
    <mergeCell ref="C233:C236"/>
    <mergeCell ref="C241:C244"/>
    <mergeCell ref="C189:C192"/>
    <mergeCell ref="C193:C196"/>
    <mergeCell ref="C197:C200"/>
    <mergeCell ref="C201:C204"/>
    <mergeCell ref="C209:C212"/>
    <mergeCell ref="C213:C216"/>
    <mergeCell ref="C161:C164"/>
    <mergeCell ref="C165:C168"/>
    <mergeCell ref="C169:C172"/>
    <mergeCell ref="C173:C176"/>
    <mergeCell ref="C177:C180"/>
    <mergeCell ref="C181:C184"/>
    <mergeCell ref="C129:C132"/>
    <mergeCell ref="C133:C136"/>
    <mergeCell ref="C141:C144"/>
    <mergeCell ref="C145:C148"/>
    <mergeCell ref="C149:C152"/>
    <mergeCell ref="C153:C156"/>
    <mergeCell ref="C101:C104"/>
    <mergeCell ref="C105:C108"/>
    <mergeCell ref="C109:C112"/>
    <mergeCell ref="C113:C116"/>
    <mergeCell ref="C121:C124"/>
    <mergeCell ref="C125:C128"/>
    <mergeCell ref="C73:C76"/>
    <mergeCell ref="C81:C84"/>
    <mergeCell ref="C85:C88"/>
    <mergeCell ref="C89:C92"/>
    <mergeCell ref="C93:C96"/>
    <mergeCell ref="C97:C100"/>
    <mergeCell ref="C45:C48"/>
    <mergeCell ref="C53:C56"/>
    <mergeCell ref="C57:C60"/>
    <mergeCell ref="C61:C64"/>
    <mergeCell ref="C65:C68"/>
    <mergeCell ref="C69:C72"/>
    <mergeCell ref="C21:C24"/>
    <mergeCell ref="C25:C28"/>
    <mergeCell ref="C29:C32"/>
    <mergeCell ref="C33:C36"/>
    <mergeCell ref="C37:C40"/>
    <mergeCell ref="C41:C44"/>
    <mergeCell ref="A1:L1"/>
    <mergeCell ref="G3:H3"/>
    <mergeCell ref="I3:J3"/>
    <mergeCell ref="K3:L3"/>
    <mergeCell ref="C13:C16"/>
    <mergeCell ref="C17:C20"/>
  </mergeCells>
  <phoneticPr fontId="4"/>
  <pageMargins left="0.70866141732283472" right="0.70866141732283472" top="0.74803149606299213" bottom="0.74803149606299213" header="0.31496062992125984" footer="0.31496062992125984"/>
  <pageSetup paperSize="9" scale="53" fitToHeight="0" orientation="portrait" r:id="rId1"/>
  <rowBreaks count="16" manualBreakCount="16">
    <brk id="48" max="16383" man="1"/>
    <brk id="92" max="16383" man="1"/>
    <brk id="136" max="16383" man="1"/>
    <brk id="180" max="16383" man="1"/>
    <brk id="224" max="16383" man="1"/>
    <brk id="268" max="16383" man="1"/>
    <brk id="312" max="16383" man="1"/>
    <brk id="356" max="16383" man="1"/>
    <brk id="400" max="16383" man="1"/>
    <brk id="444" max="16383" man="1"/>
    <brk id="488" max="16383" man="1"/>
    <brk id="532" max="16383" man="1"/>
    <brk id="576" max="16383" man="1"/>
    <brk id="620" max="16383" man="1"/>
    <brk id="664" max="16383" man="1"/>
    <brk id="70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6B8F-E689-4FB3-A015-F7AAC6FAF31E}">
  <sheetPr>
    <pageSetUpPr fitToPage="1"/>
  </sheetPr>
  <dimension ref="A1:O53"/>
  <sheetViews>
    <sheetView zoomScale="55" zoomScaleNormal="55" workbookViewId="0">
      <selection activeCell="N12" sqref="N12"/>
    </sheetView>
  </sheetViews>
  <sheetFormatPr defaultRowHeight="13.5" x14ac:dyDescent="0.15"/>
  <cols>
    <col min="1" max="1" width="3.625" style="634" customWidth="1"/>
    <col min="2" max="2" width="9.625" style="634" customWidth="1"/>
    <col min="3" max="3" width="0.875" style="634" customWidth="1"/>
    <col min="4" max="14" width="12.625" style="634" customWidth="1"/>
    <col min="15" max="16384" width="9" style="634"/>
  </cols>
  <sheetData>
    <row r="1" spans="1:15" ht="15" customHeight="1" x14ac:dyDescent="0.15">
      <c r="A1" s="1204" t="s">
        <v>698</v>
      </c>
      <c r="B1" s="1204"/>
      <c r="C1" s="1204"/>
      <c r="D1" s="1204"/>
      <c r="E1" s="1204"/>
      <c r="F1" s="1204"/>
      <c r="G1" s="1204"/>
      <c r="H1" s="1204"/>
      <c r="I1" s="1204"/>
      <c r="J1" s="1204"/>
      <c r="K1" s="1204"/>
      <c r="L1" s="1204"/>
      <c r="M1" s="1204"/>
      <c r="N1" s="1204"/>
    </row>
    <row r="2" spans="1:15" ht="15" customHeight="1" thickBot="1" x14ac:dyDescent="0.2">
      <c r="A2" s="687"/>
      <c r="B2" s="685"/>
      <c r="C2" s="685"/>
      <c r="D2" s="685"/>
      <c r="E2" s="685"/>
      <c r="F2" s="685"/>
      <c r="G2" s="685"/>
      <c r="H2" s="685"/>
      <c r="I2" s="685"/>
      <c r="J2" s="685"/>
      <c r="K2" s="685"/>
      <c r="L2" s="686"/>
      <c r="M2" s="685"/>
      <c r="N2" s="684" t="s">
        <v>697</v>
      </c>
    </row>
    <row r="3" spans="1:15" ht="15" customHeight="1" x14ac:dyDescent="0.15">
      <c r="A3" s="683"/>
      <c r="B3" s="682"/>
      <c r="C3" s="681"/>
      <c r="D3" s="1205" t="s">
        <v>25</v>
      </c>
      <c r="E3" s="1207" t="s">
        <v>696</v>
      </c>
      <c r="F3" s="1207" t="s">
        <v>695</v>
      </c>
      <c r="G3" s="1207" t="s">
        <v>694</v>
      </c>
      <c r="H3" s="1207" t="s">
        <v>693</v>
      </c>
      <c r="I3" s="1207" t="s">
        <v>692</v>
      </c>
      <c r="J3" s="1207" t="s">
        <v>691</v>
      </c>
      <c r="K3" s="1210" t="s">
        <v>690</v>
      </c>
      <c r="L3" s="1211"/>
      <c r="M3" s="1211"/>
      <c r="N3" s="1212"/>
    </row>
    <row r="4" spans="1:15" ht="15" customHeight="1" thickBot="1" x14ac:dyDescent="0.2">
      <c r="A4" s="680"/>
      <c r="B4" s="679"/>
      <c r="C4" s="678"/>
      <c r="D4" s="1206"/>
      <c r="E4" s="1208"/>
      <c r="F4" s="1208"/>
      <c r="G4" s="1208"/>
      <c r="H4" s="1208"/>
      <c r="I4" s="1209"/>
      <c r="J4" s="1208"/>
      <c r="K4" s="677" t="s">
        <v>689</v>
      </c>
      <c r="L4" s="677" t="s">
        <v>688</v>
      </c>
      <c r="M4" s="677" t="s">
        <v>687</v>
      </c>
      <c r="N4" s="676" t="s">
        <v>686</v>
      </c>
    </row>
    <row r="5" spans="1:15" ht="13.5" customHeight="1" thickTop="1" thickBot="1" x14ac:dyDescent="0.2">
      <c r="A5" s="1201" t="s">
        <v>341</v>
      </c>
      <c r="B5" s="1202"/>
      <c r="C5" s="1203"/>
      <c r="D5" s="675">
        <v>3024</v>
      </c>
      <c r="E5" s="674">
        <v>379</v>
      </c>
      <c r="F5" s="674">
        <v>482</v>
      </c>
      <c r="G5" s="674">
        <v>412</v>
      </c>
      <c r="H5" s="674">
        <v>813</v>
      </c>
      <c r="I5" s="674">
        <v>491</v>
      </c>
      <c r="J5" s="674">
        <v>447</v>
      </c>
      <c r="K5" s="674">
        <v>94</v>
      </c>
      <c r="L5" s="674">
        <v>495</v>
      </c>
      <c r="M5" s="674">
        <v>508</v>
      </c>
      <c r="N5" s="673">
        <v>22</v>
      </c>
      <c r="O5" s="672"/>
    </row>
    <row r="6" spans="1:15" ht="13.5" customHeight="1" thickTop="1" x14ac:dyDescent="0.15">
      <c r="A6" s="671" t="s">
        <v>272</v>
      </c>
      <c r="B6" s="670" t="s">
        <v>120</v>
      </c>
      <c r="C6" s="669"/>
      <c r="D6" s="668">
        <v>130</v>
      </c>
      <c r="E6" s="667">
        <v>23</v>
      </c>
      <c r="F6" s="667">
        <v>34</v>
      </c>
      <c r="G6" s="667">
        <v>18</v>
      </c>
      <c r="H6" s="667">
        <v>27</v>
      </c>
      <c r="I6" s="667">
        <v>14</v>
      </c>
      <c r="J6" s="667">
        <v>14</v>
      </c>
      <c r="K6" s="667">
        <v>0</v>
      </c>
      <c r="L6" s="667">
        <v>0</v>
      </c>
      <c r="M6" s="667">
        <v>0</v>
      </c>
      <c r="N6" s="666">
        <v>0</v>
      </c>
    </row>
    <row r="7" spans="1:15" ht="13.5" customHeight="1" x14ac:dyDescent="0.15">
      <c r="A7" s="647" t="s">
        <v>270</v>
      </c>
      <c r="B7" s="646" t="s">
        <v>121</v>
      </c>
      <c r="C7" s="645"/>
      <c r="D7" s="644">
        <v>26</v>
      </c>
      <c r="E7" s="643">
        <v>1</v>
      </c>
      <c r="F7" s="643">
        <v>4</v>
      </c>
      <c r="G7" s="643">
        <v>1</v>
      </c>
      <c r="H7" s="643">
        <v>6</v>
      </c>
      <c r="I7" s="643">
        <v>8</v>
      </c>
      <c r="J7" s="643">
        <v>6</v>
      </c>
      <c r="K7" s="643">
        <v>0</v>
      </c>
      <c r="L7" s="643">
        <v>0</v>
      </c>
      <c r="M7" s="643">
        <v>0</v>
      </c>
      <c r="N7" s="642">
        <v>0</v>
      </c>
    </row>
    <row r="8" spans="1:15" ht="13.5" customHeight="1" x14ac:dyDescent="0.15">
      <c r="A8" s="647" t="s">
        <v>268</v>
      </c>
      <c r="B8" s="646" t="s">
        <v>122</v>
      </c>
      <c r="C8" s="645"/>
      <c r="D8" s="644">
        <v>40</v>
      </c>
      <c r="E8" s="643">
        <v>6</v>
      </c>
      <c r="F8" s="643">
        <v>9</v>
      </c>
      <c r="G8" s="643">
        <v>3</v>
      </c>
      <c r="H8" s="643">
        <v>10</v>
      </c>
      <c r="I8" s="643">
        <v>6</v>
      </c>
      <c r="J8" s="643">
        <v>6</v>
      </c>
      <c r="K8" s="643">
        <v>0</v>
      </c>
      <c r="L8" s="643">
        <v>0</v>
      </c>
      <c r="M8" s="643">
        <v>0</v>
      </c>
      <c r="N8" s="642">
        <v>0</v>
      </c>
    </row>
    <row r="9" spans="1:15" ht="13.5" customHeight="1" x14ac:dyDescent="0.15">
      <c r="A9" s="647" t="s">
        <v>266</v>
      </c>
      <c r="B9" s="646" t="s">
        <v>123</v>
      </c>
      <c r="C9" s="645"/>
      <c r="D9" s="644">
        <v>98</v>
      </c>
      <c r="E9" s="643">
        <v>11</v>
      </c>
      <c r="F9" s="643">
        <v>20</v>
      </c>
      <c r="G9" s="643">
        <v>8</v>
      </c>
      <c r="H9" s="643">
        <v>35</v>
      </c>
      <c r="I9" s="643">
        <v>12</v>
      </c>
      <c r="J9" s="643">
        <v>12</v>
      </c>
      <c r="K9" s="643">
        <v>0</v>
      </c>
      <c r="L9" s="643">
        <v>0</v>
      </c>
      <c r="M9" s="643">
        <v>0</v>
      </c>
      <c r="N9" s="642">
        <v>0</v>
      </c>
    </row>
    <row r="10" spans="1:15" ht="13.5" customHeight="1" x14ac:dyDescent="0.15">
      <c r="A10" s="647" t="s">
        <v>265</v>
      </c>
      <c r="B10" s="646" t="s">
        <v>124</v>
      </c>
      <c r="C10" s="645"/>
      <c r="D10" s="644">
        <v>24</v>
      </c>
      <c r="E10" s="643">
        <v>3</v>
      </c>
      <c r="F10" s="643">
        <v>8</v>
      </c>
      <c r="G10" s="643">
        <v>1</v>
      </c>
      <c r="H10" s="643">
        <v>11</v>
      </c>
      <c r="I10" s="643">
        <v>1</v>
      </c>
      <c r="J10" s="643">
        <v>0</v>
      </c>
      <c r="K10" s="643">
        <v>0</v>
      </c>
      <c r="L10" s="643">
        <v>0</v>
      </c>
      <c r="M10" s="643">
        <v>0</v>
      </c>
      <c r="N10" s="642">
        <v>0</v>
      </c>
    </row>
    <row r="11" spans="1:15" ht="13.5" customHeight="1" x14ac:dyDescent="0.15">
      <c r="A11" s="647" t="s">
        <v>264</v>
      </c>
      <c r="B11" s="646" t="s">
        <v>125</v>
      </c>
      <c r="C11" s="645"/>
      <c r="D11" s="644">
        <v>35</v>
      </c>
      <c r="E11" s="643">
        <v>9</v>
      </c>
      <c r="F11" s="643">
        <v>10</v>
      </c>
      <c r="G11" s="643">
        <v>3</v>
      </c>
      <c r="H11" s="643">
        <v>8</v>
      </c>
      <c r="I11" s="643">
        <v>5</v>
      </c>
      <c r="J11" s="643">
        <v>0</v>
      </c>
      <c r="K11" s="643">
        <v>0</v>
      </c>
      <c r="L11" s="643">
        <v>0</v>
      </c>
      <c r="M11" s="643">
        <v>0</v>
      </c>
      <c r="N11" s="642">
        <v>0</v>
      </c>
    </row>
    <row r="12" spans="1:15" ht="13.5" customHeight="1" x14ac:dyDescent="0.15">
      <c r="A12" s="647" t="s">
        <v>262</v>
      </c>
      <c r="B12" s="646" t="s">
        <v>126</v>
      </c>
      <c r="C12" s="645"/>
      <c r="D12" s="644">
        <v>72</v>
      </c>
      <c r="E12" s="643">
        <v>11</v>
      </c>
      <c r="F12" s="643">
        <v>7</v>
      </c>
      <c r="G12" s="643">
        <v>7</v>
      </c>
      <c r="H12" s="643">
        <v>30</v>
      </c>
      <c r="I12" s="643">
        <v>4</v>
      </c>
      <c r="J12" s="643">
        <v>13</v>
      </c>
      <c r="K12" s="643">
        <v>0</v>
      </c>
      <c r="L12" s="643">
        <v>0</v>
      </c>
      <c r="M12" s="643">
        <v>0</v>
      </c>
      <c r="N12" s="642">
        <v>0</v>
      </c>
    </row>
    <row r="13" spans="1:15" ht="13.5" customHeight="1" x14ac:dyDescent="0.15">
      <c r="A13" s="647" t="s">
        <v>260</v>
      </c>
      <c r="B13" s="646" t="s">
        <v>127</v>
      </c>
      <c r="C13" s="645"/>
      <c r="D13" s="644">
        <v>75</v>
      </c>
      <c r="E13" s="643">
        <v>0</v>
      </c>
      <c r="F13" s="643">
        <v>1</v>
      </c>
      <c r="G13" s="643">
        <v>17</v>
      </c>
      <c r="H13" s="643">
        <v>57</v>
      </c>
      <c r="I13" s="643">
        <v>0</v>
      </c>
      <c r="J13" s="643">
        <v>0</v>
      </c>
      <c r="K13" s="643">
        <v>0</v>
      </c>
      <c r="L13" s="643">
        <v>32</v>
      </c>
      <c r="M13" s="643">
        <v>127</v>
      </c>
      <c r="N13" s="642">
        <v>0</v>
      </c>
    </row>
    <row r="14" spans="1:15" ht="13.5" customHeight="1" x14ac:dyDescent="0.15">
      <c r="A14" s="647" t="s">
        <v>259</v>
      </c>
      <c r="B14" s="646" t="s">
        <v>128</v>
      </c>
      <c r="C14" s="645"/>
      <c r="D14" s="644">
        <v>165</v>
      </c>
      <c r="E14" s="643">
        <v>14</v>
      </c>
      <c r="F14" s="643">
        <v>9</v>
      </c>
      <c r="G14" s="643">
        <v>23</v>
      </c>
      <c r="H14" s="643">
        <v>35</v>
      </c>
      <c r="I14" s="643">
        <v>45</v>
      </c>
      <c r="J14" s="643">
        <v>39</v>
      </c>
      <c r="K14" s="643">
        <v>0</v>
      </c>
      <c r="L14" s="643">
        <v>0</v>
      </c>
      <c r="M14" s="643">
        <v>93</v>
      </c>
      <c r="N14" s="642">
        <v>0</v>
      </c>
    </row>
    <row r="15" spans="1:15" ht="13.5" customHeight="1" x14ac:dyDescent="0.15">
      <c r="A15" s="659" t="s">
        <v>258</v>
      </c>
      <c r="B15" s="658" t="s">
        <v>129</v>
      </c>
      <c r="C15" s="657"/>
      <c r="D15" s="656">
        <v>186</v>
      </c>
      <c r="E15" s="655">
        <v>17</v>
      </c>
      <c r="F15" s="655">
        <v>15</v>
      </c>
      <c r="G15" s="655">
        <v>33</v>
      </c>
      <c r="H15" s="655">
        <v>32</v>
      </c>
      <c r="I15" s="655">
        <v>89</v>
      </c>
      <c r="J15" s="655">
        <v>0</v>
      </c>
      <c r="K15" s="655">
        <v>0</v>
      </c>
      <c r="L15" s="655">
        <v>0</v>
      </c>
      <c r="M15" s="655">
        <v>103</v>
      </c>
      <c r="N15" s="654">
        <v>0</v>
      </c>
    </row>
    <row r="16" spans="1:15" ht="13.5" customHeight="1" x14ac:dyDescent="0.15">
      <c r="A16" s="665" t="s">
        <v>256</v>
      </c>
      <c r="B16" s="664" t="s">
        <v>130</v>
      </c>
      <c r="C16" s="663"/>
      <c r="D16" s="662">
        <v>6</v>
      </c>
      <c r="E16" s="661">
        <v>0</v>
      </c>
      <c r="F16" s="661">
        <v>0</v>
      </c>
      <c r="G16" s="661">
        <v>4</v>
      </c>
      <c r="H16" s="661">
        <v>1</v>
      </c>
      <c r="I16" s="661">
        <v>0</v>
      </c>
      <c r="J16" s="661">
        <v>1</v>
      </c>
      <c r="K16" s="661">
        <v>0</v>
      </c>
      <c r="L16" s="661">
        <v>44</v>
      </c>
      <c r="M16" s="661">
        <v>5</v>
      </c>
      <c r="N16" s="660">
        <v>0</v>
      </c>
    </row>
    <row r="17" spans="1:14" ht="13.5" customHeight="1" x14ac:dyDescent="0.15">
      <c r="A17" s="647" t="s">
        <v>254</v>
      </c>
      <c r="B17" s="646" t="s">
        <v>131</v>
      </c>
      <c r="C17" s="645"/>
      <c r="D17" s="644">
        <v>22</v>
      </c>
      <c r="E17" s="643">
        <v>1</v>
      </c>
      <c r="F17" s="643">
        <v>0</v>
      </c>
      <c r="G17" s="643">
        <v>4</v>
      </c>
      <c r="H17" s="643">
        <v>11</v>
      </c>
      <c r="I17" s="643">
        <v>0</v>
      </c>
      <c r="J17" s="643">
        <v>6</v>
      </c>
      <c r="K17" s="643">
        <v>0</v>
      </c>
      <c r="L17" s="643">
        <v>27</v>
      </c>
      <c r="M17" s="643">
        <v>0</v>
      </c>
      <c r="N17" s="642">
        <v>0</v>
      </c>
    </row>
    <row r="18" spans="1:14" ht="13.5" customHeight="1" x14ac:dyDescent="0.15">
      <c r="A18" s="647" t="s">
        <v>252</v>
      </c>
      <c r="B18" s="646" t="s">
        <v>132</v>
      </c>
      <c r="C18" s="645"/>
      <c r="D18" s="644">
        <v>0</v>
      </c>
      <c r="E18" s="643">
        <v>0</v>
      </c>
      <c r="F18" s="643">
        <v>0</v>
      </c>
      <c r="G18" s="643">
        <v>0</v>
      </c>
      <c r="H18" s="643">
        <v>0</v>
      </c>
      <c r="I18" s="643">
        <v>0</v>
      </c>
      <c r="J18" s="643">
        <v>0</v>
      </c>
      <c r="K18" s="643">
        <v>0</v>
      </c>
      <c r="L18" s="643">
        <v>0</v>
      </c>
      <c r="M18" s="643">
        <v>0</v>
      </c>
      <c r="N18" s="642">
        <v>0</v>
      </c>
    </row>
    <row r="19" spans="1:14" ht="13.5" customHeight="1" x14ac:dyDescent="0.15">
      <c r="A19" s="647" t="s">
        <v>250</v>
      </c>
      <c r="B19" s="646" t="s">
        <v>133</v>
      </c>
      <c r="C19" s="645"/>
      <c r="D19" s="644">
        <v>32</v>
      </c>
      <c r="E19" s="643">
        <v>0</v>
      </c>
      <c r="F19" s="643">
        <v>0</v>
      </c>
      <c r="G19" s="643">
        <v>2</v>
      </c>
      <c r="H19" s="643">
        <v>1</v>
      </c>
      <c r="I19" s="643">
        <v>12</v>
      </c>
      <c r="J19" s="643">
        <v>17</v>
      </c>
      <c r="K19" s="643">
        <v>10</v>
      </c>
      <c r="L19" s="643">
        <v>16</v>
      </c>
      <c r="M19" s="643">
        <v>0</v>
      </c>
      <c r="N19" s="642">
        <v>0</v>
      </c>
    </row>
    <row r="20" spans="1:14" ht="13.5" customHeight="1" x14ac:dyDescent="0.15">
      <c r="A20" s="647" t="s">
        <v>315</v>
      </c>
      <c r="B20" s="646" t="s">
        <v>134</v>
      </c>
      <c r="C20" s="645"/>
      <c r="D20" s="644">
        <v>53</v>
      </c>
      <c r="E20" s="643">
        <v>5</v>
      </c>
      <c r="F20" s="643">
        <v>17</v>
      </c>
      <c r="G20" s="643">
        <v>14</v>
      </c>
      <c r="H20" s="643">
        <v>17</v>
      </c>
      <c r="I20" s="643">
        <v>0</v>
      </c>
      <c r="J20" s="643">
        <v>0</v>
      </c>
      <c r="K20" s="643">
        <v>0</v>
      </c>
      <c r="L20" s="643">
        <v>0</v>
      </c>
      <c r="M20" s="643">
        <v>0</v>
      </c>
      <c r="N20" s="642">
        <v>0</v>
      </c>
    </row>
    <row r="21" spans="1:14" ht="13.5" customHeight="1" x14ac:dyDescent="0.15">
      <c r="A21" s="647" t="s">
        <v>314</v>
      </c>
      <c r="B21" s="646" t="s">
        <v>135</v>
      </c>
      <c r="C21" s="645"/>
      <c r="D21" s="644">
        <v>28</v>
      </c>
      <c r="E21" s="643">
        <v>0</v>
      </c>
      <c r="F21" s="643">
        <v>0</v>
      </c>
      <c r="G21" s="643">
        <v>2</v>
      </c>
      <c r="H21" s="643">
        <v>6</v>
      </c>
      <c r="I21" s="643">
        <v>10</v>
      </c>
      <c r="J21" s="643">
        <v>10</v>
      </c>
      <c r="K21" s="643">
        <v>0</v>
      </c>
      <c r="L21" s="643">
        <v>13</v>
      </c>
      <c r="M21" s="643">
        <v>4</v>
      </c>
      <c r="N21" s="642">
        <v>0</v>
      </c>
    </row>
    <row r="22" spans="1:14" ht="13.5" customHeight="1" x14ac:dyDescent="0.15">
      <c r="A22" s="647" t="s">
        <v>313</v>
      </c>
      <c r="B22" s="646" t="s">
        <v>136</v>
      </c>
      <c r="C22" s="645"/>
      <c r="D22" s="644">
        <v>30</v>
      </c>
      <c r="E22" s="643">
        <v>4</v>
      </c>
      <c r="F22" s="643">
        <v>6</v>
      </c>
      <c r="G22" s="643">
        <v>6</v>
      </c>
      <c r="H22" s="643">
        <v>14</v>
      </c>
      <c r="I22" s="643">
        <v>0</v>
      </c>
      <c r="J22" s="643">
        <v>0</v>
      </c>
      <c r="K22" s="643">
        <v>0</v>
      </c>
      <c r="L22" s="643">
        <v>15</v>
      </c>
      <c r="M22" s="643">
        <v>15</v>
      </c>
      <c r="N22" s="642">
        <v>0</v>
      </c>
    </row>
    <row r="23" spans="1:14" ht="13.5" customHeight="1" x14ac:dyDescent="0.15">
      <c r="A23" s="647" t="s">
        <v>311</v>
      </c>
      <c r="B23" s="646" t="s">
        <v>137</v>
      </c>
      <c r="C23" s="645"/>
      <c r="D23" s="644">
        <v>20</v>
      </c>
      <c r="E23" s="643">
        <v>2</v>
      </c>
      <c r="F23" s="643">
        <v>0</v>
      </c>
      <c r="G23" s="643">
        <v>4</v>
      </c>
      <c r="H23" s="643">
        <v>14</v>
      </c>
      <c r="I23" s="643">
        <v>0</v>
      </c>
      <c r="J23" s="643">
        <v>0</v>
      </c>
      <c r="K23" s="643">
        <v>0</v>
      </c>
      <c r="L23" s="643">
        <v>12</v>
      </c>
      <c r="M23" s="643">
        <v>8</v>
      </c>
      <c r="N23" s="642">
        <v>0</v>
      </c>
    </row>
    <row r="24" spans="1:14" ht="13.5" customHeight="1" x14ac:dyDescent="0.15">
      <c r="A24" s="647" t="s">
        <v>309</v>
      </c>
      <c r="B24" s="646" t="s">
        <v>138</v>
      </c>
      <c r="C24" s="645"/>
      <c r="D24" s="644">
        <v>49</v>
      </c>
      <c r="E24" s="643">
        <v>8</v>
      </c>
      <c r="F24" s="643">
        <v>3</v>
      </c>
      <c r="G24" s="643">
        <v>17</v>
      </c>
      <c r="H24" s="643">
        <v>21</v>
      </c>
      <c r="I24" s="643">
        <v>0</v>
      </c>
      <c r="J24" s="643">
        <v>0</v>
      </c>
      <c r="K24" s="643">
        <v>0</v>
      </c>
      <c r="L24" s="643">
        <v>0</v>
      </c>
      <c r="M24" s="643">
        <v>9</v>
      </c>
      <c r="N24" s="642">
        <v>0</v>
      </c>
    </row>
    <row r="25" spans="1:14" ht="13.5" customHeight="1" x14ac:dyDescent="0.15">
      <c r="A25" s="659" t="s">
        <v>307</v>
      </c>
      <c r="B25" s="658" t="s">
        <v>139</v>
      </c>
      <c r="C25" s="657"/>
      <c r="D25" s="656">
        <v>75</v>
      </c>
      <c r="E25" s="655">
        <v>15</v>
      </c>
      <c r="F25" s="655">
        <v>7</v>
      </c>
      <c r="G25" s="655">
        <v>22</v>
      </c>
      <c r="H25" s="655">
        <v>27</v>
      </c>
      <c r="I25" s="655">
        <v>0</v>
      </c>
      <c r="J25" s="655">
        <v>4</v>
      </c>
      <c r="K25" s="655">
        <v>0</v>
      </c>
      <c r="L25" s="655">
        <v>24</v>
      </c>
      <c r="M25" s="655">
        <v>41</v>
      </c>
      <c r="N25" s="654">
        <v>0</v>
      </c>
    </row>
    <row r="26" spans="1:14" ht="13.5" customHeight="1" x14ac:dyDescent="0.15">
      <c r="A26" s="665" t="s">
        <v>306</v>
      </c>
      <c r="B26" s="664" t="s">
        <v>140</v>
      </c>
      <c r="C26" s="663"/>
      <c r="D26" s="662">
        <v>126</v>
      </c>
      <c r="E26" s="661">
        <v>8</v>
      </c>
      <c r="F26" s="661">
        <v>7</v>
      </c>
      <c r="G26" s="661">
        <v>6</v>
      </c>
      <c r="H26" s="661">
        <v>51</v>
      </c>
      <c r="I26" s="661">
        <v>26</v>
      </c>
      <c r="J26" s="661">
        <v>28</v>
      </c>
      <c r="K26" s="661">
        <v>0</v>
      </c>
      <c r="L26" s="661">
        <v>70</v>
      </c>
      <c r="M26" s="661">
        <v>1</v>
      </c>
      <c r="N26" s="660">
        <v>0</v>
      </c>
    </row>
    <row r="27" spans="1:14" ht="13.5" customHeight="1" x14ac:dyDescent="0.15">
      <c r="A27" s="647" t="s">
        <v>304</v>
      </c>
      <c r="B27" s="646" t="s">
        <v>141</v>
      </c>
      <c r="C27" s="645"/>
      <c r="D27" s="644">
        <v>103</v>
      </c>
      <c r="E27" s="643">
        <v>0</v>
      </c>
      <c r="F27" s="643">
        <v>5</v>
      </c>
      <c r="G27" s="643">
        <v>30</v>
      </c>
      <c r="H27" s="643">
        <v>18</v>
      </c>
      <c r="I27" s="643">
        <v>27</v>
      </c>
      <c r="J27" s="643">
        <v>23</v>
      </c>
      <c r="K27" s="643">
        <v>0</v>
      </c>
      <c r="L27" s="643">
        <v>108</v>
      </c>
      <c r="M27" s="643">
        <v>5</v>
      </c>
      <c r="N27" s="642">
        <v>0</v>
      </c>
    </row>
    <row r="28" spans="1:14" ht="13.5" customHeight="1" x14ac:dyDescent="0.15">
      <c r="A28" s="647" t="s">
        <v>303</v>
      </c>
      <c r="B28" s="646" t="s">
        <v>142</v>
      </c>
      <c r="C28" s="645"/>
      <c r="D28" s="644">
        <v>3</v>
      </c>
      <c r="E28" s="643">
        <v>0</v>
      </c>
      <c r="F28" s="643">
        <v>0</v>
      </c>
      <c r="G28" s="643">
        <v>3</v>
      </c>
      <c r="H28" s="643">
        <v>0</v>
      </c>
      <c r="I28" s="643">
        <v>0</v>
      </c>
      <c r="J28" s="643">
        <v>0</v>
      </c>
      <c r="K28" s="643">
        <v>52</v>
      </c>
      <c r="L28" s="643">
        <v>14</v>
      </c>
      <c r="M28" s="643">
        <v>0</v>
      </c>
      <c r="N28" s="642">
        <v>0</v>
      </c>
    </row>
    <row r="29" spans="1:14" ht="13.5" customHeight="1" x14ac:dyDescent="0.15">
      <c r="A29" s="647" t="s">
        <v>301</v>
      </c>
      <c r="B29" s="646" t="s">
        <v>143</v>
      </c>
      <c r="C29" s="645"/>
      <c r="D29" s="644">
        <v>41</v>
      </c>
      <c r="E29" s="643">
        <v>0</v>
      </c>
      <c r="F29" s="643">
        <v>11</v>
      </c>
      <c r="G29" s="643">
        <v>7</v>
      </c>
      <c r="H29" s="643">
        <v>23</v>
      </c>
      <c r="I29" s="643">
        <v>0</v>
      </c>
      <c r="J29" s="643">
        <v>0</v>
      </c>
      <c r="K29" s="643">
        <v>8</v>
      </c>
      <c r="L29" s="643">
        <v>35</v>
      </c>
      <c r="M29" s="643">
        <v>27</v>
      </c>
      <c r="N29" s="642">
        <v>1</v>
      </c>
    </row>
    <row r="30" spans="1:14" ht="13.5" customHeight="1" x14ac:dyDescent="0.15">
      <c r="A30" s="647" t="s">
        <v>300</v>
      </c>
      <c r="B30" s="646" t="s">
        <v>144</v>
      </c>
      <c r="C30" s="645"/>
      <c r="D30" s="644">
        <v>44</v>
      </c>
      <c r="E30" s="643">
        <v>20</v>
      </c>
      <c r="F30" s="643">
        <v>0</v>
      </c>
      <c r="G30" s="643">
        <v>8</v>
      </c>
      <c r="H30" s="643">
        <v>12</v>
      </c>
      <c r="I30" s="643">
        <v>0</v>
      </c>
      <c r="J30" s="643">
        <v>4</v>
      </c>
      <c r="K30" s="643">
        <v>0</v>
      </c>
      <c r="L30" s="643">
        <v>15</v>
      </c>
      <c r="M30" s="643">
        <v>31</v>
      </c>
      <c r="N30" s="642">
        <v>7</v>
      </c>
    </row>
    <row r="31" spans="1:14" ht="13.5" customHeight="1" x14ac:dyDescent="0.15">
      <c r="A31" s="647" t="s">
        <v>299</v>
      </c>
      <c r="B31" s="646" t="s">
        <v>145</v>
      </c>
      <c r="C31" s="645"/>
      <c r="D31" s="644">
        <v>28</v>
      </c>
      <c r="E31" s="643">
        <v>0</v>
      </c>
      <c r="F31" s="643">
        <v>5</v>
      </c>
      <c r="G31" s="643">
        <v>6</v>
      </c>
      <c r="H31" s="643">
        <v>4</v>
      </c>
      <c r="I31" s="643">
        <v>0</v>
      </c>
      <c r="J31" s="643">
        <v>13</v>
      </c>
      <c r="K31" s="643">
        <v>7</v>
      </c>
      <c r="L31" s="643">
        <v>22</v>
      </c>
      <c r="M31" s="643">
        <v>0</v>
      </c>
      <c r="N31" s="642">
        <v>9</v>
      </c>
    </row>
    <row r="32" spans="1:14" ht="13.5" customHeight="1" x14ac:dyDescent="0.15">
      <c r="A32" s="647" t="s">
        <v>298</v>
      </c>
      <c r="B32" s="646" t="s">
        <v>146</v>
      </c>
      <c r="C32" s="645"/>
      <c r="D32" s="644">
        <v>7</v>
      </c>
      <c r="E32" s="643">
        <v>0</v>
      </c>
      <c r="F32" s="643">
        <v>0</v>
      </c>
      <c r="G32" s="643">
        <v>0</v>
      </c>
      <c r="H32" s="643">
        <v>0</v>
      </c>
      <c r="I32" s="643">
        <v>0</v>
      </c>
      <c r="J32" s="643">
        <v>7</v>
      </c>
      <c r="K32" s="643">
        <v>3</v>
      </c>
      <c r="L32" s="643">
        <v>12</v>
      </c>
      <c r="M32" s="643">
        <v>0</v>
      </c>
      <c r="N32" s="642">
        <v>0</v>
      </c>
    </row>
    <row r="33" spans="1:14" ht="13.5" customHeight="1" x14ac:dyDescent="0.15">
      <c r="A33" s="647" t="s">
        <v>297</v>
      </c>
      <c r="B33" s="646" t="s">
        <v>147</v>
      </c>
      <c r="C33" s="645"/>
      <c r="D33" s="644">
        <v>55</v>
      </c>
      <c r="E33" s="643">
        <v>7</v>
      </c>
      <c r="F33" s="643">
        <v>3</v>
      </c>
      <c r="G33" s="643">
        <v>6</v>
      </c>
      <c r="H33" s="643">
        <v>11</v>
      </c>
      <c r="I33" s="643">
        <v>9</v>
      </c>
      <c r="J33" s="643">
        <v>19</v>
      </c>
      <c r="K33" s="643">
        <v>14</v>
      </c>
      <c r="L33" s="643">
        <v>3</v>
      </c>
      <c r="M33" s="643">
        <v>26</v>
      </c>
      <c r="N33" s="642">
        <v>3</v>
      </c>
    </row>
    <row r="34" spans="1:14" ht="13.5" customHeight="1" x14ac:dyDescent="0.15">
      <c r="A34" s="647" t="s">
        <v>296</v>
      </c>
      <c r="B34" s="646" t="s">
        <v>148</v>
      </c>
      <c r="C34" s="645"/>
      <c r="D34" s="644">
        <v>10</v>
      </c>
      <c r="E34" s="643">
        <v>0</v>
      </c>
      <c r="F34" s="643">
        <v>9</v>
      </c>
      <c r="G34" s="643">
        <v>1</v>
      </c>
      <c r="H34" s="643">
        <v>0</v>
      </c>
      <c r="I34" s="643">
        <v>0</v>
      </c>
      <c r="J34" s="643">
        <v>0</v>
      </c>
      <c r="K34" s="643">
        <v>0</v>
      </c>
      <c r="L34" s="643">
        <v>33</v>
      </c>
      <c r="M34" s="643">
        <v>0</v>
      </c>
      <c r="N34" s="642">
        <v>0</v>
      </c>
    </row>
    <row r="35" spans="1:14" ht="13.5" customHeight="1" x14ac:dyDescent="0.15">
      <c r="A35" s="659" t="s">
        <v>295</v>
      </c>
      <c r="B35" s="658" t="s">
        <v>149</v>
      </c>
      <c r="C35" s="657"/>
      <c r="D35" s="656">
        <v>28</v>
      </c>
      <c r="E35" s="655">
        <v>2</v>
      </c>
      <c r="F35" s="655">
        <v>3</v>
      </c>
      <c r="G35" s="655">
        <v>1</v>
      </c>
      <c r="H35" s="655">
        <v>2</v>
      </c>
      <c r="I35" s="655">
        <v>10</v>
      </c>
      <c r="J35" s="655">
        <v>10</v>
      </c>
      <c r="K35" s="655">
        <v>0</v>
      </c>
      <c r="L35" s="655">
        <v>0</v>
      </c>
      <c r="M35" s="655">
        <v>13</v>
      </c>
      <c r="N35" s="654">
        <v>2</v>
      </c>
    </row>
    <row r="36" spans="1:14" ht="13.5" customHeight="1" x14ac:dyDescent="0.15">
      <c r="A36" s="665" t="s">
        <v>294</v>
      </c>
      <c r="B36" s="664" t="s">
        <v>150</v>
      </c>
      <c r="C36" s="663"/>
      <c r="D36" s="662">
        <v>6</v>
      </c>
      <c r="E36" s="661">
        <v>2</v>
      </c>
      <c r="F36" s="661">
        <v>1</v>
      </c>
      <c r="G36" s="661">
        <v>0</v>
      </c>
      <c r="H36" s="661">
        <v>3</v>
      </c>
      <c r="I36" s="661">
        <v>0</v>
      </c>
      <c r="J36" s="661">
        <v>0</v>
      </c>
      <c r="K36" s="661">
        <v>0</v>
      </c>
      <c r="L36" s="661">
        <v>0</v>
      </c>
      <c r="M36" s="661">
        <v>0</v>
      </c>
      <c r="N36" s="660">
        <v>0</v>
      </c>
    </row>
    <row r="37" spans="1:14" ht="13.5" customHeight="1" x14ac:dyDescent="0.15">
      <c r="A37" s="647" t="s">
        <v>340</v>
      </c>
      <c r="B37" s="646" t="s">
        <v>151</v>
      </c>
      <c r="C37" s="645"/>
      <c r="D37" s="644">
        <v>57</v>
      </c>
      <c r="E37" s="643">
        <v>10</v>
      </c>
      <c r="F37" s="643">
        <v>16</v>
      </c>
      <c r="G37" s="643">
        <v>5</v>
      </c>
      <c r="H37" s="643">
        <v>16</v>
      </c>
      <c r="I37" s="643">
        <v>10</v>
      </c>
      <c r="J37" s="643">
        <v>0</v>
      </c>
      <c r="K37" s="643">
        <v>0</v>
      </c>
      <c r="L37" s="643">
        <v>0</v>
      </c>
      <c r="M37" s="643">
        <v>0</v>
      </c>
      <c r="N37" s="642">
        <v>0</v>
      </c>
    </row>
    <row r="38" spans="1:14" ht="13.5" customHeight="1" x14ac:dyDescent="0.15">
      <c r="A38" s="647" t="s">
        <v>291</v>
      </c>
      <c r="B38" s="646" t="s">
        <v>152</v>
      </c>
      <c r="C38" s="645"/>
      <c r="D38" s="644">
        <v>80</v>
      </c>
      <c r="E38" s="643">
        <v>1</v>
      </c>
      <c r="F38" s="643">
        <v>27</v>
      </c>
      <c r="G38" s="643">
        <v>8</v>
      </c>
      <c r="H38" s="643">
        <v>26</v>
      </c>
      <c r="I38" s="643">
        <v>9</v>
      </c>
      <c r="J38" s="643">
        <v>9</v>
      </c>
      <c r="K38" s="643">
        <v>0</v>
      </c>
      <c r="L38" s="643">
        <v>0</v>
      </c>
      <c r="M38" s="643">
        <v>0</v>
      </c>
      <c r="N38" s="642">
        <v>0</v>
      </c>
    </row>
    <row r="39" spans="1:14" ht="13.5" customHeight="1" x14ac:dyDescent="0.15">
      <c r="A39" s="647" t="s">
        <v>290</v>
      </c>
      <c r="B39" s="646" t="s">
        <v>153</v>
      </c>
      <c r="C39" s="645"/>
      <c r="D39" s="644">
        <v>90</v>
      </c>
      <c r="E39" s="643">
        <v>14</v>
      </c>
      <c r="F39" s="643">
        <v>15</v>
      </c>
      <c r="G39" s="643">
        <v>11</v>
      </c>
      <c r="H39" s="643">
        <v>7</v>
      </c>
      <c r="I39" s="643">
        <v>7</v>
      </c>
      <c r="J39" s="643">
        <v>36</v>
      </c>
      <c r="K39" s="643">
        <v>0</v>
      </c>
      <c r="L39" s="643">
        <v>0</v>
      </c>
      <c r="M39" s="643">
        <v>0</v>
      </c>
      <c r="N39" s="642">
        <v>0</v>
      </c>
    </row>
    <row r="40" spans="1:14" ht="13.5" customHeight="1" x14ac:dyDescent="0.15">
      <c r="A40" s="647" t="s">
        <v>289</v>
      </c>
      <c r="B40" s="646" t="s">
        <v>154</v>
      </c>
      <c r="C40" s="645"/>
      <c r="D40" s="644">
        <v>44</v>
      </c>
      <c r="E40" s="643">
        <v>2</v>
      </c>
      <c r="F40" s="643">
        <v>9</v>
      </c>
      <c r="G40" s="643">
        <v>4</v>
      </c>
      <c r="H40" s="643">
        <v>3</v>
      </c>
      <c r="I40" s="643">
        <v>13</v>
      </c>
      <c r="J40" s="643">
        <v>13</v>
      </c>
      <c r="K40" s="643">
        <v>0</v>
      </c>
      <c r="L40" s="643">
        <v>0</v>
      </c>
      <c r="M40" s="643">
        <v>0</v>
      </c>
      <c r="N40" s="642">
        <v>0</v>
      </c>
    </row>
    <row r="41" spans="1:14" ht="13.5" customHeight="1" x14ac:dyDescent="0.15">
      <c r="A41" s="647" t="s">
        <v>288</v>
      </c>
      <c r="B41" s="646" t="s">
        <v>155</v>
      </c>
      <c r="C41" s="645"/>
      <c r="D41" s="644">
        <v>135</v>
      </c>
      <c r="E41" s="643">
        <v>34</v>
      </c>
      <c r="F41" s="643">
        <v>10</v>
      </c>
      <c r="G41" s="643">
        <v>11</v>
      </c>
      <c r="H41" s="643">
        <v>39</v>
      </c>
      <c r="I41" s="643">
        <v>24</v>
      </c>
      <c r="J41" s="643">
        <v>17</v>
      </c>
      <c r="K41" s="643">
        <v>0</v>
      </c>
      <c r="L41" s="643">
        <v>0</v>
      </c>
      <c r="M41" s="643">
        <v>0</v>
      </c>
      <c r="N41" s="642">
        <v>0</v>
      </c>
    </row>
    <row r="42" spans="1:14" ht="13.5" customHeight="1" x14ac:dyDescent="0.15">
      <c r="A42" s="647" t="s">
        <v>287</v>
      </c>
      <c r="B42" s="646" t="s">
        <v>156</v>
      </c>
      <c r="C42" s="645"/>
      <c r="D42" s="644">
        <v>79</v>
      </c>
      <c r="E42" s="643">
        <v>13</v>
      </c>
      <c r="F42" s="643">
        <v>7</v>
      </c>
      <c r="G42" s="643">
        <v>6</v>
      </c>
      <c r="H42" s="643">
        <v>22</v>
      </c>
      <c r="I42" s="643">
        <v>14</v>
      </c>
      <c r="J42" s="643">
        <v>17</v>
      </c>
      <c r="K42" s="643">
        <v>0</v>
      </c>
      <c r="L42" s="643">
        <v>0</v>
      </c>
      <c r="M42" s="643">
        <v>0</v>
      </c>
      <c r="N42" s="642">
        <v>0</v>
      </c>
    </row>
    <row r="43" spans="1:14" ht="13.5" customHeight="1" x14ac:dyDescent="0.15">
      <c r="A43" s="647" t="s">
        <v>286</v>
      </c>
      <c r="B43" s="646" t="s">
        <v>157</v>
      </c>
      <c r="C43" s="645"/>
      <c r="D43" s="644">
        <v>45</v>
      </c>
      <c r="E43" s="643">
        <v>2</v>
      </c>
      <c r="F43" s="643">
        <v>6</v>
      </c>
      <c r="G43" s="643">
        <v>7</v>
      </c>
      <c r="H43" s="643">
        <v>5</v>
      </c>
      <c r="I43" s="643">
        <v>8</v>
      </c>
      <c r="J43" s="643">
        <v>17</v>
      </c>
      <c r="K43" s="643">
        <v>0</v>
      </c>
      <c r="L43" s="643">
        <v>0</v>
      </c>
      <c r="M43" s="643">
        <v>0</v>
      </c>
      <c r="N43" s="642">
        <v>0</v>
      </c>
    </row>
    <row r="44" spans="1:14" ht="13.5" customHeight="1" x14ac:dyDescent="0.15">
      <c r="A44" s="647" t="s">
        <v>285</v>
      </c>
      <c r="B44" s="646" t="s">
        <v>158</v>
      </c>
      <c r="C44" s="645"/>
      <c r="D44" s="644">
        <v>36</v>
      </c>
      <c r="E44" s="643">
        <v>8</v>
      </c>
      <c r="F44" s="643">
        <v>6</v>
      </c>
      <c r="G44" s="643">
        <v>6</v>
      </c>
      <c r="H44" s="643">
        <v>16</v>
      </c>
      <c r="I44" s="643">
        <v>0</v>
      </c>
      <c r="J44" s="643">
        <v>0</v>
      </c>
      <c r="K44" s="643">
        <v>0</v>
      </c>
      <c r="L44" s="643">
        <v>0</v>
      </c>
      <c r="M44" s="643">
        <v>0</v>
      </c>
      <c r="N44" s="642">
        <v>0</v>
      </c>
    </row>
    <row r="45" spans="1:14" ht="13.5" customHeight="1" x14ac:dyDescent="0.15">
      <c r="A45" s="659" t="s">
        <v>284</v>
      </c>
      <c r="B45" s="658" t="s">
        <v>159</v>
      </c>
      <c r="C45" s="657"/>
      <c r="D45" s="656">
        <v>123</v>
      </c>
      <c r="E45" s="655">
        <v>8</v>
      </c>
      <c r="F45" s="655">
        <v>35</v>
      </c>
      <c r="G45" s="655">
        <v>13</v>
      </c>
      <c r="H45" s="655">
        <v>39</v>
      </c>
      <c r="I45" s="655">
        <v>25</v>
      </c>
      <c r="J45" s="655">
        <v>3</v>
      </c>
      <c r="K45" s="655">
        <v>0</v>
      </c>
      <c r="L45" s="655">
        <v>0</v>
      </c>
      <c r="M45" s="655">
        <v>0</v>
      </c>
      <c r="N45" s="654">
        <v>0</v>
      </c>
    </row>
    <row r="46" spans="1:14" ht="13.5" customHeight="1" x14ac:dyDescent="0.15">
      <c r="A46" s="653" t="s">
        <v>283</v>
      </c>
      <c r="B46" s="652" t="s">
        <v>160</v>
      </c>
      <c r="C46" s="651"/>
      <c r="D46" s="650">
        <v>66</v>
      </c>
      <c r="E46" s="649">
        <v>10</v>
      </c>
      <c r="F46" s="649">
        <v>13</v>
      </c>
      <c r="G46" s="649">
        <v>13</v>
      </c>
      <c r="H46" s="649">
        <v>20</v>
      </c>
      <c r="I46" s="649">
        <v>2</v>
      </c>
      <c r="J46" s="649">
        <v>8</v>
      </c>
      <c r="K46" s="649">
        <v>0</v>
      </c>
      <c r="L46" s="649">
        <v>0</v>
      </c>
      <c r="M46" s="649">
        <v>0</v>
      </c>
      <c r="N46" s="648">
        <v>0</v>
      </c>
    </row>
    <row r="47" spans="1:14" ht="13.5" customHeight="1" x14ac:dyDescent="0.15">
      <c r="A47" s="647" t="s">
        <v>282</v>
      </c>
      <c r="B47" s="646" t="s">
        <v>161</v>
      </c>
      <c r="C47" s="645"/>
      <c r="D47" s="644">
        <v>120</v>
      </c>
      <c r="E47" s="643">
        <v>26</v>
      </c>
      <c r="F47" s="643">
        <v>26</v>
      </c>
      <c r="G47" s="643">
        <v>10</v>
      </c>
      <c r="H47" s="643">
        <v>12</v>
      </c>
      <c r="I47" s="643">
        <v>23</v>
      </c>
      <c r="J47" s="643">
        <v>23</v>
      </c>
      <c r="K47" s="643">
        <v>0</v>
      </c>
      <c r="L47" s="643">
        <v>0</v>
      </c>
      <c r="M47" s="643">
        <v>0</v>
      </c>
      <c r="N47" s="642">
        <v>0</v>
      </c>
    </row>
    <row r="48" spans="1:14" ht="13.5" customHeight="1" x14ac:dyDescent="0.15">
      <c r="A48" s="647" t="s">
        <v>281</v>
      </c>
      <c r="B48" s="646" t="s">
        <v>162</v>
      </c>
      <c r="C48" s="645"/>
      <c r="D48" s="644">
        <v>116</v>
      </c>
      <c r="E48" s="643">
        <v>11</v>
      </c>
      <c r="F48" s="643">
        <v>24</v>
      </c>
      <c r="G48" s="643">
        <v>18</v>
      </c>
      <c r="H48" s="643">
        <v>34</v>
      </c>
      <c r="I48" s="643">
        <v>14</v>
      </c>
      <c r="J48" s="643">
        <v>15</v>
      </c>
      <c r="K48" s="643">
        <v>0</v>
      </c>
      <c r="L48" s="643">
        <v>0</v>
      </c>
      <c r="M48" s="643">
        <v>0</v>
      </c>
      <c r="N48" s="642">
        <v>0</v>
      </c>
    </row>
    <row r="49" spans="1:14" ht="13.5" customHeight="1" x14ac:dyDescent="0.15">
      <c r="A49" s="647" t="s">
        <v>280</v>
      </c>
      <c r="B49" s="646" t="s">
        <v>163</v>
      </c>
      <c r="C49" s="645"/>
      <c r="D49" s="644">
        <v>230</v>
      </c>
      <c r="E49" s="643">
        <v>19</v>
      </c>
      <c r="F49" s="643">
        <v>51</v>
      </c>
      <c r="G49" s="643">
        <v>18</v>
      </c>
      <c r="H49" s="643">
        <v>44</v>
      </c>
      <c r="I49" s="643">
        <v>49</v>
      </c>
      <c r="J49" s="643">
        <v>49</v>
      </c>
      <c r="K49" s="643">
        <v>0</v>
      </c>
      <c r="L49" s="643">
        <v>0</v>
      </c>
      <c r="M49" s="643">
        <v>0</v>
      </c>
      <c r="N49" s="642">
        <v>0</v>
      </c>
    </row>
    <row r="50" spans="1:14" ht="13.5" customHeight="1" x14ac:dyDescent="0.15">
      <c r="A50" s="647" t="s">
        <v>279</v>
      </c>
      <c r="B50" s="646" t="s">
        <v>164</v>
      </c>
      <c r="C50" s="645"/>
      <c r="D50" s="644">
        <v>83</v>
      </c>
      <c r="E50" s="643">
        <v>29</v>
      </c>
      <c r="F50" s="643">
        <v>11</v>
      </c>
      <c r="G50" s="643">
        <v>10</v>
      </c>
      <c r="H50" s="643">
        <v>23</v>
      </c>
      <c r="I50" s="643">
        <v>8</v>
      </c>
      <c r="J50" s="643">
        <v>2</v>
      </c>
      <c r="K50" s="643">
        <v>0</v>
      </c>
      <c r="L50" s="643">
        <v>0</v>
      </c>
      <c r="M50" s="643">
        <v>0</v>
      </c>
      <c r="N50" s="642">
        <v>0</v>
      </c>
    </row>
    <row r="51" spans="1:14" ht="13.5" customHeight="1" x14ac:dyDescent="0.15">
      <c r="A51" s="647" t="s">
        <v>278</v>
      </c>
      <c r="B51" s="646" t="s">
        <v>165</v>
      </c>
      <c r="C51" s="645"/>
      <c r="D51" s="644">
        <v>103</v>
      </c>
      <c r="E51" s="643">
        <v>23</v>
      </c>
      <c r="F51" s="643">
        <v>32</v>
      </c>
      <c r="G51" s="643">
        <v>15</v>
      </c>
      <c r="H51" s="643">
        <v>20</v>
      </c>
      <c r="I51" s="643">
        <v>7</v>
      </c>
      <c r="J51" s="643">
        <v>6</v>
      </c>
      <c r="K51" s="643">
        <v>0</v>
      </c>
      <c r="L51" s="643">
        <v>0</v>
      </c>
      <c r="M51" s="643">
        <v>0</v>
      </c>
      <c r="N51" s="642">
        <v>0</v>
      </c>
    </row>
    <row r="52" spans="1:14" ht="13.5" customHeight="1" thickBot="1" x14ac:dyDescent="0.2">
      <c r="A52" s="641" t="s">
        <v>277</v>
      </c>
      <c r="B52" s="640" t="s">
        <v>167</v>
      </c>
      <c r="C52" s="639"/>
      <c r="D52" s="638">
        <v>0</v>
      </c>
      <c r="E52" s="637">
        <v>0</v>
      </c>
      <c r="F52" s="637">
        <v>0</v>
      </c>
      <c r="G52" s="637">
        <v>0</v>
      </c>
      <c r="H52" s="637">
        <v>0</v>
      </c>
      <c r="I52" s="637">
        <v>0</v>
      </c>
      <c r="J52" s="637">
        <v>0</v>
      </c>
      <c r="K52" s="637">
        <v>0</v>
      </c>
      <c r="L52" s="637">
        <v>0</v>
      </c>
      <c r="M52" s="637">
        <v>0</v>
      </c>
      <c r="N52" s="636">
        <v>0</v>
      </c>
    </row>
    <row r="53" spans="1:14" x14ac:dyDescent="0.15">
      <c r="A53" s="635" t="s">
        <v>248</v>
      </c>
    </row>
  </sheetData>
  <mergeCells count="10">
    <mergeCell ref="A5:C5"/>
    <mergeCell ref="A1:N1"/>
    <mergeCell ref="D3:D4"/>
    <mergeCell ref="E3:E4"/>
    <mergeCell ref="F3:F4"/>
    <mergeCell ref="G3:G4"/>
    <mergeCell ref="H3:H4"/>
    <mergeCell ref="I3:I4"/>
    <mergeCell ref="J3:J4"/>
    <mergeCell ref="K3:N3"/>
  </mergeCells>
  <phoneticPr fontId="4"/>
  <pageMargins left="0.59055118110236227" right="0.59055118110236227" top="0.59055118110236227" bottom="0.39370078740157483" header="0.31496062992125984" footer="0.31496062992125984"/>
  <pageSetup paperSize="9" scale="89"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9BE6-278C-4619-B580-B92EA8E1DD98}">
  <sheetPr>
    <pageSetUpPr fitToPage="1"/>
  </sheetPr>
  <dimension ref="A1:N53"/>
  <sheetViews>
    <sheetView zoomScale="55" zoomScaleNormal="55" workbookViewId="0">
      <selection activeCell="N12" sqref="N12"/>
    </sheetView>
  </sheetViews>
  <sheetFormatPr defaultColWidth="9" defaultRowHeight="13.5" x14ac:dyDescent="0.15"/>
  <cols>
    <col min="1" max="1" width="3.625" style="1385" customWidth="1"/>
    <col min="2" max="2" width="9.625" style="1385" customWidth="1"/>
    <col min="3" max="3" width="0.875" style="1385" customWidth="1"/>
    <col min="4" max="7" width="12.625" style="1385" customWidth="1"/>
    <col min="8" max="8" width="9.5" style="1385" bestFit="1" customWidth="1"/>
    <col min="9" max="14" width="12.625" style="1385" customWidth="1"/>
    <col min="15" max="16384" width="9" style="1385"/>
  </cols>
  <sheetData>
    <row r="1" spans="1:14" ht="15" customHeight="1" x14ac:dyDescent="0.15">
      <c r="A1" s="1383" t="s">
        <v>709</v>
      </c>
      <c r="B1" s="1384"/>
      <c r="C1" s="1384"/>
      <c r="D1" s="1384"/>
      <c r="E1" s="1384"/>
      <c r="F1" s="1384"/>
      <c r="G1" s="1384"/>
      <c r="H1" s="1384"/>
      <c r="I1" s="1384"/>
      <c r="J1" s="1384"/>
      <c r="K1" s="1384"/>
      <c r="L1" s="1384"/>
      <c r="M1" s="1384"/>
      <c r="N1" s="1384"/>
    </row>
    <row r="2" spans="1:14" ht="15" customHeight="1" thickBot="1" x14ac:dyDescent="0.2">
      <c r="A2" s="1386"/>
      <c r="B2" s="1386"/>
      <c r="C2" s="1386"/>
      <c r="D2" s="1386"/>
      <c r="E2" s="1386"/>
      <c r="F2" s="1386"/>
      <c r="G2" s="1386"/>
      <c r="H2" s="1386"/>
      <c r="I2" s="1386"/>
      <c r="J2" s="1386"/>
      <c r="K2" s="1386"/>
      <c r="L2" s="1387"/>
      <c r="M2" s="1386"/>
      <c r="N2" s="1388" t="s">
        <v>328</v>
      </c>
    </row>
    <row r="3" spans="1:14" ht="15" customHeight="1" x14ac:dyDescent="0.15">
      <c r="A3" s="1389"/>
      <c r="B3" s="1390"/>
      <c r="C3" s="1391"/>
      <c r="D3" s="1392" t="s">
        <v>26</v>
      </c>
      <c r="E3" s="1393" t="s">
        <v>708</v>
      </c>
      <c r="F3" s="1393" t="s">
        <v>707</v>
      </c>
      <c r="G3" s="1393" t="s">
        <v>706</v>
      </c>
      <c r="H3" s="1393" t="s">
        <v>705</v>
      </c>
      <c r="I3" s="1394" t="s">
        <v>704</v>
      </c>
      <c r="J3" s="1394" t="s">
        <v>703</v>
      </c>
      <c r="K3" s="1395" t="s">
        <v>690</v>
      </c>
      <c r="L3" s="1396"/>
      <c r="M3" s="1396"/>
      <c r="N3" s="1397"/>
    </row>
    <row r="4" spans="1:14" ht="15" customHeight="1" thickBot="1" x14ac:dyDescent="0.2">
      <c r="A4" s="1398"/>
      <c r="B4" s="1399"/>
      <c r="C4" s="1400"/>
      <c r="D4" s="1401"/>
      <c r="E4" s="1402"/>
      <c r="F4" s="1402"/>
      <c r="G4" s="1402"/>
      <c r="H4" s="1403"/>
      <c r="I4" s="1404"/>
      <c r="J4" s="1404"/>
      <c r="K4" s="1405" t="s">
        <v>702</v>
      </c>
      <c r="L4" s="1405" t="s">
        <v>701</v>
      </c>
      <c r="M4" s="1405" t="s">
        <v>700</v>
      </c>
      <c r="N4" s="1406" t="s">
        <v>699</v>
      </c>
    </row>
    <row r="5" spans="1:14" ht="13.5" customHeight="1" thickTop="1" thickBot="1" x14ac:dyDescent="0.2">
      <c r="A5" s="1407" t="s">
        <v>341</v>
      </c>
      <c r="B5" s="1408"/>
      <c r="C5" s="1409"/>
      <c r="D5" s="675">
        <v>96533.339819999994</v>
      </c>
      <c r="E5" s="674">
        <v>10659.148000000001</v>
      </c>
      <c r="F5" s="674">
        <v>16367.577499999999</v>
      </c>
      <c r="G5" s="674">
        <v>9004.7645499999999</v>
      </c>
      <c r="H5" s="674">
        <v>29774.794999999998</v>
      </c>
      <c r="I5" s="674">
        <v>15632.07078</v>
      </c>
      <c r="J5" s="674">
        <v>15094.983989999999</v>
      </c>
      <c r="K5" s="674">
        <v>1504.2560000000001</v>
      </c>
      <c r="L5" s="674">
        <v>8748.0334200000016</v>
      </c>
      <c r="M5" s="674">
        <v>13329.418000000001</v>
      </c>
      <c r="N5" s="673">
        <v>454.17199999999997</v>
      </c>
    </row>
    <row r="6" spans="1:14" ht="13.5" customHeight="1" thickTop="1" x14ac:dyDescent="0.15">
      <c r="A6" s="1410" t="s">
        <v>272</v>
      </c>
      <c r="B6" s="1411" t="s">
        <v>120</v>
      </c>
      <c r="C6" s="1412"/>
      <c r="D6" s="668">
        <v>4550.0209999999997</v>
      </c>
      <c r="E6" s="667">
        <v>449.488</v>
      </c>
      <c r="F6" s="667">
        <v>1576.885</v>
      </c>
      <c r="G6" s="667">
        <v>510.33699999999999</v>
      </c>
      <c r="H6" s="667">
        <v>653.46500000000003</v>
      </c>
      <c r="I6" s="667">
        <v>679.923</v>
      </c>
      <c r="J6" s="667">
        <v>679.923</v>
      </c>
      <c r="K6" s="667">
        <v>0</v>
      </c>
      <c r="L6" s="667">
        <v>0</v>
      </c>
      <c r="M6" s="667">
        <v>0</v>
      </c>
      <c r="N6" s="666">
        <v>0</v>
      </c>
    </row>
    <row r="7" spans="1:14" ht="13.5" customHeight="1" x14ac:dyDescent="0.15">
      <c r="A7" s="1413" t="s">
        <v>270</v>
      </c>
      <c r="B7" s="1414" t="s">
        <v>121</v>
      </c>
      <c r="C7" s="1415"/>
      <c r="D7" s="644">
        <v>705.18500000000006</v>
      </c>
      <c r="E7" s="1416" t="s">
        <v>1286</v>
      </c>
      <c r="F7" s="643">
        <v>268.00099999999998</v>
      </c>
      <c r="G7" s="1416" t="s">
        <v>1286</v>
      </c>
      <c r="H7" s="643">
        <v>282.97000000000003</v>
      </c>
      <c r="I7" s="643">
        <v>94.25</v>
      </c>
      <c r="J7" s="643">
        <v>50.359000000000002</v>
      </c>
      <c r="K7" s="643">
        <v>0</v>
      </c>
      <c r="L7" s="643">
        <v>0</v>
      </c>
      <c r="M7" s="643">
        <v>0</v>
      </c>
      <c r="N7" s="642">
        <v>0</v>
      </c>
    </row>
    <row r="8" spans="1:14" ht="13.5" customHeight="1" x14ac:dyDescent="0.15">
      <c r="A8" s="1413" t="s">
        <v>268</v>
      </c>
      <c r="B8" s="1414" t="s">
        <v>122</v>
      </c>
      <c r="C8" s="1415"/>
      <c r="D8" s="644">
        <v>698.70700000000011</v>
      </c>
      <c r="E8" s="643">
        <v>83.037999999999997</v>
      </c>
      <c r="F8" s="643">
        <v>84.593999999999994</v>
      </c>
      <c r="G8" s="643">
        <v>22.466999999999999</v>
      </c>
      <c r="H8" s="643">
        <v>257.45800000000003</v>
      </c>
      <c r="I8" s="643">
        <v>125.575</v>
      </c>
      <c r="J8" s="643">
        <v>125.575</v>
      </c>
      <c r="K8" s="643">
        <v>0</v>
      </c>
      <c r="L8" s="643">
        <v>0</v>
      </c>
      <c r="M8" s="643">
        <v>0</v>
      </c>
      <c r="N8" s="642">
        <v>0</v>
      </c>
    </row>
    <row r="9" spans="1:14" ht="13.5" customHeight="1" x14ac:dyDescent="0.15">
      <c r="A9" s="1413" t="s">
        <v>266</v>
      </c>
      <c r="B9" s="1414" t="s">
        <v>123</v>
      </c>
      <c r="C9" s="1415"/>
      <c r="D9" s="644">
        <v>6311.5709999999999</v>
      </c>
      <c r="E9" s="643">
        <v>140.791</v>
      </c>
      <c r="F9" s="643">
        <v>191.494</v>
      </c>
      <c r="G9" s="643">
        <v>265.66199999999998</v>
      </c>
      <c r="H9" s="643">
        <v>1986.5</v>
      </c>
      <c r="I9" s="643">
        <v>1863.5619999999999</v>
      </c>
      <c r="J9" s="643">
        <v>1863.5619999999999</v>
      </c>
      <c r="K9" s="643">
        <v>0</v>
      </c>
      <c r="L9" s="643">
        <v>0</v>
      </c>
      <c r="M9" s="643">
        <v>0</v>
      </c>
      <c r="N9" s="642">
        <v>0</v>
      </c>
    </row>
    <row r="10" spans="1:14" ht="13.5" customHeight="1" x14ac:dyDescent="0.15">
      <c r="A10" s="1413" t="s">
        <v>265</v>
      </c>
      <c r="B10" s="1414" t="s">
        <v>124</v>
      </c>
      <c r="C10" s="1415"/>
      <c r="D10" s="644">
        <v>564.18299999999999</v>
      </c>
      <c r="E10" s="643">
        <v>66.180999999999997</v>
      </c>
      <c r="F10" s="643">
        <v>188.161</v>
      </c>
      <c r="G10" s="1416" t="s">
        <v>1286</v>
      </c>
      <c r="H10" s="643">
        <v>264.94499999999999</v>
      </c>
      <c r="I10" s="1416" t="s">
        <v>1286</v>
      </c>
      <c r="J10" s="643">
        <v>0</v>
      </c>
      <c r="K10" s="643">
        <v>0</v>
      </c>
      <c r="L10" s="643">
        <v>0</v>
      </c>
      <c r="M10" s="643">
        <v>0</v>
      </c>
      <c r="N10" s="642">
        <v>0</v>
      </c>
    </row>
    <row r="11" spans="1:14" ht="13.5" customHeight="1" x14ac:dyDescent="0.15">
      <c r="A11" s="1413" t="s">
        <v>264</v>
      </c>
      <c r="B11" s="1414" t="s">
        <v>125</v>
      </c>
      <c r="C11" s="1415"/>
      <c r="D11" s="644">
        <v>920.80600000000015</v>
      </c>
      <c r="E11" s="643">
        <v>201.17099999999999</v>
      </c>
      <c r="F11" s="643">
        <v>452.73</v>
      </c>
      <c r="G11" s="643">
        <v>17.587</v>
      </c>
      <c r="H11" s="643">
        <v>199.12299999999999</v>
      </c>
      <c r="I11" s="643">
        <v>50.195</v>
      </c>
      <c r="J11" s="643">
        <v>0</v>
      </c>
      <c r="K11" s="643">
        <v>0</v>
      </c>
      <c r="L11" s="643">
        <v>0</v>
      </c>
      <c r="M11" s="643">
        <v>0</v>
      </c>
      <c r="N11" s="642">
        <v>0</v>
      </c>
    </row>
    <row r="12" spans="1:14" ht="13.5" customHeight="1" x14ac:dyDescent="0.15">
      <c r="A12" s="1413" t="s">
        <v>262</v>
      </c>
      <c r="B12" s="1414" t="s">
        <v>126</v>
      </c>
      <c r="C12" s="1415"/>
      <c r="D12" s="644">
        <v>4426.808</v>
      </c>
      <c r="E12" s="643">
        <v>970.19899999999996</v>
      </c>
      <c r="F12" s="643">
        <v>214.221</v>
      </c>
      <c r="G12" s="643">
        <v>204.26400000000001</v>
      </c>
      <c r="H12" s="643">
        <v>1824.058</v>
      </c>
      <c r="I12" s="643">
        <v>520.58799999999997</v>
      </c>
      <c r="J12" s="643">
        <v>693.47799999999995</v>
      </c>
      <c r="K12" s="643">
        <v>0</v>
      </c>
      <c r="L12" s="643">
        <v>0</v>
      </c>
      <c r="M12" s="643">
        <v>0</v>
      </c>
      <c r="N12" s="642">
        <v>0</v>
      </c>
    </row>
    <row r="13" spans="1:14" ht="13.5" customHeight="1" x14ac:dyDescent="0.15">
      <c r="A13" s="1413" t="s">
        <v>260</v>
      </c>
      <c r="B13" s="1414" t="s">
        <v>127</v>
      </c>
      <c r="C13" s="1415"/>
      <c r="D13" s="644">
        <v>3617.4630000000002</v>
      </c>
      <c r="E13" s="643">
        <v>0</v>
      </c>
      <c r="F13" s="1416" t="s">
        <v>1286</v>
      </c>
      <c r="G13" s="643">
        <v>1596.4490000000001</v>
      </c>
      <c r="H13" s="643">
        <v>1990.4290000000001</v>
      </c>
      <c r="I13" s="643">
        <v>0</v>
      </c>
      <c r="J13" s="643">
        <v>0</v>
      </c>
      <c r="K13" s="643">
        <v>0</v>
      </c>
      <c r="L13" s="643">
        <v>421.57900000000001</v>
      </c>
      <c r="M13" s="643">
        <v>4075.6680000000001</v>
      </c>
      <c r="N13" s="642">
        <v>0</v>
      </c>
    </row>
    <row r="14" spans="1:14" ht="13.5" customHeight="1" x14ac:dyDescent="0.15">
      <c r="A14" s="1413" t="s">
        <v>259</v>
      </c>
      <c r="B14" s="1414" t="s">
        <v>128</v>
      </c>
      <c r="C14" s="1415"/>
      <c r="D14" s="644">
        <v>10309.889000000001</v>
      </c>
      <c r="E14" s="643">
        <v>827.33199999999999</v>
      </c>
      <c r="F14" s="643">
        <v>2468.8220000000001</v>
      </c>
      <c r="G14" s="643">
        <v>814.03800000000001</v>
      </c>
      <c r="H14" s="643">
        <v>3965.567</v>
      </c>
      <c r="I14" s="643">
        <v>1051.43</v>
      </c>
      <c r="J14" s="643">
        <v>1182.7</v>
      </c>
      <c r="K14" s="643">
        <v>0</v>
      </c>
      <c r="L14" s="643">
        <v>0</v>
      </c>
      <c r="M14" s="643">
        <v>2613.9140000000002</v>
      </c>
      <c r="N14" s="642">
        <v>0</v>
      </c>
    </row>
    <row r="15" spans="1:14" ht="13.5" customHeight="1" x14ac:dyDescent="0.15">
      <c r="A15" s="1417" t="s">
        <v>258</v>
      </c>
      <c r="B15" s="1418" t="s">
        <v>129</v>
      </c>
      <c r="C15" s="1419"/>
      <c r="D15" s="656">
        <v>5550.4049999999997</v>
      </c>
      <c r="E15" s="655">
        <v>1536.9190000000001</v>
      </c>
      <c r="F15" s="655">
        <v>356.85300000000001</v>
      </c>
      <c r="G15" s="655">
        <v>523.39099999999996</v>
      </c>
      <c r="H15" s="655">
        <v>1961.39</v>
      </c>
      <c r="I15" s="655">
        <v>1171.8520000000001</v>
      </c>
      <c r="J15" s="655">
        <v>0</v>
      </c>
      <c r="K15" s="655">
        <v>0</v>
      </c>
      <c r="L15" s="655">
        <v>0</v>
      </c>
      <c r="M15" s="655">
        <v>1265.3720000000001</v>
      </c>
      <c r="N15" s="654">
        <v>0</v>
      </c>
    </row>
    <row r="16" spans="1:14" ht="13.5" customHeight="1" x14ac:dyDescent="0.15">
      <c r="A16" s="1420" t="s">
        <v>256</v>
      </c>
      <c r="B16" s="1421" t="s">
        <v>130</v>
      </c>
      <c r="C16" s="1422"/>
      <c r="D16" s="662">
        <v>61.994999999999997</v>
      </c>
      <c r="E16" s="661">
        <v>0</v>
      </c>
      <c r="F16" s="661">
        <v>0</v>
      </c>
      <c r="G16" s="661">
        <v>42.225999999999999</v>
      </c>
      <c r="H16" s="1423" t="s">
        <v>1286</v>
      </c>
      <c r="I16" s="661">
        <v>0</v>
      </c>
      <c r="J16" s="1423" t="s">
        <v>1286</v>
      </c>
      <c r="K16" s="661">
        <v>0</v>
      </c>
      <c r="L16" s="661">
        <v>445.99826000000002</v>
      </c>
      <c r="M16" s="661">
        <v>31.35</v>
      </c>
      <c r="N16" s="660">
        <v>0</v>
      </c>
    </row>
    <row r="17" spans="1:14" ht="13.5" customHeight="1" x14ac:dyDescent="0.15">
      <c r="A17" s="1413" t="s">
        <v>254</v>
      </c>
      <c r="B17" s="1414" t="s">
        <v>131</v>
      </c>
      <c r="C17" s="1415"/>
      <c r="D17" s="644">
        <v>249.59000000000003</v>
      </c>
      <c r="E17" s="1416" t="s">
        <v>1286</v>
      </c>
      <c r="F17" s="643">
        <v>0</v>
      </c>
      <c r="G17" s="643">
        <v>25.376999999999999</v>
      </c>
      <c r="H17" s="643">
        <v>150.93700000000001</v>
      </c>
      <c r="I17" s="643">
        <v>0</v>
      </c>
      <c r="J17" s="643">
        <v>55.747</v>
      </c>
      <c r="K17" s="643">
        <v>0</v>
      </c>
      <c r="L17" s="643">
        <v>902.75599999999997</v>
      </c>
      <c r="M17" s="643">
        <v>0</v>
      </c>
      <c r="N17" s="642">
        <v>0</v>
      </c>
    </row>
    <row r="18" spans="1:14" ht="13.5" customHeight="1" x14ac:dyDescent="0.15">
      <c r="A18" s="1413" t="s">
        <v>252</v>
      </c>
      <c r="B18" s="1414" t="s">
        <v>132</v>
      </c>
      <c r="C18" s="1415"/>
      <c r="D18" s="644">
        <v>0</v>
      </c>
      <c r="E18" s="643">
        <v>0</v>
      </c>
      <c r="F18" s="643">
        <v>0</v>
      </c>
      <c r="G18" s="643">
        <v>0</v>
      </c>
      <c r="H18" s="643">
        <v>0</v>
      </c>
      <c r="I18" s="643">
        <v>0</v>
      </c>
      <c r="J18" s="643">
        <v>0</v>
      </c>
      <c r="K18" s="643">
        <v>0</v>
      </c>
      <c r="L18" s="643">
        <v>0</v>
      </c>
      <c r="M18" s="643">
        <v>0</v>
      </c>
      <c r="N18" s="642">
        <v>0</v>
      </c>
    </row>
    <row r="19" spans="1:14" ht="13.5" customHeight="1" x14ac:dyDescent="0.15">
      <c r="A19" s="1413" t="s">
        <v>250</v>
      </c>
      <c r="B19" s="1414" t="s">
        <v>133</v>
      </c>
      <c r="C19" s="1415"/>
      <c r="D19" s="644">
        <v>261.49099999999999</v>
      </c>
      <c r="E19" s="643">
        <v>0</v>
      </c>
      <c r="F19" s="643">
        <v>0</v>
      </c>
      <c r="G19" s="1416" t="s">
        <v>1286</v>
      </c>
      <c r="H19" s="1416" t="s">
        <v>1286</v>
      </c>
      <c r="I19" s="643">
        <v>93.132000000000005</v>
      </c>
      <c r="J19" s="643">
        <v>115.69799999999999</v>
      </c>
      <c r="K19" s="643">
        <v>64.853999999999999</v>
      </c>
      <c r="L19" s="643">
        <v>109.92100000000001</v>
      </c>
      <c r="M19" s="643">
        <v>0</v>
      </c>
      <c r="N19" s="642">
        <v>0</v>
      </c>
    </row>
    <row r="20" spans="1:14" ht="13.5" customHeight="1" x14ac:dyDescent="0.15">
      <c r="A20" s="1413" t="s">
        <v>315</v>
      </c>
      <c r="B20" s="1414" t="s">
        <v>134</v>
      </c>
      <c r="C20" s="1415"/>
      <c r="D20" s="644">
        <v>887.86400000000003</v>
      </c>
      <c r="E20" s="643">
        <v>68.510999999999996</v>
      </c>
      <c r="F20" s="643">
        <v>235.60599999999999</v>
      </c>
      <c r="G20" s="643">
        <v>197.91399999999999</v>
      </c>
      <c r="H20" s="643">
        <v>385.83300000000003</v>
      </c>
      <c r="I20" s="643">
        <v>0</v>
      </c>
      <c r="J20" s="643">
        <v>0</v>
      </c>
      <c r="K20" s="643">
        <v>0</v>
      </c>
      <c r="L20" s="643">
        <v>0</v>
      </c>
      <c r="M20" s="643">
        <v>0</v>
      </c>
      <c r="N20" s="642">
        <v>0</v>
      </c>
    </row>
    <row r="21" spans="1:14" ht="13.5" customHeight="1" x14ac:dyDescent="0.15">
      <c r="A21" s="1413" t="s">
        <v>314</v>
      </c>
      <c r="B21" s="1414" t="s">
        <v>135</v>
      </c>
      <c r="C21" s="1415"/>
      <c r="D21" s="644">
        <v>286.976</v>
      </c>
      <c r="E21" s="643">
        <v>0</v>
      </c>
      <c r="F21" s="643">
        <v>0</v>
      </c>
      <c r="G21" s="1416" t="s">
        <v>1286</v>
      </c>
      <c r="H21" s="643">
        <v>24.741</v>
      </c>
      <c r="I21" s="643">
        <v>111.944</v>
      </c>
      <c r="J21" s="643">
        <v>111.944</v>
      </c>
      <c r="K21" s="643">
        <v>0</v>
      </c>
      <c r="L21" s="643">
        <v>122.928</v>
      </c>
      <c r="M21" s="1416" t="s">
        <v>1286</v>
      </c>
      <c r="N21" s="642">
        <v>0</v>
      </c>
    </row>
    <row r="22" spans="1:14" ht="13.5" customHeight="1" x14ac:dyDescent="0.15">
      <c r="A22" s="1413" t="s">
        <v>313</v>
      </c>
      <c r="B22" s="1414" t="s">
        <v>136</v>
      </c>
      <c r="C22" s="1415"/>
      <c r="D22" s="644">
        <v>442.76499999999999</v>
      </c>
      <c r="E22" s="643">
        <v>102.449</v>
      </c>
      <c r="F22" s="643">
        <v>41.994999999999997</v>
      </c>
      <c r="G22" s="643">
        <v>23.829000000000001</v>
      </c>
      <c r="H22" s="643">
        <v>274.49200000000002</v>
      </c>
      <c r="I22" s="643">
        <v>0</v>
      </c>
      <c r="J22" s="643">
        <v>0</v>
      </c>
      <c r="K22" s="643">
        <v>0</v>
      </c>
      <c r="L22" s="643">
        <v>92.254999999999995</v>
      </c>
      <c r="M22" s="643">
        <v>265.678</v>
      </c>
      <c r="N22" s="642">
        <v>0</v>
      </c>
    </row>
    <row r="23" spans="1:14" ht="13.5" customHeight="1" x14ac:dyDescent="0.15">
      <c r="A23" s="1413" t="s">
        <v>311</v>
      </c>
      <c r="B23" s="1414" t="s">
        <v>137</v>
      </c>
      <c r="C23" s="1415"/>
      <c r="D23" s="644">
        <v>258.37300000000005</v>
      </c>
      <c r="E23" s="1416" t="s">
        <v>1286</v>
      </c>
      <c r="F23" s="643">
        <v>0</v>
      </c>
      <c r="G23" s="643">
        <v>69.48</v>
      </c>
      <c r="H23" s="643">
        <v>152.376</v>
      </c>
      <c r="I23" s="643">
        <v>0</v>
      </c>
      <c r="J23" s="643">
        <v>0</v>
      </c>
      <c r="K23" s="643">
        <v>0</v>
      </c>
      <c r="L23" s="643">
        <v>188.71199999999999</v>
      </c>
      <c r="M23" s="643">
        <v>61.750999999999998</v>
      </c>
      <c r="N23" s="642">
        <v>0</v>
      </c>
    </row>
    <row r="24" spans="1:14" ht="13.5" customHeight="1" x14ac:dyDescent="0.15">
      <c r="A24" s="1413" t="s">
        <v>309</v>
      </c>
      <c r="B24" s="1414" t="s">
        <v>138</v>
      </c>
      <c r="C24" s="1415"/>
      <c r="D24" s="644">
        <v>984.42899999999997</v>
      </c>
      <c r="E24" s="643">
        <v>93.114000000000004</v>
      </c>
      <c r="F24" s="643">
        <v>34.912999999999997</v>
      </c>
      <c r="G24" s="643">
        <v>134.512</v>
      </c>
      <c r="H24" s="643">
        <v>721.89</v>
      </c>
      <c r="I24" s="643">
        <v>0</v>
      </c>
      <c r="J24" s="643">
        <v>0</v>
      </c>
      <c r="K24" s="643">
        <v>0</v>
      </c>
      <c r="L24" s="643">
        <v>0</v>
      </c>
      <c r="M24" s="643">
        <v>155.941</v>
      </c>
      <c r="N24" s="642">
        <v>0</v>
      </c>
    </row>
    <row r="25" spans="1:14" ht="13.5" customHeight="1" x14ac:dyDescent="0.15">
      <c r="A25" s="1417" t="s">
        <v>307</v>
      </c>
      <c r="B25" s="1418" t="s">
        <v>139</v>
      </c>
      <c r="C25" s="1419"/>
      <c r="D25" s="656">
        <v>2391.047</v>
      </c>
      <c r="E25" s="655">
        <v>156.85400000000001</v>
      </c>
      <c r="F25" s="655">
        <v>847.79</v>
      </c>
      <c r="G25" s="655">
        <v>201.93</v>
      </c>
      <c r="H25" s="655">
        <v>1168.0429999999999</v>
      </c>
      <c r="I25" s="655">
        <v>0</v>
      </c>
      <c r="J25" s="655">
        <v>16.43</v>
      </c>
      <c r="K25" s="655">
        <v>0</v>
      </c>
      <c r="L25" s="655">
        <v>376.38499999999999</v>
      </c>
      <c r="M25" s="655">
        <v>1682.71</v>
      </c>
      <c r="N25" s="654">
        <v>0</v>
      </c>
    </row>
    <row r="26" spans="1:14" ht="13.5" customHeight="1" x14ac:dyDescent="0.15">
      <c r="A26" s="1420" t="s">
        <v>306</v>
      </c>
      <c r="B26" s="1421" t="s">
        <v>140</v>
      </c>
      <c r="C26" s="1422"/>
      <c r="D26" s="662">
        <v>1479.0139999999999</v>
      </c>
      <c r="E26" s="661">
        <v>108.34699999999999</v>
      </c>
      <c r="F26" s="661">
        <v>93.221000000000004</v>
      </c>
      <c r="G26" s="661">
        <v>33.201000000000001</v>
      </c>
      <c r="H26" s="661">
        <v>655.71299999999997</v>
      </c>
      <c r="I26" s="661">
        <v>266.24</v>
      </c>
      <c r="J26" s="661">
        <v>322.29199999999997</v>
      </c>
      <c r="K26" s="661">
        <v>0</v>
      </c>
      <c r="L26" s="661">
        <v>775.62699999999995</v>
      </c>
      <c r="M26" s="1423" t="s">
        <v>1286</v>
      </c>
      <c r="N26" s="660">
        <v>0</v>
      </c>
    </row>
    <row r="27" spans="1:14" ht="13.5" customHeight="1" x14ac:dyDescent="0.15">
      <c r="A27" s="1413" t="s">
        <v>304</v>
      </c>
      <c r="B27" s="1414" t="s">
        <v>141</v>
      </c>
      <c r="C27" s="1415"/>
      <c r="D27" s="644">
        <v>2949.8278500000001</v>
      </c>
      <c r="E27" s="643">
        <v>0</v>
      </c>
      <c r="F27" s="643">
        <v>53.067500000000003</v>
      </c>
      <c r="G27" s="643">
        <v>835.05756000000008</v>
      </c>
      <c r="H27" s="643">
        <v>417.58800000000002</v>
      </c>
      <c r="I27" s="643">
        <v>830.67879000000005</v>
      </c>
      <c r="J27" s="643">
        <v>813.43600000000004</v>
      </c>
      <c r="K27" s="643">
        <v>0</v>
      </c>
      <c r="L27" s="643">
        <v>1882.8283600000002</v>
      </c>
      <c r="M27" s="643">
        <v>77.715000000000003</v>
      </c>
      <c r="N27" s="642">
        <v>0</v>
      </c>
    </row>
    <row r="28" spans="1:14" ht="13.5" customHeight="1" x14ac:dyDescent="0.15">
      <c r="A28" s="1413" t="s">
        <v>303</v>
      </c>
      <c r="B28" s="1414" t="s">
        <v>142</v>
      </c>
      <c r="C28" s="1415"/>
      <c r="D28" s="644">
        <v>75.731999999999999</v>
      </c>
      <c r="E28" s="643">
        <v>0</v>
      </c>
      <c r="F28" s="643">
        <v>0</v>
      </c>
      <c r="G28" s="643">
        <v>75.731999999999999</v>
      </c>
      <c r="H28" s="643">
        <v>0</v>
      </c>
      <c r="I28" s="643">
        <v>0</v>
      </c>
      <c r="J28" s="643">
        <v>0</v>
      </c>
      <c r="K28" s="643">
        <v>743.524</v>
      </c>
      <c r="L28" s="643">
        <v>191.70599999999999</v>
      </c>
      <c r="M28" s="643">
        <v>0</v>
      </c>
      <c r="N28" s="642">
        <v>0</v>
      </c>
    </row>
    <row r="29" spans="1:14" ht="13.5" customHeight="1" x14ac:dyDescent="0.15">
      <c r="A29" s="1413" t="s">
        <v>301</v>
      </c>
      <c r="B29" s="1414" t="s">
        <v>143</v>
      </c>
      <c r="C29" s="1415"/>
      <c r="D29" s="644">
        <v>1506.6599999999999</v>
      </c>
      <c r="E29" s="643">
        <v>0</v>
      </c>
      <c r="F29" s="643">
        <v>611.62800000000004</v>
      </c>
      <c r="G29" s="643">
        <v>161.911</v>
      </c>
      <c r="H29" s="643">
        <v>733.12099999999998</v>
      </c>
      <c r="I29" s="643">
        <v>0</v>
      </c>
      <c r="J29" s="643">
        <v>0</v>
      </c>
      <c r="K29" s="643">
        <v>186.12899999999999</v>
      </c>
      <c r="L29" s="643">
        <v>2349.377</v>
      </c>
      <c r="M29" s="643">
        <v>1149.654</v>
      </c>
      <c r="N29" s="1424" t="s">
        <v>1286</v>
      </c>
    </row>
    <row r="30" spans="1:14" ht="13.5" customHeight="1" x14ac:dyDescent="0.15">
      <c r="A30" s="1413" t="s">
        <v>300</v>
      </c>
      <c r="B30" s="1414" t="s">
        <v>144</v>
      </c>
      <c r="C30" s="1415"/>
      <c r="D30" s="644">
        <v>649.82000000000005</v>
      </c>
      <c r="E30" s="643">
        <v>381.89</v>
      </c>
      <c r="F30" s="643">
        <v>0</v>
      </c>
      <c r="G30" s="643">
        <v>99.69</v>
      </c>
      <c r="H30" s="643">
        <v>105.727</v>
      </c>
      <c r="I30" s="643">
        <v>0</v>
      </c>
      <c r="J30" s="643">
        <v>62.512999999999998</v>
      </c>
      <c r="K30" s="643">
        <v>0</v>
      </c>
      <c r="L30" s="643">
        <v>107.76</v>
      </c>
      <c r="M30" s="643">
        <v>687.29200000000003</v>
      </c>
      <c r="N30" s="642">
        <v>159.92599999999999</v>
      </c>
    </row>
    <row r="31" spans="1:14" ht="13.5" customHeight="1" x14ac:dyDescent="0.15">
      <c r="A31" s="1413" t="s">
        <v>299</v>
      </c>
      <c r="B31" s="1414" t="s">
        <v>145</v>
      </c>
      <c r="C31" s="1415"/>
      <c r="D31" s="644">
        <v>750.07500000000005</v>
      </c>
      <c r="E31" s="643">
        <v>0</v>
      </c>
      <c r="F31" s="643">
        <v>44.692999999999998</v>
      </c>
      <c r="G31" s="643">
        <v>300.80500000000001</v>
      </c>
      <c r="H31" s="643">
        <v>122.111</v>
      </c>
      <c r="I31" s="643">
        <v>0</v>
      </c>
      <c r="J31" s="643">
        <v>282.46600000000001</v>
      </c>
      <c r="K31" s="643">
        <v>258.44299999999998</v>
      </c>
      <c r="L31" s="643">
        <v>323.6388</v>
      </c>
      <c r="M31" s="643">
        <v>0</v>
      </c>
      <c r="N31" s="642">
        <v>208.446</v>
      </c>
    </row>
    <row r="32" spans="1:14" ht="13.5" customHeight="1" x14ac:dyDescent="0.15">
      <c r="A32" s="1413" t="s">
        <v>298</v>
      </c>
      <c r="B32" s="1414" t="s">
        <v>146</v>
      </c>
      <c r="C32" s="1415"/>
      <c r="D32" s="644">
        <v>62.037999999999997</v>
      </c>
      <c r="E32" s="643">
        <v>0</v>
      </c>
      <c r="F32" s="643">
        <v>0</v>
      </c>
      <c r="G32" s="643">
        <v>0</v>
      </c>
      <c r="H32" s="643">
        <v>0</v>
      </c>
      <c r="I32" s="643">
        <v>0</v>
      </c>
      <c r="J32" s="643">
        <v>62.037999999999997</v>
      </c>
      <c r="K32" s="643">
        <v>5.9059999999999997</v>
      </c>
      <c r="L32" s="643">
        <v>125.01</v>
      </c>
      <c r="M32" s="643">
        <v>0</v>
      </c>
      <c r="N32" s="642">
        <v>0</v>
      </c>
    </row>
    <row r="33" spans="1:14" ht="13.5" customHeight="1" x14ac:dyDescent="0.15">
      <c r="A33" s="1413" t="s">
        <v>297</v>
      </c>
      <c r="B33" s="1414" t="s">
        <v>147</v>
      </c>
      <c r="C33" s="1415"/>
      <c r="D33" s="644">
        <v>689.86500000000001</v>
      </c>
      <c r="E33" s="643">
        <v>60.308999999999997</v>
      </c>
      <c r="F33" s="643">
        <v>15.949</v>
      </c>
      <c r="G33" s="643">
        <v>57.835000000000001</v>
      </c>
      <c r="H33" s="643">
        <v>159.744</v>
      </c>
      <c r="I33" s="643">
        <v>158.29300000000001</v>
      </c>
      <c r="J33" s="643">
        <v>237.73500000000001</v>
      </c>
      <c r="K33" s="643">
        <v>245.4</v>
      </c>
      <c r="L33" s="643">
        <v>70.908000000000001</v>
      </c>
      <c r="M33" s="643">
        <v>342.59399999999999</v>
      </c>
      <c r="N33" s="642">
        <v>15.949</v>
      </c>
    </row>
    <row r="34" spans="1:14" ht="13.5" customHeight="1" x14ac:dyDescent="0.15">
      <c r="A34" s="1413" t="s">
        <v>296</v>
      </c>
      <c r="B34" s="1414" t="s">
        <v>148</v>
      </c>
      <c r="C34" s="1415"/>
      <c r="D34" s="644">
        <v>94.516000000000005</v>
      </c>
      <c r="E34" s="643">
        <v>0</v>
      </c>
      <c r="F34" s="643">
        <v>91.393000000000001</v>
      </c>
      <c r="G34" s="1416" t="s">
        <v>1286</v>
      </c>
      <c r="H34" s="643">
        <v>0</v>
      </c>
      <c r="I34" s="643">
        <v>0</v>
      </c>
      <c r="J34" s="643">
        <v>0</v>
      </c>
      <c r="K34" s="643">
        <v>0</v>
      </c>
      <c r="L34" s="643">
        <v>260.64400000000001</v>
      </c>
      <c r="M34" s="643">
        <v>0</v>
      </c>
      <c r="N34" s="642">
        <v>0</v>
      </c>
    </row>
    <row r="35" spans="1:14" ht="13.5" customHeight="1" x14ac:dyDescent="0.15">
      <c r="A35" s="1417" t="s">
        <v>295</v>
      </c>
      <c r="B35" s="1418" t="s">
        <v>149</v>
      </c>
      <c r="C35" s="1419"/>
      <c r="D35" s="656">
        <v>1920.973</v>
      </c>
      <c r="E35" s="1425" t="s">
        <v>1286</v>
      </c>
      <c r="F35" s="655">
        <v>64.873999999999995</v>
      </c>
      <c r="G35" s="1425" t="s">
        <v>1286</v>
      </c>
      <c r="H35" s="1425" t="s">
        <v>1286</v>
      </c>
      <c r="I35" s="655">
        <v>866.58500000000004</v>
      </c>
      <c r="J35" s="655">
        <v>866.58500000000004</v>
      </c>
      <c r="K35" s="655">
        <v>0</v>
      </c>
      <c r="L35" s="655">
        <v>0</v>
      </c>
      <c r="M35" s="655">
        <v>892.78700000000003</v>
      </c>
      <c r="N35" s="1426" t="s">
        <v>1286</v>
      </c>
    </row>
    <row r="36" spans="1:14" ht="13.5" customHeight="1" x14ac:dyDescent="0.15">
      <c r="A36" s="1420" t="s">
        <v>294</v>
      </c>
      <c r="B36" s="1421" t="s">
        <v>150</v>
      </c>
      <c r="C36" s="1422"/>
      <c r="D36" s="662">
        <v>32.317</v>
      </c>
      <c r="E36" s="1423" t="s">
        <v>1286</v>
      </c>
      <c r="F36" s="1423" t="s">
        <v>1286</v>
      </c>
      <c r="G36" s="661">
        <v>0</v>
      </c>
      <c r="H36" s="661">
        <v>12.023</v>
      </c>
      <c r="I36" s="661">
        <v>0</v>
      </c>
      <c r="J36" s="661">
        <v>0</v>
      </c>
      <c r="K36" s="661">
        <v>0</v>
      </c>
      <c r="L36" s="661">
        <v>0</v>
      </c>
      <c r="M36" s="661">
        <v>0</v>
      </c>
      <c r="N36" s="660">
        <v>0</v>
      </c>
    </row>
    <row r="37" spans="1:14" ht="13.5" customHeight="1" x14ac:dyDescent="0.15">
      <c r="A37" s="1413" t="s">
        <v>340</v>
      </c>
      <c r="B37" s="1414" t="s">
        <v>151</v>
      </c>
      <c r="C37" s="1415"/>
      <c r="D37" s="644">
        <v>1662.6100000000001</v>
      </c>
      <c r="E37" s="643">
        <v>379.24700000000001</v>
      </c>
      <c r="F37" s="643">
        <v>514.80700000000002</v>
      </c>
      <c r="G37" s="643">
        <v>156.935</v>
      </c>
      <c r="H37" s="643">
        <v>470.31400000000002</v>
      </c>
      <c r="I37" s="643">
        <v>141.30699999999999</v>
      </c>
      <c r="J37" s="643">
        <v>0</v>
      </c>
      <c r="K37" s="643">
        <v>0</v>
      </c>
      <c r="L37" s="643">
        <v>0</v>
      </c>
      <c r="M37" s="643">
        <v>0</v>
      </c>
      <c r="N37" s="642">
        <v>0</v>
      </c>
    </row>
    <row r="38" spans="1:14" ht="13.5" customHeight="1" x14ac:dyDescent="0.15">
      <c r="A38" s="1413" t="s">
        <v>291</v>
      </c>
      <c r="B38" s="1414" t="s">
        <v>152</v>
      </c>
      <c r="C38" s="1415"/>
      <c r="D38" s="644">
        <v>3402.5179699999994</v>
      </c>
      <c r="E38" s="1416" t="s">
        <v>1286</v>
      </c>
      <c r="F38" s="643">
        <v>1467.5609999999999</v>
      </c>
      <c r="G38" s="643">
        <v>63.551989999999996</v>
      </c>
      <c r="H38" s="643">
        <v>1473.625</v>
      </c>
      <c r="I38" s="643">
        <v>198.22998999999999</v>
      </c>
      <c r="J38" s="643">
        <v>198.22998999999999</v>
      </c>
      <c r="K38" s="643">
        <v>0</v>
      </c>
      <c r="L38" s="643">
        <v>0</v>
      </c>
      <c r="M38" s="643">
        <v>0</v>
      </c>
      <c r="N38" s="642">
        <v>0</v>
      </c>
    </row>
    <row r="39" spans="1:14" ht="13.5" customHeight="1" x14ac:dyDescent="0.15">
      <c r="A39" s="1413" t="s">
        <v>290</v>
      </c>
      <c r="B39" s="1414" t="s">
        <v>153</v>
      </c>
      <c r="C39" s="1415"/>
      <c r="D39" s="644">
        <v>2983.384</v>
      </c>
      <c r="E39" s="643">
        <v>542.64400000000001</v>
      </c>
      <c r="F39" s="643">
        <v>644.64700000000005</v>
      </c>
      <c r="G39" s="643">
        <v>384.28300000000002</v>
      </c>
      <c r="H39" s="643">
        <v>510.32900000000001</v>
      </c>
      <c r="I39" s="643">
        <v>140.74299999999999</v>
      </c>
      <c r="J39" s="643">
        <v>760.73800000000006</v>
      </c>
      <c r="K39" s="643">
        <v>0</v>
      </c>
      <c r="L39" s="643">
        <v>0</v>
      </c>
      <c r="M39" s="643">
        <v>0</v>
      </c>
      <c r="N39" s="642">
        <v>0</v>
      </c>
    </row>
    <row r="40" spans="1:14" ht="13.5" customHeight="1" x14ac:dyDescent="0.15">
      <c r="A40" s="1413" t="s">
        <v>289</v>
      </c>
      <c r="B40" s="1414" t="s">
        <v>154</v>
      </c>
      <c r="C40" s="1415"/>
      <c r="D40" s="644">
        <v>727.33799999999997</v>
      </c>
      <c r="E40" s="1416" t="s">
        <v>1286</v>
      </c>
      <c r="F40" s="643">
        <v>210.364</v>
      </c>
      <c r="G40" s="643">
        <v>95.293999999999997</v>
      </c>
      <c r="H40" s="643">
        <v>63.709000000000003</v>
      </c>
      <c r="I40" s="643">
        <v>149.74199999999999</v>
      </c>
      <c r="J40" s="643">
        <v>147.179</v>
      </c>
      <c r="K40" s="643">
        <v>0</v>
      </c>
      <c r="L40" s="643">
        <v>0</v>
      </c>
      <c r="M40" s="643">
        <v>0</v>
      </c>
      <c r="N40" s="642">
        <v>0</v>
      </c>
    </row>
    <row r="41" spans="1:14" ht="13.5" customHeight="1" x14ac:dyDescent="0.15">
      <c r="A41" s="1413" t="s">
        <v>288</v>
      </c>
      <c r="B41" s="1414" t="s">
        <v>155</v>
      </c>
      <c r="C41" s="1415"/>
      <c r="D41" s="644">
        <v>808.39299999999992</v>
      </c>
      <c r="E41" s="643">
        <v>217.31899999999999</v>
      </c>
      <c r="F41" s="643">
        <v>94.188000000000002</v>
      </c>
      <c r="G41" s="643">
        <v>24.295999999999999</v>
      </c>
      <c r="H41" s="643">
        <v>227.23599999999999</v>
      </c>
      <c r="I41" s="643">
        <v>152.07</v>
      </c>
      <c r="J41" s="643">
        <v>93.284000000000006</v>
      </c>
      <c r="K41" s="643">
        <v>0</v>
      </c>
      <c r="L41" s="643">
        <v>0</v>
      </c>
      <c r="M41" s="643">
        <v>0</v>
      </c>
      <c r="N41" s="642">
        <v>0</v>
      </c>
    </row>
    <row r="42" spans="1:14" ht="13.5" customHeight="1" x14ac:dyDescent="0.15">
      <c r="A42" s="1413" t="s">
        <v>287</v>
      </c>
      <c r="B42" s="1414" t="s">
        <v>156</v>
      </c>
      <c r="C42" s="1415"/>
      <c r="D42" s="644">
        <v>2041.5780000000002</v>
      </c>
      <c r="E42" s="643">
        <v>255.048</v>
      </c>
      <c r="F42" s="643">
        <v>128.577</v>
      </c>
      <c r="G42" s="643">
        <v>77.792000000000002</v>
      </c>
      <c r="H42" s="643">
        <v>635.20600000000002</v>
      </c>
      <c r="I42" s="643">
        <v>447.64800000000002</v>
      </c>
      <c r="J42" s="643">
        <v>497.30700000000002</v>
      </c>
      <c r="K42" s="643">
        <v>0</v>
      </c>
      <c r="L42" s="643">
        <v>0</v>
      </c>
      <c r="M42" s="643">
        <v>0</v>
      </c>
      <c r="N42" s="642">
        <v>0</v>
      </c>
    </row>
    <row r="43" spans="1:14" ht="13.5" customHeight="1" x14ac:dyDescent="0.15">
      <c r="A43" s="1413" t="s">
        <v>286</v>
      </c>
      <c r="B43" s="1414" t="s">
        <v>157</v>
      </c>
      <c r="C43" s="1415"/>
      <c r="D43" s="644">
        <v>991.35300000000007</v>
      </c>
      <c r="E43" s="1416" t="s">
        <v>1286</v>
      </c>
      <c r="F43" s="643">
        <v>178.477</v>
      </c>
      <c r="G43" s="643">
        <v>151.077</v>
      </c>
      <c r="H43" s="643">
        <v>104.212</v>
      </c>
      <c r="I43" s="643">
        <v>153.40700000000001</v>
      </c>
      <c r="J43" s="643">
        <v>325.50799999999998</v>
      </c>
      <c r="K43" s="643">
        <v>0</v>
      </c>
      <c r="L43" s="643">
        <v>0</v>
      </c>
      <c r="M43" s="643">
        <v>0</v>
      </c>
      <c r="N43" s="642">
        <v>0</v>
      </c>
    </row>
    <row r="44" spans="1:14" ht="13.5" customHeight="1" x14ac:dyDescent="0.15">
      <c r="A44" s="1413" t="s">
        <v>285</v>
      </c>
      <c r="B44" s="1414" t="s">
        <v>158</v>
      </c>
      <c r="C44" s="1415"/>
      <c r="D44" s="644">
        <v>470.68100000000004</v>
      </c>
      <c r="E44" s="643">
        <v>71.156000000000006</v>
      </c>
      <c r="F44" s="643">
        <v>137.51400000000001</v>
      </c>
      <c r="G44" s="643">
        <v>35.081000000000003</v>
      </c>
      <c r="H44" s="643">
        <v>226.93</v>
      </c>
      <c r="I44" s="643">
        <v>0</v>
      </c>
      <c r="J44" s="643">
        <v>0</v>
      </c>
      <c r="K44" s="643">
        <v>0</v>
      </c>
      <c r="L44" s="643">
        <v>0</v>
      </c>
      <c r="M44" s="643">
        <v>0</v>
      </c>
      <c r="N44" s="642">
        <v>0</v>
      </c>
    </row>
    <row r="45" spans="1:14" ht="13.5" customHeight="1" x14ac:dyDescent="0.15">
      <c r="A45" s="1417" t="s">
        <v>284</v>
      </c>
      <c r="B45" s="1418" t="s">
        <v>159</v>
      </c>
      <c r="C45" s="1419"/>
      <c r="D45" s="656">
        <v>2885.4079999999999</v>
      </c>
      <c r="E45" s="655">
        <v>75.738</v>
      </c>
      <c r="F45" s="655">
        <v>968.37800000000004</v>
      </c>
      <c r="G45" s="655">
        <v>231.36799999999999</v>
      </c>
      <c r="H45" s="655">
        <v>1145.2560000000001</v>
      </c>
      <c r="I45" s="655">
        <v>446.58300000000003</v>
      </c>
      <c r="J45" s="655">
        <v>18.085000000000001</v>
      </c>
      <c r="K45" s="655">
        <v>0</v>
      </c>
      <c r="L45" s="655">
        <v>0</v>
      </c>
      <c r="M45" s="655">
        <v>0</v>
      </c>
      <c r="N45" s="654">
        <v>0</v>
      </c>
    </row>
    <row r="46" spans="1:14" ht="13.5" customHeight="1" x14ac:dyDescent="0.15">
      <c r="A46" s="1427" t="s">
        <v>283</v>
      </c>
      <c r="B46" s="1428" t="s">
        <v>160</v>
      </c>
      <c r="C46" s="1429"/>
      <c r="D46" s="650">
        <v>1213.0360000000001</v>
      </c>
      <c r="E46" s="649">
        <v>89.072000000000003</v>
      </c>
      <c r="F46" s="649">
        <v>194.58500000000001</v>
      </c>
      <c r="G46" s="649">
        <v>184.21199999999999</v>
      </c>
      <c r="H46" s="649">
        <v>456.34</v>
      </c>
      <c r="I46" s="1430" t="s">
        <v>1286</v>
      </c>
      <c r="J46" s="649">
        <v>255.726</v>
      </c>
      <c r="K46" s="649">
        <v>0</v>
      </c>
      <c r="L46" s="649">
        <v>0</v>
      </c>
      <c r="M46" s="649">
        <v>0</v>
      </c>
      <c r="N46" s="648">
        <v>0</v>
      </c>
    </row>
    <row r="47" spans="1:14" ht="13.5" customHeight="1" x14ac:dyDescent="0.15">
      <c r="A47" s="1413" t="s">
        <v>282</v>
      </c>
      <c r="B47" s="1414" t="s">
        <v>161</v>
      </c>
      <c r="C47" s="1415"/>
      <c r="D47" s="644">
        <v>4188.3490000000002</v>
      </c>
      <c r="E47" s="643">
        <v>933.97299999999996</v>
      </c>
      <c r="F47" s="643">
        <v>489.04700000000003</v>
      </c>
      <c r="G47" s="643">
        <v>272.839</v>
      </c>
      <c r="H47" s="643">
        <v>135.852</v>
      </c>
      <c r="I47" s="643">
        <v>1417.3620000000001</v>
      </c>
      <c r="J47" s="643">
        <v>939.27599999999995</v>
      </c>
      <c r="K47" s="643">
        <v>0</v>
      </c>
      <c r="L47" s="643">
        <v>0</v>
      </c>
      <c r="M47" s="643">
        <v>0</v>
      </c>
      <c r="N47" s="642">
        <v>0</v>
      </c>
    </row>
    <row r="48" spans="1:14" ht="13.5" customHeight="1" x14ac:dyDescent="0.15">
      <c r="A48" s="1413" t="s">
        <v>281</v>
      </c>
      <c r="B48" s="1414" t="s">
        <v>162</v>
      </c>
      <c r="C48" s="1415"/>
      <c r="D48" s="644">
        <v>2601.4679999999998</v>
      </c>
      <c r="E48" s="643">
        <v>116.396</v>
      </c>
      <c r="F48" s="643">
        <v>763.10299999999995</v>
      </c>
      <c r="G48" s="643">
        <v>379.79399999999998</v>
      </c>
      <c r="H48" s="643">
        <v>809.71</v>
      </c>
      <c r="I48" s="643">
        <v>242.60300000000001</v>
      </c>
      <c r="J48" s="643">
        <v>289.86200000000002</v>
      </c>
      <c r="K48" s="643">
        <v>0</v>
      </c>
      <c r="L48" s="643">
        <v>0</v>
      </c>
      <c r="M48" s="643">
        <v>0</v>
      </c>
      <c r="N48" s="642">
        <v>0</v>
      </c>
    </row>
    <row r="49" spans="1:14" ht="13.5" customHeight="1" x14ac:dyDescent="0.15">
      <c r="A49" s="1413" t="s">
        <v>280</v>
      </c>
      <c r="B49" s="1414" t="s">
        <v>163</v>
      </c>
      <c r="C49" s="1415"/>
      <c r="D49" s="644">
        <v>12113.066000000003</v>
      </c>
      <c r="E49" s="643">
        <v>354.48700000000002</v>
      </c>
      <c r="F49" s="643">
        <v>1523.9490000000001</v>
      </c>
      <c r="G49" s="643">
        <v>175.614</v>
      </c>
      <c r="H49" s="643">
        <v>2543.9340000000002</v>
      </c>
      <c r="I49" s="643">
        <v>3757.5410000000002</v>
      </c>
      <c r="J49" s="643">
        <v>3757.5410000000002</v>
      </c>
      <c r="K49" s="643">
        <v>0</v>
      </c>
      <c r="L49" s="643">
        <v>0</v>
      </c>
      <c r="M49" s="643">
        <v>0</v>
      </c>
      <c r="N49" s="642">
        <v>0</v>
      </c>
    </row>
    <row r="50" spans="1:14" ht="13.5" customHeight="1" x14ac:dyDescent="0.15">
      <c r="A50" s="1413" t="s">
        <v>279</v>
      </c>
      <c r="B50" s="1414" t="s">
        <v>164</v>
      </c>
      <c r="C50" s="1415"/>
      <c r="D50" s="644">
        <v>1771.307</v>
      </c>
      <c r="E50" s="643">
        <v>415.73599999999999</v>
      </c>
      <c r="F50" s="643">
        <v>181.06399999999999</v>
      </c>
      <c r="G50" s="643">
        <v>132.447</v>
      </c>
      <c r="H50" s="643">
        <v>763.20500000000004</v>
      </c>
      <c r="I50" s="643">
        <v>213.40600000000001</v>
      </c>
      <c r="J50" s="1416" t="s">
        <v>1286</v>
      </c>
      <c r="K50" s="643">
        <v>0</v>
      </c>
      <c r="L50" s="643">
        <v>0</v>
      </c>
      <c r="M50" s="643">
        <v>0</v>
      </c>
      <c r="N50" s="642">
        <v>0</v>
      </c>
    </row>
    <row r="51" spans="1:14" ht="13.5" customHeight="1" x14ac:dyDescent="0.15">
      <c r="A51" s="1413" t="s">
        <v>278</v>
      </c>
      <c r="B51" s="1414" t="s">
        <v>165</v>
      </c>
      <c r="C51" s="1415"/>
      <c r="D51" s="644">
        <v>4982.4449999999997</v>
      </c>
      <c r="E51" s="643">
        <v>1694.835</v>
      </c>
      <c r="F51" s="643">
        <v>902.61599999999999</v>
      </c>
      <c r="G51" s="643">
        <v>283.87099999999998</v>
      </c>
      <c r="H51" s="643">
        <v>1660.62</v>
      </c>
      <c r="I51" s="643">
        <v>237.38900000000001</v>
      </c>
      <c r="J51" s="643">
        <v>203.114</v>
      </c>
      <c r="K51" s="643">
        <v>0</v>
      </c>
      <c r="L51" s="643">
        <v>0</v>
      </c>
      <c r="M51" s="643">
        <v>0</v>
      </c>
      <c r="N51" s="642">
        <v>0</v>
      </c>
    </row>
    <row r="52" spans="1:14" ht="13.5" customHeight="1" thickBot="1" x14ac:dyDescent="0.2">
      <c r="A52" s="1431" t="s">
        <v>277</v>
      </c>
      <c r="B52" s="1432" t="s">
        <v>167</v>
      </c>
      <c r="C52" s="1433"/>
      <c r="D52" s="638">
        <v>0</v>
      </c>
      <c r="E52" s="637">
        <v>0</v>
      </c>
      <c r="F52" s="637">
        <v>0</v>
      </c>
      <c r="G52" s="637">
        <v>0</v>
      </c>
      <c r="H52" s="637">
        <v>0</v>
      </c>
      <c r="I52" s="637">
        <v>0</v>
      </c>
      <c r="J52" s="637">
        <v>0</v>
      </c>
      <c r="K52" s="637">
        <v>0</v>
      </c>
      <c r="L52" s="637">
        <v>0</v>
      </c>
      <c r="M52" s="637">
        <v>0</v>
      </c>
      <c r="N52" s="636">
        <v>0</v>
      </c>
    </row>
    <row r="53" spans="1:14" x14ac:dyDescent="0.15">
      <c r="A53" s="1434" t="s">
        <v>248</v>
      </c>
    </row>
  </sheetData>
  <mergeCells count="10">
    <mergeCell ref="A5:C5"/>
    <mergeCell ref="A1:N1"/>
    <mergeCell ref="D3:D4"/>
    <mergeCell ref="E3:E4"/>
    <mergeCell ref="F3:F4"/>
    <mergeCell ref="G3:G4"/>
    <mergeCell ref="H3:H4"/>
    <mergeCell ref="I3:I4"/>
    <mergeCell ref="J3:J4"/>
    <mergeCell ref="K3:N3"/>
  </mergeCells>
  <phoneticPr fontId="4"/>
  <pageMargins left="0.59055118110236227" right="0.59055118110236227" top="0.59055118110236227" bottom="0.39370078740157483" header="0.31496062992125984" footer="0.31496062992125984"/>
  <pageSetup paperSize="9" scale="89" fitToHeight="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B53EA-1F1C-4B50-99F9-58960F64AF43}">
  <sheetPr>
    <pageSetUpPr fitToPage="1"/>
  </sheetPr>
  <dimension ref="A1:Q53"/>
  <sheetViews>
    <sheetView zoomScale="55" zoomScaleNormal="55" workbookViewId="0">
      <selection activeCell="N12" sqref="N12"/>
    </sheetView>
  </sheetViews>
  <sheetFormatPr defaultColWidth="9" defaultRowHeight="13.5" x14ac:dyDescent="0.15"/>
  <cols>
    <col min="1" max="1" width="3.625" style="1385" customWidth="1"/>
    <col min="2" max="2" width="9.625" style="1385" customWidth="1"/>
    <col min="3" max="3" width="0.875" style="1385" customWidth="1"/>
    <col min="4" max="15" width="12.625" style="1385" customWidth="1"/>
    <col min="16" max="16" width="8.5" style="1385" customWidth="1"/>
    <col min="17" max="16384" width="9" style="1385"/>
  </cols>
  <sheetData>
    <row r="1" spans="1:17" ht="15" customHeight="1" x14ac:dyDescent="0.15">
      <c r="A1" s="1383" t="s">
        <v>716</v>
      </c>
      <c r="B1" s="1384"/>
      <c r="C1" s="1384"/>
      <c r="D1" s="1384"/>
      <c r="E1" s="1384"/>
      <c r="F1" s="1384"/>
      <c r="G1" s="1384"/>
      <c r="H1" s="1384"/>
      <c r="I1" s="1384"/>
      <c r="J1" s="1384"/>
      <c r="K1" s="1384"/>
      <c r="L1" s="1384"/>
      <c r="M1" s="1384"/>
      <c r="N1" s="1384"/>
      <c r="O1" s="1384"/>
    </row>
    <row r="2" spans="1:17" ht="15" customHeight="1" thickBot="1" x14ac:dyDescent="0.2">
      <c r="A2" s="1435"/>
      <c r="B2" s="1386"/>
      <c r="C2" s="1386"/>
      <c r="D2" s="1386"/>
      <c r="E2" s="1386"/>
      <c r="F2" s="1386"/>
      <c r="G2" s="1386"/>
      <c r="H2" s="1386"/>
      <c r="I2" s="1386"/>
      <c r="J2" s="1386"/>
      <c r="K2" s="1386"/>
      <c r="L2" s="1386"/>
      <c r="M2" s="1388"/>
      <c r="N2" s="1386"/>
      <c r="O2" s="1388" t="s">
        <v>715</v>
      </c>
    </row>
    <row r="3" spans="1:17" s="1386" customFormat="1" ht="15" customHeight="1" x14ac:dyDescent="0.15">
      <c r="A3" s="1389"/>
      <c r="B3" s="1390"/>
      <c r="C3" s="1391"/>
      <c r="D3" s="1436" t="s">
        <v>483</v>
      </c>
      <c r="E3" s="1437"/>
      <c r="F3" s="1437" t="s">
        <v>714</v>
      </c>
      <c r="G3" s="1437"/>
      <c r="H3" s="1395" t="s">
        <v>713</v>
      </c>
      <c r="I3" s="1438"/>
      <c r="J3" s="1395" t="s">
        <v>712</v>
      </c>
      <c r="K3" s="1438"/>
      <c r="L3" s="1395" t="s">
        <v>711</v>
      </c>
      <c r="M3" s="1438"/>
      <c r="N3" s="1395" t="s">
        <v>710</v>
      </c>
      <c r="O3" s="1397"/>
    </row>
    <row r="4" spans="1:17" s="1386" customFormat="1" ht="15" customHeight="1" thickBot="1" x14ac:dyDescent="0.2">
      <c r="A4" s="1398"/>
      <c r="B4" s="1399"/>
      <c r="C4" s="1400"/>
      <c r="D4" s="1439" t="s">
        <v>60</v>
      </c>
      <c r="E4" s="1440" t="s">
        <v>26</v>
      </c>
      <c r="F4" s="1440" t="s">
        <v>60</v>
      </c>
      <c r="G4" s="1440" t="s">
        <v>26</v>
      </c>
      <c r="H4" s="1440" t="s">
        <v>60</v>
      </c>
      <c r="I4" s="1440" t="s">
        <v>26</v>
      </c>
      <c r="J4" s="1440" t="s">
        <v>60</v>
      </c>
      <c r="K4" s="1440" t="s">
        <v>26</v>
      </c>
      <c r="L4" s="1440" t="s">
        <v>60</v>
      </c>
      <c r="M4" s="1440" t="s">
        <v>26</v>
      </c>
      <c r="N4" s="1440" t="s">
        <v>60</v>
      </c>
      <c r="O4" s="1441" t="s">
        <v>26</v>
      </c>
    </row>
    <row r="5" spans="1:17" ht="13.5" customHeight="1" thickTop="1" thickBot="1" x14ac:dyDescent="0.2">
      <c r="A5" s="1407" t="s">
        <v>341</v>
      </c>
      <c r="B5" s="1408"/>
      <c r="C5" s="1409"/>
      <c r="D5" s="702">
        <v>2094</v>
      </c>
      <c r="E5" s="701">
        <v>60715.174879999999</v>
      </c>
      <c r="F5" s="701">
        <v>411</v>
      </c>
      <c r="G5" s="701">
        <v>6495.4762599999985</v>
      </c>
      <c r="H5" s="701">
        <v>472</v>
      </c>
      <c r="I5" s="701">
        <v>11058.245119999998</v>
      </c>
      <c r="J5" s="701">
        <v>418</v>
      </c>
      <c r="K5" s="701">
        <v>13363.893999999998</v>
      </c>
      <c r="L5" s="701">
        <v>35</v>
      </c>
      <c r="M5" s="701">
        <v>463.8420000000001</v>
      </c>
      <c r="N5" s="701">
        <v>758</v>
      </c>
      <c r="O5" s="700">
        <v>29333.717499999995</v>
      </c>
      <c r="Q5" s="1442"/>
    </row>
    <row r="6" spans="1:17" ht="13.5" customHeight="1" thickTop="1" x14ac:dyDescent="0.15">
      <c r="A6" s="1410" t="s">
        <v>272</v>
      </c>
      <c r="B6" s="1411" t="s">
        <v>120</v>
      </c>
      <c r="C6" s="1412"/>
      <c r="D6" s="699">
        <v>61</v>
      </c>
      <c r="E6" s="698">
        <v>4281.0480000000007</v>
      </c>
      <c r="F6" s="698">
        <v>21</v>
      </c>
      <c r="G6" s="698">
        <v>653.928</v>
      </c>
      <c r="H6" s="698">
        <v>13</v>
      </c>
      <c r="I6" s="698">
        <v>754.16800000000001</v>
      </c>
      <c r="J6" s="698">
        <v>3</v>
      </c>
      <c r="K6" s="698">
        <v>254.01400000000001</v>
      </c>
      <c r="L6" s="698">
        <v>3</v>
      </c>
      <c r="M6" s="698">
        <v>7.4279999999999999</v>
      </c>
      <c r="N6" s="698">
        <v>21</v>
      </c>
      <c r="O6" s="697">
        <v>2611.5100000000002</v>
      </c>
    </row>
    <row r="7" spans="1:17" ht="13.5" customHeight="1" x14ac:dyDescent="0.15">
      <c r="A7" s="1413" t="s">
        <v>270</v>
      </c>
      <c r="B7" s="1414" t="s">
        <v>121</v>
      </c>
      <c r="C7" s="1415"/>
      <c r="D7" s="690">
        <v>13</v>
      </c>
      <c r="E7" s="689">
        <v>363.32900000000001</v>
      </c>
      <c r="F7" s="689">
        <v>4</v>
      </c>
      <c r="G7" s="689">
        <v>68.087000000000003</v>
      </c>
      <c r="H7" s="689">
        <v>4</v>
      </c>
      <c r="I7" s="689">
        <v>33.86</v>
      </c>
      <c r="J7" s="689">
        <v>0</v>
      </c>
      <c r="K7" s="689">
        <v>0</v>
      </c>
      <c r="L7" s="689">
        <v>0</v>
      </c>
      <c r="M7" s="689">
        <v>0</v>
      </c>
      <c r="N7" s="689">
        <v>5</v>
      </c>
      <c r="O7" s="688">
        <v>261.38200000000001</v>
      </c>
    </row>
    <row r="8" spans="1:17" ht="13.5" customHeight="1" x14ac:dyDescent="0.15">
      <c r="A8" s="1413" t="s">
        <v>268</v>
      </c>
      <c r="B8" s="1414" t="s">
        <v>122</v>
      </c>
      <c r="C8" s="1415"/>
      <c r="D8" s="690">
        <v>14</v>
      </c>
      <c r="E8" s="689">
        <v>330.834</v>
      </c>
      <c r="F8" s="689">
        <v>0</v>
      </c>
      <c r="G8" s="689">
        <v>0</v>
      </c>
      <c r="H8" s="689">
        <v>3</v>
      </c>
      <c r="I8" s="689">
        <v>48.176000000000002</v>
      </c>
      <c r="J8" s="689">
        <v>5</v>
      </c>
      <c r="K8" s="689">
        <v>102.17700000000001</v>
      </c>
      <c r="L8" s="689">
        <v>0</v>
      </c>
      <c r="M8" s="689">
        <v>0</v>
      </c>
      <c r="N8" s="689">
        <v>6</v>
      </c>
      <c r="O8" s="688">
        <v>180.48099999999999</v>
      </c>
    </row>
    <row r="9" spans="1:17" ht="13.5" customHeight="1" x14ac:dyDescent="0.15">
      <c r="A9" s="1413" t="s">
        <v>266</v>
      </c>
      <c r="B9" s="1414" t="s">
        <v>123</v>
      </c>
      <c r="C9" s="1415"/>
      <c r="D9" s="690">
        <v>44</v>
      </c>
      <c r="E9" s="689">
        <v>1820.9490000000003</v>
      </c>
      <c r="F9" s="689">
        <v>12</v>
      </c>
      <c r="G9" s="689">
        <v>169.34299999999999</v>
      </c>
      <c r="H9" s="689">
        <v>8</v>
      </c>
      <c r="I9" s="689">
        <v>1190.316</v>
      </c>
      <c r="J9" s="689">
        <v>1</v>
      </c>
      <c r="K9" s="1416" t="s">
        <v>1286</v>
      </c>
      <c r="L9" s="689">
        <v>2</v>
      </c>
      <c r="M9" s="1416" t="s">
        <v>1286</v>
      </c>
      <c r="N9" s="689">
        <v>21</v>
      </c>
      <c r="O9" s="688">
        <v>391.22899999999998</v>
      </c>
    </row>
    <row r="10" spans="1:17" ht="13.5" customHeight="1" x14ac:dyDescent="0.15">
      <c r="A10" s="1413" t="s">
        <v>265</v>
      </c>
      <c r="B10" s="1414" t="s">
        <v>124</v>
      </c>
      <c r="C10" s="1415"/>
      <c r="D10" s="690">
        <v>12</v>
      </c>
      <c r="E10" s="689">
        <v>282.40800000000002</v>
      </c>
      <c r="F10" s="689">
        <v>0</v>
      </c>
      <c r="G10" s="689">
        <v>0</v>
      </c>
      <c r="H10" s="689">
        <v>2</v>
      </c>
      <c r="I10" s="1416" t="s">
        <v>1286</v>
      </c>
      <c r="J10" s="689">
        <v>4</v>
      </c>
      <c r="K10" s="1416" t="s">
        <v>1286</v>
      </c>
      <c r="L10" s="689">
        <v>0</v>
      </c>
      <c r="M10" s="689">
        <v>0</v>
      </c>
      <c r="N10" s="689">
        <v>6</v>
      </c>
      <c r="O10" s="688">
        <v>165.18899999999999</v>
      </c>
    </row>
    <row r="11" spans="1:17" ht="13.5" customHeight="1" x14ac:dyDescent="0.15">
      <c r="A11" s="1413" t="s">
        <v>264</v>
      </c>
      <c r="B11" s="1414" t="s">
        <v>125</v>
      </c>
      <c r="C11" s="1415"/>
      <c r="D11" s="690">
        <v>19</v>
      </c>
      <c r="E11" s="689">
        <v>595.65200000000004</v>
      </c>
      <c r="F11" s="689">
        <v>3</v>
      </c>
      <c r="G11" s="689">
        <v>328.06299999999999</v>
      </c>
      <c r="H11" s="689">
        <v>4</v>
      </c>
      <c r="I11" s="689">
        <v>34.354999999999997</v>
      </c>
      <c r="J11" s="689">
        <v>3</v>
      </c>
      <c r="K11" s="1416" t="s">
        <v>1286</v>
      </c>
      <c r="L11" s="689">
        <v>1</v>
      </c>
      <c r="M11" s="1416" t="s">
        <v>1286</v>
      </c>
      <c r="N11" s="689">
        <v>8</v>
      </c>
      <c r="O11" s="688">
        <v>200.43</v>
      </c>
    </row>
    <row r="12" spans="1:17" ht="13.5" customHeight="1" x14ac:dyDescent="0.15">
      <c r="A12" s="1413" t="s">
        <v>262</v>
      </c>
      <c r="B12" s="1414" t="s">
        <v>126</v>
      </c>
      <c r="C12" s="1415"/>
      <c r="D12" s="690">
        <v>38</v>
      </c>
      <c r="E12" s="689">
        <v>2048.2170000000001</v>
      </c>
      <c r="F12" s="689">
        <v>3</v>
      </c>
      <c r="G12" s="689">
        <v>74.462000000000003</v>
      </c>
      <c r="H12" s="689">
        <v>3</v>
      </c>
      <c r="I12" s="689">
        <v>47.415999999999997</v>
      </c>
      <c r="J12" s="689">
        <v>8</v>
      </c>
      <c r="K12" s="689">
        <v>254.107</v>
      </c>
      <c r="L12" s="689">
        <v>0</v>
      </c>
      <c r="M12" s="689">
        <v>0</v>
      </c>
      <c r="N12" s="689">
        <v>24</v>
      </c>
      <c r="O12" s="688">
        <v>1672.232</v>
      </c>
    </row>
    <row r="13" spans="1:17" ht="13.5" customHeight="1" x14ac:dyDescent="0.15">
      <c r="A13" s="1413" t="s">
        <v>260</v>
      </c>
      <c r="B13" s="1414" t="s">
        <v>127</v>
      </c>
      <c r="C13" s="1415"/>
      <c r="D13" s="690">
        <v>188</v>
      </c>
      <c r="E13" s="689">
        <v>5657.7759999999998</v>
      </c>
      <c r="F13" s="689">
        <v>36</v>
      </c>
      <c r="G13" s="689">
        <v>491.15300000000002</v>
      </c>
      <c r="H13" s="689">
        <v>86</v>
      </c>
      <c r="I13" s="689">
        <v>1157.5160000000001</v>
      </c>
      <c r="J13" s="689">
        <v>33</v>
      </c>
      <c r="K13" s="689">
        <v>674.947</v>
      </c>
      <c r="L13" s="689">
        <v>0</v>
      </c>
      <c r="M13" s="689">
        <v>0</v>
      </c>
      <c r="N13" s="689">
        <v>33</v>
      </c>
      <c r="O13" s="688">
        <v>3334.16</v>
      </c>
    </row>
    <row r="14" spans="1:17" ht="13.5" customHeight="1" x14ac:dyDescent="0.15">
      <c r="A14" s="1413" t="s">
        <v>259</v>
      </c>
      <c r="B14" s="1414" t="s">
        <v>128</v>
      </c>
      <c r="C14" s="1415"/>
      <c r="D14" s="690">
        <v>106</v>
      </c>
      <c r="E14" s="689">
        <v>7547.5859999999993</v>
      </c>
      <c r="F14" s="689">
        <v>14</v>
      </c>
      <c r="G14" s="689">
        <v>502.41399999999999</v>
      </c>
      <c r="H14" s="689">
        <v>36</v>
      </c>
      <c r="I14" s="689">
        <v>587.66800000000001</v>
      </c>
      <c r="J14" s="689">
        <v>20</v>
      </c>
      <c r="K14" s="1416" t="s">
        <v>1286</v>
      </c>
      <c r="L14" s="689">
        <v>1</v>
      </c>
      <c r="M14" s="1416" t="s">
        <v>1286</v>
      </c>
      <c r="N14" s="689">
        <v>35</v>
      </c>
      <c r="O14" s="688">
        <v>4114.7529999999997</v>
      </c>
    </row>
    <row r="15" spans="1:17" ht="13.5" customHeight="1" x14ac:dyDescent="0.15">
      <c r="A15" s="1417" t="s">
        <v>258</v>
      </c>
      <c r="B15" s="1418" t="s">
        <v>129</v>
      </c>
      <c r="C15" s="1419"/>
      <c r="D15" s="696">
        <v>119</v>
      </c>
      <c r="E15" s="695">
        <v>3162.6010000000001</v>
      </c>
      <c r="F15" s="695">
        <v>22</v>
      </c>
      <c r="G15" s="695">
        <v>391.11599999999999</v>
      </c>
      <c r="H15" s="695">
        <v>22</v>
      </c>
      <c r="I15" s="1425" t="s">
        <v>1286</v>
      </c>
      <c r="J15" s="695">
        <v>32</v>
      </c>
      <c r="K15" s="695">
        <v>1716.3140000000001</v>
      </c>
      <c r="L15" s="695">
        <v>1</v>
      </c>
      <c r="M15" s="1425" t="s">
        <v>1286</v>
      </c>
      <c r="N15" s="695">
        <v>42</v>
      </c>
      <c r="O15" s="694">
        <v>713.82100000000003</v>
      </c>
    </row>
    <row r="16" spans="1:17" ht="13.5" customHeight="1" x14ac:dyDescent="0.15">
      <c r="A16" s="1420" t="s">
        <v>256</v>
      </c>
      <c r="B16" s="1421" t="s">
        <v>130</v>
      </c>
      <c r="C16" s="1422"/>
      <c r="D16" s="693">
        <v>38</v>
      </c>
      <c r="E16" s="692">
        <v>431.26873000000001</v>
      </c>
      <c r="F16" s="692">
        <v>14</v>
      </c>
      <c r="G16" s="692">
        <v>164.15600000000001</v>
      </c>
      <c r="H16" s="692">
        <v>18</v>
      </c>
      <c r="I16" s="692">
        <v>153.54572999999999</v>
      </c>
      <c r="J16" s="692">
        <v>0</v>
      </c>
      <c r="K16" s="692">
        <v>0</v>
      </c>
      <c r="L16" s="692">
        <v>1</v>
      </c>
      <c r="M16" s="1423" t="s">
        <v>1286</v>
      </c>
      <c r="N16" s="692">
        <v>5</v>
      </c>
      <c r="O16" s="1443" t="s">
        <v>1286</v>
      </c>
    </row>
    <row r="17" spans="1:15" ht="13.5" customHeight="1" x14ac:dyDescent="0.15">
      <c r="A17" s="1413" t="s">
        <v>254</v>
      </c>
      <c r="B17" s="1414" t="s">
        <v>131</v>
      </c>
      <c r="C17" s="1415"/>
      <c r="D17" s="690">
        <v>40</v>
      </c>
      <c r="E17" s="689">
        <v>1086.4650000000001</v>
      </c>
      <c r="F17" s="689">
        <v>13</v>
      </c>
      <c r="G17" s="689">
        <v>143.512</v>
      </c>
      <c r="H17" s="689">
        <v>5</v>
      </c>
      <c r="I17" s="689">
        <v>85.424000000000007</v>
      </c>
      <c r="J17" s="689">
        <v>11</v>
      </c>
      <c r="K17" s="689">
        <v>193.661</v>
      </c>
      <c r="L17" s="689">
        <v>0</v>
      </c>
      <c r="M17" s="689">
        <v>0</v>
      </c>
      <c r="N17" s="689">
        <v>11</v>
      </c>
      <c r="O17" s="688">
        <v>663.86800000000005</v>
      </c>
    </row>
    <row r="18" spans="1:15" ht="13.5" customHeight="1" x14ac:dyDescent="0.15">
      <c r="A18" s="1413" t="s">
        <v>252</v>
      </c>
      <c r="B18" s="1414" t="s">
        <v>132</v>
      </c>
      <c r="C18" s="1415"/>
      <c r="D18" s="690">
        <v>0</v>
      </c>
      <c r="E18" s="689">
        <v>0</v>
      </c>
      <c r="F18" s="689">
        <v>0</v>
      </c>
      <c r="G18" s="689">
        <v>0</v>
      </c>
      <c r="H18" s="689">
        <v>0</v>
      </c>
      <c r="I18" s="689">
        <v>0</v>
      </c>
      <c r="J18" s="689">
        <v>0</v>
      </c>
      <c r="K18" s="689">
        <v>0</v>
      </c>
      <c r="L18" s="689">
        <v>0</v>
      </c>
      <c r="M18" s="689">
        <v>0</v>
      </c>
      <c r="N18" s="689">
        <v>0</v>
      </c>
      <c r="O18" s="688">
        <v>0</v>
      </c>
    </row>
    <row r="19" spans="1:15" ht="13.5" customHeight="1" x14ac:dyDescent="0.15">
      <c r="A19" s="1413" t="s">
        <v>250</v>
      </c>
      <c r="B19" s="1414" t="s">
        <v>133</v>
      </c>
      <c r="C19" s="1415"/>
      <c r="D19" s="690">
        <v>25</v>
      </c>
      <c r="E19" s="689">
        <v>183.92999999999998</v>
      </c>
      <c r="F19" s="689">
        <v>21</v>
      </c>
      <c r="G19" s="689">
        <v>151.423</v>
      </c>
      <c r="H19" s="689">
        <v>1</v>
      </c>
      <c r="I19" s="1416" t="s">
        <v>1286</v>
      </c>
      <c r="J19" s="689">
        <v>1</v>
      </c>
      <c r="K19" s="1416" t="s">
        <v>1286</v>
      </c>
      <c r="L19" s="689">
        <v>2</v>
      </c>
      <c r="M19" s="1416" t="s">
        <v>1286</v>
      </c>
      <c r="N19" s="689">
        <v>0</v>
      </c>
      <c r="O19" s="688">
        <v>0</v>
      </c>
    </row>
    <row r="20" spans="1:15" ht="13.5" customHeight="1" x14ac:dyDescent="0.15">
      <c r="A20" s="1413" t="s">
        <v>315</v>
      </c>
      <c r="B20" s="1414" t="s">
        <v>134</v>
      </c>
      <c r="C20" s="1415"/>
      <c r="D20" s="690">
        <v>35</v>
      </c>
      <c r="E20" s="689">
        <v>876.73299999999995</v>
      </c>
      <c r="F20" s="689">
        <v>11</v>
      </c>
      <c r="G20" s="689">
        <v>319.80500000000001</v>
      </c>
      <c r="H20" s="689">
        <v>4</v>
      </c>
      <c r="I20" s="689">
        <v>270.21300000000002</v>
      </c>
      <c r="J20" s="689">
        <v>6</v>
      </c>
      <c r="K20" s="689">
        <v>137.97399999999999</v>
      </c>
      <c r="L20" s="689">
        <v>0</v>
      </c>
      <c r="M20" s="689">
        <v>0</v>
      </c>
      <c r="N20" s="689">
        <v>14</v>
      </c>
      <c r="O20" s="688">
        <v>148.74100000000001</v>
      </c>
    </row>
    <row r="21" spans="1:15" ht="13.5" customHeight="1" x14ac:dyDescent="0.15">
      <c r="A21" s="1413" t="s">
        <v>314</v>
      </c>
      <c r="B21" s="1414" t="s">
        <v>135</v>
      </c>
      <c r="C21" s="1415"/>
      <c r="D21" s="690">
        <v>16</v>
      </c>
      <c r="E21" s="689">
        <v>133.98000000000002</v>
      </c>
      <c r="F21" s="689">
        <v>4</v>
      </c>
      <c r="G21" s="689">
        <v>29.725000000000001</v>
      </c>
      <c r="H21" s="689">
        <v>3</v>
      </c>
      <c r="I21" s="1416" t="s">
        <v>1286</v>
      </c>
      <c r="J21" s="689">
        <v>5</v>
      </c>
      <c r="K21" s="689">
        <v>23.620999999999999</v>
      </c>
      <c r="L21" s="689">
        <v>1</v>
      </c>
      <c r="M21" s="1416" t="s">
        <v>1286</v>
      </c>
      <c r="N21" s="689">
        <v>3</v>
      </c>
      <c r="O21" s="688">
        <v>39.466999999999999</v>
      </c>
    </row>
    <row r="22" spans="1:15" ht="13.5" customHeight="1" x14ac:dyDescent="0.15">
      <c r="A22" s="1413" t="s">
        <v>313</v>
      </c>
      <c r="B22" s="1414" t="s">
        <v>136</v>
      </c>
      <c r="C22" s="1415"/>
      <c r="D22" s="690">
        <v>30</v>
      </c>
      <c r="E22" s="689">
        <v>357.93300000000005</v>
      </c>
      <c r="F22" s="689">
        <v>6</v>
      </c>
      <c r="G22" s="1416" t="s">
        <v>1286</v>
      </c>
      <c r="H22" s="689">
        <v>2</v>
      </c>
      <c r="I22" s="1416" t="s">
        <v>1286</v>
      </c>
      <c r="J22" s="689">
        <v>9</v>
      </c>
      <c r="K22" s="689">
        <v>188.22900000000001</v>
      </c>
      <c r="L22" s="689">
        <v>0</v>
      </c>
      <c r="M22" s="689">
        <v>0</v>
      </c>
      <c r="N22" s="689">
        <v>13</v>
      </c>
      <c r="O22" s="688">
        <v>121.04</v>
      </c>
    </row>
    <row r="23" spans="1:15" ht="13.5" customHeight="1" x14ac:dyDescent="0.15">
      <c r="A23" s="1413" t="s">
        <v>311</v>
      </c>
      <c r="B23" s="1414" t="s">
        <v>137</v>
      </c>
      <c r="C23" s="1415"/>
      <c r="D23" s="690">
        <v>22</v>
      </c>
      <c r="E23" s="689">
        <v>259.149</v>
      </c>
      <c r="F23" s="689">
        <v>1</v>
      </c>
      <c r="G23" s="1416" t="s">
        <v>1286</v>
      </c>
      <c r="H23" s="689">
        <v>5</v>
      </c>
      <c r="I23" s="1416" t="s">
        <v>1286</v>
      </c>
      <c r="J23" s="689">
        <v>7</v>
      </c>
      <c r="K23" s="689">
        <v>101.316</v>
      </c>
      <c r="L23" s="689">
        <v>0</v>
      </c>
      <c r="M23" s="689">
        <v>0</v>
      </c>
      <c r="N23" s="689">
        <v>9</v>
      </c>
      <c r="O23" s="688">
        <v>128.52600000000001</v>
      </c>
    </row>
    <row r="24" spans="1:15" ht="13.5" customHeight="1" x14ac:dyDescent="0.15">
      <c r="A24" s="1413" t="s">
        <v>309</v>
      </c>
      <c r="B24" s="1414" t="s">
        <v>138</v>
      </c>
      <c r="C24" s="1415"/>
      <c r="D24" s="690">
        <v>34</v>
      </c>
      <c r="E24" s="689">
        <v>977.61199999999997</v>
      </c>
      <c r="F24" s="689">
        <v>2</v>
      </c>
      <c r="G24" s="1416" t="s">
        <v>1286</v>
      </c>
      <c r="H24" s="689">
        <v>0</v>
      </c>
      <c r="I24" s="689">
        <v>0</v>
      </c>
      <c r="J24" s="689">
        <v>7</v>
      </c>
      <c r="K24" s="1416" t="s">
        <v>1286</v>
      </c>
      <c r="L24" s="689">
        <v>2</v>
      </c>
      <c r="M24" s="1416" t="s">
        <v>1286</v>
      </c>
      <c r="N24" s="689">
        <v>23</v>
      </c>
      <c r="O24" s="688">
        <v>868.55399999999997</v>
      </c>
    </row>
    <row r="25" spans="1:15" ht="13.5" customHeight="1" x14ac:dyDescent="0.15">
      <c r="A25" s="1417" t="s">
        <v>307</v>
      </c>
      <c r="B25" s="1418" t="s">
        <v>139</v>
      </c>
      <c r="C25" s="1419"/>
      <c r="D25" s="696">
        <v>53</v>
      </c>
      <c r="E25" s="695">
        <v>1934.9279999999999</v>
      </c>
      <c r="F25" s="695">
        <v>5</v>
      </c>
      <c r="G25" s="695">
        <v>51.247</v>
      </c>
      <c r="H25" s="695">
        <v>7</v>
      </c>
      <c r="I25" s="695">
        <v>631.28599999999994</v>
      </c>
      <c r="J25" s="695">
        <v>16</v>
      </c>
      <c r="K25" s="695">
        <v>256.798</v>
      </c>
      <c r="L25" s="695">
        <v>3</v>
      </c>
      <c r="M25" s="695">
        <v>13.029</v>
      </c>
      <c r="N25" s="695">
        <v>22</v>
      </c>
      <c r="O25" s="694">
        <v>982.56799999999998</v>
      </c>
    </row>
    <row r="26" spans="1:15" ht="13.5" customHeight="1" x14ac:dyDescent="0.15">
      <c r="A26" s="1420" t="s">
        <v>306</v>
      </c>
      <c r="B26" s="1421" t="s">
        <v>140</v>
      </c>
      <c r="C26" s="1422"/>
      <c r="D26" s="693">
        <v>73</v>
      </c>
      <c r="E26" s="692">
        <v>797.67499999999995</v>
      </c>
      <c r="F26" s="692">
        <v>14</v>
      </c>
      <c r="G26" s="692">
        <v>97.881</v>
      </c>
      <c r="H26" s="692">
        <v>6</v>
      </c>
      <c r="I26" s="1423" t="s">
        <v>1286</v>
      </c>
      <c r="J26" s="692">
        <v>21</v>
      </c>
      <c r="K26" s="692">
        <v>252.446</v>
      </c>
      <c r="L26" s="692">
        <v>2</v>
      </c>
      <c r="M26" s="1423" t="s">
        <v>1286</v>
      </c>
      <c r="N26" s="692">
        <v>30</v>
      </c>
      <c r="O26" s="691">
        <v>346.673</v>
      </c>
    </row>
    <row r="27" spans="1:15" ht="13.5" customHeight="1" x14ac:dyDescent="0.15">
      <c r="A27" s="1413" t="s">
        <v>304</v>
      </c>
      <c r="B27" s="1414" t="s">
        <v>141</v>
      </c>
      <c r="C27" s="1415"/>
      <c r="D27" s="690">
        <v>111</v>
      </c>
      <c r="E27" s="689">
        <v>1847.9693600000001</v>
      </c>
      <c r="F27" s="689">
        <v>19</v>
      </c>
      <c r="G27" s="1416" t="s">
        <v>1286</v>
      </c>
      <c r="H27" s="689">
        <v>51</v>
      </c>
      <c r="I27" s="689">
        <v>1125.8373899999999</v>
      </c>
      <c r="J27" s="689">
        <v>20</v>
      </c>
      <c r="K27" s="689">
        <v>421.44400000000002</v>
      </c>
      <c r="L27" s="689">
        <v>1</v>
      </c>
      <c r="M27" s="1416" t="s">
        <v>1286</v>
      </c>
      <c r="N27" s="689">
        <v>20</v>
      </c>
      <c r="O27" s="688">
        <v>185.54050000000001</v>
      </c>
    </row>
    <row r="28" spans="1:15" ht="13.5" customHeight="1" x14ac:dyDescent="0.15">
      <c r="A28" s="1413" t="s">
        <v>303</v>
      </c>
      <c r="B28" s="1414" t="s">
        <v>142</v>
      </c>
      <c r="C28" s="1415"/>
      <c r="D28" s="690">
        <v>67</v>
      </c>
      <c r="E28" s="689">
        <v>937.61699999999996</v>
      </c>
      <c r="F28" s="689">
        <v>17</v>
      </c>
      <c r="G28" s="689">
        <v>226.584</v>
      </c>
      <c r="H28" s="689">
        <v>44</v>
      </c>
      <c r="I28" s="689">
        <v>668.11199999999997</v>
      </c>
      <c r="J28" s="689">
        <v>0</v>
      </c>
      <c r="K28" s="689">
        <v>0</v>
      </c>
      <c r="L28" s="689">
        <v>0</v>
      </c>
      <c r="M28" s="689">
        <v>0</v>
      </c>
      <c r="N28" s="689">
        <v>6</v>
      </c>
      <c r="O28" s="688">
        <v>42.920999999999999</v>
      </c>
    </row>
    <row r="29" spans="1:15" ht="13.5" customHeight="1" x14ac:dyDescent="0.15">
      <c r="A29" s="1413" t="s">
        <v>301</v>
      </c>
      <c r="B29" s="1414" t="s">
        <v>143</v>
      </c>
      <c r="C29" s="1415"/>
      <c r="D29" s="644">
        <v>76</v>
      </c>
      <c r="E29" s="643">
        <v>3802.7049999999999</v>
      </c>
      <c r="F29" s="643">
        <v>11</v>
      </c>
      <c r="G29" s="643">
        <v>227.27799999999999</v>
      </c>
      <c r="H29" s="643">
        <v>11</v>
      </c>
      <c r="I29" s="643">
        <v>293.02800000000002</v>
      </c>
      <c r="J29" s="643">
        <v>16</v>
      </c>
      <c r="K29" s="643">
        <v>227.89699999999999</v>
      </c>
      <c r="L29" s="643">
        <v>0</v>
      </c>
      <c r="M29" s="643">
        <v>0</v>
      </c>
      <c r="N29" s="643">
        <v>38</v>
      </c>
      <c r="O29" s="642">
        <v>3054.502</v>
      </c>
    </row>
    <row r="30" spans="1:15" ht="13.5" customHeight="1" x14ac:dyDescent="0.15">
      <c r="A30" s="1413" t="s">
        <v>300</v>
      </c>
      <c r="B30" s="1414" t="s">
        <v>144</v>
      </c>
      <c r="C30" s="1415"/>
      <c r="D30" s="644">
        <v>49</v>
      </c>
      <c r="E30" s="643">
        <v>905.59199999999998</v>
      </c>
      <c r="F30" s="643">
        <v>15</v>
      </c>
      <c r="G30" s="643">
        <v>304.72800000000001</v>
      </c>
      <c r="H30" s="643">
        <v>13</v>
      </c>
      <c r="I30" s="643">
        <v>301.69600000000003</v>
      </c>
      <c r="J30" s="643">
        <v>9</v>
      </c>
      <c r="K30" s="1416" t="s">
        <v>1286</v>
      </c>
      <c r="L30" s="643">
        <v>1</v>
      </c>
      <c r="M30" s="1416" t="s">
        <v>1286</v>
      </c>
      <c r="N30" s="643">
        <v>11</v>
      </c>
      <c r="O30" s="642">
        <v>239.44399999999999</v>
      </c>
    </row>
    <row r="31" spans="1:15" ht="13.5" customHeight="1" x14ac:dyDescent="0.15">
      <c r="A31" s="1413" t="s">
        <v>299</v>
      </c>
      <c r="B31" s="1414" t="s">
        <v>145</v>
      </c>
      <c r="C31" s="1415"/>
      <c r="D31" s="644">
        <v>36</v>
      </c>
      <c r="E31" s="643">
        <v>800.26180000000011</v>
      </c>
      <c r="F31" s="643">
        <v>18</v>
      </c>
      <c r="G31" s="643">
        <v>50.512800000000006</v>
      </c>
      <c r="H31" s="643">
        <v>9</v>
      </c>
      <c r="I31" s="643">
        <v>459.411</v>
      </c>
      <c r="J31" s="643">
        <v>2</v>
      </c>
      <c r="K31" s="1416" t="s">
        <v>1286</v>
      </c>
      <c r="L31" s="643">
        <v>0</v>
      </c>
      <c r="M31" s="643">
        <v>0</v>
      </c>
      <c r="N31" s="643">
        <v>7</v>
      </c>
      <c r="O31" s="1424" t="s">
        <v>1286</v>
      </c>
    </row>
    <row r="32" spans="1:15" ht="13.5" customHeight="1" x14ac:dyDescent="0.15">
      <c r="A32" s="1413" t="s">
        <v>298</v>
      </c>
      <c r="B32" s="1414" t="s">
        <v>146</v>
      </c>
      <c r="C32" s="1415"/>
      <c r="D32" s="644">
        <v>14</v>
      </c>
      <c r="E32" s="643">
        <v>127.91200000000001</v>
      </c>
      <c r="F32" s="643">
        <v>10</v>
      </c>
      <c r="G32" s="643">
        <v>71.260000000000005</v>
      </c>
      <c r="H32" s="643">
        <v>2</v>
      </c>
      <c r="I32" s="1416" t="s">
        <v>1286</v>
      </c>
      <c r="J32" s="643">
        <v>1</v>
      </c>
      <c r="K32" s="1416" t="s">
        <v>1286</v>
      </c>
      <c r="L32" s="643">
        <v>0</v>
      </c>
      <c r="M32" s="643">
        <v>0</v>
      </c>
      <c r="N32" s="643">
        <v>1</v>
      </c>
      <c r="O32" s="1424" t="s">
        <v>1286</v>
      </c>
    </row>
    <row r="33" spans="1:15" ht="13.5" customHeight="1" x14ac:dyDescent="0.15">
      <c r="A33" s="1413" t="s">
        <v>297</v>
      </c>
      <c r="B33" s="1414" t="s">
        <v>147</v>
      </c>
      <c r="C33" s="1415"/>
      <c r="D33" s="644">
        <v>59</v>
      </c>
      <c r="E33" s="643">
        <v>802.98399999999992</v>
      </c>
      <c r="F33" s="643">
        <v>32</v>
      </c>
      <c r="G33" s="643">
        <v>467.54899999999998</v>
      </c>
      <c r="H33" s="643">
        <v>10</v>
      </c>
      <c r="I33" s="643">
        <v>171.56</v>
      </c>
      <c r="J33" s="643">
        <v>9</v>
      </c>
      <c r="K33" s="643">
        <v>65.135000000000005</v>
      </c>
      <c r="L33" s="643">
        <v>1</v>
      </c>
      <c r="M33" s="1416" t="s">
        <v>1286</v>
      </c>
      <c r="N33" s="643">
        <v>7</v>
      </c>
      <c r="O33" s="1424" t="s">
        <v>1286</v>
      </c>
    </row>
    <row r="34" spans="1:15" ht="13.5" customHeight="1" x14ac:dyDescent="0.15">
      <c r="A34" s="1413" t="s">
        <v>296</v>
      </c>
      <c r="B34" s="1414" t="s">
        <v>148</v>
      </c>
      <c r="C34" s="1415"/>
      <c r="D34" s="644">
        <v>34</v>
      </c>
      <c r="E34" s="643">
        <v>266.96799999999996</v>
      </c>
      <c r="F34" s="643">
        <v>6</v>
      </c>
      <c r="G34" s="643">
        <v>49.722999999999999</v>
      </c>
      <c r="H34" s="643">
        <v>25</v>
      </c>
      <c r="I34" s="643">
        <v>133.16900000000001</v>
      </c>
      <c r="J34" s="643">
        <v>1</v>
      </c>
      <c r="K34" s="1416" t="s">
        <v>1286</v>
      </c>
      <c r="L34" s="643">
        <v>0</v>
      </c>
      <c r="M34" s="643">
        <v>0</v>
      </c>
      <c r="N34" s="643">
        <v>2</v>
      </c>
      <c r="O34" s="1424" t="s">
        <v>1286</v>
      </c>
    </row>
    <row r="35" spans="1:15" ht="13.5" customHeight="1" x14ac:dyDescent="0.15">
      <c r="A35" s="1417" t="s">
        <v>295</v>
      </c>
      <c r="B35" s="1418" t="s">
        <v>149</v>
      </c>
      <c r="C35" s="1419"/>
      <c r="D35" s="656">
        <v>15</v>
      </c>
      <c r="E35" s="655">
        <v>940.12900000000002</v>
      </c>
      <c r="F35" s="655">
        <v>3</v>
      </c>
      <c r="G35" s="655">
        <v>469.30500000000001</v>
      </c>
      <c r="H35" s="655">
        <v>4</v>
      </c>
      <c r="I35" s="655">
        <v>364.02600000000001</v>
      </c>
      <c r="J35" s="655">
        <v>3</v>
      </c>
      <c r="K35" s="655">
        <v>27.664000000000001</v>
      </c>
      <c r="L35" s="655">
        <v>0</v>
      </c>
      <c r="M35" s="655">
        <v>0</v>
      </c>
      <c r="N35" s="655">
        <v>5</v>
      </c>
      <c r="O35" s="654">
        <v>79.134</v>
      </c>
    </row>
    <row r="36" spans="1:15" ht="13.5" customHeight="1" x14ac:dyDescent="0.15">
      <c r="A36" s="1420" t="s">
        <v>294</v>
      </c>
      <c r="B36" s="1421" t="s">
        <v>150</v>
      </c>
      <c r="C36" s="1422"/>
      <c r="D36" s="662">
        <v>12</v>
      </c>
      <c r="E36" s="661">
        <v>102.327</v>
      </c>
      <c r="F36" s="661">
        <v>7</v>
      </c>
      <c r="G36" s="661">
        <v>71.739000000000004</v>
      </c>
      <c r="H36" s="661">
        <v>0</v>
      </c>
      <c r="I36" s="661">
        <v>0</v>
      </c>
      <c r="J36" s="661">
        <v>0</v>
      </c>
      <c r="K36" s="661">
        <v>0</v>
      </c>
      <c r="L36" s="661">
        <v>0</v>
      </c>
      <c r="M36" s="661">
        <v>0</v>
      </c>
      <c r="N36" s="661">
        <v>5</v>
      </c>
      <c r="O36" s="660">
        <v>30.588000000000001</v>
      </c>
    </row>
    <row r="37" spans="1:15" ht="13.5" customHeight="1" x14ac:dyDescent="0.15">
      <c r="A37" s="1413" t="s">
        <v>340</v>
      </c>
      <c r="B37" s="1414" t="s">
        <v>151</v>
      </c>
      <c r="C37" s="1415"/>
      <c r="D37" s="644">
        <v>26</v>
      </c>
      <c r="E37" s="643">
        <v>656.23299999999995</v>
      </c>
      <c r="F37" s="643">
        <v>4</v>
      </c>
      <c r="G37" s="643">
        <v>51.981999999999999</v>
      </c>
      <c r="H37" s="643">
        <v>1</v>
      </c>
      <c r="I37" s="1416" t="s">
        <v>1286</v>
      </c>
      <c r="J37" s="643">
        <v>5</v>
      </c>
      <c r="K37" s="643">
        <v>343.43599999999998</v>
      </c>
      <c r="L37" s="643">
        <v>1</v>
      </c>
      <c r="M37" s="1416" t="s">
        <v>1286</v>
      </c>
      <c r="N37" s="643">
        <v>15</v>
      </c>
      <c r="O37" s="642">
        <v>226.18</v>
      </c>
    </row>
    <row r="38" spans="1:15" ht="13.5" customHeight="1" x14ac:dyDescent="0.15">
      <c r="A38" s="1413" t="s">
        <v>291</v>
      </c>
      <c r="B38" s="1414" t="s">
        <v>152</v>
      </c>
      <c r="C38" s="1415"/>
      <c r="D38" s="644">
        <v>38</v>
      </c>
      <c r="E38" s="643">
        <v>1592.3729900000001</v>
      </c>
      <c r="F38" s="643">
        <v>5</v>
      </c>
      <c r="G38" s="1416" t="s">
        <v>1286</v>
      </c>
      <c r="H38" s="643">
        <v>2</v>
      </c>
      <c r="I38" s="1416" t="s">
        <v>1286</v>
      </c>
      <c r="J38" s="643">
        <v>12</v>
      </c>
      <c r="K38" s="643">
        <v>323.173</v>
      </c>
      <c r="L38" s="643">
        <v>0</v>
      </c>
      <c r="M38" s="643">
        <v>0</v>
      </c>
      <c r="N38" s="643">
        <v>19</v>
      </c>
      <c r="O38" s="642">
        <v>1218.277</v>
      </c>
    </row>
    <row r="39" spans="1:15" ht="13.5" customHeight="1" x14ac:dyDescent="0.15">
      <c r="A39" s="1413" t="s">
        <v>290</v>
      </c>
      <c r="B39" s="1414" t="s">
        <v>153</v>
      </c>
      <c r="C39" s="1415"/>
      <c r="D39" s="644">
        <v>47</v>
      </c>
      <c r="E39" s="643">
        <v>1053.3900000000001</v>
      </c>
      <c r="F39" s="643">
        <v>14</v>
      </c>
      <c r="G39" s="643">
        <v>121.504</v>
      </c>
      <c r="H39" s="643">
        <v>12</v>
      </c>
      <c r="I39" s="643">
        <v>217.024</v>
      </c>
      <c r="J39" s="643">
        <v>7</v>
      </c>
      <c r="K39" s="1416" t="s">
        <v>1286</v>
      </c>
      <c r="L39" s="643">
        <v>1</v>
      </c>
      <c r="M39" s="1416" t="s">
        <v>1286</v>
      </c>
      <c r="N39" s="643">
        <v>13</v>
      </c>
      <c r="O39" s="642">
        <v>566.24800000000005</v>
      </c>
    </row>
    <row r="40" spans="1:15" ht="13.5" customHeight="1" x14ac:dyDescent="0.15">
      <c r="A40" s="1413" t="s">
        <v>289</v>
      </c>
      <c r="B40" s="1414" t="s">
        <v>154</v>
      </c>
      <c r="C40" s="1415"/>
      <c r="D40" s="644">
        <v>34</v>
      </c>
      <c r="E40" s="643">
        <v>498.96600000000001</v>
      </c>
      <c r="F40" s="643">
        <v>2</v>
      </c>
      <c r="G40" s="1416" t="s">
        <v>1286</v>
      </c>
      <c r="H40" s="643">
        <v>3</v>
      </c>
      <c r="I40" s="643">
        <v>21.097999999999999</v>
      </c>
      <c r="J40" s="643">
        <v>17</v>
      </c>
      <c r="K40" s="643">
        <v>259.06900000000002</v>
      </c>
      <c r="L40" s="643">
        <v>1</v>
      </c>
      <c r="M40" s="1416" t="s">
        <v>1286</v>
      </c>
      <c r="N40" s="643">
        <v>11</v>
      </c>
      <c r="O40" s="642">
        <v>198.923</v>
      </c>
    </row>
    <row r="41" spans="1:15" ht="13.5" customHeight="1" x14ac:dyDescent="0.15">
      <c r="A41" s="1413" t="s">
        <v>288</v>
      </c>
      <c r="B41" s="1414" t="s">
        <v>155</v>
      </c>
      <c r="C41" s="1415"/>
      <c r="D41" s="644">
        <v>56</v>
      </c>
      <c r="E41" s="643">
        <v>354.94299999999998</v>
      </c>
      <c r="F41" s="643">
        <v>2</v>
      </c>
      <c r="G41" s="1416" t="s">
        <v>1286</v>
      </c>
      <c r="H41" s="643">
        <v>12</v>
      </c>
      <c r="I41" s="643">
        <v>102.8</v>
      </c>
      <c r="J41" s="643">
        <v>1</v>
      </c>
      <c r="K41" s="1416" t="s">
        <v>1286</v>
      </c>
      <c r="L41" s="643">
        <v>0</v>
      </c>
      <c r="M41" s="643">
        <v>0</v>
      </c>
      <c r="N41" s="643">
        <v>41</v>
      </c>
      <c r="O41" s="642">
        <v>232.90299999999999</v>
      </c>
    </row>
    <row r="42" spans="1:15" ht="13.5" customHeight="1" x14ac:dyDescent="0.15">
      <c r="A42" s="1413" t="s">
        <v>287</v>
      </c>
      <c r="B42" s="1414" t="s">
        <v>156</v>
      </c>
      <c r="C42" s="1415"/>
      <c r="D42" s="644">
        <v>51</v>
      </c>
      <c r="E42" s="643">
        <v>1190.027</v>
      </c>
      <c r="F42" s="643">
        <v>0</v>
      </c>
      <c r="G42" s="643">
        <v>0</v>
      </c>
      <c r="H42" s="643">
        <v>0</v>
      </c>
      <c r="I42" s="643">
        <v>0</v>
      </c>
      <c r="J42" s="643">
        <v>28</v>
      </c>
      <c r="K42" s="643">
        <v>819.69</v>
      </c>
      <c r="L42" s="643">
        <v>0</v>
      </c>
      <c r="M42" s="643">
        <v>0</v>
      </c>
      <c r="N42" s="643">
        <v>23</v>
      </c>
      <c r="O42" s="642">
        <v>370.33699999999999</v>
      </c>
    </row>
    <row r="43" spans="1:15" ht="13.5" customHeight="1" x14ac:dyDescent="0.15">
      <c r="A43" s="1413" t="s">
        <v>286</v>
      </c>
      <c r="B43" s="1414" t="s">
        <v>157</v>
      </c>
      <c r="C43" s="1415"/>
      <c r="D43" s="644">
        <v>25</v>
      </c>
      <c r="E43" s="643">
        <v>460.20799999999997</v>
      </c>
      <c r="F43" s="643">
        <v>9</v>
      </c>
      <c r="G43" s="643">
        <v>195.584</v>
      </c>
      <c r="H43" s="643">
        <v>2</v>
      </c>
      <c r="I43" s="1416" t="s">
        <v>1286</v>
      </c>
      <c r="J43" s="643">
        <v>8</v>
      </c>
      <c r="K43" s="643">
        <v>84.111000000000004</v>
      </c>
      <c r="L43" s="643">
        <v>0</v>
      </c>
      <c r="M43" s="643">
        <v>0</v>
      </c>
      <c r="N43" s="643">
        <v>6</v>
      </c>
      <c r="O43" s="1424" t="s">
        <v>1286</v>
      </c>
    </row>
    <row r="44" spans="1:15" ht="13.5" customHeight="1" x14ac:dyDescent="0.15">
      <c r="A44" s="1413" t="s">
        <v>285</v>
      </c>
      <c r="B44" s="1414" t="s">
        <v>158</v>
      </c>
      <c r="C44" s="1415"/>
      <c r="D44" s="644">
        <v>26</v>
      </c>
      <c r="E44" s="643">
        <v>353.05599999999998</v>
      </c>
      <c r="F44" s="643">
        <v>3</v>
      </c>
      <c r="G44" s="1416" t="s">
        <v>1286</v>
      </c>
      <c r="H44" s="643">
        <v>2</v>
      </c>
      <c r="I44" s="1416" t="s">
        <v>1286</v>
      </c>
      <c r="J44" s="643">
        <v>6</v>
      </c>
      <c r="K44" s="643">
        <v>62.470999999999997</v>
      </c>
      <c r="L44" s="643">
        <v>0</v>
      </c>
      <c r="M44" s="643">
        <v>0</v>
      </c>
      <c r="N44" s="643">
        <v>15</v>
      </c>
      <c r="O44" s="642">
        <v>263.375</v>
      </c>
    </row>
    <row r="45" spans="1:15" ht="13.5" customHeight="1" x14ac:dyDescent="0.15">
      <c r="A45" s="1417" t="s">
        <v>284</v>
      </c>
      <c r="B45" s="1418" t="s">
        <v>159</v>
      </c>
      <c r="C45" s="1419"/>
      <c r="D45" s="656">
        <v>72</v>
      </c>
      <c r="E45" s="655">
        <v>1442.183</v>
      </c>
      <c r="F45" s="655">
        <v>14</v>
      </c>
      <c r="G45" s="655">
        <v>216.54300000000001</v>
      </c>
      <c r="H45" s="655">
        <v>10</v>
      </c>
      <c r="I45" s="655">
        <v>185.93</v>
      </c>
      <c r="J45" s="655">
        <v>22</v>
      </c>
      <c r="K45" s="655">
        <v>360.94600000000003</v>
      </c>
      <c r="L45" s="655">
        <v>5</v>
      </c>
      <c r="M45" s="655">
        <v>217.566</v>
      </c>
      <c r="N45" s="655">
        <v>21</v>
      </c>
      <c r="O45" s="654">
        <v>461.19799999999998</v>
      </c>
    </row>
    <row r="46" spans="1:15" ht="13.5" customHeight="1" x14ac:dyDescent="0.15">
      <c r="A46" s="1427" t="s">
        <v>283</v>
      </c>
      <c r="B46" s="1428" t="s">
        <v>160</v>
      </c>
      <c r="C46" s="1429"/>
      <c r="D46" s="650">
        <v>31</v>
      </c>
      <c r="E46" s="649">
        <v>590.87</v>
      </c>
      <c r="F46" s="649">
        <v>1</v>
      </c>
      <c r="G46" s="1430" t="s">
        <v>1286</v>
      </c>
      <c r="H46" s="649">
        <v>7</v>
      </c>
      <c r="I46" s="1430" t="s">
        <v>1286</v>
      </c>
      <c r="J46" s="649">
        <v>10</v>
      </c>
      <c r="K46" s="649">
        <v>244.03399999999999</v>
      </c>
      <c r="L46" s="649">
        <v>0</v>
      </c>
      <c r="M46" s="649">
        <v>0</v>
      </c>
      <c r="N46" s="649">
        <v>13</v>
      </c>
      <c r="O46" s="648">
        <v>254.23599999999999</v>
      </c>
    </row>
    <row r="47" spans="1:15" ht="13.5" customHeight="1" x14ac:dyDescent="0.15">
      <c r="A47" s="1413" t="s">
        <v>282</v>
      </c>
      <c r="B47" s="1414" t="s">
        <v>161</v>
      </c>
      <c r="C47" s="1415"/>
      <c r="D47" s="644">
        <v>42</v>
      </c>
      <c r="E47" s="643">
        <v>1767.6109999999999</v>
      </c>
      <c r="F47" s="643">
        <v>2</v>
      </c>
      <c r="G47" s="1416" t="s">
        <v>1286</v>
      </c>
      <c r="H47" s="643">
        <v>6</v>
      </c>
      <c r="I47" s="1416" t="s">
        <v>1286</v>
      </c>
      <c r="J47" s="643">
        <v>6</v>
      </c>
      <c r="K47" s="643">
        <v>545.08399999999995</v>
      </c>
      <c r="L47" s="643">
        <v>0</v>
      </c>
      <c r="M47" s="643">
        <v>0</v>
      </c>
      <c r="N47" s="643">
        <v>28</v>
      </c>
      <c r="O47" s="642">
        <v>1009.774</v>
      </c>
    </row>
    <row r="48" spans="1:15" ht="13.5" customHeight="1" x14ac:dyDescent="0.15">
      <c r="A48" s="1413" t="s">
        <v>281</v>
      </c>
      <c r="B48" s="1414" t="s">
        <v>162</v>
      </c>
      <c r="C48" s="1415"/>
      <c r="D48" s="644">
        <v>46</v>
      </c>
      <c r="E48" s="643">
        <v>896.13699999999994</v>
      </c>
      <c r="F48" s="643">
        <v>3</v>
      </c>
      <c r="G48" s="1416" t="s">
        <v>1286</v>
      </c>
      <c r="H48" s="643">
        <v>4</v>
      </c>
      <c r="I48" s="643">
        <v>134.32900000000001</v>
      </c>
      <c r="J48" s="643">
        <v>8</v>
      </c>
      <c r="K48" s="643">
        <v>195.31299999999999</v>
      </c>
      <c r="L48" s="643">
        <v>1</v>
      </c>
      <c r="M48" s="1416" t="s">
        <v>1286</v>
      </c>
      <c r="N48" s="643">
        <v>30</v>
      </c>
      <c r="O48" s="642">
        <v>535.20799999999997</v>
      </c>
    </row>
    <row r="49" spans="1:15" ht="13.5" customHeight="1" x14ac:dyDescent="0.15">
      <c r="A49" s="1413" t="s">
        <v>280</v>
      </c>
      <c r="B49" s="1414" t="s">
        <v>163</v>
      </c>
      <c r="C49" s="1415"/>
      <c r="D49" s="644">
        <v>48</v>
      </c>
      <c r="E49" s="643">
        <v>2697.212</v>
      </c>
      <c r="F49" s="643">
        <v>4</v>
      </c>
      <c r="G49" s="1416" t="s">
        <v>1286</v>
      </c>
      <c r="H49" s="643">
        <v>5</v>
      </c>
      <c r="I49" s="643">
        <v>581.32100000000003</v>
      </c>
      <c r="J49" s="643">
        <v>12</v>
      </c>
      <c r="K49" s="643">
        <v>749.35500000000002</v>
      </c>
      <c r="L49" s="643">
        <v>2</v>
      </c>
      <c r="M49" s="1416" t="s">
        <v>1286</v>
      </c>
      <c r="N49" s="643">
        <v>25</v>
      </c>
      <c r="O49" s="642">
        <v>1314.336</v>
      </c>
    </row>
    <row r="50" spans="1:15" ht="13.5" customHeight="1" x14ac:dyDescent="0.15">
      <c r="A50" s="1413" t="s">
        <v>279</v>
      </c>
      <c r="B50" s="1414" t="s">
        <v>164</v>
      </c>
      <c r="C50" s="1415"/>
      <c r="D50" s="644">
        <v>34</v>
      </c>
      <c r="E50" s="643">
        <v>893.74700000000007</v>
      </c>
      <c r="F50" s="643">
        <v>2</v>
      </c>
      <c r="G50" s="1416" t="s">
        <v>1286</v>
      </c>
      <c r="H50" s="643">
        <v>3</v>
      </c>
      <c r="I50" s="643">
        <v>420.68099999999998</v>
      </c>
      <c r="J50" s="643">
        <v>5</v>
      </c>
      <c r="K50" s="643">
        <v>84.102999999999994</v>
      </c>
      <c r="L50" s="643">
        <v>1</v>
      </c>
      <c r="M50" s="1416" t="s">
        <v>1286</v>
      </c>
      <c r="N50" s="643">
        <v>23</v>
      </c>
      <c r="O50" s="642">
        <v>382.18700000000001</v>
      </c>
    </row>
    <row r="51" spans="1:15" ht="13.5" customHeight="1" x14ac:dyDescent="0.15">
      <c r="A51" s="1413" t="s">
        <v>278</v>
      </c>
      <c r="B51" s="1414" t="s">
        <v>165</v>
      </c>
      <c r="C51" s="1415"/>
      <c r="D51" s="644">
        <v>62</v>
      </c>
      <c r="E51" s="643">
        <v>2564.009</v>
      </c>
      <c r="F51" s="643">
        <v>2</v>
      </c>
      <c r="G51" s="1416" t="s">
        <v>1286</v>
      </c>
      <c r="H51" s="643">
        <v>2</v>
      </c>
      <c r="I51" s="1416" t="s">
        <v>1286</v>
      </c>
      <c r="J51" s="643">
        <v>16</v>
      </c>
      <c r="K51" s="643">
        <v>1452.885</v>
      </c>
      <c r="L51" s="643">
        <v>1</v>
      </c>
      <c r="M51" s="1416" t="s">
        <v>1286</v>
      </c>
      <c r="N51" s="643">
        <v>41</v>
      </c>
      <c r="O51" s="642">
        <v>1068.0150000000001</v>
      </c>
    </row>
    <row r="52" spans="1:15" ht="13.5" customHeight="1" thickBot="1" x14ac:dyDescent="0.2">
      <c r="A52" s="1431" t="s">
        <v>277</v>
      </c>
      <c r="B52" s="1432" t="s">
        <v>167</v>
      </c>
      <c r="C52" s="1433"/>
      <c r="D52" s="638">
        <v>3</v>
      </c>
      <c r="E52" s="637">
        <v>39.670999999999999</v>
      </c>
      <c r="F52" s="637">
        <v>0</v>
      </c>
      <c r="G52" s="637">
        <v>0</v>
      </c>
      <c r="H52" s="637">
        <v>0</v>
      </c>
      <c r="I52" s="637">
        <v>0</v>
      </c>
      <c r="J52" s="637">
        <v>2</v>
      </c>
      <c r="K52" s="706" t="s">
        <v>1286</v>
      </c>
      <c r="L52" s="637">
        <v>0</v>
      </c>
      <c r="M52" s="637">
        <v>0</v>
      </c>
      <c r="N52" s="637">
        <v>1</v>
      </c>
      <c r="O52" s="1444" t="s">
        <v>1286</v>
      </c>
    </row>
    <row r="53" spans="1:15" ht="13.5" customHeight="1" x14ac:dyDescent="0.15">
      <c r="A53" s="1445" t="s">
        <v>411</v>
      </c>
    </row>
  </sheetData>
  <mergeCells count="8">
    <mergeCell ref="A5:C5"/>
    <mergeCell ref="A1:O1"/>
    <mergeCell ref="D3:E3"/>
    <mergeCell ref="F3:G3"/>
    <mergeCell ref="H3:I3"/>
    <mergeCell ref="J3:K3"/>
    <mergeCell ref="L3:M3"/>
    <mergeCell ref="N3:O3"/>
  </mergeCells>
  <phoneticPr fontId="4"/>
  <pageMargins left="0.59055118110236227" right="0.59055118110236227" top="0.59055118110236227" bottom="0.39370078740157483" header="0.31496062992125984" footer="0.31496062992125984"/>
  <pageSetup paperSize="9" scale="79" firstPageNumber="7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396A3-1921-495F-AA38-7D39A362BA2A}">
  <sheetPr>
    <pageSetUpPr fitToPage="1"/>
  </sheetPr>
  <dimension ref="A1:W19"/>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9" width="9.125" customWidth="1"/>
  </cols>
  <sheetData>
    <row r="1" spans="1:23" ht="15" customHeight="1" x14ac:dyDescent="0.15">
      <c r="A1" s="1153" t="s">
        <v>327</v>
      </c>
      <c r="B1" s="1156"/>
      <c r="C1" s="1156"/>
      <c r="D1" s="1156"/>
      <c r="E1" s="1156"/>
      <c r="F1" s="1156"/>
      <c r="G1" s="1156"/>
      <c r="H1" s="1156"/>
      <c r="I1" s="1156"/>
      <c r="J1" s="1156"/>
      <c r="K1" s="1156"/>
      <c r="L1" s="1156"/>
      <c r="M1" s="1156"/>
      <c r="N1" s="1156"/>
      <c r="O1" s="1156"/>
      <c r="P1" s="1156"/>
      <c r="Q1" s="1156"/>
      <c r="R1" s="1156"/>
      <c r="S1" s="132"/>
    </row>
    <row r="2" spans="1:23" ht="15" customHeight="1" thickBot="1" x14ac:dyDescent="0.2">
      <c r="A2" s="131"/>
      <c r="B2" s="130"/>
      <c r="P2" s="95"/>
      <c r="Q2" s="95"/>
      <c r="U2" s="95"/>
      <c r="V2" s="95"/>
      <c r="W2" s="95" t="s">
        <v>320</v>
      </c>
    </row>
    <row r="3" spans="1:23" ht="15" customHeight="1" thickBot="1" x14ac:dyDescent="0.2">
      <c r="A3" s="94" t="s">
        <v>276</v>
      </c>
      <c r="B3" s="129"/>
      <c r="C3" s="128" t="s">
        <v>244</v>
      </c>
      <c r="D3" s="91" t="s">
        <v>5</v>
      </c>
      <c r="E3" s="91" t="s">
        <v>6</v>
      </c>
      <c r="F3" s="91" t="s">
        <v>7</v>
      </c>
      <c r="G3" s="91" t="s">
        <v>8</v>
      </c>
      <c r="H3" s="91" t="s">
        <v>9</v>
      </c>
      <c r="I3" s="91" t="s">
        <v>10</v>
      </c>
      <c r="J3" s="91" t="s">
        <v>11</v>
      </c>
      <c r="K3" s="91" t="s">
        <v>12</v>
      </c>
      <c r="L3" s="91" t="s">
        <v>13</v>
      </c>
      <c r="M3" s="91" t="s">
        <v>14</v>
      </c>
      <c r="N3" s="91" t="s">
        <v>15</v>
      </c>
      <c r="O3" s="91" t="s">
        <v>326</v>
      </c>
      <c r="P3" s="91" t="s">
        <v>325</v>
      </c>
      <c r="Q3" s="91" t="s">
        <v>324</v>
      </c>
      <c r="R3" s="127" t="s">
        <v>323</v>
      </c>
      <c r="S3" s="126" t="s">
        <v>322</v>
      </c>
      <c r="T3" s="126" t="s">
        <v>239</v>
      </c>
      <c r="U3" s="126" t="s">
        <v>238</v>
      </c>
      <c r="V3" s="126" t="s">
        <v>23</v>
      </c>
      <c r="W3" s="125" t="s">
        <v>24</v>
      </c>
    </row>
    <row r="4" spans="1:23" ht="30" customHeight="1" thickTop="1" thickBot="1" x14ac:dyDescent="0.2">
      <c r="A4" s="1157" t="s">
        <v>273</v>
      </c>
      <c r="B4" s="1158"/>
      <c r="C4" s="1159"/>
      <c r="D4" s="86">
        <v>15681.606999999998</v>
      </c>
      <c r="E4" s="86">
        <v>17284.919000000002</v>
      </c>
      <c r="F4" s="86">
        <v>14870.487999999999</v>
      </c>
      <c r="G4" s="86">
        <v>15277.903</v>
      </c>
      <c r="H4" s="86">
        <v>11188.109</v>
      </c>
      <c r="I4" s="86">
        <v>14724.865000000002</v>
      </c>
      <c r="J4" s="86">
        <v>13785.951999999999</v>
      </c>
      <c r="K4" s="86">
        <v>8724.1110000000008</v>
      </c>
      <c r="L4" s="86">
        <v>13303.500999999998</v>
      </c>
      <c r="M4" s="86">
        <v>15788.657000000003</v>
      </c>
      <c r="N4" s="86">
        <v>22977.5936</v>
      </c>
      <c r="O4" s="86">
        <v>23653.499</v>
      </c>
      <c r="P4" s="86">
        <v>27406.868000000002</v>
      </c>
      <c r="Q4" s="86">
        <v>21799.998</v>
      </c>
      <c r="R4" s="124">
        <v>13425.655000000002</v>
      </c>
      <c r="S4" s="85">
        <v>10724.063999999998</v>
      </c>
      <c r="T4" s="85">
        <v>10225.473319999999</v>
      </c>
      <c r="U4" s="85">
        <v>31380.377</v>
      </c>
      <c r="V4" s="85">
        <v>75268.048999999999</v>
      </c>
      <c r="W4" s="84">
        <v>70956.221409999998</v>
      </c>
    </row>
    <row r="5" spans="1:23" ht="30" customHeight="1" thickTop="1" x14ac:dyDescent="0.15">
      <c r="A5" s="123" t="s">
        <v>272</v>
      </c>
      <c r="B5" s="82" t="s">
        <v>271</v>
      </c>
      <c r="C5" s="122"/>
      <c r="D5" s="80">
        <v>905.85199999999998</v>
      </c>
      <c r="E5" s="80">
        <v>749</v>
      </c>
      <c r="F5" s="80">
        <v>936</v>
      </c>
      <c r="G5" s="80">
        <v>556</v>
      </c>
      <c r="H5" s="80">
        <v>540</v>
      </c>
      <c r="I5" s="80">
        <v>1030.0340000000001</v>
      </c>
      <c r="J5" s="80">
        <v>841.44500000000005</v>
      </c>
      <c r="K5" s="80">
        <v>470.13400000000001</v>
      </c>
      <c r="L5" s="80">
        <v>409.10200000000003</v>
      </c>
      <c r="M5" s="80">
        <v>506.40700000000004</v>
      </c>
      <c r="N5" s="80">
        <v>707.16319999999996</v>
      </c>
      <c r="O5" s="80">
        <v>898.09400000000005</v>
      </c>
      <c r="P5" s="80">
        <v>1084.117</v>
      </c>
      <c r="Q5" s="80">
        <v>388.41200000000003</v>
      </c>
      <c r="R5" s="121">
        <v>544.94200000000001</v>
      </c>
      <c r="S5" s="120">
        <v>272.137</v>
      </c>
      <c r="T5" s="120">
        <v>279.41699999999997</v>
      </c>
      <c r="U5" s="120">
        <v>4664.9660000000003</v>
      </c>
      <c r="V5" s="120">
        <v>8004.7879999999996</v>
      </c>
      <c r="W5" s="119">
        <v>4786.4809999999998</v>
      </c>
    </row>
    <row r="6" spans="1:23" ht="30" customHeight="1" x14ac:dyDescent="0.15">
      <c r="A6" s="109" t="s">
        <v>270</v>
      </c>
      <c r="B6" s="59" t="s">
        <v>269</v>
      </c>
      <c r="C6" s="108"/>
      <c r="D6" s="57">
        <v>914</v>
      </c>
      <c r="E6" s="57">
        <v>667</v>
      </c>
      <c r="F6" s="57">
        <v>1036</v>
      </c>
      <c r="G6" s="57">
        <v>398</v>
      </c>
      <c r="H6" s="57">
        <v>602</v>
      </c>
      <c r="I6" s="57">
        <v>871.69600000000003</v>
      </c>
      <c r="J6" s="57">
        <v>516.09</v>
      </c>
      <c r="K6" s="57">
        <v>351.88900000000001</v>
      </c>
      <c r="L6" s="57">
        <v>788.90600000000006</v>
      </c>
      <c r="M6" s="57">
        <v>588.46699999999998</v>
      </c>
      <c r="N6" s="57">
        <v>447.09799999999996</v>
      </c>
      <c r="O6" s="57">
        <v>583.87199999999996</v>
      </c>
      <c r="P6" s="57">
        <v>670.09799999999996</v>
      </c>
      <c r="Q6" s="57">
        <v>670.44500000000005</v>
      </c>
      <c r="R6" s="107">
        <v>268.99200000000002</v>
      </c>
      <c r="S6" s="56">
        <v>359.23</v>
      </c>
      <c r="T6" s="56">
        <v>527.41200000000003</v>
      </c>
      <c r="U6" s="56">
        <v>741.58299999999997</v>
      </c>
      <c r="V6" s="56">
        <v>5940.16</v>
      </c>
      <c r="W6" s="55">
        <v>1032.6579999999999</v>
      </c>
    </row>
    <row r="7" spans="1:23" ht="30" customHeight="1" x14ac:dyDescent="0.15">
      <c r="A7" s="109" t="s">
        <v>268</v>
      </c>
      <c r="B7" s="59" t="s">
        <v>267</v>
      </c>
      <c r="C7" s="108"/>
      <c r="D7" s="57">
        <v>2195</v>
      </c>
      <c r="E7" s="57">
        <v>2882</v>
      </c>
      <c r="F7" s="57">
        <v>2009.395</v>
      </c>
      <c r="G7" s="57">
        <v>2471.056</v>
      </c>
      <c r="H7" s="57">
        <v>1746</v>
      </c>
      <c r="I7" s="57">
        <v>2442.2809999999999</v>
      </c>
      <c r="J7" s="57">
        <v>1897.1460000000002</v>
      </c>
      <c r="K7" s="57">
        <v>1199.0219999999999</v>
      </c>
      <c r="L7" s="57">
        <v>1407.7950000000001</v>
      </c>
      <c r="M7" s="57">
        <v>1653.4440000000004</v>
      </c>
      <c r="N7" s="57">
        <v>3163.6920000000009</v>
      </c>
      <c r="O7" s="57">
        <v>2109.453</v>
      </c>
      <c r="P7" s="57">
        <v>1389.3409999999999</v>
      </c>
      <c r="Q7" s="57">
        <v>3168.61</v>
      </c>
      <c r="R7" s="107">
        <v>1895.145</v>
      </c>
      <c r="S7" s="56">
        <v>1451.3979999999999</v>
      </c>
      <c r="T7" s="56">
        <v>851.48599999999999</v>
      </c>
      <c r="U7" s="56">
        <v>4021.8699999999994</v>
      </c>
      <c r="V7" s="56">
        <v>4749.8490000000002</v>
      </c>
      <c r="W7" s="55">
        <v>7675.0839999999998</v>
      </c>
    </row>
    <row r="8" spans="1:23" ht="30" customHeight="1" x14ac:dyDescent="0.15">
      <c r="A8" s="109" t="s">
        <v>266</v>
      </c>
      <c r="B8" s="59" t="s">
        <v>49</v>
      </c>
      <c r="C8" s="108"/>
      <c r="D8" s="57">
        <v>2168.377</v>
      </c>
      <c r="E8" s="57">
        <v>3027</v>
      </c>
      <c r="F8" s="57">
        <v>2222.5479999999998</v>
      </c>
      <c r="G8" s="57">
        <v>2598</v>
      </c>
      <c r="H8" s="57">
        <v>1416.2280000000001</v>
      </c>
      <c r="I8" s="57">
        <v>3288.3679999999999</v>
      </c>
      <c r="J8" s="57">
        <v>3495.0230000000001</v>
      </c>
      <c r="K8" s="57">
        <v>1322.8589999999999</v>
      </c>
      <c r="L8" s="57">
        <v>2724.9850000000001</v>
      </c>
      <c r="M8" s="57">
        <v>2937.8070000000007</v>
      </c>
      <c r="N8" s="57">
        <v>3257.1554000000001</v>
      </c>
      <c r="O8" s="57">
        <v>4595.0690000000004</v>
      </c>
      <c r="P8" s="57">
        <v>4135.8789999999999</v>
      </c>
      <c r="Q8" s="57">
        <v>3954.799</v>
      </c>
      <c r="R8" s="107">
        <v>2145.0230000000001</v>
      </c>
      <c r="S8" s="56">
        <v>3156.482</v>
      </c>
      <c r="T8" s="56">
        <v>1457.0623199999998</v>
      </c>
      <c r="U8" s="56">
        <v>5278.9440000000004</v>
      </c>
      <c r="V8" s="56">
        <v>12566.278</v>
      </c>
      <c r="W8" s="55">
        <v>22172.74</v>
      </c>
    </row>
    <row r="9" spans="1:23" ht="30" customHeight="1" x14ac:dyDescent="0.15">
      <c r="A9" s="118" t="s">
        <v>265</v>
      </c>
      <c r="B9" s="53" t="s">
        <v>50</v>
      </c>
      <c r="C9" s="117"/>
      <c r="D9" s="51">
        <v>443</v>
      </c>
      <c r="E9" s="51">
        <v>858</v>
      </c>
      <c r="F9" s="51">
        <v>660</v>
      </c>
      <c r="G9" s="51">
        <v>806</v>
      </c>
      <c r="H9" s="51">
        <v>844.88099999999997</v>
      </c>
      <c r="I9" s="51">
        <v>780.88499999999999</v>
      </c>
      <c r="J9" s="51">
        <v>1055.2280000000001</v>
      </c>
      <c r="K9" s="51">
        <v>871.90800000000002</v>
      </c>
      <c r="L9" s="51">
        <v>698.46400000000006</v>
      </c>
      <c r="M9" s="51">
        <v>946.59199999999976</v>
      </c>
      <c r="N9" s="51">
        <v>1485.1320000000003</v>
      </c>
      <c r="O9" s="51">
        <v>1452.8589999999999</v>
      </c>
      <c r="P9" s="51">
        <v>3065.8180000000002</v>
      </c>
      <c r="Q9" s="51">
        <v>1759.8130000000001</v>
      </c>
      <c r="R9" s="116">
        <v>831.66800000000001</v>
      </c>
      <c r="S9" s="50">
        <v>407.68599999999998</v>
      </c>
      <c r="T9" s="50">
        <v>696.678</v>
      </c>
      <c r="U9" s="50">
        <v>1228.078</v>
      </c>
      <c r="V9" s="50">
        <v>1863.08</v>
      </c>
      <c r="W9" s="49">
        <v>1949.66426</v>
      </c>
    </row>
    <row r="10" spans="1:23" ht="30" customHeight="1" x14ac:dyDescent="0.15">
      <c r="A10" s="115" t="s">
        <v>264</v>
      </c>
      <c r="B10" s="114" t="s">
        <v>263</v>
      </c>
      <c r="C10" s="113"/>
      <c r="D10" s="67">
        <v>1579</v>
      </c>
      <c r="E10" s="67">
        <v>1795</v>
      </c>
      <c r="F10" s="67">
        <v>1640</v>
      </c>
      <c r="G10" s="67">
        <v>1534</v>
      </c>
      <c r="H10" s="67">
        <v>1526</v>
      </c>
      <c r="I10" s="67">
        <v>1761.3340000000001</v>
      </c>
      <c r="J10" s="67">
        <v>2134.3249999999998</v>
      </c>
      <c r="K10" s="67">
        <v>1106.27</v>
      </c>
      <c r="L10" s="67">
        <v>2258.9450000000002</v>
      </c>
      <c r="M10" s="67">
        <v>3006.612000000001</v>
      </c>
      <c r="N10" s="67">
        <v>4285.9609999999993</v>
      </c>
      <c r="O10" s="67">
        <v>3795.6019999999999</v>
      </c>
      <c r="P10" s="67">
        <v>4421.643</v>
      </c>
      <c r="Q10" s="67">
        <v>3993.2269999999999</v>
      </c>
      <c r="R10" s="112">
        <v>2414.4720000000002</v>
      </c>
      <c r="S10" s="111">
        <v>1830.8320000000001</v>
      </c>
      <c r="T10" s="111">
        <v>1825.537</v>
      </c>
      <c r="U10" s="111">
        <v>3518.7379999999994</v>
      </c>
      <c r="V10" s="111">
        <v>9356.2049999999999</v>
      </c>
      <c r="W10" s="110">
        <v>7528.4173600000004</v>
      </c>
    </row>
    <row r="11" spans="1:23" ht="30" customHeight="1" x14ac:dyDescent="0.15">
      <c r="A11" s="109" t="s">
        <v>262</v>
      </c>
      <c r="B11" s="59" t="s">
        <v>261</v>
      </c>
      <c r="C11" s="108"/>
      <c r="D11" s="57">
        <v>710</v>
      </c>
      <c r="E11" s="57">
        <v>888</v>
      </c>
      <c r="F11" s="57">
        <v>817</v>
      </c>
      <c r="G11" s="57">
        <v>664</v>
      </c>
      <c r="H11" s="57">
        <v>391</v>
      </c>
      <c r="I11" s="57">
        <v>445.57300000000004</v>
      </c>
      <c r="J11" s="57">
        <v>491.88</v>
      </c>
      <c r="K11" s="57">
        <v>369.54</v>
      </c>
      <c r="L11" s="57">
        <v>298.53199999999998</v>
      </c>
      <c r="M11" s="57">
        <v>476.79700000000008</v>
      </c>
      <c r="N11" s="57">
        <v>1069.4949999999999</v>
      </c>
      <c r="O11" s="57">
        <v>1360.1559999999999</v>
      </c>
      <c r="P11" s="57">
        <v>1625.481</v>
      </c>
      <c r="Q11" s="57">
        <v>949.55600000000004</v>
      </c>
      <c r="R11" s="107">
        <v>588.20399999999995</v>
      </c>
      <c r="S11" s="56">
        <v>656.30700000000002</v>
      </c>
      <c r="T11" s="56">
        <v>577.63599999999997</v>
      </c>
      <c r="U11" s="56">
        <v>647.58699999999999</v>
      </c>
      <c r="V11" s="56">
        <v>749.36</v>
      </c>
      <c r="W11" s="55">
        <v>755.67100000000005</v>
      </c>
    </row>
    <row r="12" spans="1:23" ht="30" customHeight="1" x14ac:dyDescent="0.15">
      <c r="A12" s="109" t="s">
        <v>260</v>
      </c>
      <c r="B12" s="59" t="s">
        <v>53</v>
      </c>
      <c r="C12" s="108"/>
      <c r="D12" s="57">
        <v>1123.4079999999999</v>
      </c>
      <c r="E12" s="57">
        <v>858.91899999999998</v>
      </c>
      <c r="F12" s="57">
        <v>791</v>
      </c>
      <c r="G12" s="57">
        <v>802</v>
      </c>
      <c r="H12" s="57">
        <v>614</v>
      </c>
      <c r="I12" s="57">
        <v>542.91100000000006</v>
      </c>
      <c r="J12" s="57">
        <v>340.108</v>
      </c>
      <c r="K12" s="57">
        <v>290.15100000000001</v>
      </c>
      <c r="L12" s="57">
        <v>850.28499999999997</v>
      </c>
      <c r="M12" s="57">
        <v>693.30799999999977</v>
      </c>
      <c r="N12" s="57">
        <v>1183.2759999999998</v>
      </c>
      <c r="O12" s="57">
        <v>837.45500000000004</v>
      </c>
      <c r="P12" s="57">
        <v>1117.222</v>
      </c>
      <c r="Q12" s="57">
        <v>889.60699999999997</v>
      </c>
      <c r="R12" s="107">
        <v>452.95800000000003</v>
      </c>
      <c r="S12" s="56">
        <v>551.03399999999999</v>
      </c>
      <c r="T12" s="56">
        <v>936.02200000000005</v>
      </c>
      <c r="U12" s="56">
        <v>917.27399999999989</v>
      </c>
      <c r="V12" s="56">
        <v>1865.19</v>
      </c>
      <c r="W12" s="55">
        <v>2032.2758000000001</v>
      </c>
    </row>
    <row r="13" spans="1:23" ht="30" customHeight="1" x14ac:dyDescent="0.15">
      <c r="A13" s="109" t="s">
        <v>259</v>
      </c>
      <c r="B13" s="59" t="s">
        <v>54</v>
      </c>
      <c r="C13" s="108"/>
      <c r="D13" s="57">
        <v>1082</v>
      </c>
      <c r="E13" s="57">
        <v>697</v>
      </c>
      <c r="F13" s="57">
        <v>688</v>
      </c>
      <c r="G13" s="57">
        <v>718.76599999999996</v>
      </c>
      <c r="H13" s="57">
        <v>474</v>
      </c>
      <c r="I13" s="57">
        <v>476.15600000000001</v>
      </c>
      <c r="J13" s="57">
        <v>623.85699999999997</v>
      </c>
      <c r="K13" s="57">
        <v>561.16399999999999</v>
      </c>
      <c r="L13" s="57">
        <v>816.61199999999997</v>
      </c>
      <c r="M13" s="57">
        <v>1294.1660000000002</v>
      </c>
      <c r="N13" s="57">
        <v>1195.222</v>
      </c>
      <c r="O13" s="57">
        <v>1476.5609999999999</v>
      </c>
      <c r="P13" s="57">
        <v>2651.08</v>
      </c>
      <c r="Q13" s="57">
        <v>1901.7740000000001</v>
      </c>
      <c r="R13" s="107">
        <v>1258.806</v>
      </c>
      <c r="S13" s="56">
        <v>662.54600000000005</v>
      </c>
      <c r="T13" s="56">
        <v>729.13099999999997</v>
      </c>
      <c r="U13" s="56">
        <v>1581.2850000000001</v>
      </c>
      <c r="V13" s="56">
        <v>2120.049</v>
      </c>
      <c r="W13" s="55">
        <v>1874.029</v>
      </c>
    </row>
    <row r="14" spans="1:23" ht="30" customHeight="1" x14ac:dyDescent="0.15">
      <c r="A14" s="118" t="s">
        <v>258</v>
      </c>
      <c r="B14" s="53" t="s">
        <v>257</v>
      </c>
      <c r="C14" s="117"/>
      <c r="D14" s="51">
        <v>403.97</v>
      </c>
      <c r="E14" s="51">
        <v>125</v>
      </c>
      <c r="F14" s="51">
        <v>185</v>
      </c>
      <c r="G14" s="51">
        <v>77</v>
      </c>
      <c r="H14" s="51">
        <v>122</v>
      </c>
      <c r="I14" s="51">
        <v>109.16800000000001</v>
      </c>
      <c r="J14" s="51">
        <v>77.784999999999997</v>
      </c>
      <c r="K14" s="51">
        <v>110.34100000000001</v>
      </c>
      <c r="L14" s="51">
        <v>73.099999999999994</v>
      </c>
      <c r="M14" s="51">
        <v>87.973000000000013</v>
      </c>
      <c r="N14" s="51">
        <v>270.97500000000002</v>
      </c>
      <c r="O14" s="51">
        <v>126.26600000000001</v>
      </c>
      <c r="P14" s="51">
        <v>729.51599999999996</v>
      </c>
      <c r="Q14" s="51">
        <v>135.46899999999999</v>
      </c>
      <c r="R14" s="116">
        <v>50.39</v>
      </c>
      <c r="S14" s="50">
        <v>97.427000000000007</v>
      </c>
      <c r="T14" s="50">
        <v>159.00399999999999</v>
      </c>
      <c r="U14" s="50">
        <v>153.989</v>
      </c>
      <c r="V14" s="50">
        <v>848.30499999999995</v>
      </c>
      <c r="W14" s="49">
        <v>760.93600000000004</v>
      </c>
    </row>
    <row r="15" spans="1:23" ht="30" customHeight="1" x14ac:dyDescent="0.15">
      <c r="A15" s="115" t="s">
        <v>256</v>
      </c>
      <c r="B15" s="114" t="s">
        <v>255</v>
      </c>
      <c r="C15" s="113"/>
      <c r="D15" s="67">
        <v>759</v>
      </c>
      <c r="E15" s="67">
        <v>1348</v>
      </c>
      <c r="F15" s="67">
        <v>923</v>
      </c>
      <c r="G15" s="67">
        <v>747</v>
      </c>
      <c r="H15" s="67">
        <v>651</v>
      </c>
      <c r="I15" s="67">
        <v>919.12799999999993</v>
      </c>
      <c r="J15" s="67">
        <v>485.74</v>
      </c>
      <c r="K15" s="67">
        <v>496.26100000000002</v>
      </c>
      <c r="L15" s="67">
        <v>966.40899999999999</v>
      </c>
      <c r="M15" s="67">
        <v>835.52</v>
      </c>
      <c r="N15" s="67">
        <v>784.88400000000001</v>
      </c>
      <c r="O15" s="67">
        <v>1367.3720000000001</v>
      </c>
      <c r="P15" s="67">
        <v>1541.518</v>
      </c>
      <c r="Q15" s="67">
        <v>897.13499999999999</v>
      </c>
      <c r="R15" s="112">
        <v>313.01299999999998</v>
      </c>
      <c r="S15" s="111">
        <v>234.91900000000001</v>
      </c>
      <c r="T15" s="111">
        <v>452.07799999999997</v>
      </c>
      <c r="U15" s="111">
        <v>1022.278</v>
      </c>
      <c r="V15" s="111">
        <v>4649.6350000000002</v>
      </c>
      <c r="W15" s="110">
        <v>3282.2569900000003</v>
      </c>
    </row>
    <row r="16" spans="1:23" ht="30" customHeight="1" x14ac:dyDescent="0.15">
      <c r="A16" s="109" t="s">
        <v>254</v>
      </c>
      <c r="B16" s="59" t="s">
        <v>253</v>
      </c>
      <c r="C16" s="108"/>
      <c r="D16" s="57">
        <v>1589</v>
      </c>
      <c r="E16" s="57">
        <v>1025</v>
      </c>
      <c r="F16" s="57">
        <v>794</v>
      </c>
      <c r="G16" s="57">
        <v>292</v>
      </c>
      <c r="H16" s="57">
        <v>313</v>
      </c>
      <c r="I16" s="57">
        <v>276.67900000000003</v>
      </c>
      <c r="J16" s="57">
        <v>548.76700000000005</v>
      </c>
      <c r="K16" s="57">
        <v>246.423</v>
      </c>
      <c r="L16" s="57">
        <v>403.86099999999999</v>
      </c>
      <c r="M16" s="57">
        <v>451.56399999999985</v>
      </c>
      <c r="N16" s="57">
        <v>2184.3469999999998</v>
      </c>
      <c r="O16" s="57">
        <v>1813.1289999999999</v>
      </c>
      <c r="P16" s="57">
        <v>690.851</v>
      </c>
      <c r="Q16" s="57">
        <v>949.779</v>
      </c>
      <c r="R16" s="107">
        <v>558.59400000000005</v>
      </c>
      <c r="S16" s="56">
        <v>252.005</v>
      </c>
      <c r="T16" s="56">
        <v>425.488</v>
      </c>
      <c r="U16" s="56">
        <v>1017.11</v>
      </c>
      <c r="V16" s="56">
        <v>4418.8100000000004</v>
      </c>
      <c r="W16" s="55">
        <v>2358.2339999999999</v>
      </c>
    </row>
    <row r="17" spans="1:23" ht="30" customHeight="1" x14ac:dyDescent="0.15">
      <c r="A17" s="109" t="s">
        <v>252</v>
      </c>
      <c r="B17" s="59" t="s">
        <v>251</v>
      </c>
      <c r="C17" s="108"/>
      <c r="D17" s="57">
        <v>1008</v>
      </c>
      <c r="E17" s="57">
        <v>1117</v>
      </c>
      <c r="F17" s="57">
        <v>1156.6500000000001</v>
      </c>
      <c r="G17" s="57">
        <v>2752.643</v>
      </c>
      <c r="H17" s="57">
        <v>1077</v>
      </c>
      <c r="I17" s="57">
        <v>1026.674</v>
      </c>
      <c r="J17" s="57">
        <v>834.34800000000007</v>
      </c>
      <c r="K17" s="57">
        <v>1086.665</v>
      </c>
      <c r="L17" s="57">
        <v>953.97</v>
      </c>
      <c r="M17" s="57">
        <v>1495.0729999999999</v>
      </c>
      <c r="N17" s="57">
        <v>1414.4909999999993</v>
      </c>
      <c r="O17" s="57">
        <v>2439.335</v>
      </c>
      <c r="P17" s="57">
        <v>2637.1460000000002</v>
      </c>
      <c r="Q17" s="57">
        <v>1592.741</v>
      </c>
      <c r="R17" s="107">
        <v>1253.4670000000001</v>
      </c>
      <c r="S17" s="56">
        <v>363.84399999999999</v>
      </c>
      <c r="T17" s="56">
        <v>1056.373</v>
      </c>
      <c r="U17" s="56">
        <v>3899.386</v>
      </c>
      <c r="V17" s="56">
        <v>9632.9490000000005</v>
      </c>
      <c r="W17" s="55">
        <v>9656.2909999999993</v>
      </c>
    </row>
    <row r="18" spans="1:23" ht="30" customHeight="1" thickBot="1" x14ac:dyDescent="0.2">
      <c r="A18" s="106" t="s">
        <v>250</v>
      </c>
      <c r="B18" s="105" t="s">
        <v>249</v>
      </c>
      <c r="C18" s="104"/>
      <c r="D18" s="103">
        <v>801</v>
      </c>
      <c r="E18" s="103">
        <v>1248</v>
      </c>
      <c r="F18" s="103">
        <v>1011.895</v>
      </c>
      <c r="G18" s="103">
        <v>861.43799999999999</v>
      </c>
      <c r="H18" s="103">
        <v>871</v>
      </c>
      <c r="I18" s="103">
        <v>753.97800000000007</v>
      </c>
      <c r="J18" s="103">
        <v>444.21</v>
      </c>
      <c r="K18" s="103">
        <v>241.48400000000001</v>
      </c>
      <c r="L18" s="103">
        <v>652.53499999999997</v>
      </c>
      <c r="M18" s="103">
        <v>814.92700000000013</v>
      </c>
      <c r="N18" s="103">
        <v>1528.7019999999998</v>
      </c>
      <c r="O18" s="103">
        <v>798.27599999999995</v>
      </c>
      <c r="P18" s="103">
        <v>1647.1579999999999</v>
      </c>
      <c r="Q18" s="103">
        <v>548.63099999999997</v>
      </c>
      <c r="R18" s="102">
        <v>849.98099999999999</v>
      </c>
      <c r="S18" s="101">
        <v>428.21699999999998</v>
      </c>
      <c r="T18" s="101">
        <v>252.149</v>
      </c>
      <c r="U18" s="101">
        <v>2687.2890000000002</v>
      </c>
      <c r="V18" s="101">
        <v>8503.3909999999996</v>
      </c>
      <c r="W18" s="100">
        <v>5091.4830000000002</v>
      </c>
    </row>
    <row r="19" spans="1:23" x14ac:dyDescent="0.15">
      <c r="A19" s="99" t="s">
        <v>248</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9"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CB4F1-AA48-42B7-83C6-8E8442FA58D9}">
  <sheetPr>
    <pageSetUpPr fitToPage="1"/>
  </sheetPr>
  <dimension ref="A1:S53"/>
  <sheetViews>
    <sheetView zoomScale="55" zoomScaleNormal="55" workbookViewId="0">
      <selection activeCell="N12" sqref="N12"/>
    </sheetView>
  </sheetViews>
  <sheetFormatPr defaultColWidth="9" defaultRowHeight="13.5" x14ac:dyDescent="0.15"/>
  <cols>
    <col min="1" max="1" width="3.625" style="1385" customWidth="1"/>
    <col min="2" max="2" width="9.625" style="1385" customWidth="1"/>
    <col min="3" max="3" width="0.875" style="1385" customWidth="1"/>
    <col min="4" max="17" width="11.125" style="1385" customWidth="1"/>
    <col min="18" max="20" width="9" style="1385"/>
    <col min="21" max="21" width="9" style="1385" customWidth="1"/>
    <col min="22" max="16384" width="9" style="1385"/>
  </cols>
  <sheetData>
    <row r="1" spans="1:19" ht="15" customHeight="1" x14ac:dyDescent="0.15">
      <c r="A1" s="1383" t="s">
        <v>724</v>
      </c>
      <c r="B1" s="1384"/>
      <c r="C1" s="1384"/>
      <c r="D1" s="1384"/>
      <c r="E1" s="1384"/>
      <c r="F1" s="1384"/>
      <c r="G1" s="1384"/>
      <c r="H1" s="1384"/>
      <c r="I1" s="1384"/>
      <c r="J1" s="1384"/>
      <c r="K1" s="1384"/>
      <c r="L1" s="1384"/>
      <c r="M1" s="1384"/>
      <c r="N1" s="1384"/>
      <c r="O1" s="1384"/>
      <c r="P1" s="1384"/>
      <c r="Q1" s="1384"/>
    </row>
    <row r="2" spans="1:19" ht="15" customHeight="1" thickBot="1" x14ac:dyDescent="0.2">
      <c r="A2" s="1435"/>
      <c r="B2" s="1386"/>
      <c r="C2" s="1386"/>
      <c r="D2" s="1386"/>
      <c r="E2" s="1386"/>
      <c r="F2" s="1386"/>
      <c r="G2" s="1386"/>
      <c r="H2" s="1386"/>
      <c r="I2" s="1386"/>
      <c r="J2" s="1386"/>
      <c r="K2" s="1386"/>
      <c r="L2" s="1386"/>
      <c r="M2" s="1386"/>
      <c r="N2" s="1386"/>
      <c r="O2" s="1388"/>
      <c r="P2" s="1386"/>
      <c r="Q2" s="1388" t="s">
        <v>715</v>
      </c>
    </row>
    <row r="3" spans="1:19" s="1386" customFormat="1" ht="15" customHeight="1" x14ac:dyDescent="0.15">
      <c r="A3" s="1389"/>
      <c r="B3" s="1390"/>
      <c r="C3" s="1391"/>
      <c r="D3" s="1446" t="s">
        <v>483</v>
      </c>
      <c r="E3" s="1438"/>
      <c r="F3" s="1447" t="s">
        <v>723</v>
      </c>
      <c r="G3" s="1438"/>
      <c r="H3" s="1447" t="s">
        <v>722</v>
      </c>
      <c r="I3" s="1438"/>
      <c r="J3" s="1395" t="s">
        <v>721</v>
      </c>
      <c r="K3" s="1438"/>
      <c r="L3" s="1395" t="s">
        <v>720</v>
      </c>
      <c r="M3" s="1438"/>
      <c r="N3" s="1395" t="s">
        <v>719</v>
      </c>
      <c r="O3" s="1438"/>
      <c r="P3" s="1395" t="s">
        <v>718</v>
      </c>
      <c r="Q3" s="1397"/>
    </row>
    <row r="4" spans="1:19" s="1386" customFormat="1" ht="15" customHeight="1" thickBot="1" x14ac:dyDescent="0.2">
      <c r="A4" s="1398"/>
      <c r="B4" s="1399"/>
      <c r="C4" s="1400"/>
      <c r="D4" s="1439" t="s">
        <v>60</v>
      </c>
      <c r="E4" s="1440" t="s">
        <v>26</v>
      </c>
      <c r="F4" s="1440" t="s">
        <v>60</v>
      </c>
      <c r="G4" s="1440" t="s">
        <v>26</v>
      </c>
      <c r="H4" s="1440" t="s">
        <v>60</v>
      </c>
      <c r="I4" s="1440" t="s">
        <v>26</v>
      </c>
      <c r="J4" s="1440" t="s">
        <v>60</v>
      </c>
      <c r="K4" s="1440" t="s">
        <v>26</v>
      </c>
      <c r="L4" s="1440" t="s">
        <v>60</v>
      </c>
      <c r="M4" s="1440" t="s">
        <v>26</v>
      </c>
      <c r="N4" s="1440" t="s">
        <v>60</v>
      </c>
      <c r="O4" s="1440" t="s">
        <v>26</v>
      </c>
      <c r="P4" s="1440" t="s">
        <v>60</v>
      </c>
      <c r="Q4" s="1441" t="s">
        <v>26</v>
      </c>
    </row>
    <row r="5" spans="1:19" ht="13.5" customHeight="1" thickTop="1" thickBot="1" x14ac:dyDescent="0.2">
      <c r="A5" s="1407" t="s">
        <v>341</v>
      </c>
      <c r="B5" s="1408"/>
      <c r="C5" s="1409"/>
      <c r="D5" s="702">
        <v>1908</v>
      </c>
      <c r="E5" s="701">
        <v>54120.547879999991</v>
      </c>
      <c r="F5" s="701">
        <v>191</v>
      </c>
      <c r="G5" s="1381">
        <v>5133.5594100000008</v>
      </c>
      <c r="H5" s="701">
        <v>230</v>
      </c>
      <c r="I5" s="1381">
        <v>3737.3008000000004</v>
      </c>
      <c r="J5" s="701">
        <v>164</v>
      </c>
      <c r="K5" s="1381">
        <v>1463.9267200000002</v>
      </c>
      <c r="L5" s="701">
        <v>66</v>
      </c>
      <c r="M5" s="1381">
        <v>1021.58106</v>
      </c>
      <c r="N5" s="701">
        <v>9</v>
      </c>
      <c r="O5" s="1381">
        <v>99.894000000000005</v>
      </c>
      <c r="P5" s="701">
        <v>1248</v>
      </c>
      <c r="Q5" s="1382">
        <v>42664.285889999992</v>
      </c>
    </row>
    <row r="6" spans="1:19" ht="13.5" customHeight="1" thickTop="1" x14ac:dyDescent="0.15">
      <c r="A6" s="1410" t="s">
        <v>272</v>
      </c>
      <c r="B6" s="1411" t="s">
        <v>120</v>
      </c>
      <c r="C6" s="1412"/>
      <c r="D6" s="699">
        <v>61</v>
      </c>
      <c r="E6" s="698">
        <v>3696.3249999999998</v>
      </c>
      <c r="F6" s="698">
        <v>11</v>
      </c>
      <c r="G6" s="698">
        <v>850.16600000000005</v>
      </c>
      <c r="H6" s="698">
        <v>15</v>
      </c>
      <c r="I6" s="698">
        <v>387.1</v>
      </c>
      <c r="J6" s="698">
        <v>6</v>
      </c>
      <c r="K6" s="698">
        <v>117.991</v>
      </c>
      <c r="L6" s="698">
        <v>5</v>
      </c>
      <c r="M6" s="698">
        <v>170.96600000000001</v>
      </c>
      <c r="N6" s="698">
        <v>0</v>
      </c>
      <c r="O6" s="698">
        <v>0</v>
      </c>
      <c r="P6" s="698">
        <v>24</v>
      </c>
      <c r="Q6" s="697">
        <v>2170.1019999999999</v>
      </c>
      <c r="S6" s="1442"/>
    </row>
    <row r="7" spans="1:19" ht="13.5" customHeight="1" x14ac:dyDescent="0.15">
      <c r="A7" s="1413" t="s">
        <v>270</v>
      </c>
      <c r="B7" s="1414" t="s">
        <v>121</v>
      </c>
      <c r="C7" s="1415"/>
      <c r="D7" s="690">
        <v>11</v>
      </c>
      <c r="E7" s="689">
        <v>344.65300000000002</v>
      </c>
      <c r="F7" s="689">
        <v>1</v>
      </c>
      <c r="G7" s="1416" t="s">
        <v>1286</v>
      </c>
      <c r="H7" s="689">
        <v>2</v>
      </c>
      <c r="I7" s="1416" t="s">
        <v>1286</v>
      </c>
      <c r="J7" s="689">
        <v>1</v>
      </c>
      <c r="K7" s="1416" t="s">
        <v>1286</v>
      </c>
      <c r="L7" s="689">
        <v>2</v>
      </c>
      <c r="M7" s="1416" t="s">
        <v>1286</v>
      </c>
      <c r="N7" s="689">
        <v>0</v>
      </c>
      <c r="O7" s="689">
        <v>0</v>
      </c>
      <c r="P7" s="689">
        <v>5</v>
      </c>
      <c r="Q7" s="688">
        <v>263.44400000000002</v>
      </c>
    </row>
    <row r="8" spans="1:19" ht="13.5" customHeight="1" x14ac:dyDescent="0.15">
      <c r="A8" s="1413" t="s">
        <v>268</v>
      </c>
      <c r="B8" s="1414" t="s">
        <v>122</v>
      </c>
      <c r="C8" s="1415"/>
      <c r="D8" s="690">
        <v>13</v>
      </c>
      <c r="E8" s="689">
        <v>321.40100000000001</v>
      </c>
      <c r="F8" s="689">
        <v>2</v>
      </c>
      <c r="G8" s="1416" t="s">
        <v>1286</v>
      </c>
      <c r="H8" s="689">
        <v>4</v>
      </c>
      <c r="I8" s="689">
        <v>47.387999999999998</v>
      </c>
      <c r="J8" s="689">
        <v>0</v>
      </c>
      <c r="K8" s="689">
        <v>0</v>
      </c>
      <c r="L8" s="689">
        <v>1</v>
      </c>
      <c r="M8" s="1416" t="s">
        <v>1286</v>
      </c>
      <c r="N8" s="689">
        <v>0</v>
      </c>
      <c r="O8" s="689">
        <v>0</v>
      </c>
      <c r="P8" s="689">
        <v>6</v>
      </c>
      <c r="Q8" s="688">
        <v>203.81</v>
      </c>
    </row>
    <row r="9" spans="1:19" ht="13.5" customHeight="1" x14ac:dyDescent="0.15">
      <c r="A9" s="1413" t="s">
        <v>266</v>
      </c>
      <c r="B9" s="1414" t="s">
        <v>123</v>
      </c>
      <c r="C9" s="1415"/>
      <c r="D9" s="690">
        <v>35</v>
      </c>
      <c r="E9" s="689">
        <v>733.63499999999999</v>
      </c>
      <c r="F9" s="689">
        <v>5</v>
      </c>
      <c r="G9" s="689">
        <v>126.651</v>
      </c>
      <c r="H9" s="689">
        <v>9</v>
      </c>
      <c r="I9" s="689">
        <v>59.183999999999997</v>
      </c>
      <c r="J9" s="689">
        <v>0</v>
      </c>
      <c r="K9" s="689">
        <v>0</v>
      </c>
      <c r="L9" s="689">
        <v>0</v>
      </c>
      <c r="M9" s="689">
        <v>0</v>
      </c>
      <c r="N9" s="689">
        <v>0</v>
      </c>
      <c r="O9" s="689">
        <v>0</v>
      </c>
      <c r="P9" s="689">
        <v>21</v>
      </c>
      <c r="Q9" s="688">
        <v>547.79999999999995</v>
      </c>
    </row>
    <row r="10" spans="1:19" ht="13.5" customHeight="1" x14ac:dyDescent="0.15">
      <c r="A10" s="1413" t="s">
        <v>265</v>
      </c>
      <c r="B10" s="1414" t="s">
        <v>124</v>
      </c>
      <c r="C10" s="1415"/>
      <c r="D10" s="690">
        <v>9</v>
      </c>
      <c r="E10" s="689">
        <v>175.68899999999999</v>
      </c>
      <c r="F10" s="689">
        <v>0</v>
      </c>
      <c r="G10" s="689">
        <v>0</v>
      </c>
      <c r="H10" s="689">
        <v>0</v>
      </c>
      <c r="I10" s="689">
        <v>0</v>
      </c>
      <c r="J10" s="689">
        <v>0</v>
      </c>
      <c r="K10" s="689">
        <v>0</v>
      </c>
      <c r="L10" s="689">
        <v>0</v>
      </c>
      <c r="M10" s="689">
        <v>0</v>
      </c>
      <c r="N10" s="689">
        <v>0</v>
      </c>
      <c r="O10" s="689">
        <v>0</v>
      </c>
      <c r="P10" s="689">
        <v>9</v>
      </c>
      <c r="Q10" s="688">
        <v>175.68899999999999</v>
      </c>
    </row>
    <row r="11" spans="1:19" ht="13.5" customHeight="1" x14ac:dyDescent="0.15">
      <c r="A11" s="1413" t="s">
        <v>264</v>
      </c>
      <c r="B11" s="1414" t="s">
        <v>125</v>
      </c>
      <c r="C11" s="1415"/>
      <c r="D11" s="690">
        <v>19</v>
      </c>
      <c r="E11" s="689">
        <v>602.39699999999993</v>
      </c>
      <c r="F11" s="689">
        <v>1</v>
      </c>
      <c r="G11" s="1416" t="s">
        <v>1286</v>
      </c>
      <c r="H11" s="689">
        <v>2</v>
      </c>
      <c r="I11" s="1416" t="s">
        <v>1286</v>
      </c>
      <c r="J11" s="689">
        <v>2</v>
      </c>
      <c r="K11" s="1416" t="s">
        <v>1286</v>
      </c>
      <c r="L11" s="689">
        <v>0</v>
      </c>
      <c r="M11" s="689">
        <v>0</v>
      </c>
      <c r="N11" s="689">
        <v>0</v>
      </c>
      <c r="O11" s="689">
        <v>0</v>
      </c>
      <c r="P11" s="689">
        <v>14</v>
      </c>
      <c r="Q11" s="688">
        <v>262.911</v>
      </c>
    </row>
    <row r="12" spans="1:19" ht="13.5" customHeight="1" x14ac:dyDescent="0.15">
      <c r="A12" s="1413" t="s">
        <v>262</v>
      </c>
      <c r="B12" s="1414" t="s">
        <v>126</v>
      </c>
      <c r="C12" s="1415"/>
      <c r="D12" s="690">
        <v>36</v>
      </c>
      <c r="E12" s="689">
        <v>1589.6429999999998</v>
      </c>
      <c r="F12" s="689">
        <v>4</v>
      </c>
      <c r="G12" s="1416" t="s">
        <v>1286</v>
      </c>
      <c r="H12" s="689">
        <v>4</v>
      </c>
      <c r="I12" s="689">
        <v>195.50899999999999</v>
      </c>
      <c r="J12" s="689">
        <v>1</v>
      </c>
      <c r="K12" s="1416" t="s">
        <v>1286</v>
      </c>
      <c r="L12" s="689">
        <v>1</v>
      </c>
      <c r="M12" s="1416" t="s">
        <v>1286</v>
      </c>
      <c r="N12" s="689">
        <v>0</v>
      </c>
      <c r="O12" s="689">
        <v>0</v>
      </c>
      <c r="P12" s="689">
        <v>26</v>
      </c>
      <c r="Q12" s="688">
        <v>1290.9179999999999</v>
      </c>
    </row>
    <row r="13" spans="1:19" ht="13.5" customHeight="1" x14ac:dyDescent="0.15">
      <c r="A13" s="1413" t="s">
        <v>260</v>
      </c>
      <c r="B13" s="1414" t="s">
        <v>127</v>
      </c>
      <c r="C13" s="1415"/>
      <c r="D13" s="690">
        <v>141</v>
      </c>
      <c r="E13" s="689">
        <v>5054.5360000000001</v>
      </c>
      <c r="F13" s="689">
        <v>25</v>
      </c>
      <c r="G13" s="689">
        <v>459.762</v>
      </c>
      <c r="H13" s="689">
        <v>6</v>
      </c>
      <c r="I13" s="689">
        <v>54.554000000000002</v>
      </c>
      <c r="J13" s="689">
        <v>7</v>
      </c>
      <c r="K13" s="689">
        <v>63.18</v>
      </c>
      <c r="L13" s="689">
        <v>6</v>
      </c>
      <c r="M13" s="689">
        <v>252.83</v>
      </c>
      <c r="N13" s="689">
        <v>3</v>
      </c>
      <c r="O13" s="689">
        <v>57.743000000000002</v>
      </c>
      <c r="P13" s="689">
        <v>94</v>
      </c>
      <c r="Q13" s="688">
        <v>4166.4669999999996</v>
      </c>
    </row>
    <row r="14" spans="1:19" ht="13.5" customHeight="1" x14ac:dyDescent="0.15">
      <c r="A14" s="1413" t="s">
        <v>259</v>
      </c>
      <c r="B14" s="1414" t="s">
        <v>128</v>
      </c>
      <c r="C14" s="1415"/>
      <c r="D14" s="690">
        <v>74</v>
      </c>
      <c r="E14" s="689">
        <v>5414.4939999999997</v>
      </c>
      <c r="F14" s="689">
        <v>7</v>
      </c>
      <c r="G14" s="689">
        <v>442.76499999999999</v>
      </c>
      <c r="H14" s="689">
        <v>8</v>
      </c>
      <c r="I14" s="689">
        <v>97.881</v>
      </c>
      <c r="J14" s="689">
        <v>6</v>
      </c>
      <c r="K14" s="689">
        <v>51.966999999999999</v>
      </c>
      <c r="L14" s="689">
        <v>3</v>
      </c>
      <c r="M14" s="1416" t="s">
        <v>1286</v>
      </c>
      <c r="N14" s="689">
        <v>1</v>
      </c>
      <c r="O14" s="1416" t="s">
        <v>1286</v>
      </c>
      <c r="P14" s="689">
        <v>49</v>
      </c>
      <c r="Q14" s="688">
        <v>4798.7089999999998</v>
      </c>
    </row>
    <row r="15" spans="1:19" ht="13.5" customHeight="1" x14ac:dyDescent="0.15">
      <c r="A15" s="1417" t="s">
        <v>258</v>
      </c>
      <c r="B15" s="1418" t="s">
        <v>129</v>
      </c>
      <c r="C15" s="1419"/>
      <c r="D15" s="696">
        <v>97</v>
      </c>
      <c r="E15" s="695">
        <v>2826.5899999999997</v>
      </c>
      <c r="F15" s="695">
        <v>16</v>
      </c>
      <c r="G15" s="695">
        <v>438.45600000000002</v>
      </c>
      <c r="H15" s="695">
        <v>5</v>
      </c>
      <c r="I15" s="695">
        <v>50.57</v>
      </c>
      <c r="J15" s="695">
        <v>9</v>
      </c>
      <c r="K15" s="695">
        <v>56.518000000000001</v>
      </c>
      <c r="L15" s="695">
        <v>3</v>
      </c>
      <c r="M15" s="695">
        <v>24.048999999999999</v>
      </c>
      <c r="N15" s="695">
        <v>0</v>
      </c>
      <c r="O15" s="695">
        <v>0</v>
      </c>
      <c r="P15" s="695">
        <v>64</v>
      </c>
      <c r="Q15" s="694">
        <v>2256.9969999999998</v>
      </c>
    </row>
    <row r="16" spans="1:19" ht="13.5" customHeight="1" x14ac:dyDescent="0.15">
      <c r="A16" s="1420" t="s">
        <v>256</v>
      </c>
      <c r="B16" s="1421" t="s">
        <v>130</v>
      </c>
      <c r="C16" s="1422"/>
      <c r="D16" s="693">
        <v>41</v>
      </c>
      <c r="E16" s="692">
        <v>444.78872999999999</v>
      </c>
      <c r="F16" s="692">
        <v>8</v>
      </c>
      <c r="G16" s="692">
        <v>34.277000000000001</v>
      </c>
      <c r="H16" s="692">
        <v>11</v>
      </c>
      <c r="I16" s="692">
        <v>182.91900000000001</v>
      </c>
      <c r="J16" s="692">
        <v>11</v>
      </c>
      <c r="K16" s="692">
        <v>75.067729999999997</v>
      </c>
      <c r="L16" s="692">
        <v>0</v>
      </c>
      <c r="M16" s="692">
        <v>0</v>
      </c>
      <c r="N16" s="692">
        <v>0</v>
      </c>
      <c r="O16" s="692">
        <v>0</v>
      </c>
      <c r="P16" s="692">
        <v>11</v>
      </c>
      <c r="Q16" s="691">
        <v>152.52500000000001</v>
      </c>
    </row>
    <row r="17" spans="1:17" ht="13.5" customHeight="1" x14ac:dyDescent="0.15">
      <c r="A17" s="1413" t="s">
        <v>254</v>
      </c>
      <c r="B17" s="1414" t="s">
        <v>131</v>
      </c>
      <c r="C17" s="1415"/>
      <c r="D17" s="690">
        <v>37</v>
      </c>
      <c r="E17" s="689">
        <v>1081.9690000000001</v>
      </c>
      <c r="F17" s="689">
        <v>4</v>
      </c>
      <c r="G17" s="1416" t="s">
        <v>1286</v>
      </c>
      <c r="H17" s="689">
        <v>8</v>
      </c>
      <c r="I17" s="689">
        <v>60.414000000000001</v>
      </c>
      <c r="J17" s="689">
        <v>7</v>
      </c>
      <c r="K17" s="689">
        <v>114.608</v>
      </c>
      <c r="L17" s="689">
        <v>1</v>
      </c>
      <c r="M17" s="1416" t="s">
        <v>1286</v>
      </c>
      <c r="N17" s="689">
        <v>0</v>
      </c>
      <c r="O17" s="689">
        <v>0</v>
      </c>
      <c r="P17" s="689">
        <v>17</v>
      </c>
      <c r="Q17" s="688">
        <v>831.404</v>
      </c>
    </row>
    <row r="18" spans="1:17" ht="13.5" customHeight="1" x14ac:dyDescent="0.15">
      <c r="A18" s="1413" t="s">
        <v>252</v>
      </c>
      <c r="B18" s="1414" t="s">
        <v>132</v>
      </c>
      <c r="C18" s="1415"/>
      <c r="D18" s="690">
        <v>0</v>
      </c>
      <c r="E18" s="689">
        <v>0</v>
      </c>
      <c r="F18" s="689">
        <v>0</v>
      </c>
      <c r="G18" s="689">
        <v>0</v>
      </c>
      <c r="H18" s="689">
        <v>0</v>
      </c>
      <c r="I18" s="689">
        <v>0</v>
      </c>
      <c r="J18" s="689">
        <v>0</v>
      </c>
      <c r="K18" s="689">
        <v>0</v>
      </c>
      <c r="L18" s="689">
        <v>0</v>
      </c>
      <c r="M18" s="689">
        <v>0</v>
      </c>
      <c r="N18" s="689">
        <v>0</v>
      </c>
      <c r="O18" s="689">
        <v>0</v>
      </c>
      <c r="P18" s="689">
        <v>0</v>
      </c>
      <c r="Q18" s="688">
        <v>0</v>
      </c>
    </row>
    <row r="19" spans="1:17" ht="13.5" customHeight="1" x14ac:dyDescent="0.15">
      <c r="A19" s="1413" t="s">
        <v>250</v>
      </c>
      <c r="B19" s="1414" t="s">
        <v>133</v>
      </c>
      <c r="C19" s="1415"/>
      <c r="D19" s="690">
        <v>24</v>
      </c>
      <c r="E19" s="689">
        <v>195.947</v>
      </c>
      <c r="F19" s="689">
        <v>4</v>
      </c>
      <c r="G19" s="1416" t="s">
        <v>1286</v>
      </c>
      <c r="H19" s="689">
        <v>14</v>
      </c>
      <c r="I19" s="689">
        <v>94.567999999999998</v>
      </c>
      <c r="J19" s="689">
        <v>5</v>
      </c>
      <c r="K19" s="689">
        <v>38.72</v>
      </c>
      <c r="L19" s="689">
        <v>0</v>
      </c>
      <c r="M19" s="689">
        <v>0</v>
      </c>
      <c r="N19" s="689">
        <v>0</v>
      </c>
      <c r="O19" s="689">
        <v>0</v>
      </c>
      <c r="P19" s="689">
        <v>1</v>
      </c>
      <c r="Q19" s="1424" t="s">
        <v>1286</v>
      </c>
    </row>
    <row r="20" spans="1:17" ht="13.5" customHeight="1" x14ac:dyDescent="0.15">
      <c r="A20" s="1413" t="s">
        <v>315</v>
      </c>
      <c r="B20" s="1414" t="s">
        <v>134</v>
      </c>
      <c r="C20" s="1415"/>
      <c r="D20" s="690">
        <v>32</v>
      </c>
      <c r="E20" s="689">
        <v>793.98199999999997</v>
      </c>
      <c r="F20" s="689">
        <v>3</v>
      </c>
      <c r="G20" s="1416" t="s">
        <v>1286</v>
      </c>
      <c r="H20" s="689">
        <v>14</v>
      </c>
      <c r="I20" s="689">
        <v>370.19</v>
      </c>
      <c r="J20" s="689">
        <v>4</v>
      </c>
      <c r="K20" s="689">
        <v>15.885999999999999</v>
      </c>
      <c r="L20" s="689">
        <v>1</v>
      </c>
      <c r="M20" s="1416" t="s">
        <v>1286</v>
      </c>
      <c r="N20" s="689">
        <v>0</v>
      </c>
      <c r="O20" s="689">
        <v>0</v>
      </c>
      <c r="P20" s="689">
        <v>10</v>
      </c>
      <c r="Q20" s="688">
        <v>328.916</v>
      </c>
    </row>
    <row r="21" spans="1:17" ht="13.5" customHeight="1" x14ac:dyDescent="0.15">
      <c r="A21" s="1413" t="s">
        <v>314</v>
      </c>
      <c r="B21" s="1414" t="s">
        <v>135</v>
      </c>
      <c r="C21" s="1415"/>
      <c r="D21" s="690">
        <v>14</v>
      </c>
      <c r="E21" s="689">
        <v>126.68899999999999</v>
      </c>
      <c r="F21" s="689">
        <v>5</v>
      </c>
      <c r="G21" s="689">
        <v>68.918999999999997</v>
      </c>
      <c r="H21" s="689">
        <v>2</v>
      </c>
      <c r="I21" s="1416" t="s">
        <v>1286</v>
      </c>
      <c r="J21" s="689">
        <v>1</v>
      </c>
      <c r="K21" s="1416" t="s">
        <v>1286</v>
      </c>
      <c r="L21" s="689">
        <v>0</v>
      </c>
      <c r="M21" s="689">
        <v>0</v>
      </c>
      <c r="N21" s="689">
        <v>0</v>
      </c>
      <c r="O21" s="689">
        <v>0</v>
      </c>
      <c r="P21" s="689">
        <v>6</v>
      </c>
      <c r="Q21" s="688">
        <v>35.780999999999999</v>
      </c>
    </row>
    <row r="22" spans="1:17" ht="13.5" customHeight="1" x14ac:dyDescent="0.15">
      <c r="A22" s="1413" t="s">
        <v>313</v>
      </c>
      <c r="B22" s="1414" t="s">
        <v>136</v>
      </c>
      <c r="C22" s="1415"/>
      <c r="D22" s="690">
        <v>29</v>
      </c>
      <c r="E22" s="689">
        <v>356.36099999999999</v>
      </c>
      <c r="F22" s="689">
        <v>4</v>
      </c>
      <c r="G22" s="689">
        <v>26.658000000000001</v>
      </c>
      <c r="H22" s="689">
        <v>3</v>
      </c>
      <c r="I22" s="689">
        <v>22.303999999999998</v>
      </c>
      <c r="J22" s="689">
        <v>2</v>
      </c>
      <c r="K22" s="1416" t="s">
        <v>1286</v>
      </c>
      <c r="L22" s="689">
        <v>0</v>
      </c>
      <c r="M22" s="689">
        <v>0</v>
      </c>
      <c r="N22" s="689">
        <v>1</v>
      </c>
      <c r="O22" s="1416" t="s">
        <v>1286</v>
      </c>
      <c r="P22" s="689">
        <v>19</v>
      </c>
      <c r="Q22" s="688">
        <v>289.846</v>
      </c>
    </row>
    <row r="23" spans="1:17" ht="13.5" customHeight="1" x14ac:dyDescent="0.15">
      <c r="A23" s="1413" t="s">
        <v>311</v>
      </c>
      <c r="B23" s="1414" t="s">
        <v>137</v>
      </c>
      <c r="C23" s="1415"/>
      <c r="D23" s="690">
        <v>21</v>
      </c>
      <c r="E23" s="689">
        <v>250.81700000000001</v>
      </c>
      <c r="F23" s="689">
        <v>3</v>
      </c>
      <c r="G23" s="689">
        <v>65.697000000000003</v>
      </c>
      <c r="H23" s="689">
        <v>2</v>
      </c>
      <c r="I23" s="1416" t="s">
        <v>1286</v>
      </c>
      <c r="J23" s="689">
        <v>0</v>
      </c>
      <c r="K23" s="689">
        <v>0</v>
      </c>
      <c r="L23" s="689">
        <v>1</v>
      </c>
      <c r="M23" s="1416" t="s">
        <v>1286</v>
      </c>
      <c r="N23" s="689">
        <v>0</v>
      </c>
      <c r="O23" s="689">
        <v>0</v>
      </c>
      <c r="P23" s="689">
        <v>15</v>
      </c>
      <c r="Q23" s="688">
        <v>151.66300000000001</v>
      </c>
    </row>
    <row r="24" spans="1:17" ht="13.5" customHeight="1" x14ac:dyDescent="0.15">
      <c r="A24" s="1413" t="s">
        <v>309</v>
      </c>
      <c r="B24" s="1414" t="s">
        <v>138</v>
      </c>
      <c r="C24" s="1415"/>
      <c r="D24" s="690">
        <v>34</v>
      </c>
      <c r="E24" s="689">
        <v>936.29500000000007</v>
      </c>
      <c r="F24" s="689">
        <v>2</v>
      </c>
      <c r="G24" s="1416" t="s">
        <v>1286</v>
      </c>
      <c r="H24" s="689">
        <v>1</v>
      </c>
      <c r="I24" s="1416" t="s">
        <v>1286</v>
      </c>
      <c r="J24" s="689">
        <v>1</v>
      </c>
      <c r="K24" s="1416" t="s">
        <v>1286</v>
      </c>
      <c r="L24" s="689">
        <v>2</v>
      </c>
      <c r="M24" s="1416" t="s">
        <v>1286</v>
      </c>
      <c r="N24" s="689">
        <v>0</v>
      </c>
      <c r="O24" s="689">
        <v>0</v>
      </c>
      <c r="P24" s="689">
        <v>28</v>
      </c>
      <c r="Q24" s="688">
        <v>868.11500000000001</v>
      </c>
    </row>
    <row r="25" spans="1:17" ht="13.5" customHeight="1" x14ac:dyDescent="0.15">
      <c r="A25" s="1417" t="s">
        <v>307</v>
      </c>
      <c r="B25" s="1418" t="s">
        <v>139</v>
      </c>
      <c r="C25" s="1419"/>
      <c r="D25" s="696">
        <v>52</v>
      </c>
      <c r="E25" s="695">
        <v>1906.4</v>
      </c>
      <c r="F25" s="695">
        <v>4</v>
      </c>
      <c r="G25" s="695">
        <v>17.658000000000001</v>
      </c>
      <c r="H25" s="695">
        <v>6</v>
      </c>
      <c r="I25" s="695">
        <v>37.545000000000002</v>
      </c>
      <c r="J25" s="695">
        <v>2</v>
      </c>
      <c r="K25" s="1425" t="s">
        <v>1286</v>
      </c>
      <c r="L25" s="695">
        <v>3</v>
      </c>
      <c r="M25" s="1425" t="s">
        <v>1286</v>
      </c>
      <c r="N25" s="695">
        <v>0</v>
      </c>
      <c r="O25" s="695">
        <v>0</v>
      </c>
      <c r="P25" s="695">
        <v>37</v>
      </c>
      <c r="Q25" s="694">
        <v>1787.999</v>
      </c>
    </row>
    <row r="26" spans="1:17" ht="13.5" customHeight="1" x14ac:dyDescent="0.15">
      <c r="A26" s="1420" t="s">
        <v>306</v>
      </c>
      <c r="B26" s="1421" t="s">
        <v>140</v>
      </c>
      <c r="C26" s="1422"/>
      <c r="D26" s="693">
        <v>73</v>
      </c>
      <c r="E26" s="692">
        <v>797.67499999999995</v>
      </c>
      <c r="F26" s="692">
        <v>3</v>
      </c>
      <c r="G26" s="1423" t="s">
        <v>1286</v>
      </c>
      <c r="H26" s="692">
        <v>11</v>
      </c>
      <c r="I26" s="692">
        <v>200.81700000000001</v>
      </c>
      <c r="J26" s="692">
        <v>12</v>
      </c>
      <c r="K26" s="692">
        <v>92.402000000000001</v>
      </c>
      <c r="L26" s="692">
        <v>0</v>
      </c>
      <c r="M26" s="692">
        <v>0</v>
      </c>
      <c r="N26" s="692">
        <v>1</v>
      </c>
      <c r="O26" s="1423" t="s">
        <v>1286</v>
      </c>
      <c r="P26" s="692">
        <v>46</v>
      </c>
      <c r="Q26" s="691">
        <v>466.09800000000001</v>
      </c>
    </row>
    <row r="27" spans="1:17" ht="13.5" customHeight="1" x14ac:dyDescent="0.15">
      <c r="A27" s="1413" t="s">
        <v>304</v>
      </c>
      <c r="B27" s="1414" t="s">
        <v>141</v>
      </c>
      <c r="C27" s="1415"/>
      <c r="D27" s="690">
        <v>102</v>
      </c>
      <c r="E27" s="689">
        <v>1788.00936</v>
      </c>
      <c r="F27" s="689">
        <v>11</v>
      </c>
      <c r="G27" s="689">
        <v>243.37541000000002</v>
      </c>
      <c r="H27" s="689">
        <v>12</v>
      </c>
      <c r="I27" s="689">
        <v>109.446</v>
      </c>
      <c r="J27" s="689">
        <v>3</v>
      </c>
      <c r="K27" s="1416" t="s">
        <v>1286</v>
      </c>
      <c r="L27" s="689">
        <v>2</v>
      </c>
      <c r="M27" s="1416" t="s">
        <v>1286</v>
      </c>
      <c r="N27" s="689">
        <v>0</v>
      </c>
      <c r="O27" s="689">
        <v>0</v>
      </c>
      <c r="P27" s="689">
        <v>74</v>
      </c>
      <c r="Q27" s="688">
        <v>1419.6598900000001</v>
      </c>
    </row>
    <row r="28" spans="1:17" ht="13.5" customHeight="1" x14ac:dyDescent="0.15">
      <c r="A28" s="1413" t="s">
        <v>303</v>
      </c>
      <c r="B28" s="1414" t="s">
        <v>142</v>
      </c>
      <c r="C28" s="1415"/>
      <c r="D28" s="690">
        <v>67</v>
      </c>
      <c r="E28" s="689">
        <v>937.61699999999996</v>
      </c>
      <c r="F28" s="689">
        <v>8</v>
      </c>
      <c r="G28" s="689">
        <v>196.65199999999999</v>
      </c>
      <c r="H28" s="689">
        <v>9</v>
      </c>
      <c r="I28" s="1416" t="s">
        <v>1286</v>
      </c>
      <c r="J28" s="689">
        <v>9</v>
      </c>
      <c r="K28" s="689">
        <v>109.584</v>
      </c>
      <c r="L28" s="689">
        <v>2</v>
      </c>
      <c r="M28" s="1416" t="s">
        <v>1286</v>
      </c>
      <c r="N28" s="689">
        <v>0</v>
      </c>
      <c r="O28" s="689">
        <v>0</v>
      </c>
      <c r="P28" s="689">
        <v>39</v>
      </c>
      <c r="Q28" s="688">
        <v>530.17399999999998</v>
      </c>
    </row>
    <row r="29" spans="1:17" ht="13.5" customHeight="1" x14ac:dyDescent="0.15">
      <c r="A29" s="1413" t="s">
        <v>301</v>
      </c>
      <c r="B29" s="1414" t="s">
        <v>143</v>
      </c>
      <c r="C29" s="1415"/>
      <c r="D29" s="644">
        <v>76</v>
      </c>
      <c r="E29" s="643">
        <v>3802.7049999999999</v>
      </c>
      <c r="F29" s="643">
        <v>4</v>
      </c>
      <c r="G29" s="643">
        <v>64.328000000000003</v>
      </c>
      <c r="H29" s="643">
        <v>5</v>
      </c>
      <c r="I29" s="643">
        <v>149.90199999999999</v>
      </c>
      <c r="J29" s="643">
        <v>4</v>
      </c>
      <c r="K29" s="643">
        <v>78.058999999999997</v>
      </c>
      <c r="L29" s="643">
        <v>3</v>
      </c>
      <c r="M29" s="643">
        <v>26.504000000000001</v>
      </c>
      <c r="N29" s="643">
        <v>0</v>
      </c>
      <c r="O29" s="643">
        <v>0</v>
      </c>
      <c r="P29" s="643">
        <v>60</v>
      </c>
      <c r="Q29" s="642">
        <v>3483.9119999999998</v>
      </c>
    </row>
    <row r="30" spans="1:17" ht="13.5" customHeight="1" x14ac:dyDescent="0.15">
      <c r="A30" s="1413" t="s">
        <v>300</v>
      </c>
      <c r="B30" s="1414" t="s">
        <v>144</v>
      </c>
      <c r="C30" s="1415"/>
      <c r="D30" s="644">
        <v>50</v>
      </c>
      <c r="E30" s="643">
        <v>924.62900000000013</v>
      </c>
      <c r="F30" s="643">
        <v>7</v>
      </c>
      <c r="G30" s="643">
        <v>199.096</v>
      </c>
      <c r="H30" s="643">
        <v>8</v>
      </c>
      <c r="I30" s="643">
        <v>102.646</v>
      </c>
      <c r="J30" s="643">
        <v>2</v>
      </c>
      <c r="K30" s="1416" t="s">
        <v>1286</v>
      </c>
      <c r="L30" s="643">
        <v>2</v>
      </c>
      <c r="M30" s="1416" t="s">
        <v>1286</v>
      </c>
      <c r="N30" s="643">
        <v>0</v>
      </c>
      <c r="O30" s="643">
        <v>0</v>
      </c>
      <c r="P30" s="643">
        <v>31</v>
      </c>
      <c r="Q30" s="642">
        <v>603.56500000000005</v>
      </c>
    </row>
    <row r="31" spans="1:17" ht="13.5" customHeight="1" x14ac:dyDescent="0.15">
      <c r="A31" s="1413" t="s">
        <v>299</v>
      </c>
      <c r="B31" s="1414" t="s">
        <v>145</v>
      </c>
      <c r="C31" s="1415"/>
      <c r="D31" s="644">
        <v>38</v>
      </c>
      <c r="E31" s="643">
        <v>807.91179999999997</v>
      </c>
      <c r="F31" s="643">
        <v>1</v>
      </c>
      <c r="G31" s="1416" t="s">
        <v>1286</v>
      </c>
      <c r="H31" s="643">
        <v>10</v>
      </c>
      <c r="I31" s="643">
        <v>28.505800000000001</v>
      </c>
      <c r="J31" s="643">
        <v>10</v>
      </c>
      <c r="K31" s="1416" t="s">
        <v>1286</v>
      </c>
      <c r="L31" s="643">
        <v>0</v>
      </c>
      <c r="M31" s="643">
        <v>0</v>
      </c>
      <c r="N31" s="643">
        <v>0</v>
      </c>
      <c r="O31" s="643">
        <v>0</v>
      </c>
      <c r="P31" s="643">
        <v>17</v>
      </c>
      <c r="Q31" s="642">
        <v>748.48599999999999</v>
      </c>
    </row>
    <row r="32" spans="1:17" ht="13.5" customHeight="1" x14ac:dyDescent="0.15">
      <c r="A32" s="1413" t="s">
        <v>298</v>
      </c>
      <c r="B32" s="1414" t="s">
        <v>146</v>
      </c>
      <c r="C32" s="1415"/>
      <c r="D32" s="644">
        <v>15</v>
      </c>
      <c r="E32" s="643">
        <v>130.916</v>
      </c>
      <c r="F32" s="643">
        <v>2</v>
      </c>
      <c r="G32" s="1416" t="s">
        <v>1286</v>
      </c>
      <c r="H32" s="643">
        <v>3</v>
      </c>
      <c r="I32" s="643">
        <v>24.532</v>
      </c>
      <c r="J32" s="643">
        <v>6</v>
      </c>
      <c r="K32" s="643">
        <v>45.354999999999997</v>
      </c>
      <c r="L32" s="643">
        <v>1</v>
      </c>
      <c r="M32" s="1416" t="s">
        <v>1286</v>
      </c>
      <c r="N32" s="643">
        <v>0</v>
      </c>
      <c r="O32" s="643">
        <v>0</v>
      </c>
      <c r="P32" s="643">
        <v>3</v>
      </c>
      <c r="Q32" s="642">
        <v>45.607999999999997</v>
      </c>
    </row>
    <row r="33" spans="1:17" ht="13.5" customHeight="1" x14ac:dyDescent="0.15">
      <c r="A33" s="1413" t="s">
        <v>297</v>
      </c>
      <c r="B33" s="1414" t="s">
        <v>147</v>
      </c>
      <c r="C33" s="1415"/>
      <c r="D33" s="644">
        <v>59</v>
      </c>
      <c r="E33" s="643">
        <v>802.98399999999992</v>
      </c>
      <c r="F33" s="643">
        <v>19</v>
      </c>
      <c r="G33" s="643">
        <v>343.60199999999998</v>
      </c>
      <c r="H33" s="643">
        <v>7</v>
      </c>
      <c r="I33" s="643">
        <v>128.49799999999999</v>
      </c>
      <c r="J33" s="643">
        <v>9</v>
      </c>
      <c r="K33" s="643">
        <v>64.727999999999994</v>
      </c>
      <c r="L33" s="643">
        <v>0</v>
      </c>
      <c r="M33" s="643">
        <v>0</v>
      </c>
      <c r="N33" s="643">
        <v>0</v>
      </c>
      <c r="O33" s="643">
        <v>0</v>
      </c>
      <c r="P33" s="643">
        <v>24</v>
      </c>
      <c r="Q33" s="642">
        <v>266.15600000000001</v>
      </c>
    </row>
    <row r="34" spans="1:17" ht="13.5" customHeight="1" x14ac:dyDescent="0.15">
      <c r="A34" s="1413" t="s">
        <v>296</v>
      </c>
      <c r="B34" s="1414" t="s">
        <v>148</v>
      </c>
      <c r="C34" s="1415"/>
      <c r="D34" s="644">
        <v>34</v>
      </c>
      <c r="E34" s="643">
        <v>266.96800000000002</v>
      </c>
      <c r="F34" s="643">
        <v>0</v>
      </c>
      <c r="G34" s="643">
        <v>0</v>
      </c>
      <c r="H34" s="643">
        <v>4</v>
      </c>
      <c r="I34" s="1416" t="s">
        <v>1286</v>
      </c>
      <c r="J34" s="643">
        <v>1</v>
      </c>
      <c r="K34" s="1416" t="s">
        <v>1286</v>
      </c>
      <c r="L34" s="643">
        <v>1</v>
      </c>
      <c r="M34" s="1416" t="s">
        <v>1286</v>
      </c>
      <c r="N34" s="643">
        <v>0</v>
      </c>
      <c r="O34" s="643">
        <v>0</v>
      </c>
      <c r="P34" s="643">
        <v>28</v>
      </c>
      <c r="Q34" s="642">
        <v>217.245</v>
      </c>
    </row>
    <row r="35" spans="1:17" ht="13.5" customHeight="1" x14ac:dyDescent="0.15">
      <c r="A35" s="1417" t="s">
        <v>295</v>
      </c>
      <c r="B35" s="1418" t="s">
        <v>149</v>
      </c>
      <c r="C35" s="1419"/>
      <c r="D35" s="656">
        <v>14</v>
      </c>
      <c r="E35" s="655">
        <v>938.62300000000005</v>
      </c>
      <c r="F35" s="655">
        <v>1</v>
      </c>
      <c r="G35" s="1425" t="s">
        <v>1286</v>
      </c>
      <c r="H35" s="655">
        <v>0</v>
      </c>
      <c r="I35" s="655">
        <v>0</v>
      </c>
      <c r="J35" s="655">
        <v>2</v>
      </c>
      <c r="K35" s="1425" t="s">
        <v>1286</v>
      </c>
      <c r="L35" s="655">
        <v>1</v>
      </c>
      <c r="M35" s="1425" t="s">
        <v>1286</v>
      </c>
      <c r="N35" s="655">
        <v>0</v>
      </c>
      <c r="O35" s="655">
        <v>0</v>
      </c>
      <c r="P35" s="655">
        <v>10</v>
      </c>
      <c r="Q35" s="654">
        <v>466.02300000000002</v>
      </c>
    </row>
    <row r="36" spans="1:17" ht="13.5" customHeight="1" x14ac:dyDescent="0.15">
      <c r="A36" s="1420" t="s">
        <v>294</v>
      </c>
      <c r="B36" s="1421" t="s">
        <v>150</v>
      </c>
      <c r="C36" s="1422"/>
      <c r="D36" s="662">
        <v>12</v>
      </c>
      <c r="E36" s="661">
        <v>102.327</v>
      </c>
      <c r="F36" s="661">
        <v>6</v>
      </c>
      <c r="G36" s="661">
        <v>54.155999999999999</v>
      </c>
      <c r="H36" s="661">
        <v>0</v>
      </c>
      <c r="I36" s="661">
        <v>0</v>
      </c>
      <c r="J36" s="661">
        <v>1</v>
      </c>
      <c r="K36" s="1423" t="s">
        <v>1286</v>
      </c>
      <c r="L36" s="661">
        <v>0</v>
      </c>
      <c r="M36" s="661">
        <v>0</v>
      </c>
      <c r="N36" s="661">
        <v>0</v>
      </c>
      <c r="O36" s="661">
        <v>0</v>
      </c>
      <c r="P36" s="661">
        <v>5</v>
      </c>
      <c r="Q36" s="1443" t="s">
        <v>1286</v>
      </c>
    </row>
    <row r="37" spans="1:17" ht="13.5" customHeight="1" x14ac:dyDescent="0.15">
      <c r="A37" s="1413" t="s">
        <v>340</v>
      </c>
      <c r="B37" s="1414" t="s">
        <v>151</v>
      </c>
      <c r="C37" s="1415"/>
      <c r="D37" s="644">
        <v>25</v>
      </c>
      <c r="E37" s="643">
        <v>645.827</v>
      </c>
      <c r="F37" s="643">
        <v>1</v>
      </c>
      <c r="G37" s="1416" t="s">
        <v>1286</v>
      </c>
      <c r="H37" s="643">
        <v>1</v>
      </c>
      <c r="I37" s="1416" t="s">
        <v>1286</v>
      </c>
      <c r="J37" s="643">
        <v>2</v>
      </c>
      <c r="K37" s="1416" t="s">
        <v>1286</v>
      </c>
      <c r="L37" s="643">
        <v>3</v>
      </c>
      <c r="M37" s="643">
        <v>70.594999999999999</v>
      </c>
      <c r="N37" s="643">
        <v>0</v>
      </c>
      <c r="O37" s="643">
        <v>0</v>
      </c>
      <c r="P37" s="643">
        <v>18</v>
      </c>
      <c r="Q37" s="642">
        <v>525.67999999999995</v>
      </c>
    </row>
    <row r="38" spans="1:17" ht="13.5" customHeight="1" x14ac:dyDescent="0.15">
      <c r="A38" s="1413" t="s">
        <v>291</v>
      </c>
      <c r="B38" s="1414" t="s">
        <v>152</v>
      </c>
      <c r="C38" s="1415"/>
      <c r="D38" s="644">
        <v>36</v>
      </c>
      <c r="E38" s="643">
        <v>1382.1409899999999</v>
      </c>
      <c r="F38" s="643">
        <v>1</v>
      </c>
      <c r="G38" s="1416" t="s">
        <v>1286</v>
      </c>
      <c r="H38" s="643">
        <v>4</v>
      </c>
      <c r="I38" s="1416" t="s">
        <v>1286</v>
      </c>
      <c r="J38" s="643">
        <v>5</v>
      </c>
      <c r="K38" s="643">
        <v>42.822989999999997</v>
      </c>
      <c r="L38" s="643">
        <v>1</v>
      </c>
      <c r="M38" s="1416" t="s">
        <v>1286</v>
      </c>
      <c r="N38" s="643">
        <v>0</v>
      </c>
      <c r="O38" s="643">
        <v>0</v>
      </c>
      <c r="P38" s="643">
        <v>25</v>
      </c>
      <c r="Q38" s="642">
        <v>1261.6199999999999</v>
      </c>
    </row>
    <row r="39" spans="1:17" ht="13.5" customHeight="1" x14ac:dyDescent="0.15">
      <c r="A39" s="1413" t="s">
        <v>290</v>
      </c>
      <c r="B39" s="1414" t="s">
        <v>153</v>
      </c>
      <c r="C39" s="1415"/>
      <c r="D39" s="644">
        <v>46</v>
      </c>
      <c r="E39" s="643">
        <v>1050.7550000000001</v>
      </c>
      <c r="F39" s="643">
        <v>0</v>
      </c>
      <c r="G39" s="643">
        <v>0</v>
      </c>
      <c r="H39" s="643">
        <v>8</v>
      </c>
      <c r="I39" s="1416" t="s">
        <v>1286</v>
      </c>
      <c r="J39" s="643">
        <v>13</v>
      </c>
      <c r="K39" s="643">
        <v>160.97900000000001</v>
      </c>
      <c r="L39" s="643">
        <v>2</v>
      </c>
      <c r="M39" s="1416" t="s">
        <v>1286</v>
      </c>
      <c r="N39" s="643">
        <v>0</v>
      </c>
      <c r="O39" s="643">
        <v>0</v>
      </c>
      <c r="P39" s="643">
        <v>23</v>
      </c>
      <c r="Q39" s="642">
        <v>747.22500000000002</v>
      </c>
    </row>
    <row r="40" spans="1:17" ht="13.5" customHeight="1" x14ac:dyDescent="0.15">
      <c r="A40" s="1413" t="s">
        <v>289</v>
      </c>
      <c r="B40" s="1414" t="s">
        <v>154</v>
      </c>
      <c r="C40" s="1415"/>
      <c r="D40" s="644">
        <v>32</v>
      </c>
      <c r="E40" s="643">
        <v>454.20300000000003</v>
      </c>
      <c r="F40" s="643">
        <v>1</v>
      </c>
      <c r="G40" s="1416" t="s">
        <v>1286</v>
      </c>
      <c r="H40" s="643">
        <v>7</v>
      </c>
      <c r="I40" s="1416" t="s">
        <v>1286</v>
      </c>
      <c r="J40" s="643">
        <v>2</v>
      </c>
      <c r="K40" s="1416" t="s">
        <v>1286</v>
      </c>
      <c r="L40" s="643">
        <v>0</v>
      </c>
      <c r="M40" s="643">
        <v>0</v>
      </c>
      <c r="N40" s="643">
        <v>0</v>
      </c>
      <c r="O40" s="643">
        <v>0</v>
      </c>
      <c r="P40" s="643">
        <v>22</v>
      </c>
      <c r="Q40" s="642">
        <v>350.34800000000001</v>
      </c>
    </row>
    <row r="41" spans="1:17" ht="13.5" customHeight="1" x14ac:dyDescent="0.15">
      <c r="A41" s="1413" t="s">
        <v>288</v>
      </c>
      <c r="B41" s="1414" t="s">
        <v>155</v>
      </c>
      <c r="C41" s="1415"/>
      <c r="D41" s="644">
        <v>56</v>
      </c>
      <c r="E41" s="643">
        <v>354.94300000000004</v>
      </c>
      <c r="F41" s="643">
        <v>0</v>
      </c>
      <c r="G41" s="643">
        <v>0</v>
      </c>
      <c r="H41" s="643">
        <v>1</v>
      </c>
      <c r="I41" s="643">
        <v>10.808999999999999</v>
      </c>
      <c r="J41" s="643">
        <v>0</v>
      </c>
      <c r="K41" s="643">
        <v>0</v>
      </c>
      <c r="L41" s="643">
        <v>1</v>
      </c>
      <c r="M41" s="1416" t="s">
        <v>1286</v>
      </c>
      <c r="N41" s="643">
        <v>0</v>
      </c>
      <c r="O41" s="643">
        <v>0</v>
      </c>
      <c r="P41" s="643">
        <v>54</v>
      </c>
      <c r="Q41" s="1424" t="s">
        <v>1286</v>
      </c>
    </row>
    <row r="42" spans="1:17" ht="13.5" customHeight="1" x14ac:dyDescent="0.15">
      <c r="A42" s="1413" t="s">
        <v>287</v>
      </c>
      <c r="B42" s="1414" t="s">
        <v>156</v>
      </c>
      <c r="C42" s="1415"/>
      <c r="D42" s="644">
        <v>48</v>
      </c>
      <c r="E42" s="643">
        <v>1172.473</v>
      </c>
      <c r="F42" s="643">
        <v>1</v>
      </c>
      <c r="G42" s="1416" t="s">
        <v>1286</v>
      </c>
      <c r="H42" s="643">
        <v>1</v>
      </c>
      <c r="I42" s="1416" t="s">
        <v>1286</v>
      </c>
      <c r="J42" s="643">
        <v>4</v>
      </c>
      <c r="K42" s="643">
        <v>27.702999999999999</v>
      </c>
      <c r="L42" s="643">
        <v>2</v>
      </c>
      <c r="M42" s="1416" t="s">
        <v>1286</v>
      </c>
      <c r="N42" s="643">
        <v>1</v>
      </c>
      <c r="O42" s="1416" t="s">
        <v>1286</v>
      </c>
      <c r="P42" s="643">
        <v>39</v>
      </c>
      <c r="Q42" s="642">
        <v>875.53099999999995</v>
      </c>
    </row>
    <row r="43" spans="1:17" ht="13.5" customHeight="1" x14ac:dyDescent="0.15">
      <c r="A43" s="1413" t="s">
        <v>286</v>
      </c>
      <c r="B43" s="1414" t="s">
        <v>157</v>
      </c>
      <c r="C43" s="1415"/>
      <c r="D43" s="644">
        <v>25</v>
      </c>
      <c r="E43" s="643">
        <v>460.20800000000003</v>
      </c>
      <c r="F43" s="643">
        <v>2</v>
      </c>
      <c r="G43" s="1416" t="s">
        <v>1286</v>
      </c>
      <c r="H43" s="643">
        <v>7</v>
      </c>
      <c r="I43" s="1416" t="s">
        <v>1286</v>
      </c>
      <c r="J43" s="643">
        <v>3</v>
      </c>
      <c r="K43" s="643">
        <v>19.196000000000002</v>
      </c>
      <c r="L43" s="643">
        <v>2</v>
      </c>
      <c r="M43" s="1416" t="s">
        <v>1286</v>
      </c>
      <c r="N43" s="643">
        <v>0</v>
      </c>
      <c r="O43" s="643">
        <v>0</v>
      </c>
      <c r="P43" s="643">
        <v>11</v>
      </c>
      <c r="Q43" s="642">
        <v>244.50200000000001</v>
      </c>
    </row>
    <row r="44" spans="1:17" ht="13.5" customHeight="1" x14ac:dyDescent="0.15">
      <c r="A44" s="1413" t="s">
        <v>285</v>
      </c>
      <c r="B44" s="1414" t="s">
        <v>158</v>
      </c>
      <c r="C44" s="1415"/>
      <c r="D44" s="644">
        <v>26</v>
      </c>
      <c r="E44" s="643">
        <v>353.05599999999998</v>
      </c>
      <c r="F44" s="643">
        <v>2</v>
      </c>
      <c r="G44" s="1416" t="s">
        <v>1286</v>
      </c>
      <c r="H44" s="643">
        <v>1</v>
      </c>
      <c r="I44" s="1416" t="s">
        <v>1286</v>
      </c>
      <c r="J44" s="643">
        <v>0</v>
      </c>
      <c r="K44" s="643">
        <v>0</v>
      </c>
      <c r="L44" s="643">
        <v>1</v>
      </c>
      <c r="M44" s="1416" t="s">
        <v>1286</v>
      </c>
      <c r="N44" s="643">
        <v>0</v>
      </c>
      <c r="O44" s="643">
        <v>0</v>
      </c>
      <c r="P44" s="643">
        <v>22</v>
      </c>
      <c r="Q44" s="642">
        <v>345.32499999999999</v>
      </c>
    </row>
    <row r="45" spans="1:17" ht="13.5" customHeight="1" x14ac:dyDescent="0.15">
      <c r="A45" s="1417" t="s">
        <v>284</v>
      </c>
      <c r="B45" s="1418" t="s">
        <v>159</v>
      </c>
      <c r="C45" s="1419"/>
      <c r="D45" s="656">
        <v>68</v>
      </c>
      <c r="E45" s="655">
        <v>1373.6860000000001</v>
      </c>
      <c r="F45" s="655">
        <v>10</v>
      </c>
      <c r="G45" s="655">
        <v>176.322</v>
      </c>
      <c r="H45" s="655">
        <v>3</v>
      </c>
      <c r="I45" s="1425" t="s">
        <v>1286</v>
      </c>
      <c r="J45" s="655">
        <v>1</v>
      </c>
      <c r="K45" s="1425" t="s">
        <v>1286</v>
      </c>
      <c r="L45" s="655">
        <v>4</v>
      </c>
      <c r="M45" s="655">
        <v>75.751999999999995</v>
      </c>
      <c r="N45" s="655">
        <v>0</v>
      </c>
      <c r="O45" s="655">
        <v>0</v>
      </c>
      <c r="P45" s="655">
        <v>50</v>
      </c>
      <c r="Q45" s="654">
        <v>1110.2570000000001</v>
      </c>
    </row>
    <row r="46" spans="1:17" ht="13.5" customHeight="1" x14ac:dyDescent="0.15">
      <c r="A46" s="1427" t="s">
        <v>283</v>
      </c>
      <c r="B46" s="1428" t="s">
        <v>160</v>
      </c>
      <c r="C46" s="1429"/>
      <c r="D46" s="650">
        <v>27</v>
      </c>
      <c r="E46" s="649">
        <v>535.93299999999999</v>
      </c>
      <c r="F46" s="649">
        <v>0</v>
      </c>
      <c r="G46" s="649">
        <v>0</v>
      </c>
      <c r="H46" s="649">
        <v>1</v>
      </c>
      <c r="I46" s="1430" t="s">
        <v>1286</v>
      </c>
      <c r="J46" s="649">
        <v>0</v>
      </c>
      <c r="K46" s="649">
        <v>0</v>
      </c>
      <c r="L46" s="649">
        <v>1</v>
      </c>
      <c r="M46" s="1430" t="s">
        <v>1286</v>
      </c>
      <c r="N46" s="649">
        <v>0</v>
      </c>
      <c r="O46" s="649">
        <v>0</v>
      </c>
      <c r="P46" s="649">
        <v>25</v>
      </c>
      <c r="Q46" s="1448" t="s">
        <v>1286</v>
      </c>
    </row>
    <row r="47" spans="1:17" ht="13.5" customHeight="1" x14ac:dyDescent="0.15">
      <c r="A47" s="1413" t="s">
        <v>282</v>
      </c>
      <c r="B47" s="1414" t="s">
        <v>161</v>
      </c>
      <c r="C47" s="1415"/>
      <c r="D47" s="644">
        <v>34</v>
      </c>
      <c r="E47" s="643">
        <v>1639.1470000000002</v>
      </c>
      <c r="F47" s="643">
        <v>0</v>
      </c>
      <c r="G47" s="643">
        <v>0</v>
      </c>
      <c r="H47" s="643">
        <v>1</v>
      </c>
      <c r="I47" s="1416" t="s">
        <v>1286</v>
      </c>
      <c r="J47" s="643">
        <v>1</v>
      </c>
      <c r="K47" s="1416" t="s">
        <v>1286</v>
      </c>
      <c r="L47" s="643">
        <v>1</v>
      </c>
      <c r="M47" s="1416" t="s">
        <v>1286</v>
      </c>
      <c r="N47" s="643">
        <v>0</v>
      </c>
      <c r="O47" s="643">
        <v>0</v>
      </c>
      <c r="P47" s="643">
        <v>31</v>
      </c>
      <c r="Q47" s="642">
        <v>1579.9670000000001</v>
      </c>
    </row>
    <row r="48" spans="1:17" ht="13.5" customHeight="1" x14ac:dyDescent="0.15">
      <c r="A48" s="1413" t="s">
        <v>281</v>
      </c>
      <c r="B48" s="1414" t="s">
        <v>162</v>
      </c>
      <c r="C48" s="1415"/>
      <c r="D48" s="644">
        <v>35</v>
      </c>
      <c r="E48" s="643">
        <v>628.98700000000008</v>
      </c>
      <c r="F48" s="643">
        <v>0</v>
      </c>
      <c r="G48" s="643">
        <v>0</v>
      </c>
      <c r="H48" s="643">
        <v>1</v>
      </c>
      <c r="I48" s="1416" t="s">
        <v>1286</v>
      </c>
      <c r="J48" s="643">
        <v>1</v>
      </c>
      <c r="K48" s="1416" t="s">
        <v>1286</v>
      </c>
      <c r="L48" s="643">
        <v>1</v>
      </c>
      <c r="M48" s="1416" t="s">
        <v>1286</v>
      </c>
      <c r="N48" s="643">
        <v>0</v>
      </c>
      <c r="O48" s="643">
        <v>0</v>
      </c>
      <c r="P48" s="643">
        <v>32</v>
      </c>
      <c r="Q48" s="642">
        <v>466.35700000000003</v>
      </c>
    </row>
    <row r="49" spans="1:17" ht="13.5" customHeight="1" x14ac:dyDescent="0.15">
      <c r="A49" s="1413" t="s">
        <v>280</v>
      </c>
      <c r="B49" s="1414" t="s">
        <v>163</v>
      </c>
      <c r="C49" s="1415"/>
      <c r="D49" s="644">
        <v>41</v>
      </c>
      <c r="E49" s="643">
        <v>2618.0919999999996</v>
      </c>
      <c r="F49" s="643">
        <v>0</v>
      </c>
      <c r="G49" s="643">
        <v>0</v>
      </c>
      <c r="H49" s="643">
        <v>5</v>
      </c>
      <c r="I49" s="643">
        <v>128.048</v>
      </c>
      <c r="J49" s="643">
        <v>2</v>
      </c>
      <c r="K49" s="1416" t="s">
        <v>1286</v>
      </c>
      <c r="L49" s="643">
        <v>3</v>
      </c>
      <c r="M49" s="643">
        <v>10.388</v>
      </c>
      <c r="N49" s="643">
        <v>1</v>
      </c>
      <c r="O49" s="1416" t="s">
        <v>1286</v>
      </c>
      <c r="P49" s="643">
        <v>30</v>
      </c>
      <c r="Q49" s="642">
        <v>2455.8829999999998</v>
      </c>
    </row>
    <row r="50" spans="1:17" ht="13.5" customHeight="1" x14ac:dyDescent="0.15">
      <c r="A50" s="1413" t="s">
        <v>279</v>
      </c>
      <c r="B50" s="1414" t="s">
        <v>164</v>
      </c>
      <c r="C50" s="1415"/>
      <c r="D50" s="644">
        <v>30</v>
      </c>
      <c r="E50" s="643">
        <v>827.58600000000001</v>
      </c>
      <c r="F50" s="643">
        <v>2</v>
      </c>
      <c r="G50" s="1416" t="s">
        <v>1286</v>
      </c>
      <c r="H50" s="643">
        <v>0</v>
      </c>
      <c r="I50" s="643">
        <v>0</v>
      </c>
      <c r="J50" s="643">
        <v>3</v>
      </c>
      <c r="K50" s="643">
        <v>5.8739999999999997</v>
      </c>
      <c r="L50" s="643">
        <v>2</v>
      </c>
      <c r="M50" s="1416" t="s">
        <v>1286</v>
      </c>
      <c r="N50" s="643">
        <v>0</v>
      </c>
      <c r="O50" s="643">
        <v>0</v>
      </c>
      <c r="P50" s="643">
        <v>23</v>
      </c>
      <c r="Q50" s="642">
        <v>785.74800000000005</v>
      </c>
    </row>
    <row r="51" spans="1:17" ht="13.5" customHeight="1" x14ac:dyDescent="0.15">
      <c r="A51" s="1413" t="s">
        <v>278</v>
      </c>
      <c r="B51" s="1414" t="s">
        <v>165</v>
      </c>
      <c r="C51" s="1415"/>
      <c r="D51" s="644">
        <v>56</v>
      </c>
      <c r="E51" s="643">
        <v>2430.8629999999998</v>
      </c>
      <c r="F51" s="643">
        <v>0</v>
      </c>
      <c r="G51" s="643">
        <v>0</v>
      </c>
      <c r="H51" s="643">
        <v>2</v>
      </c>
      <c r="I51" s="1416" t="s">
        <v>1286</v>
      </c>
      <c r="J51" s="643">
        <v>3</v>
      </c>
      <c r="K51" s="643">
        <v>60.247</v>
      </c>
      <c r="L51" s="643">
        <v>1</v>
      </c>
      <c r="M51" s="1416" t="s">
        <v>1286</v>
      </c>
      <c r="N51" s="643">
        <v>1</v>
      </c>
      <c r="O51" s="1416" t="s">
        <v>1286</v>
      </c>
      <c r="P51" s="643">
        <v>49</v>
      </c>
      <c r="Q51" s="642">
        <v>2307.6289999999999</v>
      </c>
    </row>
    <row r="52" spans="1:17" ht="13.5" customHeight="1" thickBot="1" x14ac:dyDescent="0.2">
      <c r="A52" s="1431" t="s">
        <v>277</v>
      </c>
      <c r="B52" s="1432" t="s">
        <v>167</v>
      </c>
      <c r="C52" s="1433"/>
      <c r="D52" s="638">
        <v>3</v>
      </c>
      <c r="E52" s="637">
        <v>39.670999999999999</v>
      </c>
      <c r="F52" s="637">
        <v>0</v>
      </c>
      <c r="G52" s="637">
        <v>0</v>
      </c>
      <c r="H52" s="637">
        <v>2</v>
      </c>
      <c r="I52" s="706" t="s">
        <v>1286</v>
      </c>
      <c r="J52" s="637">
        <v>0</v>
      </c>
      <c r="K52" s="637">
        <v>0</v>
      </c>
      <c r="L52" s="637">
        <v>0</v>
      </c>
      <c r="M52" s="637">
        <v>0</v>
      </c>
      <c r="N52" s="637">
        <v>0</v>
      </c>
      <c r="O52" s="637">
        <v>0</v>
      </c>
      <c r="P52" s="637">
        <v>1</v>
      </c>
      <c r="Q52" s="1444" t="s">
        <v>1286</v>
      </c>
    </row>
    <row r="53" spans="1:17" ht="13.5" customHeight="1" x14ac:dyDescent="0.15">
      <c r="A53" s="1445" t="s">
        <v>717</v>
      </c>
    </row>
  </sheetData>
  <mergeCells count="9">
    <mergeCell ref="A5:C5"/>
    <mergeCell ref="A1:Q1"/>
    <mergeCell ref="D3:E3"/>
    <mergeCell ref="F3:G3"/>
    <mergeCell ref="H3:I3"/>
    <mergeCell ref="J3:K3"/>
    <mergeCell ref="L3:M3"/>
    <mergeCell ref="N3:O3"/>
    <mergeCell ref="P3:Q3"/>
  </mergeCells>
  <phoneticPr fontId="4"/>
  <pageMargins left="0.59055118110236227" right="0.59055118110236227" top="0.59055118110236227" bottom="0.39370078740157483" header="0.31496062992125984" footer="0.31496062992125984"/>
  <pageSetup paperSize="9" scale="80" fitToHeight="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69B66-396F-47EE-9FDD-9AEE08F18E98}">
  <dimension ref="A1:U53"/>
  <sheetViews>
    <sheetView zoomScale="55" zoomScaleNormal="55" workbookViewId="0">
      <selection activeCell="N12" sqref="N12"/>
    </sheetView>
  </sheetViews>
  <sheetFormatPr defaultColWidth="9" defaultRowHeight="13.5" x14ac:dyDescent="0.15"/>
  <cols>
    <col min="1" max="1" width="3.625" style="1385" customWidth="1"/>
    <col min="2" max="2" width="9.625" style="1385" customWidth="1"/>
    <col min="3" max="3" width="0.875" style="1385" customWidth="1"/>
    <col min="4" max="21" width="8.625" style="1385" customWidth="1"/>
    <col min="22" max="29" width="9" style="1385"/>
    <col min="30" max="31" width="9" style="1385" customWidth="1"/>
    <col min="32" max="16384" width="9" style="1385"/>
  </cols>
  <sheetData>
    <row r="1" spans="1:21" ht="15" customHeight="1" x14ac:dyDescent="0.15">
      <c r="A1" s="1383" t="s">
        <v>734</v>
      </c>
      <c r="B1" s="1384"/>
      <c r="C1" s="1384"/>
      <c r="D1" s="1384"/>
      <c r="E1" s="1384"/>
      <c r="F1" s="1384"/>
      <c r="G1" s="1384"/>
      <c r="H1" s="1384"/>
      <c r="I1" s="1384"/>
      <c r="J1" s="1384"/>
      <c r="K1" s="1384"/>
      <c r="L1" s="1384"/>
      <c r="M1" s="1384"/>
      <c r="N1" s="1384"/>
      <c r="O1" s="1384"/>
      <c r="P1" s="1384"/>
      <c r="Q1" s="1384"/>
      <c r="R1" s="1384"/>
      <c r="S1" s="1384"/>
      <c r="T1" s="1384"/>
      <c r="U1" s="1384"/>
    </row>
    <row r="2" spans="1:21" ht="15" customHeight="1" thickBot="1" x14ac:dyDescent="0.2">
      <c r="A2" s="1435"/>
      <c r="B2" s="1386"/>
      <c r="C2" s="1386"/>
      <c r="D2" s="1386"/>
      <c r="E2" s="1386"/>
      <c r="F2" s="1386"/>
      <c r="G2" s="1386"/>
      <c r="H2" s="1386"/>
      <c r="I2" s="1386"/>
      <c r="J2" s="1386"/>
      <c r="K2" s="1386"/>
      <c r="L2" s="1386"/>
      <c r="M2" s="1386"/>
      <c r="N2" s="1386"/>
      <c r="O2" s="1386"/>
      <c r="P2" s="1386"/>
      <c r="Q2" s="1386"/>
      <c r="R2" s="1386"/>
      <c r="S2" s="1388"/>
      <c r="T2" s="1386"/>
      <c r="U2" s="1388" t="s">
        <v>715</v>
      </c>
    </row>
    <row r="3" spans="1:21" s="1386" customFormat="1" ht="15" customHeight="1" x14ac:dyDescent="0.15">
      <c r="A3" s="1389"/>
      <c r="B3" s="1390"/>
      <c r="C3" s="1391"/>
      <c r="D3" s="1446" t="s">
        <v>483</v>
      </c>
      <c r="E3" s="1438"/>
      <c r="F3" s="1395" t="s">
        <v>733</v>
      </c>
      <c r="G3" s="1438"/>
      <c r="H3" s="1395" t="s">
        <v>732</v>
      </c>
      <c r="I3" s="1438"/>
      <c r="J3" s="1447" t="s">
        <v>731</v>
      </c>
      <c r="K3" s="1438"/>
      <c r="L3" s="1447" t="s">
        <v>730</v>
      </c>
      <c r="M3" s="1449"/>
      <c r="N3" s="1447" t="s">
        <v>729</v>
      </c>
      <c r="O3" s="1449"/>
      <c r="P3" s="1395" t="s">
        <v>728</v>
      </c>
      <c r="Q3" s="1438"/>
      <c r="R3" s="1395" t="s">
        <v>727</v>
      </c>
      <c r="S3" s="1438"/>
      <c r="T3" s="1395" t="s">
        <v>726</v>
      </c>
      <c r="U3" s="1397"/>
    </row>
    <row r="4" spans="1:21" s="1386" customFormat="1" ht="15" customHeight="1" thickBot="1" x14ac:dyDescent="0.2">
      <c r="A4" s="1398"/>
      <c r="B4" s="1399"/>
      <c r="C4" s="1400"/>
      <c r="D4" s="1450" t="s">
        <v>60</v>
      </c>
      <c r="E4" s="1451" t="s">
        <v>26</v>
      </c>
      <c r="F4" s="1451" t="s">
        <v>60</v>
      </c>
      <c r="G4" s="1451" t="s">
        <v>26</v>
      </c>
      <c r="H4" s="1451" t="s">
        <v>60</v>
      </c>
      <c r="I4" s="1451" t="s">
        <v>26</v>
      </c>
      <c r="J4" s="1451" t="s">
        <v>60</v>
      </c>
      <c r="K4" s="1451" t="s">
        <v>26</v>
      </c>
      <c r="L4" s="1451" t="s">
        <v>60</v>
      </c>
      <c r="M4" s="1451" t="s">
        <v>26</v>
      </c>
      <c r="N4" s="1451" t="s">
        <v>60</v>
      </c>
      <c r="O4" s="1451" t="s">
        <v>26</v>
      </c>
      <c r="P4" s="1451" t="s">
        <v>60</v>
      </c>
      <c r="Q4" s="1451" t="s">
        <v>26</v>
      </c>
      <c r="R4" s="1451" t="s">
        <v>60</v>
      </c>
      <c r="S4" s="1451" t="s">
        <v>26</v>
      </c>
      <c r="T4" s="1451" t="s">
        <v>60</v>
      </c>
      <c r="U4" s="1452" t="s">
        <v>26</v>
      </c>
    </row>
    <row r="5" spans="1:21" ht="13.5" customHeight="1" thickTop="1" thickBot="1" x14ac:dyDescent="0.2">
      <c r="A5" s="1407" t="s">
        <v>341</v>
      </c>
      <c r="B5" s="1408"/>
      <c r="C5" s="1409"/>
      <c r="D5" s="702">
        <v>2535</v>
      </c>
      <c r="E5" s="701">
        <v>77213.171409999995</v>
      </c>
      <c r="F5" s="701">
        <v>215</v>
      </c>
      <c r="G5" s="701">
        <v>1990.0789999999995</v>
      </c>
      <c r="H5" s="701">
        <v>273</v>
      </c>
      <c r="I5" s="701">
        <v>3594.3139999999999</v>
      </c>
      <c r="J5" s="701">
        <v>543</v>
      </c>
      <c r="K5" s="701">
        <v>7523.3377999999993</v>
      </c>
      <c r="L5" s="701">
        <v>568</v>
      </c>
      <c r="M5" s="701">
        <v>35442.135020000002</v>
      </c>
      <c r="N5" s="701">
        <v>207</v>
      </c>
      <c r="O5" s="701">
        <v>8984.9959999999992</v>
      </c>
      <c r="P5" s="701">
        <v>35</v>
      </c>
      <c r="Q5" s="701">
        <v>1545.9569999999997</v>
      </c>
      <c r="R5" s="701">
        <v>165</v>
      </c>
      <c r="S5" s="701">
        <v>2200.9545899999998</v>
      </c>
      <c r="T5" s="701">
        <v>529</v>
      </c>
      <c r="U5" s="700">
        <v>15931.397999999999</v>
      </c>
    </row>
    <row r="6" spans="1:21" ht="13.5" customHeight="1" thickTop="1" x14ac:dyDescent="0.15">
      <c r="A6" s="1410" t="s">
        <v>272</v>
      </c>
      <c r="B6" s="1411" t="s">
        <v>120</v>
      </c>
      <c r="C6" s="1412"/>
      <c r="D6" s="699">
        <v>86</v>
      </c>
      <c r="E6" s="698">
        <v>5119.8209999999999</v>
      </c>
      <c r="F6" s="698">
        <v>1</v>
      </c>
      <c r="G6" s="1453" t="s">
        <v>1286</v>
      </c>
      <c r="H6" s="698">
        <v>2</v>
      </c>
      <c r="I6" s="1453" t="s">
        <v>1286</v>
      </c>
      <c r="J6" s="698">
        <v>11</v>
      </c>
      <c r="K6" s="698">
        <v>299.85399999999998</v>
      </c>
      <c r="L6" s="698">
        <v>5</v>
      </c>
      <c r="M6" s="698">
        <v>1498.9</v>
      </c>
      <c r="N6" s="698">
        <v>28</v>
      </c>
      <c r="O6" s="698">
        <v>1485.4949999999999</v>
      </c>
      <c r="P6" s="698">
        <v>4</v>
      </c>
      <c r="Q6" s="698">
        <v>479.666</v>
      </c>
      <c r="R6" s="698">
        <v>7</v>
      </c>
      <c r="S6" s="698">
        <v>394.90199999999999</v>
      </c>
      <c r="T6" s="698">
        <v>28</v>
      </c>
      <c r="U6" s="697">
        <v>793.53200000000004</v>
      </c>
    </row>
    <row r="7" spans="1:21" ht="13.5" customHeight="1" x14ac:dyDescent="0.15">
      <c r="A7" s="1413" t="s">
        <v>270</v>
      </c>
      <c r="B7" s="1414" t="s">
        <v>121</v>
      </c>
      <c r="C7" s="1415"/>
      <c r="D7" s="690">
        <v>14</v>
      </c>
      <c r="E7" s="689">
        <v>367.43599999999998</v>
      </c>
      <c r="F7" s="689">
        <v>2</v>
      </c>
      <c r="G7" s="1416" t="s">
        <v>1286</v>
      </c>
      <c r="H7" s="689">
        <v>0</v>
      </c>
      <c r="I7" s="689">
        <v>0</v>
      </c>
      <c r="J7" s="689">
        <v>2</v>
      </c>
      <c r="K7" s="1416" t="s">
        <v>1286</v>
      </c>
      <c r="L7" s="689">
        <v>2</v>
      </c>
      <c r="M7" s="1416" t="s">
        <v>1286</v>
      </c>
      <c r="N7" s="689">
        <v>3</v>
      </c>
      <c r="O7" s="689">
        <v>248.47499999999999</v>
      </c>
      <c r="P7" s="689">
        <v>2</v>
      </c>
      <c r="Q7" s="1416" t="s">
        <v>1286</v>
      </c>
      <c r="R7" s="689">
        <v>1</v>
      </c>
      <c r="S7" s="1416" t="s">
        <v>1286</v>
      </c>
      <c r="T7" s="689">
        <v>2</v>
      </c>
      <c r="U7" s="1424" t="s">
        <v>1286</v>
      </c>
    </row>
    <row r="8" spans="1:21" ht="13.5" customHeight="1" x14ac:dyDescent="0.15">
      <c r="A8" s="1413" t="s">
        <v>268</v>
      </c>
      <c r="B8" s="1414" t="s">
        <v>122</v>
      </c>
      <c r="C8" s="1415"/>
      <c r="D8" s="690">
        <v>18</v>
      </c>
      <c r="E8" s="689">
        <v>363.18699999999995</v>
      </c>
      <c r="F8" s="689">
        <v>0</v>
      </c>
      <c r="G8" s="689">
        <v>0</v>
      </c>
      <c r="H8" s="689">
        <v>0</v>
      </c>
      <c r="I8" s="689">
        <v>0</v>
      </c>
      <c r="J8" s="689">
        <v>5</v>
      </c>
      <c r="K8" s="689">
        <v>63.784999999999997</v>
      </c>
      <c r="L8" s="689">
        <v>2</v>
      </c>
      <c r="M8" s="1416" t="s">
        <v>1286</v>
      </c>
      <c r="N8" s="689">
        <v>6</v>
      </c>
      <c r="O8" s="689">
        <v>125.34099999999999</v>
      </c>
      <c r="P8" s="689">
        <v>0</v>
      </c>
      <c r="Q8" s="689">
        <v>0</v>
      </c>
      <c r="R8" s="689">
        <v>2</v>
      </c>
      <c r="S8" s="1416" t="s">
        <v>1286</v>
      </c>
      <c r="T8" s="689">
        <v>3</v>
      </c>
      <c r="U8" s="688">
        <v>13.77</v>
      </c>
    </row>
    <row r="9" spans="1:21" ht="13.5" customHeight="1" x14ac:dyDescent="0.15">
      <c r="A9" s="1413" t="s">
        <v>266</v>
      </c>
      <c r="B9" s="1414" t="s">
        <v>123</v>
      </c>
      <c r="C9" s="1415"/>
      <c r="D9" s="690">
        <v>82</v>
      </c>
      <c r="E9" s="689">
        <v>4851.9139999999998</v>
      </c>
      <c r="F9" s="689">
        <v>8</v>
      </c>
      <c r="G9" s="689">
        <v>358.32600000000002</v>
      </c>
      <c r="H9" s="689">
        <v>13</v>
      </c>
      <c r="I9" s="689">
        <v>373.69</v>
      </c>
      <c r="J9" s="689">
        <v>20</v>
      </c>
      <c r="K9" s="689">
        <v>373.51299999999998</v>
      </c>
      <c r="L9" s="689">
        <v>20</v>
      </c>
      <c r="M9" s="689">
        <v>3355.9450000000002</v>
      </c>
      <c r="N9" s="689">
        <v>2</v>
      </c>
      <c r="O9" s="1416" t="s">
        <v>1286</v>
      </c>
      <c r="P9" s="689">
        <v>0</v>
      </c>
      <c r="Q9" s="689">
        <v>0</v>
      </c>
      <c r="R9" s="689">
        <v>6</v>
      </c>
      <c r="S9" s="1416" t="s">
        <v>1286</v>
      </c>
      <c r="T9" s="689">
        <v>13</v>
      </c>
      <c r="U9" s="688">
        <v>112.288</v>
      </c>
    </row>
    <row r="10" spans="1:21" ht="13.5" customHeight="1" x14ac:dyDescent="0.15">
      <c r="A10" s="1413" t="s">
        <v>265</v>
      </c>
      <c r="B10" s="1414" t="s">
        <v>124</v>
      </c>
      <c r="C10" s="1415"/>
      <c r="D10" s="690">
        <v>13</v>
      </c>
      <c r="E10" s="689">
        <v>306.14200000000005</v>
      </c>
      <c r="F10" s="689">
        <v>2</v>
      </c>
      <c r="G10" s="1416" t="s">
        <v>1286</v>
      </c>
      <c r="H10" s="689">
        <v>0</v>
      </c>
      <c r="I10" s="689">
        <v>0</v>
      </c>
      <c r="J10" s="689">
        <v>1</v>
      </c>
      <c r="K10" s="1416" t="s">
        <v>1286</v>
      </c>
      <c r="L10" s="689">
        <v>3</v>
      </c>
      <c r="M10" s="689">
        <v>118.36499999999999</v>
      </c>
      <c r="N10" s="689">
        <v>4</v>
      </c>
      <c r="O10" s="689">
        <v>89.584000000000003</v>
      </c>
      <c r="P10" s="689">
        <v>0</v>
      </c>
      <c r="Q10" s="689">
        <v>0</v>
      </c>
      <c r="R10" s="689">
        <v>0</v>
      </c>
      <c r="S10" s="689">
        <v>0</v>
      </c>
      <c r="T10" s="689">
        <v>3</v>
      </c>
      <c r="U10" s="688">
        <v>45.417000000000002</v>
      </c>
    </row>
    <row r="11" spans="1:21" ht="13.5" customHeight="1" x14ac:dyDescent="0.15">
      <c r="A11" s="1413" t="s">
        <v>264</v>
      </c>
      <c r="B11" s="1414" t="s">
        <v>125</v>
      </c>
      <c r="C11" s="1415"/>
      <c r="D11" s="690">
        <v>22</v>
      </c>
      <c r="E11" s="689">
        <v>645.72000000000014</v>
      </c>
      <c r="F11" s="689">
        <v>0</v>
      </c>
      <c r="G11" s="689">
        <v>0</v>
      </c>
      <c r="H11" s="689">
        <v>0</v>
      </c>
      <c r="I11" s="689">
        <v>0</v>
      </c>
      <c r="J11" s="689">
        <v>7</v>
      </c>
      <c r="K11" s="689">
        <v>65.989000000000004</v>
      </c>
      <c r="L11" s="689">
        <v>4</v>
      </c>
      <c r="M11" s="1416" t="s">
        <v>1286</v>
      </c>
      <c r="N11" s="689">
        <v>4</v>
      </c>
      <c r="O11" s="689">
        <v>334.63600000000002</v>
      </c>
      <c r="P11" s="689">
        <v>0</v>
      </c>
      <c r="Q11" s="689">
        <v>0</v>
      </c>
      <c r="R11" s="689">
        <v>1</v>
      </c>
      <c r="S11" s="1416" t="s">
        <v>1286</v>
      </c>
      <c r="T11" s="689">
        <v>6</v>
      </c>
      <c r="U11" s="688">
        <v>116.133</v>
      </c>
    </row>
    <row r="12" spans="1:21" ht="13.5" customHeight="1" x14ac:dyDescent="0.15">
      <c r="A12" s="1413" t="s">
        <v>262</v>
      </c>
      <c r="B12" s="1414" t="s">
        <v>126</v>
      </c>
      <c r="C12" s="1415"/>
      <c r="D12" s="690">
        <v>46</v>
      </c>
      <c r="E12" s="689">
        <v>2216.9319999999998</v>
      </c>
      <c r="F12" s="689">
        <v>1</v>
      </c>
      <c r="G12" s="1416" t="s">
        <v>1286</v>
      </c>
      <c r="H12" s="689">
        <v>4</v>
      </c>
      <c r="I12" s="1416" t="s">
        <v>1286</v>
      </c>
      <c r="J12" s="689">
        <v>13</v>
      </c>
      <c r="K12" s="689">
        <v>362.70299999999997</v>
      </c>
      <c r="L12" s="689">
        <v>13</v>
      </c>
      <c r="M12" s="689">
        <v>706.30499999999995</v>
      </c>
      <c r="N12" s="689">
        <v>4</v>
      </c>
      <c r="O12" s="689">
        <v>146.63999999999999</v>
      </c>
      <c r="P12" s="689">
        <v>0</v>
      </c>
      <c r="Q12" s="689">
        <v>0</v>
      </c>
      <c r="R12" s="689">
        <v>5</v>
      </c>
      <c r="S12" s="689">
        <v>75.126999999999995</v>
      </c>
      <c r="T12" s="689">
        <v>6</v>
      </c>
      <c r="U12" s="688">
        <v>909.42499999999995</v>
      </c>
    </row>
    <row r="13" spans="1:21" ht="13.5" customHeight="1" x14ac:dyDescent="0.15">
      <c r="A13" s="1413" t="s">
        <v>260</v>
      </c>
      <c r="B13" s="1414" t="s">
        <v>127</v>
      </c>
      <c r="C13" s="1415"/>
      <c r="D13" s="690">
        <v>244</v>
      </c>
      <c r="E13" s="689">
        <v>7025.329999999999</v>
      </c>
      <c r="F13" s="689">
        <v>9</v>
      </c>
      <c r="G13" s="689">
        <v>58.121000000000002</v>
      </c>
      <c r="H13" s="689">
        <v>39</v>
      </c>
      <c r="I13" s="689">
        <v>279.37700000000001</v>
      </c>
      <c r="J13" s="689">
        <v>52</v>
      </c>
      <c r="K13" s="689">
        <v>1010.14</v>
      </c>
      <c r="L13" s="689">
        <v>72</v>
      </c>
      <c r="M13" s="689">
        <v>4110.9949999999999</v>
      </c>
      <c r="N13" s="689">
        <v>7</v>
      </c>
      <c r="O13" s="689">
        <v>521.82799999999997</v>
      </c>
      <c r="P13" s="689">
        <v>2</v>
      </c>
      <c r="Q13" s="1416" t="s">
        <v>1286</v>
      </c>
      <c r="R13" s="689">
        <v>3</v>
      </c>
      <c r="S13" s="1416" t="s">
        <v>1286</v>
      </c>
      <c r="T13" s="689">
        <v>60</v>
      </c>
      <c r="U13" s="688">
        <v>1009.568</v>
      </c>
    </row>
    <row r="14" spans="1:21" ht="13.5" customHeight="1" x14ac:dyDescent="0.15">
      <c r="A14" s="1413" t="s">
        <v>259</v>
      </c>
      <c r="B14" s="1414" t="s">
        <v>128</v>
      </c>
      <c r="C14" s="1415"/>
      <c r="D14" s="690">
        <v>151</v>
      </c>
      <c r="E14" s="689">
        <v>10348.393</v>
      </c>
      <c r="F14" s="689">
        <v>8</v>
      </c>
      <c r="G14" s="689">
        <v>31.047999999999998</v>
      </c>
      <c r="H14" s="689">
        <v>12</v>
      </c>
      <c r="I14" s="689">
        <v>125.298</v>
      </c>
      <c r="J14" s="689">
        <v>26</v>
      </c>
      <c r="K14" s="689">
        <v>501.7</v>
      </c>
      <c r="L14" s="689">
        <v>57</v>
      </c>
      <c r="M14" s="689">
        <v>4490.2240000000002</v>
      </c>
      <c r="N14" s="689">
        <v>7</v>
      </c>
      <c r="O14" s="689">
        <v>1190.9639999999999</v>
      </c>
      <c r="P14" s="689">
        <v>2</v>
      </c>
      <c r="Q14" s="1416" t="s">
        <v>1286</v>
      </c>
      <c r="R14" s="689">
        <v>5</v>
      </c>
      <c r="S14" s="1416" t="s">
        <v>1286</v>
      </c>
      <c r="T14" s="689">
        <v>34</v>
      </c>
      <c r="U14" s="688">
        <v>3940.652</v>
      </c>
    </row>
    <row r="15" spans="1:21" ht="13.5" customHeight="1" x14ac:dyDescent="0.15">
      <c r="A15" s="1417" t="s">
        <v>258</v>
      </c>
      <c r="B15" s="1418" t="s">
        <v>129</v>
      </c>
      <c r="C15" s="1419"/>
      <c r="D15" s="696">
        <v>170</v>
      </c>
      <c r="E15" s="695">
        <v>3858.9119999999998</v>
      </c>
      <c r="F15" s="695">
        <v>10</v>
      </c>
      <c r="G15" s="695">
        <v>86.887</v>
      </c>
      <c r="H15" s="695">
        <v>44</v>
      </c>
      <c r="I15" s="695">
        <v>301.78399999999999</v>
      </c>
      <c r="J15" s="695">
        <v>35</v>
      </c>
      <c r="K15" s="695">
        <v>427.64600000000002</v>
      </c>
      <c r="L15" s="695">
        <v>26</v>
      </c>
      <c r="M15" s="695">
        <v>2075.913</v>
      </c>
      <c r="N15" s="695">
        <v>9</v>
      </c>
      <c r="O15" s="695">
        <v>285.19200000000001</v>
      </c>
      <c r="P15" s="695">
        <v>0</v>
      </c>
      <c r="Q15" s="695">
        <v>0</v>
      </c>
      <c r="R15" s="695">
        <v>11</v>
      </c>
      <c r="S15" s="695">
        <v>272.25599999999997</v>
      </c>
      <c r="T15" s="695">
        <v>35</v>
      </c>
      <c r="U15" s="694">
        <v>409.23399999999998</v>
      </c>
    </row>
    <row r="16" spans="1:21" ht="13.5" customHeight="1" x14ac:dyDescent="0.15">
      <c r="A16" s="1420" t="s">
        <v>256</v>
      </c>
      <c r="B16" s="1421" t="s">
        <v>130</v>
      </c>
      <c r="C16" s="1422"/>
      <c r="D16" s="693">
        <v>57</v>
      </c>
      <c r="E16" s="692">
        <v>615.90426000000002</v>
      </c>
      <c r="F16" s="692">
        <v>7</v>
      </c>
      <c r="G16" s="692">
        <v>38.305999999999997</v>
      </c>
      <c r="H16" s="692">
        <v>5</v>
      </c>
      <c r="I16" s="692">
        <v>47.768999999999998</v>
      </c>
      <c r="J16" s="692">
        <v>21</v>
      </c>
      <c r="K16" s="692">
        <v>270.53100000000001</v>
      </c>
      <c r="L16" s="692">
        <v>3</v>
      </c>
      <c r="M16" s="1423" t="s">
        <v>1286</v>
      </c>
      <c r="N16" s="692">
        <v>1</v>
      </c>
      <c r="O16" s="1423" t="s">
        <v>1286</v>
      </c>
      <c r="P16" s="692">
        <v>0</v>
      </c>
      <c r="Q16" s="692">
        <v>0</v>
      </c>
      <c r="R16" s="692">
        <v>10</v>
      </c>
      <c r="S16" s="692">
        <v>45.598529999999997</v>
      </c>
      <c r="T16" s="692">
        <v>10</v>
      </c>
      <c r="U16" s="691">
        <v>168.23400000000001</v>
      </c>
    </row>
    <row r="17" spans="1:21" ht="13.5" customHeight="1" x14ac:dyDescent="0.15">
      <c r="A17" s="1413" t="s">
        <v>254</v>
      </c>
      <c r="B17" s="1414" t="s">
        <v>131</v>
      </c>
      <c r="C17" s="1415"/>
      <c r="D17" s="690">
        <v>56</v>
      </c>
      <c r="E17" s="689">
        <v>1408.3390000000002</v>
      </c>
      <c r="F17" s="689">
        <v>3</v>
      </c>
      <c r="G17" s="1416" t="s">
        <v>1286</v>
      </c>
      <c r="H17" s="689">
        <v>9</v>
      </c>
      <c r="I17" s="689">
        <v>56.204999999999998</v>
      </c>
      <c r="J17" s="689">
        <v>17</v>
      </c>
      <c r="K17" s="689">
        <v>296.42899999999997</v>
      </c>
      <c r="L17" s="689">
        <v>13</v>
      </c>
      <c r="M17" s="689">
        <v>707.01300000000003</v>
      </c>
      <c r="N17" s="689">
        <v>4</v>
      </c>
      <c r="O17" s="689">
        <v>111.295</v>
      </c>
      <c r="P17" s="689">
        <v>1</v>
      </c>
      <c r="Q17" s="1416" t="s">
        <v>1286</v>
      </c>
      <c r="R17" s="689">
        <v>4</v>
      </c>
      <c r="S17" s="689">
        <v>91.959000000000003</v>
      </c>
      <c r="T17" s="689">
        <v>5</v>
      </c>
      <c r="U17" s="688">
        <v>84.450999999999993</v>
      </c>
    </row>
    <row r="18" spans="1:21" ht="13.5" customHeight="1" x14ac:dyDescent="0.15">
      <c r="A18" s="1413" t="s">
        <v>252</v>
      </c>
      <c r="B18" s="1414" t="s">
        <v>132</v>
      </c>
      <c r="C18" s="1415"/>
      <c r="D18" s="690">
        <v>0</v>
      </c>
      <c r="E18" s="689">
        <v>0</v>
      </c>
      <c r="F18" s="689">
        <v>0</v>
      </c>
      <c r="G18" s="689">
        <v>0</v>
      </c>
      <c r="H18" s="689">
        <v>0</v>
      </c>
      <c r="I18" s="689">
        <v>0</v>
      </c>
      <c r="J18" s="689">
        <v>0</v>
      </c>
      <c r="K18" s="689">
        <v>0</v>
      </c>
      <c r="L18" s="689">
        <v>0</v>
      </c>
      <c r="M18" s="689">
        <v>0</v>
      </c>
      <c r="N18" s="689">
        <v>0</v>
      </c>
      <c r="O18" s="689">
        <v>0</v>
      </c>
      <c r="P18" s="689">
        <v>0</v>
      </c>
      <c r="Q18" s="689">
        <v>0</v>
      </c>
      <c r="R18" s="689">
        <v>0</v>
      </c>
      <c r="S18" s="689">
        <v>0</v>
      </c>
      <c r="T18" s="689">
        <v>0</v>
      </c>
      <c r="U18" s="688">
        <v>0</v>
      </c>
    </row>
    <row r="19" spans="1:21" ht="13.5" customHeight="1" x14ac:dyDescent="0.15">
      <c r="A19" s="1413" t="s">
        <v>250</v>
      </c>
      <c r="B19" s="1414" t="s">
        <v>133</v>
      </c>
      <c r="C19" s="1415"/>
      <c r="D19" s="690">
        <v>30</v>
      </c>
      <c r="E19" s="689">
        <v>259.13299999999998</v>
      </c>
      <c r="F19" s="689">
        <v>0</v>
      </c>
      <c r="G19" s="689">
        <v>0</v>
      </c>
      <c r="H19" s="689">
        <v>2</v>
      </c>
      <c r="I19" s="1416" t="s">
        <v>1286</v>
      </c>
      <c r="J19" s="689">
        <v>15</v>
      </c>
      <c r="K19" s="689">
        <v>125.642</v>
      </c>
      <c r="L19" s="689">
        <v>1</v>
      </c>
      <c r="M19" s="1416" t="s">
        <v>1286</v>
      </c>
      <c r="N19" s="689">
        <v>0</v>
      </c>
      <c r="O19" s="689">
        <v>0</v>
      </c>
      <c r="P19" s="689">
        <v>1</v>
      </c>
      <c r="Q19" s="1416" t="s">
        <v>1286</v>
      </c>
      <c r="R19" s="689">
        <v>6</v>
      </c>
      <c r="S19" s="689">
        <v>45.716000000000001</v>
      </c>
      <c r="T19" s="689">
        <v>5</v>
      </c>
      <c r="U19" s="688">
        <v>32.881999999999998</v>
      </c>
    </row>
    <row r="20" spans="1:21" ht="13.5" customHeight="1" x14ac:dyDescent="0.15">
      <c r="A20" s="1413" t="s">
        <v>315</v>
      </c>
      <c r="B20" s="1414" t="s">
        <v>134</v>
      </c>
      <c r="C20" s="1415"/>
      <c r="D20" s="690">
        <v>47</v>
      </c>
      <c r="E20" s="689">
        <v>998.8900000000001</v>
      </c>
      <c r="F20" s="689">
        <v>9</v>
      </c>
      <c r="G20" s="689">
        <v>115.252</v>
      </c>
      <c r="H20" s="689">
        <v>1</v>
      </c>
      <c r="I20" s="1416" t="s">
        <v>1286</v>
      </c>
      <c r="J20" s="689">
        <v>13</v>
      </c>
      <c r="K20" s="689">
        <v>123.577</v>
      </c>
      <c r="L20" s="689">
        <v>5</v>
      </c>
      <c r="M20" s="689">
        <v>243.828</v>
      </c>
      <c r="N20" s="689">
        <v>4</v>
      </c>
      <c r="O20" s="689">
        <v>43.996000000000002</v>
      </c>
      <c r="P20" s="689">
        <v>0</v>
      </c>
      <c r="Q20" s="689">
        <v>0</v>
      </c>
      <c r="R20" s="689">
        <v>4</v>
      </c>
      <c r="S20" s="1416" t="s">
        <v>1286</v>
      </c>
      <c r="T20" s="689">
        <v>11</v>
      </c>
      <c r="U20" s="688">
        <v>415.56900000000002</v>
      </c>
    </row>
    <row r="21" spans="1:21" ht="13.5" customHeight="1" x14ac:dyDescent="0.15">
      <c r="A21" s="1413" t="s">
        <v>314</v>
      </c>
      <c r="B21" s="1414" t="s">
        <v>135</v>
      </c>
      <c r="C21" s="1415"/>
      <c r="D21" s="690">
        <v>17</v>
      </c>
      <c r="E21" s="689">
        <v>138.589</v>
      </c>
      <c r="F21" s="689">
        <v>5</v>
      </c>
      <c r="G21" s="689">
        <v>18.326000000000001</v>
      </c>
      <c r="H21" s="689">
        <v>0</v>
      </c>
      <c r="I21" s="689">
        <v>0</v>
      </c>
      <c r="J21" s="689">
        <v>4</v>
      </c>
      <c r="K21" s="689">
        <v>29.984000000000002</v>
      </c>
      <c r="L21" s="689">
        <v>2</v>
      </c>
      <c r="M21" s="1416" t="s">
        <v>1286</v>
      </c>
      <c r="N21" s="689">
        <v>0</v>
      </c>
      <c r="O21" s="689">
        <v>0</v>
      </c>
      <c r="P21" s="689">
        <v>0</v>
      </c>
      <c r="Q21" s="689">
        <v>0</v>
      </c>
      <c r="R21" s="689">
        <v>2</v>
      </c>
      <c r="S21" s="1416" t="s">
        <v>1286</v>
      </c>
      <c r="T21" s="689">
        <v>4</v>
      </c>
      <c r="U21" s="688">
        <v>36.731999999999999</v>
      </c>
    </row>
    <row r="22" spans="1:21" ht="13.5" customHeight="1" x14ac:dyDescent="0.15">
      <c r="A22" s="1413" t="s">
        <v>313</v>
      </c>
      <c r="B22" s="1414" t="s">
        <v>136</v>
      </c>
      <c r="C22" s="1415"/>
      <c r="D22" s="690">
        <v>35</v>
      </c>
      <c r="E22" s="689">
        <v>408.13299999999998</v>
      </c>
      <c r="F22" s="689">
        <v>6</v>
      </c>
      <c r="G22" s="689">
        <v>83.694000000000003</v>
      </c>
      <c r="H22" s="689">
        <v>2</v>
      </c>
      <c r="I22" s="1416" t="s">
        <v>1286</v>
      </c>
      <c r="J22" s="689">
        <v>9</v>
      </c>
      <c r="K22" s="689">
        <v>74.260999999999996</v>
      </c>
      <c r="L22" s="689">
        <v>5</v>
      </c>
      <c r="M22" s="689">
        <v>74.391000000000005</v>
      </c>
      <c r="N22" s="689">
        <v>7</v>
      </c>
      <c r="O22" s="689">
        <v>69.593000000000004</v>
      </c>
      <c r="P22" s="689">
        <v>0</v>
      </c>
      <c r="Q22" s="689">
        <v>0</v>
      </c>
      <c r="R22" s="689">
        <v>1</v>
      </c>
      <c r="S22" s="1416" t="s">
        <v>1286</v>
      </c>
      <c r="T22" s="689">
        <v>5</v>
      </c>
      <c r="U22" s="688">
        <v>87.858999999999995</v>
      </c>
    </row>
    <row r="23" spans="1:21" ht="13.5" customHeight="1" x14ac:dyDescent="0.15">
      <c r="A23" s="1413" t="s">
        <v>311</v>
      </c>
      <c r="B23" s="1414" t="s">
        <v>137</v>
      </c>
      <c r="C23" s="1415"/>
      <c r="D23" s="690">
        <v>23</v>
      </c>
      <c r="E23" s="689">
        <v>262.57099999999997</v>
      </c>
      <c r="F23" s="689">
        <v>8</v>
      </c>
      <c r="G23" s="689">
        <v>75.602000000000004</v>
      </c>
      <c r="H23" s="689">
        <v>1</v>
      </c>
      <c r="I23" s="1416" t="s">
        <v>1286</v>
      </c>
      <c r="J23" s="689">
        <v>5</v>
      </c>
      <c r="K23" s="689">
        <v>42.648000000000003</v>
      </c>
      <c r="L23" s="689">
        <v>4</v>
      </c>
      <c r="M23" s="689">
        <v>90.426000000000002</v>
      </c>
      <c r="N23" s="689">
        <v>0</v>
      </c>
      <c r="O23" s="689">
        <v>0</v>
      </c>
      <c r="P23" s="689">
        <v>1</v>
      </c>
      <c r="Q23" s="1416" t="s">
        <v>1286</v>
      </c>
      <c r="R23" s="689">
        <v>2</v>
      </c>
      <c r="S23" s="1416" t="s">
        <v>1286</v>
      </c>
      <c r="T23" s="689">
        <v>2</v>
      </c>
      <c r="U23" s="1424" t="s">
        <v>1286</v>
      </c>
    </row>
    <row r="24" spans="1:21" ht="13.5" customHeight="1" x14ac:dyDescent="0.15">
      <c r="A24" s="1413" t="s">
        <v>309</v>
      </c>
      <c r="B24" s="1414" t="s">
        <v>138</v>
      </c>
      <c r="C24" s="1415"/>
      <c r="D24" s="690">
        <v>49</v>
      </c>
      <c r="E24" s="689">
        <v>1021.7090000000001</v>
      </c>
      <c r="F24" s="689">
        <v>1</v>
      </c>
      <c r="G24" s="1416" t="s">
        <v>1286</v>
      </c>
      <c r="H24" s="689">
        <v>12</v>
      </c>
      <c r="I24" s="689">
        <v>104.58</v>
      </c>
      <c r="J24" s="689">
        <v>4</v>
      </c>
      <c r="K24" s="689">
        <v>54.037999999999997</v>
      </c>
      <c r="L24" s="689">
        <v>15</v>
      </c>
      <c r="M24" s="689">
        <v>707.58799999999997</v>
      </c>
      <c r="N24" s="689">
        <v>2</v>
      </c>
      <c r="O24" s="1416" t="s">
        <v>1286</v>
      </c>
      <c r="P24" s="689">
        <v>0</v>
      </c>
      <c r="Q24" s="689">
        <v>0</v>
      </c>
      <c r="R24" s="689">
        <v>2</v>
      </c>
      <c r="S24" s="1416" t="s">
        <v>1286</v>
      </c>
      <c r="T24" s="689">
        <v>13</v>
      </c>
      <c r="U24" s="688">
        <v>127.889</v>
      </c>
    </row>
    <row r="25" spans="1:21" ht="13.5" customHeight="1" x14ac:dyDescent="0.15">
      <c r="A25" s="1417" t="s">
        <v>307</v>
      </c>
      <c r="B25" s="1418" t="s">
        <v>139</v>
      </c>
      <c r="C25" s="1419"/>
      <c r="D25" s="696">
        <v>76</v>
      </c>
      <c r="E25" s="695">
        <v>3242.723</v>
      </c>
      <c r="F25" s="695">
        <v>4</v>
      </c>
      <c r="G25" s="1425" t="s">
        <v>1286</v>
      </c>
      <c r="H25" s="695">
        <v>15</v>
      </c>
      <c r="I25" s="695">
        <v>124.151</v>
      </c>
      <c r="J25" s="695">
        <v>14</v>
      </c>
      <c r="K25" s="695">
        <v>161.107</v>
      </c>
      <c r="L25" s="695">
        <v>12</v>
      </c>
      <c r="M25" s="695">
        <v>882.19899999999996</v>
      </c>
      <c r="N25" s="695">
        <v>10</v>
      </c>
      <c r="O25" s="695">
        <v>496.20400000000001</v>
      </c>
      <c r="P25" s="695">
        <v>1</v>
      </c>
      <c r="Q25" s="1425" t="s">
        <v>1286</v>
      </c>
      <c r="R25" s="695">
        <v>5</v>
      </c>
      <c r="S25" s="695">
        <v>23.849</v>
      </c>
      <c r="T25" s="695">
        <v>15</v>
      </c>
      <c r="U25" s="694">
        <v>1536.3389999999999</v>
      </c>
    </row>
    <row r="26" spans="1:21" ht="13.5" customHeight="1" x14ac:dyDescent="0.15">
      <c r="A26" s="1420" t="s">
        <v>306</v>
      </c>
      <c r="B26" s="1421" t="s">
        <v>140</v>
      </c>
      <c r="C26" s="1422"/>
      <c r="D26" s="693">
        <v>69</v>
      </c>
      <c r="E26" s="692">
        <v>741.95</v>
      </c>
      <c r="F26" s="692">
        <v>10</v>
      </c>
      <c r="G26" s="692">
        <v>25.541</v>
      </c>
      <c r="H26" s="692">
        <v>2</v>
      </c>
      <c r="I26" s="1423" t="s">
        <v>1286</v>
      </c>
      <c r="J26" s="692">
        <v>17</v>
      </c>
      <c r="K26" s="692">
        <v>238.703</v>
      </c>
      <c r="L26" s="692">
        <v>23</v>
      </c>
      <c r="M26" s="692">
        <v>312.471</v>
      </c>
      <c r="N26" s="692">
        <v>5</v>
      </c>
      <c r="O26" s="692">
        <v>61.581000000000003</v>
      </c>
      <c r="P26" s="692">
        <v>1</v>
      </c>
      <c r="Q26" s="1423" t="s">
        <v>1286</v>
      </c>
      <c r="R26" s="692">
        <v>4</v>
      </c>
      <c r="S26" s="692">
        <v>10.868</v>
      </c>
      <c r="T26" s="692">
        <v>7</v>
      </c>
      <c r="U26" s="691">
        <v>47.237000000000002</v>
      </c>
    </row>
    <row r="27" spans="1:21" ht="13.5" customHeight="1" x14ac:dyDescent="0.15">
      <c r="A27" s="1413" t="s">
        <v>304</v>
      </c>
      <c r="B27" s="1414" t="s">
        <v>141</v>
      </c>
      <c r="C27" s="1415"/>
      <c r="D27" s="690">
        <v>123</v>
      </c>
      <c r="E27" s="689">
        <v>2089.3833599999998</v>
      </c>
      <c r="F27" s="689">
        <v>9</v>
      </c>
      <c r="G27" s="689">
        <v>76.61</v>
      </c>
      <c r="H27" s="689">
        <v>7</v>
      </c>
      <c r="I27" s="1416" t="s">
        <v>1286</v>
      </c>
      <c r="J27" s="689">
        <v>27</v>
      </c>
      <c r="K27" s="689">
        <v>437.85300000000001</v>
      </c>
      <c r="L27" s="689">
        <v>30</v>
      </c>
      <c r="M27" s="689">
        <v>481.01029</v>
      </c>
      <c r="N27" s="689">
        <v>12</v>
      </c>
      <c r="O27" s="689">
        <v>192.56100000000001</v>
      </c>
      <c r="P27" s="689">
        <v>1</v>
      </c>
      <c r="Q27" s="1416" t="s">
        <v>1286</v>
      </c>
      <c r="R27" s="643">
        <v>17</v>
      </c>
      <c r="S27" s="643">
        <v>66.313069999999996</v>
      </c>
      <c r="T27" s="643">
        <v>20</v>
      </c>
      <c r="U27" s="642">
        <v>679.8</v>
      </c>
    </row>
    <row r="28" spans="1:21" ht="13.5" customHeight="1" x14ac:dyDescent="0.15">
      <c r="A28" s="1413" t="s">
        <v>303</v>
      </c>
      <c r="B28" s="1414" t="s">
        <v>142</v>
      </c>
      <c r="C28" s="1415"/>
      <c r="D28" s="690">
        <v>60</v>
      </c>
      <c r="E28" s="689">
        <v>868.99</v>
      </c>
      <c r="F28" s="689">
        <v>15</v>
      </c>
      <c r="G28" s="689">
        <v>117.099</v>
      </c>
      <c r="H28" s="689">
        <v>6</v>
      </c>
      <c r="I28" s="689">
        <v>25.088000000000001</v>
      </c>
      <c r="J28" s="689">
        <v>16</v>
      </c>
      <c r="K28" s="689">
        <v>189.97499999999999</v>
      </c>
      <c r="L28" s="689">
        <v>7</v>
      </c>
      <c r="M28" s="689">
        <v>145.47800000000001</v>
      </c>
      <c r="N28" s="689">
        <v>5</v>
      </c>
      <c r="O28" s="689">
        <v>173.28399999999999</v>
      </c>
      <c r="P28" s="689">
        <v>3</v>
      </c>
      <c r="Q28" s="689">
        <v>20.276</v>
      </c>
      <c r="R28" s="689">
        <v>4</v>
      </c>
      <c r="S28" s="689">
        <v>85.070999999999998</v>
      </c>
      <c r="T28" s="689">
        <v>4</v>
      </c>
      <c r="U28" s="688">
        <v>112.71899999999999</v>
      </c>
    </row>
    <row r="29" spans="1:21" ht="13.5" customHeight="1" x14ac:dyDescent="0.15">
      <c r="A29" s="1413" t="s">
        <v>301</v>
      </c>
      <c r="B29" s="1414" t="s">
        <v>143</v>
      </c>
      <c r="C29" s="1415"/>
      <c r="D29" s="644">
        <v>72</v>
      </c>
      <c r="E29" s="643">
        <v>3753.998</v>
      </c>
      <c r="F29" s="643">
        <v>2</v>
      </c>
      <c r="G29" s="1416" t="s">
        <v>1286</v>
      </c>
      <c r="H29" s="643">
        <v>2</v>
      </c>
      <c r="I29" s="1416" t="s">
        <v>1286</v>
      </c>
      <c r="J29" s="643">
        <v>9</v>
      </c>
      <c r="K29" s="689">
        <v>221.55799999999999</v>
      </c>
      <c r="L29" s="643">
        <v>30</v>
      </c>
      <c r="M29" s="689">
        <v>2299.2950000000001</v>
      </c>
      <c r="N29" s="643">
        <v>9</v>
      </c>
      <c r="O29" s="689">
        <v>141.61099999999999</v>
      </c>
      <c r="P29" s="643">
        <v>1</v>
      </c>
      <c r="Q29" s="1416" t="s">
        <v>1286</v>
      </c>
      <c r="R29" s="643">
        <v>2</v>
      </c>
      <c r="S29" s="1416" t="s">
        <v>1286</v>
      </c>
      <c r="T29" s="643">
        <v>17</v>
      </c>
      <c r="U29" s="688">
        <v>1010.985</v>
      </c>
    </row>
    <row r="30" spans="1:21" ht="13.5" customHeight="1" x14ac:dyDescent="0.15">
      <c r="A30" s="1413" t="s">
        <v>300</v>
      </c>
      <c r="B30" s="1414" t="s">
        <v>144</v>
      </c>
      <c r="C30" s="1415"/>
      <c r="D30" s="644">
        <v>50</v>
      </c>
      <c r="E30" s="643">
        <v>948.39400000000001</v>
      </c>
      <c r="F30" s="643">
        <v>8</v>
      </c>
      <c r="G30" s="689">
        <v>52.908000000000001</v>
      </c>
      <c r="H30" s="643">
        <v>1</v>
      </c>
      <c r="I30" s="1416" t="s">
        <v>1286</v>
      </c>
      <c r="J30" s="643">
        <v>15</v>
      </c>
      <c r="K30" s="689">
        <v>187.16499999999999</v>
      </c>
      <c r="L30" s="643">
        <v>8</v>
      </c>
      <c r="M30" s="689">
        <v>329.584</v>
      </c>
      <c r="N30" s="643">
        <v>0</v>
      </c>
      <c r="O30" s="689">
        <v>0</v>
      </c>
      <c r="P30" s="643">
        <v>1</v>
      </c>
      <c r="Q30" s="1416" t="s">
        <v>1286</v>
      </c>
      <c r="R30" s="643">
        <v>2</v>
      </c>
      <c r="S30" s="1416" t="s">
        <v>1286</v>
      </c>
      <c r="T30" s="643">
        <v>15</v>
      </c>
      <c r="U30" s="688">
        <v>343.82499999999999</v>
      </c>
    </row>
    <row r="31" spans="1:21" ht="13.5" customHeight="1" x14ac:dyDescent="0.15">
      <c r="A31" s="1413" t="s">
        <v>299</v>
      </c>
      <c r="B31" s="1414" t="s">
        <v>145</v>
      </c>
      <c r="C31" s="1415"/>
      <c r="D31" s="644">
        <v>41</v>
      </c>
      <c r="E31" s="643">
        <v>899.83379999999988</v>
      </c>
      <c r="F31" s="643">
        <v>1</v>
      </c>
      <c r="G31" s="1416" t="s">
        <v>1286</v>
      </c>
      <c r="H31" s="643">
        <v>2</v>
      </c>
      <c r="I31" s="1416" t="s">
        <v>1286</v>
      </c>
      <c r="J31" s="643">
        <v>10</v>
      </c>
      <c r="K31" s="689">
        <v>25.643799999999999</v>
      </c>
      <c r="L31" s="643">
        <v>11</v>
      </c>
      <c r="M31" s="689">
        <v>621.70899999999995</v>
      </c>
      <c r="N31" s="643">
        <v>2</v>
      </c>
      <c r="O31" s="1416" t="s">
        <v>1286</v>
      </c>
      <c r="P31" s="643">
        <v>0</v>
      </c>
      <c r="Q31" s="689">
        <v>0</v>
      </c>
      <c r="R31" s="643">
        <v>8</v>
      </c>
      <c r="S31" s="689">
        <v>29.442</v>
      </c>
      <c r="T31" s="643">
        <v>7</v>
      </c>
      <c r="U31" s="688">
        <v>87.415999999999997</v>
      </c>
    </row>
    <row r="32" spans="1:21" ht="13.5" customHeight="1" x14ac:dyDescent="0.15">
      <c r="A32" s="1413" t="s">
        <v>298</v>
      </c>
      <c r="B32" s="1414" t="s">
        <v>146</v>
      </c>
      <c r="C32" s="1415"/>
      <c r="D32" s="644">
        <v>14</v>
      </c>
      <c r="E32" s="643">
        <v>101.77199999999999</v>
      </c>
      <c r="F32" s="643">
        <v>0</v>
      </c>
      <c r="G32" s="689">
        <v>0</v>
      </c>
      <c r="H32" s="643">
        <v>0</v>
      </c>
      <c r="I32" s="689">
        <v>0</v>
      </c>
      <c r="J32" s="643">
        <v>7</v>
      </c>
      <c r="K32" s="689">
        <v>45.384</v>
      </c>
      <c r="L32" s="643">
        <v>2</v>
      </c>
      <c r="M32" s="1416" t="s">
        <v>1286</v>
      </c>
      <c r="N32" s="643">
        <v>0</v>
      </c>
      <c r="O32" s="689">
        <v>0</v>
      </c>
      <c r="P32" s="643">
        <v>2</v>
      </c>
      <c r="Q32" s="1416" t="s">
        <v>1286</v>
      </c>
      <c r="R32" s="643">
        <v>3</v>
      </c>
      <c r="S32" s="689">
        <v>9.9250000000000007</v>
      </c>
      <c r="T32" s="643">
        <v>0</v>
      </c>
      <c r="U32" s="688">
        <v>0</v>
      </c>
    </row>
    <row r="33" spans="1:21" ht="13.5" customHeight="1" x14ac:dyDescent="0.15">
      <c r="A33" s="1413" t="s">
        <v>297</v>
      </c>
      <c r="B33" s="1414" t="s">
        <v>147</v>
      </c>
      <c r="C33" s="1415"/>
      <c r="D33" s="644">
        <v>58</v>
      </c>
      <c r="E33" s="643">
        <v>801.50799999999992</v>
      </c>
      <c r="F33" s="643">
        <v>3</v>
      </c>
      <c r="G33" s="1416" t="s">
        <v>1286</v>
      </c>
      <c r="H33" s="643">
        <v>0</v>
      </c>
      <c r="I33" s="689">
        <v>0</v>
      </c>
      <c r="J33" s="643">
        <v>31</v>
      </c>
      <c r="K33" s="689">
        <v>294.36500000000001</v>
      </c>
      <c r="L33" s="643">
        <v>5</v>
      </c>
      <c r="M33" s="689">
        <v>119.31100000000001</v>
      </c>
      <c r="N33" s="643">
        <v>1</v>
      </c>
      <c r="O33" s="1416" t="s">
        <v>1286</v>
      </c>
      <c r="P33" s="643">
        <v>1</v>
      </c>
      <c r="Q33" s="1416" t="s">
        <v>1286</v>
      </c>
      <c r="R33" s="643">
        <v>6</v>
      </c>
      <c r="S33" s="689">
        <v>78.977999999999994</v>
      </c>
      <c r="T33" s="643">
        <v>11</v>
      </c>
      <c r="U33" s="688">
        <v>285.15300000000002</v>
      </c>
    </row>
    <row r="34" spans="1:21" ht="13.5" customHeight="1" x14ac:dyDescent="0.15">
      <c r="A34" s="1413" t="s">
        <v>296</v>
      </c>
      <c r="B34" s="1414" t="s">
        <v>148</v>
      </c>
      <c r="C34" s="1415"/>
      <c r="D34" s="644">
        <v>35</v>
      </c>
      <c r="E34" s="643">
        <v>270.97899999999998</v>
      </c>
      <c r="F34" s="643">
        <v>5</v>
      </c>
      <c r="G34" s="689">
        <v>8.2140000000000004</v>
      </c>
      <c r="H34" s="643">
        <v>0</v>
      </c>
      <c r="I34" s="689">
        <v>0</v>
      </c>
      <c r="J34" s="643">
        <v>8</v>
      </c>
      <c r="K34" s="689">
        <v>37.497999999999998</v>
      </c>
      <c r="L34" s="643">
        <v>2</v>
      </c>
      <c r="M34" s="1416" t="s">
        <v>1286</v>
      </c>
      <c r="N34" s="643">
        <v>1</v>
      </c>
      <c r="O34" s="1416" t="s">
        <v>1286</v>
      </c>
      <c r="P34" s="643">
        <v>0</v>
      </c>
      <c r="Q34" s="689">
        <v>0</v>
      </c>
      <c r="R34" s="643">
        <v>1</v>
      </c>
      <c r="S34" s="1416" t="s">
        <v>1286</v>
      </c>
      <c r="T34" s="643">
        <v>18</v>
      </c>
      <c r="U34" s="688">
        <v>185.51300000000001</v>
      </c>
    </row>
    <row r="35" spans="1:21" ht="13.5" customHeight="1" x14ac:dyDescent="0.15">
      <c r="A35" s="1417" t="s">
        <v>295</v>
      </c>
      <c r="B35" s="1418" t="s">
        <v>149</v>
      </c>
      <c r="C35" s="1419"/>
      <c r="D35" s="656">
        <v>14</v>
      </c>
      <c r="E35" s="655">
        <v>931.41300000000001</v>
      </c>
      <c r="F35" s="655">
        <v>4</v>
      </c>
      <c r="G35" s="695">
        <v>8.5129999999999999</v>
      </c>
      <c r="H35" s="655">
        <v>0</v>
      </c>
      <c r="I35" s="695">
        <v>0</v>
      </c>
      <c r="J35" s="655">
        <v>4</v>
      </c>
      <c r="K35" s="695">
        <v>32.686999999999998</v>
      </c>
      <c r="L35" s="655">
        <v>3</v>
      </c>
      <c r="M35" s="695">
        <v>407.70499999999998</v>
      </c>
      <c r="N35" s="655">
        <v>0</v>
      </c>
      <c r="O35" s="695">
        <v>0</v>
      </c>
      <c r="P35" s="655">
        <v>1</v>
      </c>
      <c r="Q35" s="1425" t="s">
        <v>1286</v>
      </c>
      <c r="R35" s="655">
        <v>1</v>
      </c>
      <c r="S35" s="1425" t="s">
        <v>1286</v>
      </c>
      <c r="T35" s="655">
        <v>1</v>
      </c>
      <c r="U35" s="1426" t="s">
        <v>1286</v>
      </c>
    </row>
    <row r="36" spans="1:21" ht="13.5" customHeight="1" x14ac:dyDescent="0.15">
      <c r="A36" s="1420" t="s">
        <v>294</v>
      </c>
      <c r="B36" s="1421" t="s">
        <v>150</v>
      </c>
      <c r="C36" s="1422"/>
      <c r="D36" s="662">
        <v>13</v>
      </c>
      <c r="E36" s="661">
        <v>104.24799999999999</v>
      </c>
      <c r="F36" s="661">
        <v>0</v>
      </c>
      <c r="G36" s="692">
        <v>0</v>
      </c>
      <c r="H36" s="661">
        <v>0</v>
      </c>
      <c r="I36" s="692">
        <v>0</v>
      </c>
      <c r="J36" s="661">
        <v>7</v>
      </c>
      <c r="K36" s="692">
        <v>49.286999999999999</v>
      </c>
      <c r="L36" s="661">
        <v>1</v>
      </c>
      <c r="M36" s="1423" t="s">
        <v>1286</v>
      </c>
      <c r="N36" s="661">
        <v>1</v>
      </c>
      <c r="O36" s="1423" t="s">
        <v>1286</v>
      </c>
      <c r="P36" s="661">
        <v>0</v>
      </c>
      <c r="Q36" s="692">
        <v>0</v>
      </c>
      <c r="R36" s="661">
        <v>1</v>
      </c>
      <c r="S36" s="1423" t="s">
        <v>1286</v>
      </c>
      <c r="T36" s="661">
        <v>3</v>
      </c>
      <c r="U36" s="691">
        <v>34.735999999999997</v>
      </c>
    </row>
    <row r="37" spans="1:21" ht="13.5" customHeight="1" x14ac:dyDescent="0.15">
      <c r="A37" s="1413" t="s">
        <v>340</v>
      </c>
      <c r="B37" s="1414" t="s">
        <v>151</v>
      </c>
      <c r="C37" s="1415"/>
      <c r="D37" s="644">
        <v>24</v>
      </c>
      <c r="E37" s="643">
        <v>663.11700000000008</v>
      </c>
      <c r="F37" s="643">
        <v>1</v>
      </c>
      <c r="G37" s="1416" t="s">
        <v>1286</v>
      </c>
      <c r="H37" s="643">
        <v>1</v>
      </c>
      <c r="I37" s="1416" t="s">
        <v>1286</v>
      </c>
      <c r="J37" s="643">
        <v>2</v>
      </c>
      <c r="K37" s="1416" t="s">
        <v>1286</v>
      </c>
      <c r="L37" s="643">
        <v>12</v>
      </c>
      <c r="M37" s="689">
        <v>493.87299999999999</v>
      </c>
      <c r="N37" s="643">
        <v>4</v>
      </c>
      <c r="O37" s="689">
        <v>51.225000000000001</v>
      </c>
      <c r="P37" s="643">
        <v>0</v>
      </c>
      <c r="Q37" s="689">
        <v>0</v>
      </c>
      <c r="R37" s="643">
        <v>0</v>
      </c>
      <c r="S37" s="689">
        <v>0</v>
      </c>
      <c r="T37" s="643">
        <v>4</v>
      </c>
      <c r="U37" s="688">
        <v>88.792000000000002</v>
      </c>
    </row>
    <row r="38" spans="1:21" ht="13.5" customHeight="1" x14ac:dyDescent="0.15">
      <c r="A38" s="1413" t="s">
        <v>291</v>
      </c>
      <c r="B38" s="1414" t="s">
        <v>152</v>
      </c>
      <c r="C38" s="1415"/>
      <c r="D38" s="644">
        <v>46</v>
      </c>
      <c r="E38" s="643">
        <v>2712.2959900000001</v>
      </c>
      <c r="F38" s="643">
        <v>1</v>
      </c>
      <c r="G38" s="1416" t="s">
        <v>1286</v>
      </c>
      <c r="H38" s="643">
        <v>2</v>
      </c>
      <c r="I38" s="1416" t="s">
        <v>1286</v>
      </c>
      <c r="J38" s="643">
        <v>10</v>
      </c>
      <c r="K38" s="689">
        <v>101.50700000000001</v>
      </c>
      <c r="L38" s="643">
        <v>8</v>
      </c>
      <c r="M38" s="689">
        <v>1207.1969999999999</v>
      </c>
      <c r="N38" s="643">
        <v>8</v>
      </c>
      <c r="O38" s="689">
        <v>1144.7280000000001</v>
      </c>
      <c r="P38" s="643">
        <v>0</v>
      </c>
      <c r="Q38" s="689">
        <v>0</v>
      </c>
      <c r="R38" s="643">
        <v>5</v>
      </c>
      <c r="S38" s="689">
        <v>27.701990000000002</v>
      </c>
      <c r="T38" s="643">
        <v>12</v>
      </c>
      <c r="U38" s="688">
        <v>217.464</v>
      </c>
    </row>
    <row r="39" spans="1:21" ht="13.5" customHeight="1" x14ac:dyDescent="0.15">
      <c r="A39" s="1413" t="s">
        <v>290</v>
      </c>
      <c r="B39" s="1414" t="s">
        <v>153</v>
      </c>
      <c r="C39" s="1415"/>
      <c r="D39" s="644">
        <v>49</v>
      </c>
      <c r="E39" s="643">
        <v>1060.954</v>
      </c>
      <c r="F39" s="643">
        <v>2</v>
      </c>
      <c r="G39" s="1416" t="s">
        <v>1286</v>
      </c>
      <c r="H39" s="643">
        <v>2</v>
      </c>
      <c r="I39" s="1416" t="s">
        <v>1286</v>
      </c>
      <c r="J39" s="643">
        <v>13</v>
      </c>
      <c r="K39" s="689">
        <v>81.867000000000004</v>
      </c>
      <c r="L39" s="643">
        <v>18</v>
      </c>
      <c r="M39" s="689">
        <v>437.065</v>
      </c>
      <c r="N39" s="643">
        <v>2</v>
      </c>
      <c r="O39" s="1416" t="s">
        <v>1286</v>
      </c>
      <c r="P39" s="643">
        <v>0</v>
      </c>
      <c r="Q39" s="689">
        <v>0</v>
      </c>
      <c r="R39" s="643">
        <v>0</v>
      </c>
      <c r="S39" s="689">
        <v>0</v>
      </c>
      <c r="T39" s="643">
        <v>12</v>
      </c>
      <c r="U39" s="688">
        <v>454.27100000000002</v>
      </c>
    </row>
    <row r="40" spans="1:21" ht="13.5" customHeight="1" x14ac:dyDescent="0.15">
      <c r="A40" s="1413" t="s">
        <v>289</v>
      </c>
      <c r="B40" s="1414" t="s">
        <v>154</v>
      </c>
      <c r="C40" s="1415"/>
      <c r="D40" s="644">
        <v>34</v>
      </c>
      <c r="E40" s="643">
        <v>517.11299999999994</v>
      </c>
      <c r="F40" s="643">
        <v>5</v>
      </c>
      <c r="G40" s="689">
        <v>26.797999999999998</v>
      </c>
      <c r="H40" s="643">
        <v>1</v>
      </c>
      <c r="I40" s="1416" t="s">
        <v>1286</v>
      </c>
      <c r="J40" s="643">
        <v>7</v>
      </c>
      <c r="K40" s="689">
        <v>63.47</v>
      </c>
      <c r="L40" s="643">
        <v>7</v>
      </c>
      <c r="M40" s="689">
        <v>143.589</v>
      </c>
      <c r="N40" s="643">
        <v>1</v>
      </c>
      <c r="O40" s="1416" t="s">
        <v>1286</v>
      </c>
      <c r="P40" s="643">
        <v>0</v>
      </c>
      <c r="Q40" s="689">
        <v>0</v>
      </c>
      <c r="R40" s="643">
        <v>4</v>
      </c>
      <c r="S40" s="1416" t="s">
        <v>1286</v>
      </c>
      <c r="T40" s="643">
        <v>9</v>
      </c>
      <c r="U40" s="688">
        <v>187.773</v>
      </c>
    </row>
    <row r="41" spans="1:21" ht="13.5" customHeight="1" x14ac:dyDescent="0.15">
      <c r="A41" s="1413" t="s">
        <v>288</v>
      </c>
      <c r="B41" s="1414" t="s">
        <v>155</v>
      </c>
      <c r="C41" s="1415"/>
      <c r="D41" s="644">
        <v>62</v>
      </c>
      <c r="E41" s="643">
        <v>430.553</v>
      </c>
      <c r="F41" s="643">
        <v>18</v>
      </c>
      <c r="G41" s="689">
        <v>78.917000000000002</v>
      </c>
      <c r="H41" s="643">
        <v>16</v>
      </c>
      <c r="I41" s="689">
        <v>98.418999999999997</v>
      </c>
      <c r="J41" s="643">
        <v>7</v>
      </c>
      <c r="K41" s="689">
        <v>43.006999999999998</v>
      </c>
      <c r="L41" s="643">
        <v>5</v>
      </c>
      <c r="M41" s="689">
        <v>83.084000000000003</v>
      </c>
      <c r="N41" s="643">
        <v>1</v>
      </c>
      <c r="O41" s="1416" t="s">
        <v>1286</v>
      </c>
      <c r="P41" s="643">
        <v>0</v>
      </c>
      <c r="Q41" s="689">
        <v>0</v>
      </c>
      <c r="R41" s="643">
        <v>2</v>
      </c>
      <c r="S41" s="1416" t="s">
        <v>1286</v>
      </c>
      <c r="T41" s="643">
        <v>13</v>
      </c>
      <c r="U41" s="688">
        <v>78.272000000000006</v>
      </c>
    </row>
    <row r="42" spans="1:21" ht="13.5" customHeight="1" x14ac:dyDescent="0.15">
      <c r="A42" s="1413" t="s">
        <v>287</v>
      </c>
      <c r="B42" s="1414" t="s">
        <v>156</v>
      </c>
      <c r="C42" s="1415"/>
      <c r="D42" s="644">
        <v>55</v>
      </c>
      <c r="E42" s="643">
        <v>1259.819</v>
      </c>
      <c r="F42" s="643">
        <v>4</v>
      </c>
      <c r="G42" s="689">
        <v>42.237000000000002</v>
      </c>
      <c r="H42" s="643">
        <v>0</v>
      </c>
      <c r="I42" s="689">
        <v>0</v>
      </c>
      <c r="J42" s="643">
        <v>12</v>
      </c>
      <c r="K42" s="689">
        <v>329.77</v>
      </c>
      <c r="L42" s="643">
        <v>19</v>
      </c>
      <c r="M42" s="689">
        <v>288.96899999999999</v>
      </c>
      <c r="N42" s="643">
        <v>2</v>
      </c>
      <c r="O42" s="1416" t="s">
        <v>1286</v>
      </c>
      <c r="P42" s="643">
        <v>1</v>
      </c>
      <c r="Q42" s="1416" t="s">
        <v>1286</v>
      </c>
      <c r="R42" s="643">
        <v>4</v>
      </c>
      <c r="S42" s="689">
        <v>198.178</v>
      </c>
      <c r="T42" s="643">
        <v>13</v>
      </c>
      <c r="U42" s="688">
        <v>286.608</v>
      </c>
    </row>
    <row r="43" spans="1:21" ht="13.5" customHeight="1" x14ac:dyDescent="0.15">
      <c r="A43" s="1413" t="s">
        <v>286</v>
      </c>
      <c r="B43" s="1414" t="s">
        <v>157</v>
      </c>
      <c r="C43" s="1415"/>
      <c r="D43" s="644">
        <v>27</v>
      </c>
      <c r="E43" s="643">
        <v>514.97199999999998</v>
      </c>
      <c r="F43" s="643">
        <v>1</v>
      </c>
      <c r="G43" s="1416" t="s">
        <v>1286</v>
      </c>
      <c r="H43" s="643">
        <v>1</v>
      </c>
      <c r="I43" s="1416" t="s">
        <v>1286</v>
      </c>
      <c r="J43" s="643">
        <v>6</v>
      </c>
      <c r="K43" s="689">
        <v>44.896000000000001</v>
      </c>
      <c r="L43" s="643">
        <v>2</v>
      </c>
      <c r="M43" s="1416" t="s">
        <v>1286</v>
      </c>
      <c r="N43" s="643">
        <v>1</v>
      </c>
      <c r="O43" s="1416" t="s">
        <v>1286</v>
      </c>
      <c r="P43" s="643">
        <v>2</v>
      </c>
      <c r="Q43" s="1416" t="s">
        <v>1286</v>
      </c>
      <c r="R43" s="643">
        <v>4</v>
      </c>
      <c r="S43" s="689">
        <v>164.06299999999999</v>
      </c>
      <c r="T43" s="643">
        <v>10</v>
      </c>
      <c r="U43" s="688">
        <v>156.45099999999999</v>
      </c>
    </row>
    <row r="44" spans="1:21" ht="13.5" customHeight="1" x14ac:dyDescent="0.15">
      <c r="A44" s="1413" t="s">
        <v>285</v>
      </c>
      <c r="B44" s="1414" t="s">
        <v>158</v>
      </c>
      <c r="C44" s="1415"/>
      <c r="D44" s="644">
        <v>28</v>
      </c>
      <c r="E44" s="643">
        <v>369.41899999999998</v>
      </c>
      <c r="F44" s="643">
        <v>3</v>
      </c>
      <c r="G44" s="689">
        <v>53.860999999999997</v>
      </c>
      <c r="H44" s="643">
        <v>3</v>
      </c>
      <c r="I44" s="1416" t="s">
        <v>1286</v>
      </c>
      <c r="J44" s="643">
        <v>5</v>
      </c>
      <c r="K44" s="689">
        <v>36.228999999999999</v>
      </c>
      <c r="L44" s="643">
        <v>7</v>
      </c>
      <c r="M44" s="689">
        <v>112.063</v>
      </c>
      <c r="N44" s="643">
        <v>2</v>
      </c>
      <c r="O44" s="1416" t="s">
        <v>1286</v>
      </c>
      <c r="P44" s="643">
        <v>0</v>
      </c>
      <c r="Q44" s="689">
        <v>0</v>
      </c>
      <c r="R44" s="643">
        <v>4</v>
      </c>
      <c r="S44" s="689">
        <v>29.332999999999998</v>
      </c>
      <c r="T44" s="643">
        <v>4</v>
      </c>
      <c r="U44" s="688">
        <v>97.308000000000007</v>
      </c>
    </row>
    <row r="45" spans="1:21" ht="13.5" customHeight="1" x14ac:dyDescent="0.15">
      <c r="A45" s="1417" t="s">
        <v>284</v>
      </c>
      <c r="B45" s="1418" t="s">
        <v>159</v>
      </c>
      <c r="C45" s="1419"/>
      <c r="D45" s="656">
        <v>98</v>
      </c>
      <c r="E45" s="655">
        <v>2276.2079999999996</v>
      </c>
      <c r="F45" s="655">
        <v>13</v>
      </c>
      <c r="G45" s="695">
        <v>219.30099999999999</v>
      </c>
      <c r="H45" s="655">
        <v>11</v>
      </c>
      <c r="I45" s="695">
        <v>129.97499999999999</v>
      </c>
      <c r="J45" s="655">
        <v>17</v>
      </c>
      <c r="K45" s="695">
        <v>225.34299999999999</v>
      </c>
      <c r="L45" s="655">
        <v>10</v>
      </c>
      <c r="M45" s="695">
        <v>511.59899999999999</v>
      </c>
      <c r="N45" s="655">
        <v>9</v>
      </c>
      <c r="O45" s="695">
        <v>483.71199999999999</v>
      </c>
      <c r="P45" s="655">
        <v>1</v>
      </c>
      <c r="Q45" s="1425" t="s">
        <v>1286</v>
      </c>
      <c r="R45" s="655">
        <v>6</v>
      </c>
      <c r="S45" s="1425" t="s">
        <v>1286</v>
      </c>
      <c r="T45" s="655">
        <v>31</v>
      </c>
      <c r="U45" s="694">
        <v>633.22799999999995</v>
      </c>
    </row>
    <row r="46" spans="1:21" ht="13.5" customHeight="1" x14ac:dyDescent="0.15">
      <c r="A46" s="1427" t="s">
        <v>283</v>
      </c>
      <c r="B46" s="1428" t="s">
        <v>160</v>
      </c>
      <c r="C46" s="1429"/>
      <c r="D46" s="650">
        <v>36</v>
      </c>
      <c r="E46" s="649">
        <v>655.83699999999999</v>
      </c>
      <c r="F46" s="649">
        <v>2</v>
      </c>
      <c r="G46" s="1430" t="s">
        <v>1286</v>
      </c>
      <c r="H46" s="649">
        <v>9</v>
      </c>
      <c r="I46" s="705">
        <v>99.200999999999993</v>
      </c>
      <c r="J46" s="649">
        <v>3</v>
      </c>
      <c r="K46" s="705">
        <v>15.255000000000001</v>
      </c>
      <c r="L46" s="649">
        <v>7</v>
      </c>
      <c r="M46" s="705">
        <v>119.925</v>
      </c>
      <c r="N46" s="649">
        <v>4</v>
      </c>
      <c r="O46" s="705">
        <v>53.13</v>
      </c>
      <c r="P46" s="649">
        <v>1</v>
      </c>
      <c r="Q46" s="1430" t="s">
        <v>1286</v>
      </c>
      <c r="R46" s="649">
        <v>3</v>
      </c>
      <c r="S46" s="705">
        <v>56.664999999999999</v>
      </c>
      <c r="T46" s="649">
        <v>7</v>
      </c>
      <c r="U46" s="704">
        <v>133.16200000000001</v>
      </c>
    </row>
    <row r="47" spans="1:21" ht="13.5" customHeight="1" x14ac:dyDescent="0.15">
      <c r="A47" s="1413" t="s">
        <v>282</v>
      </c>
      <c r="B47" s="1414" t="s">
        <v>161</v>
      </c>
      <c r="C47" s="1415"/>
      <c r="D47" s="644">
        <v>51</v>
      </c>
      <c r="E47" s="643">
        <v>2008.2379999999998</v>
      </c>
      <c r="F47" s="643">
        <v>0</v>
      </c>
      <c r="G47" s="689">
        <v>0</v>
      </c>
      <c r="H47" s="643">
        <v>10</v>
      </c>
      <c r="I47" s="689">
        <v>636.10299999999995</v>
      </c>
      <c r="J47" s="643">
        <v>6</v>
      </c>
      <c r="K47" s="689">
        <v>60.491</v>
      </c>
      <c r="L47" s="643">
        <v>15</v>
      </c>
      <c r="M47" s="689">
        <v>989.42399999999998</v>
      </c>
      <c r="N47" s="643">
        <v>3</v>
      </c>
      <c r="O47" s="689">
        <v>31.722999999999999</v>
      </c>
      <c r="P47" s="643">
        <v>1</v>
      </c>
      <c r="Q47" s="1416" t="s">
        <v>1286</v>
      </c>
      <c r="R47" s="643">
        <v>2</v>
      </c>
      <c r="S47" s="1416" t="s">
        <v>1286</v>
      </c>
      <c r="T47" s="643">
        <v>14</v>
      </c>
      <c r="U47" s="688">
        <v>273.97500000000002</v>
      </c>
    </row>
    <row r="48" spans="1:21" ht="13.5" customHeight="1" x14ac:dyDescent="0.15">
      <c r="A48" s="1413" t="s">
        <v>281</v>
      </c>
      <c r="B48" s="1414" t="s">
        <v>162</v>
      </c>
      <c r="C48" s="1415"/>
      <c r="D48" s="644">
        <v>56</v>
      </c>
      <c r="E48" s="643">
        <v>1401.451</v>
      </c>
      <c r="F48" s="643">
        <v>8</v>
      </c>
      <c r="G48" s="1416" t="s">
        <v>1286</v>
      </c>
      <c r="H48" s="643">
        <v>11</v>
      </c>
      <c r="I48" s="689">
        <v>463.52800000000002</v>
      </c>
      <c r="J48" s="643">
        <v>10</v>
      </c>
      <c r="K48" s="689">
        <v>161.786</v>
      </c>
      <c r="L48" s="643">
        <v>8</v>
      </c>
      <c r="M48" s="689">
        <v>231.041</v>
      </c>
      <c r="N48" s="643">
        <v>8</v>
      </c>
      <c r="O48" s="689">
        <v>306.63</v>
      </c>
      <c r="P48" s="643">
        <v>0</v>
      </c>
      <c r="Q48" s="689">
        <v>0</v>
      </c>
      <c r="R48" s="643">
        <v>2</v>
      </c>
      <c r="S48" s="1416" t="s">
        <v>1286</v>
      </c>
      <c r="T48" s="643">
        <v>9</v>
      </c>
      <c r="U48" s="688">
        <v>139.583</v>
      </c>
    </row>
    <row r="49" spans="1:21" ht="13.5" customHeight="1" x14ac:dyDescent="0.15">
      <c r="A49" s="1413" t="s">
        <v>280</v>
      </c>
      <c r="B49" s="1414" t="s">
        <v>163</v>
      </c>
      <c r="C49" s="1415"/>
      <c r="D49" s="644">
        <v>73</v>
      </c>
      <c r="E49" s="643">
        <v>4675.192</v>
      </c>
      <c r="F49" s="643">
        <v>7</v>
      </c>
      <c r="G49" s="689">
        <v>19.742000000000001</v>
      </c>
      <c r="H49" s="643">
        <v>5</v>
      </c>
      <c r="I49" s="1416" t="s">
        <v>1286</v>
      </c>
      <c r="J49" s="643">
        <v>10</v>
      </c>
      <c r="K49" s="689">
        <v>200.41499999999999</v>
      </c>
      <c r="L49" s="643">
        <v>19</v>
      </c>
      <c r="M49" s="689">
        <v>3702.6669999999999</v>
      </c>
      <c r="N49" s="643">
        <v>20</v>
      </c>
      <c r="O49" s="689">
        <v>590.471</v>
      </c>
      <c r="P49" s="643">
        <v>0</v>
      </c>
      <c r="Q49" s="689">
        <v>0</v>
      </c>
      <c r="R49" s="643">
        <v>1</v>
      </c>
      <c r="S49" s="1416" t="s">
        <v>1286</v>
      </c>
      <c r="T49" s="643">
        <v>11</v>
      </c>
      <c r="U49" s="688">
        <v>114.68899999999999</v>
      </c>
    </row>
    <row r="50" spans="1:21" ht="13.5" customHeight="1" x14ac:dyDescent="0.15">
      <c r="A50" s="1413" t="s">
        <v>279</v>
      </c>
      <c r="B50" s="1414" t="s">
        <v>164</v>
      </c>
      <c r="C50" s="1415"/>
      <c r="D50" s="644">
        <v>40</v>
      </c>
      <c r="E50" s="643">
        <v>930.46600000000001</v>
      </c>
      <c r="F50" s="643">
        <v>4</v>
      </c>
      <c r="G50" s="689">
        <v>39.529000000000003</v>
      </c>
      <c r="H50" s="643">
        <v>7</v>
      </c>
      <c r="I50" s="689">
        <v>23.629000000000001</v>
      </c>
      <c r="J50" s="643">
        <v>4</v>
      </c>
      <c r="K50" s="689">
        <v>48.771000000000001</v>
      </c>
      <c r="L50" s="643">
        <v>17</v>
      </c>
      <c r="M50" s="689">
        <v>731.03399999999999</v>
      </c>
      <c r="N50" s="643">
        <v>1</v>
      </c>
      <c r="O50" s="1416" t="s">
        <v>1286</v>
      </c>
      <c r="P50" s="643">
        <v>0</v>
      </c>
      <c r="Q50" s="689">
        <v>0</v>
      </c>
      <c r="R50" s="643">
        <v>2</v>
      </c>
      <c r="S50" s="1416" t="s">
        <v>1286</v>
      </c>
      <c r="T50" s="643">
        <v>5</v>
      </c>
      <c r="U50" s="688">
        <v>77.063000000000002</v>
      </c>
    </row>
    <row r="51" spans="1:21" ht="13.5" customHeight="1" x14ac:dyDescent="0.15">
      <c r="A51" s="1413" t="s">
        <v>278</v>
      </c>
      <c r="B51" s="1414" t="s">
        <v>165</v>
      </c>
      <c r="C51" s="1415"/>
      <c r="D51" s="644">
        <v>68</v>
      </c>
      <c r="E51" s="643">
        <v>2725.6179999999999</v>
      </c>
      <c r="F51" s="643">
        <v>5</v>
      </c>
      <c r="G51" s="689">
        <v>57.292999999999999</v>
      </c>
      <c r="H51" s="643">
        <v>13</v>
      </c>
      <c r="I51" s="689">
        <v>210.511</v>
      </c>
      <c r="J51" s="643">
        <v>6</v>
      </c>
      <c r="K51" s="689">
        <v>27.635000000000002</v>
      </c>
      <c r="L51" s="643">
        <v>28</v>
      </c>
      <c r="M51" s="689">
        <v>2111.0479999999998</v>
      </c>
      <c r="N51" s="643">
        <v>2</v>
      </c>
      <c r="O51" s="1416" t="s">
        <v>1286</v>
      </c>
      <c r="P51" s="643">
        <v>4</v>
      </c>
      <c r="Q51" s="1416" t="s">
        <v>1286</v>
      </c>
      <c r="R51" s="643">
        <v>0</v>
      </c>
      <c r="S51" s="689">
        <v>0</v>
      </c>
      <c r="T51" s="643">
        <v>10</v>
      </c>
      <c r="U51" s="688">
        <v>259.755</v>
      </c>
    </row>
    <row r="52" spans="1:21" ht="13.5" customHeight="1" thickBot="1" x14ac:dyDescent="0.2">
      <c r="A52" s="1431" t="s">
        <v>277</v>
      </c>
      <c r="B52" s="1432" t="s">
        <v>167</v>
      </c>
      <c r="C52" s="1433"/>
      <c r="D52" s="638">
        <v>3</v>
      </c>
      <c r="E52" s="637">
        <v>39.670999999999999</v>
      </c>
      <c r="F52" s="637">
        <v>0</v>
      </c>
      <c r="G52" s="703">
        <v>0</v>
      </c>
      <c r="H52" s="637">
        <v>0</v>
      </c>
      <c r="I52" s="703">
        <v>0</v>
      </c>
      <c r="J52" s="637">
        <v>0</v>
      </c>
      <c r="K52" s="703">
        <v>0</v>
      </c>
      <c r="L52" s="637">
        <v>0</v>
      </c>
      <c r="M52" s="703">
        <v>0</v>
      </c>
      <c r="N52" s="637">
        <v>1</v>
      </c>
      <c r="O52" s="706" t="s">
        <v>1286</v>
      </c>
      <c r="P52" s="637">
        <v>0</v>
      </c>
      <c r="Q52" s="703">
        <v>0</v>
      </c>
      <c r="R52" s="637">
        <v>0</v>
      </c>
      <c r="S52" s="703">
        <v>0</v>
      </c>
      <c r="T52" s="637">
        <v>2</v>
      </c>
      <c r="U52" s="1444" t="s">
        <v>1286</v>
      </c>
    </row>
    <row r="53" spans="1:21" ht="13.5" customHeight="1" x14ac:dyDescent="0.15">
      <c r="A53" s="1445" t="s">
        <v>725</v>
      </c>
    </row>
  </sheetData>
  <mergeCells count="11">
    <mergeCell ref="A5:C5"/>
    <mergeCell ref="A1:U1"/>
    <mergeCell ref="D3:E3"/>
    <mergeCell ref="F3:G3"/>
    <mergeCell ref="H3:I3"/>
    <mergeCell ref="J3:K3"/>
    <mergeCell ref="L3:M3"/>
    <mergeCell ref="N3:O3"/>
    <mergeCell ref="P3:Q3"/>
    <mergeCell ref="R3:S3"/>
    <mergeCell ref="T3:U3"/>
  </mergeCells>
  <phoneticPr fontId="4"/>
  <pageMargins left="0.59055118110236227" right="0.59055118110236227" top="0.59055118110236227" bottom="0.39370078740157483" header="0.31496062992125984" footer="0.31496062992125984"/>
  <pageSetup paperSize="9" scale="7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E618A-204A-42B7-A094-E6CB1FD849EB}">
  <dimension ref="A1:O53"/>
  <sheetViews>
    <sheetView zoomScale="55" zoomScaleNormal="55" workbookViewId="0">
      <selection activeCell="N12" sqref="N12"/>
    </sheetView>
  </sheetViews>
  <sheetFormatPr defaultColWidth="9" defaultRowHeight="13.5" x14ac:dyDescent="0.15"/>
  <cols>
    <col min="1" max="1" width="3.625" style="1385" customWidth="1"/>
    <col min="2" max="2" width="9.625" style="1385" customWidth="1"/>
    <col min="3" max="3" width="0.875" style="1385" customWidth="1"/>
    <col min="4" max="15" width="11.625" style="1385" customWidth="1"/>
    <col min="16" max="16384" width="9" style="1385"/>
  </cols>
  <sheetData>
    <row r="1" spans="1:15" ht="15" customHeight="1" x14ac:dyDescent="0.15">
      <c r="A1" s="1383" t="s">
        <v>740</v>
      </c>
      <c r="B1" s="1384"/>
      <c r="C1" s="1384"/>
      <c r="D1" s="1384"/>
      <c r="E1" s="1384"/>
      <c r="F1" s="1384"/>
      <c r="G1" s="1384"/>
      <c r="H1" s="1384"/>
      <c r="I1" s="1384"/>
      <c r="J1" s="1384"/>
      <c r="K1" s="1384"/>
      <c r="L1" s="1384"/>
      <c r="M1" s="1384"/>
      <c r="N1" s="1384"/>
      <c r="O1" s="1384"/>
    </row>
    <row r="2" spans="1:15" ht="15" customHeight="1" thickBot="1" x14ac:dyDescent="0.2">
      <c r="A2" s="1386"/>
      <c r="B2" s="1386"/>
      <c r="C2" s="1386"/>
      <c r="D2" s="1386"/>
      <c r="E2" s="1386"/>
      <c r="F2" s="1386"/>
      <c r="G2" s="1386"/>
      <c r="H2" s="1386"/>
      <c r="I2" s="1386"/>
      <c r="J2" s="1386"/>
      <c r="K2" s="1386"/>
      <c r="L2" s="1386"/>
      <c r="M2" s="1388"/>
      <c r="N2" s="1386"/>
      <c r="O2" s="1388" t="s">
        <v>739</v>
      </c>
    </row>
    <row r="3" spans="1:15" ht="15" customHeight="1" x14ac:dyDescent="0.15">
      <c r="A3" s="1389"/>
      <c r="B3" s="1390"/>
      <c r="C3" s="1391"/>
      <c r="D3" s="1392" t="s">
        <v>736</v>
      </c>
      <c r="E3" s="1394" t="s">
        <v>708</v>
      </c>
      <c r="F3" s="1394" t="s">
        <v>707</v>
      </c>
      <c r="G3" s="1394" t="s">
        <v>706</v>
      </c>
      <c r="H3" s="1454" t="s">
        <v>705</v>
      </c>
      <c r="I3" s="1394" t="s">
        <v>738</v>
      </c>
      <c r="J3" s="1394" t="s">
        <v>737</v>
      </c>
      <c r="K3" s="1395" t="s">
        <v>690</v>
      </c>
      <c r="L3" s="1396"/>
      <c r="M3" s="1396"/>
      <c r="N3" s="1396"/>
      <c r="O3" s="1397"/>
    </row>
    <row r="4" spans="1:15" ht="15" customHeight="1" thickBot="1" x14ac:dyDescent="0.2">
      <c r="A4" s="1398"/>
      <c r="B4" s="1399"/>
      <c r="C4" s="1400"/>
      <c r="D4" s="1401"/>
      <c r="E4" s="1404"/>
      <c r="F4" s="1404"/>
      <c r="G4" s="1404"/>
      <c r="H4" s="1404"/>
      <c r="I4" s="1404"/>
      <c r="J4" s="1404"/>
      <c r="K4" s="1405" t="s">
        <v>736</v>
      </c>
      <c r="L4" s="1405" t="s">
        <v>702</v>
      </c>
      <c r="M4" s="1405" t="s">
        <v>701</v>
      </c>
      <c r="N4" s="1405" t="s">
        <v>700</v>
      </c>
      <c r="O4" s="1406" t="s">
        <v>699</v>
      </c>
    </row>
    <row r="5" spans="1:15" ht="13.5" customHeight="1" thickTop="1" thickBot="1" x14ac:dyDescent="0.2">
      <c r="A5" s="1407" t="s">
        <v>341</v>
      </c>
      <c r="B5" s="1408"/>
      <c r="C5" s="1409"/>
      <c r="D5" s="675">
        <v>19732.42551086509</v>
      </c>
      <c r="E5" s="674">
        <v>2205.5591174070519</v>
      </c>
      <c r="F5" s="674">
        <v>30834.425821247416</v>
      </c>
      <c r="G5" s="674">
        <v>52998.158233168266</v>
      </c>
      <c r="H5" s="674">
        <v>2289.6470546605697</v>
      </c>
      <c r="I5" s="674">
        <v>24590.495372165507</v>
      </c>
      <c r="J5" s="674">
        <v>26216.431147118506</v>
      </c>
      <c r="K5" s="674">
        <v>21740.033346606728</v>
      </c>
      <c r="L5" s="674">
        <v>25777.861703896338</v>
      </c>
      <c r="M5" s="674">
        <v>49403.025686120047</v>
      </c>
      <c r="N5" s="674">
        <v>3785.703190315674</v>
      </c>
      <c r="O5" s="673">
        <v>3171.1835378079431</v>
      </c>
    </row>
    <row r="6" spans="1:15" ht="13.5" customHeight="1" thickTop="1" x14ac:dyDescent="0.15">
      <c r="A6" s="1410" t="s">
        <v>272</v>
      </c>
      <c r="B6" s="1411" t="s">
        <v>120</v>
      </c>
      <c r="C6" s="1455"/>
      <c r="D6" s="667">
        <v>223065.84853939633</v>
      </c>
      <c r="E6" s="712">
        <v>1998.3343303890863</v>
      </c>
      <c r="F6" s="667">
        <v>554517.17650857114</v>
      </c>
      <c r="G6" s="667">
        <v>934329.65559855266</v>
      </c>
      <c r="H6" s="667">
        <v>1153.7528709531971</v>
      </c>
      <c r="I6" s="667">
        <v>949.05460902090363</v>
      </c>
      <c r="J6" s="667">
        <v>949.05460902090363</v>
      </c>
      <c r="K6" s="711">
        <v>0</v>
      </c>
      <c r="L6" s="667">
        <v>0</v>
      </c>
      <c r="M6" s="667">
        <v>0</v>
      </c>
      <c r="N6" s="667">
        <v>0</v>
      </c>
      <c r="O6" s="666">
        <v>0</v>
      </c>
    </row>
    <row r="7" spans="1:15" ht="13.5" customHeight="1" x14ac:dyDescent="0.15">
      <c r="A7" s="1413" t="s">
        <v>270</v>
      </c>
      <c r="B7" s="1414" t="s">
        <v>121</v>
      </c>
      <c r="C7" s="1456"/>
      <c r="D7" s="709">
        <v>4100.0131893806647</v>
      </c>
      <c r="E7" s="710" t="s">
        <v>1286</v>
      </c>
      <c r="F7" s="709">
        <v>166.35129234160237</v>
      </c>
      <c r="G7" s="710" t="s">
        <v>1286</v>
      </c>
      <c r="H7" s="709">
        <v>2394.544877894069</v>
      </c>
      <c r="I7" s="709">
        <v>4371.3527851458884</v>
      </c>
      <c r="J7" s="709">
        <v>8101.8288687225722</v>
      </c>
      <c r="K7" s="643">
        <v>0</v>
      </c>
      <c r="L7" s="643">
        <v>0</v>
      </c>
      <c r="M7" s="643">
        <v>0</v>
      </c>
      <c r="N7" s="643">
        <v>0</v>
      </c>
      <c r="O7" s="642">
        <v>0</v>
      </c>
    </row>
    <row r="8" spans="1:15" ht="13.5" customHeight="1" x14ac:dyDescent="0.15">
      <c r="A8" s="1413" t="s">
        <v>268</v>
      </c>
      <c r="B8" s="1414" t="s">
        <v>122</v>
      </c>
      <c r="C8" s="1456"/>
      <c r="D8" s="643">
        <v>6036.9161827512489</v>
      </c>
      <c r="E8" s="643">
        <v>9766.6128760326592</v>
      </c>
      <c r="F8" s="643">
        <v>4416.2456126817606</v>
      </c>
      <c r="G8" s="643">
        <v>6080.2594244021075</v>
      </c>
      <c r="H8" s="643">
        <v>4196.3705622157549</v>
      </c>
      <c r="I8" s="643">
        <v>6784.7899661556839</v>
      </c>
      <c r="J8" s="643">
        <v>6784.7899661556839</v>
      </c>
      <c r="K8" s="643">
        <v>0</v>
      </c>
      <c r="L8" s="643">
        <v>0</v>
      </c>
      <c r="M8" s="643">
        <v>0</v>
      </c>
      <c r="N8" s="643">
        <v>0</v>
      </c>
      <c r="O8" s="642">
        <v>0</v>
      </c>
    </row>
    <row r="9" spans="1:15" ht="13.5" customHeight="1" x14ac:dyDescent="0.15">
      <c r="A9" s="1413" t="s">
        <v>266</v>
      </c>
      <c r="B9" s="1414" t="s">
        <v>123</v>
      </c>
      <c r="C9" s="1456"/>
      <c r="D9" s="643">
        <v>1521.1123150795891</v>
      </c>
      <c r="E9" s="643">
        <v>5756.1985594819425</v>
      </c>
      <c r="F9" s="643">
        <v>7642.0147000170928</v>
      </c>
      <c r="G9" s="709">
        <v>1080.8686253316303</v>
      </c>
      <c r="H9" s="643">
        <v>1868.9348010797062</v>
      </c>
      <c r="I9" s="643">
        <v>969.48526727627836</v>
      </c>
      <c r="J9" s="643">
        <v>969.48526727627836</v>
      </c>
      <c r="K9" s="643">
        <v>0</v>
      </c>
      <c r="L9" s="643">
        <v>0</v>
      </c>
      <c r="M9" s="643">
        <v>0</v>
      </c>
      <c r="N9" s="643">
        <v>0</v>
      </c>
      <c r="O9" s="642">
        <v>0</v>
      </c>
    </row>
    <row r="10" spans="1:15" ht="13.5" customHeight="1" x14ac:dyDescent="0.15">
      <c r="A10" s="1413" t="s">
        <v>265</v>
      </c>
      <c r="B10" s="1414" t="s">
        <v>124</v>
      </c>
      <c r="C10" s="1456"/>
      <c r="D10" s="643">
        <v>686.33859370622838</v>
      </c>
      <c r="E10" s="1416" t="s">
        <v>1286</v>
      </c>
      <c r="F10" s="643">
        <v>402.81973816717021</v>
      </c>
      <c r="G10" s="710" t="s">
        <v>1286</v>
      </c>
      <c r="H10" s="643">
        <v>973.1052251116754</v>
      </c>
      <c r="I10" s="1416" t="s">
        <v>1286</v>
      </c>
      <c r="J10" s="643">
        <v>0</v>
      </c>
      <c r="K10" s="643">
        <v>0</v>
      </c>
      <c r="L10" s="643">
        <v>0</v>
      </c>
      <c r="M10" s="643">
        <v>0</v>
      </c>
      <c r="N10" s="643">
        <v>0</v>
      </c>
      <c r="O10" s="642">
        <v>0</v>
      </c>
    </row>
    <row r="11" spans="1:15" ht="13.5" customHeight="1" x14ac:dyDescent="0.15">
      <c r="A11" s="1413" t="s">
        <v>264</v>
      </c>
      <c r="B11" s="1414" t="s">
        <v>125</v>
      </c>
      <c r="C11" s="1456"/>
      <c r="D11" s="643">
        <v>3320.3052298529688</v>
      </c>
      <c r="E11" s="643">
        <v>4623.7192706798915</v>
      </c>
      <c r="F11" s="709">
        <v>2595.9612885857368</v>
      </c>
      <c r="G11" s="709">
        <v>5560.7043558850792</v>
      </c>
      <c r="H11" s="643">
        <v>1302.2802507099527</v>
      </c>
      <c r="I11" s="643">
        <v>9463.0939336587307</v>
      </c>
      <c r="J11" s="643">
        <v>0</v>
      </c>
      <c r="K11" s="643">
        <v>0</v>
      </c>
      <c r="L11" s="643">
        <v>0</v>
      </c>
      <c r="M11" s="643">
        <v>0</v>
      </c>
      <c r="N11" s="643">
        <v>0</v>
      </c>
      <c r="O11" s="642">
        <v>0</v>
      </c>
    </row>
    <row r="12" spans="1:15" ht="13.5" customHeight="1" x14ac:dyDescent="0.15">
      <c r="A12" s="1413" t="s">
        <v>262</v>
      </c>
      <c r="B12" s="1414" t="s">
        <v>126</v>
      </c>
      <c r="C12" s="1456"/>
      <c r="D12" s="643">
        <v>2187.1813374554695</v>
      </c>
      <c r="E12" s="643">
        <v>4769.4383695500446</v>
      </c>
      <c r="F12" s="643">
        <v>1529.0203938260636</v>
      </c>
      <c r="G12" s="709">
        <v>1283.2315117025134</v>
      </c>
      <c r="H12" s="643">
        <v>2115.3436203532133</v>
      </c>
      <c r="I12" s="709">
        <v>1050.7349381852828</v>
      </c>
      <c r="J12" s="643">
        <v>2741.2549496883821</v>
      </c>
      <c r="K12" s="643">
        <v>0</v>
      </c>
      <c r="L12" s="643">
        <v>0</v>
      </c>
      <c r="M12" s="643">
        <v>0</v>
      </c>
      <c r="N12" s="643">
        <v>0</v>
      </c>
      <c r="O12" s="642">
        <v>0</v>
      </c>
    </row>
    <row r="13" spans="1:15" ht="13.5" customHeight="1" x14ac:dyDescent="0.15">
      <c r="A13" s="1413" t="s">
        <v>260</v>
      </c>
      <c r="B13" s="1414" t="s">
        <v>127</v>
      </c>
      <c r="C13" s="1456"/>
      <c r="D13" s="643">
        <v>1910.3926684404737</v>
      </c>
      <c r="E13" s="643">
        <v>0</v>
      </c>
      <c r="F13" s="1416" t="s">
        <v>1286</v>
      </c>
      <c r="G13" s="1416" t="s">
        <v>1286</v>
      </c>
      <c r="H13" s="643">
        <v>1915.7853983697414</v>
      </c>
      <c r="I13" s="643">
        <v>0</v>
      </c>
      <c r="J13" s="643">
        <v>0</v>
      </c>
      <c r="K13" s="643">
        <v>2827.2876770857774</v>
      </c>
      <c r="L13" s="643">
        <v>0</v>
      </c>
      <c r="M13" s="643">
        <v>10193.200640416948</v>
      </c>
      <c r="N13" s="643">
        <v>2130.1083625550013</v>
      </c>
      <c r="O13" s="642">
        <v>0</v>
      </c>
    </row>
    <row r="14" spans="1:15" ht="13.5" customHeight="1" x14ac:dyDescent="0.15">
      <c r="A14" s="1413" t="s">
        <v>259</v>
      </c>
      <c r="B14" s="1414" t="s">
        <v>128</v>
      </c>
      <c r="C14" s="1456"/>
      <c r="D14" s="643">
        <v>1506.6986847764458</v>
      </c>
      <c r="E14" s="643">
        <v>2292.4357850460751</v>
      </c>
      <c r="F14" s="643">
        <v>334.34719521656285</v>
      </c>
      <c r="G14" s="643">
        <v>4515.8480994156498</v>
      </c>
      <c r="H14" s="643">
        <v>742.54257300724646</v>
      </c>
      <c r="I14" s="643">
        <v>3963.0007504405676</v>
      </c>
      <c r="J14" s="643">
        <v>3675.437024179017</v>
      </c>
      <c r="K14" s="643">
        <v>3809.2852176817642</v>
      </c>
      <c r="L14" s="643">
        <v>0</v>
      </c>
      <c r="M14" s="643">
        <v>0</v>
      </c>
      <c r="N14" s="643">
        <v>3809.2852176817642</v>
      </c>
      <c r="O14" s="642">
        <v>0</v>
      </c>
    </row>
    <row r="15" spans="1:15" ht="13.5" customHeight="1" x14ac:dyDescent="0.15">
      <c r="A15" s="1417" t="s">
        <v>258</v>
      </c>
      <c r="B15" s="1418" t="s">
        <v>129</v>
      </c>
      <c r="C15" s="1457"/>
      <c r="D15" s="655">
        <v>2454.4307793078465</v>
      </c>
      <c r="E15" s="655">
        <v>193.92119095034442</v>
      </c>
      <c r="F15" s="655">
        <v>1376.6474353681172</v>
      </c>
      <c r="G15" s="655">
        <v>4035.3574173712527</v>
      </c>
      <c r="H15" s="655">
        <v>776.79239063998375</v>
      </c>
      <c r="I15" s="655">
        <v>9037.8755910624914</v>
      </c>
      <c r="J15" s="655">
        <v>0</v>
      </c>
      <c r="K15" s="655">
        <v>9056.0924675829247</v>
      </c>
      <c r="L15" s="655">
        <v>0</v>
      </c>
      <c r="M15" s="655">
        <v>0</v>
      </c>
      <c r="N15" s="655">
        <v>9056.0924675829247</v>
      </c>
      <c r="O15" s="654">
        <v>0</v>
      </c>
    </row>
    <row r="16" spans="1:15" ht="13.5" customHeight="1" x14ac:dyDescent="0.15">
      <c r="A16" s="1420" t="s">
        <v>256</v>
      </c>
      <c r="B16" s="1421" t="s">
        <v>130</v>
      </c>
      <c r="C16" s="1458"/>
      <c r="D16" s="649">
        <v>20324.219695136704</v>
      </c>
      <c r="E16" s="661">
        <v>0</v>
      </c>
      <c r="F16" s="661">
        <v>0</v>
      </c>
      <c r="G16" s="1423" t="s">
        <v>1286</v>
      </c>
      <c r="H16" s="1423" t="s">
        <v>1286</v>
      </c>
      <c r="I16" s="661">
        <v>0</v>
      </c>
      <c r="J16" s="1423" t="s">
        <v>1286</v>
      </c>
      <c r="K16" s="649">
        <v>37572.342065834171</v>
      </c>
      <c r="L16" s="661">
        <v>0</v>
      </c>
      <c r="M16" s="661">
        <v>40665.236162981208</v>
      </c>
      <c r="N16" s="661">
        <v>3249.362356311799</v>
      </c>
      <c r="O16" s="660">
        <v>0</v>
      </c>
    </row>
    <row r="17" spans="1:15" ht="13.5" customHeight="1" x14ac:dyDescent="0.15">
      <c r="A17" s="1413" t="s">
        <v>254</v>
      </c>
      <c r="B17" s="1414" t="s">
        <v>131</v>
      </c>
      <c r="C17" s="1456"/>
      <c r="D17" s="643">
        <v>9940.1002169447274</v>
      </c>
      <c r="E17" s="1416" t="s">
        <v>1286</v>
      </c>
      <c r="F17" s="643">
        <v>0</v>
      </c>
      <c r="G17" s="1416" t="s">
        <v>1286</v>
      </c>
      <c r="H17" s="643">
        <v>3688.1629119003615</v>
      </c>
      <c r="I17" s="643">
        <v>0</v>
      </c>
      <c r="J17" s="643">
        <v>24686.727850335334</v>
      </c>
      <c r="K17" s="643">
        <v>8041.0203768307265</v>
      </c>
      <c r="L17" s="643">
        <v>0</v>
      </c>
      <c r="M17" s="643">
        <v>8041.0203768307265</v>
      </c>
      <c r="N17" s="643">
        <v>0</v>
      </c>
      <c r="O17" s="642">
        <v>0</v>
      </c>
    </row>
    <row r="18" spans="1:15" ht="13.5" customHeight="1" x14ac:dyDescent="0.15">
      <c r="A18" s="1413" t="s">
        <v>252</v>
      </c>
      <c r="B18" s="1414" t="s">
        <v>132</v>
      </c>
      <c r="C18" s="1456"/>
      <c r="D18" s="710">
        <v>0</v>
      </c>
      <c r="E18" s="709">
        <v>0</v>
      </c>
      <c r="F18" s="709">
        <v>0</v>
      </c>
      <c r="G18" s="709">
        <v>0</v>
      </c>
      <c r="H18" s="709">
        <v>0</v>
      </c>
      <c r="I18" s="709">
        <v>0</v>
      </c>
      <c r="J18" s="709">
        <v>0</v>
      </c>
      <c r="K18" s="709">
        <v>0</v>
      </c>
      <c r="L18" s="709">
        <v>0</v>
      </c>
      <c r="M18" s="709">
        <v>0</v>
      </c>
      <c r="N18" s="709">
        <v>0</v>
      </c>
      <c r="O18" s="708">
        <v>0</v>
      </c>
    </row>
    <row r="19" spans="1:15" ht="13.5" customHeight="1" x14ac:dyDescent="0.15">
      <c r="A19" s="1413" t="s">
        <v>250</v>
      </c>
      <c r="B19" s="1414" t="s">
        <v>133</v>
      </c>
      <c r="C19" s="1456"/>
      <c r="D19" s="643">
        <v>68002.340424718248</v>
      </c>
      <c r="E19" s="643">
        <v>0</v>
      </c>
      <c r="F19" s="643">
        <v>0</v>
      </c>
      <c r="G19" s="1416" t="s">
        <v>1286</v>
      </c>
      <c r="H19" s="1416" t="s">
        <v>1286</v>
      </c>
      <c r="I19" s="643">
        <v>73293.819524975304</v>
      </c>
      <c r="J19" s="643">
        <v>75913.153209217096</v>
      </c>
      <c r="K19" s="643">
        <v>88262.75608282529</v>
      </c>
      <c r="L19" s="643">
        <v>109339.66111749657</v>
      </c>
      <c r="M19" s="643">
        <v>77919.596801339139</v>
      </c>
      <c r="N19" s="643">
        <v>0</v>
      </c>
      <c r="O19" s="642">
        <v>0</v>
      </c>
    </row>
    <row r="20" spans="1:15" ht="13.5" customHeight="1" x14ac:dyDescent="0.15">
      <c r="A20" s="1413" t="s">
        <v>315</v>
      </c>
      <c r="B20" s="1414" t="s">
        <v>134</v>
      </c>
      <c r="C20" s="1456"/>
      <c r="D20" s="643">
        <v>6966.902860722852</v>
      </c>
      <c r="E20" s="643">
        <v>3516.9567557868295</v>
      </c>
      <c r="F20" s="643">
        <v>3083.9548341913528</v>
      </c>
      <c r="G20" s="643">
        <v>10538.164744914206</v>
      </c>
      <c r="H20" s="643">
        <v>6269.5300837927671</v>
      </c>
      <c r="I20" s="643">
        <v>0</v>
      </c>
      <c r="J20" s="643">
        <v>0</v>
      </c>
      <c r="K20" s="643">
        <v>0</v>
      </c>
      <c r="L20" s="643">
        <v>0</v>
      </c>
      <c r="M20" s="643">
        <v>0</v>
      </c>
      <c r="N20" s="643">
        <v>0</v>
      </c>
      <c r="O20" s="642">
        <v>0</v>
      </c>
    </row>
    <row r="21" spans="1:15" ht="13.5" customHeight="1" x14ac:dyDescent="0.15">
      <c r="A21" s="1413" t="s">
        <v>314</v>
      </c>
      <c r="B21" s="1414" t="s">
        <v>135</v>
      </c>
      <c r="C21" s="1456"/>
      <c r="D21" s="643">
        <v>7948.3998661909009</v>
      </c>
      <c r="E21" s="643">
        <v>0</v>
      </c>
      <c r="F21" s="643">
        <v>0</v>
      </c>
      <c r="G21" s="1416" t="s">
        <v>1286</v>
      </c>
      <c r="H21" s="1416" t="s">
        <v>1286</v>
      </c>
      <c r="I21" s="643">
        <v>8557.850353748303</v>
      </c>
      <c r="J21" s="643">
        <v>8557.850353748303</v>
      </c>
      <c r="K21" s="643">
        <v>8348.4259212491615</v>
      </c>
      <c r="L21" s="643">
        <v>0</v>
      </c>
      <c r="M21" s="643">
        <v>8289.4051802681242</v>
      </c>
      <c r="N21" s="643">
        <v>8811.6978481578444</v>
      </c>
      <c r="O21" s="642">
        <v>0</v>
      </c>
    </row>
    <row r="22" spans="1:15" ht="13.5" customHeight="1" x14ac:dyDescent="0.15">
      <c r="A22" s="1413" t="s">
        <v>313</v>
      </c>
      <c r="B22" s="1414" t="s">
        <v>136</v>
      </c>
      <c r="C22" s="1456"/>
      <c r="D22" s="643">
        <v>3510.8145305318685</v>
      </c>
      <c r="E22" s="643">
        <v>1712.1193591781828</v>
      </c>
      <c r="F22" s="643">
        <v>2000.2778163633839</v>
      </c>
      <c r="G22" s="643">
        <v>7973.4776952452894</v>
      </c>
      <c r="H22" s="643">
        <v>3547.7601735656872</v>
      </c>
      <c r="I22" s="643">
        <v>0</v>
      </c>
      <c r="J22" s="643">
        <v>0</v>
      </c>
      <c r="K22" s="643">
        <v>5573.6737308871925</v>
      </c>
      <c r="L22" s="643">
        <v>0</v>
      </c>
      <c r="M22" s="643">
        <v>11239.669421487602</v>
      </c>
      <c r="N22" s="643">
        <v>2667.6161571632842</v>
      </c>
      <c r="O22" s="642">
        <v>0</v>
      </c>
    </row>
    <row r="23" spans="1:15" ht="13.5" customHeight="1" x14ac:dyDescent="0.15">
      <c r="A23" s="1413" t="s">
        <v>311</v>
      </c>
      <c r="B23" s="1414" t="s">
        <v>137</v>
      </c>
      <c r="C23" s="1456"/>
      <c r="D23" s="643">
        <v>5803.4496235500592</v>
      </c>
      <c r="E23" s="1416" t="s">
        <v>1286</v>
      </c>
      <c r="F23" s="643">
        <v>0</v>
      </c>
      <c r="G23" s="643">
        <v>1899.4336234286504</v>
      </c>
      <c r="H23" s="643">
        <v>9379.329454142422</v>
      </c>
      <c r="I23" s="643">
        <v>0</v>
      </c>
      <c r="J23" s="643">
        <v>0</v>
      </c>
      <c r="K23" s="643">
        <v>6389.4297132592719</v>
      </c>
      <c r="L23" s="643">
        <v>0</v>
      </c>
      <c r="M23" s="643">
        <v>6473.1990440423351</v>
      </c>
      <c r="N23" s="643">
        <v>5758.6508303768833</v>
      </c>
      <c r="O23" s="642">
        <v>0</v>
      </c>
    </row>
    <row r="24" spans="1:15" ht="13.5" customHeight="1" x14ac:dyDescent="0.15">
      <c r="A24" s="1413" t="s">
        <v>309</v>
      </c>
      <c r="B24" s="1414" t="s">
        <v>138</v>
      </c>
      <c r="C24" s="1456"/>
      <c r="D24" s="643">
        <v>6199.2684455195931</v>
      </c>
      <c r="E24" s="643">
        <v>3102.1566589112749</v>
      </c>
      <c r="F24" s="643">
        <v>12295.888254967538</v>
      </c>
      <c r="G24" s="643">
        <v>7699.7630842127937</v>
      </c>
      <c r="H24" s="643">
        <v>5334.7911325591913</v>
      </c>
      <c r="I24" s="643">
        <v>0</v>
      </c>
      <c r="J24" s="643">
        <v>0</v>
      </c>
      <c r="K24" s="643">
        <v>5385.5063973691567</v>
      </c>
      <c r="L24" s="643">
        <v>0</v>
      </c>
      <c r="M24" s="643">
        <v>0</v>
      </c>
      <c r="N24" s="643">
        <v>5385.5063973691567</v>
      </c>
      <c r="O24" s="642">
        <v>0</v>
      </c>
    </row>
    <row r="25" spans="1:15" ht="13.5" customHeight="1" x14ac:dyDescent="0.15">
      <c r="A25" s="1417" t="s">
        <v>307</v>
      </c>
      <c r="B25" s="1418" t="s">
        <v>139</v>
      </c>
      <c r="C25" s="1457"/>
      <c r="D25" s="655">
        <v>1446.8967845235634</v>
      </c>
      <c r="E25" s="655">
        <v>4246.5039736030367</v>
      </c>
      <c r="F25" s="655">
        <v>371.12401007118717</v>
      </c>
      <c r="G25" s="655">
        <v>5339.9992288809781</v>
      </c>
      <c r="H25" s="655">
        <v>1215.4862435749365</v>
      </c>
      <c r="I25" s="655">
        <v>0</v>
      </c>
      <c r="J25" s="655">
        <v>8399.2696287279359</v>
      </c>
      <c r="K25" s="655">
        <v>1841.7901936791116</v>
      </c>
      <c r="L25" s="655">
        <v>0</v>
      </c>
      <c r="M25" s="655">
        <v>5838.0993665487395</v>
      </c>
      <c r="N25" s="655">
        <v>1484.5807957553052</v>
      </c>
      <c r="O25" s="654">
        <v>0</v>
      </c>
    </row>
    <row r="26" spans="1:15" ht="13.5" customHeight="1" x14ac:dyDescent="0.15">
      <c r="A26" s="1420" t="s">
        <v>306</v>
      </c>
      <c r="B26" s="1421" t="s">
        <v>140</v>
      </c>
      <c r="C26" s="1458"/>
      <c r="D26" s="649">
        <v>14452.550403772389</v>
      </c>
      <c r="E26" s="661">
        <v>13474.387527839644</v>
      </c>
      <c r="F26" s="661">
        <v>2802.0581489058336</v>
      </c>
      <c r="G26" s="661">
        <v>12520.466146585764</v>
      </c>
      <c r="H26" s="661">
        <v>13222.600570161545</v>
      </c>
      <c r="I26" s="661">
        <v>16618.705665229296</v>
      </c>
      <c r="J26" s="661">
        <v>18264.714956635013</v>
      </c>
      <c r="K26" s="649">
        <v>14827.138155897461</v>
      </c>
      <c r="L26" s="661">
        <v>0</v>
      </c>
      <c r="M26" s="1423" t="s">
        <v>1286</v>
      </c>
      <c r="N26" s="1423" t="s">
        <v>1286</v>
      </c>
      <c r="O26" s="660">
        <v>0</v>
      </c>
    </row>
    <row r="27" spans="1:15" ht="13.5" customHeight="1" x14ac:dyDescent="0.15">
      <c r="A27" s="1413" t="s">
        <v>304</v>
      </c>
      <c r="B27" s="1414" t="s">
        <v>141</v>
      </c>
      <c r="C27" s="1456"/>
      <c r="D27" s="643">
        <v>207538.44898313074</v>
      </c>
      <c r="E27" s="643">
        <v>0</v>
      </c>
      <c r="F27" s="643">
        <v>574.28044028167085</v>
      </c>
      <c r="G27" s="643">
        <v>6083.2149705864267</v>
      </c>
      <c r="H27" s="643">
        <v>6822.4601277298498</v>
      </c>
      <c r="I27" s="643">
        <v>368110.96822698833</v>
      </c>
      <c r="J27" s="643">
        <v>368768.19437313825</v>
      </c>
      <c r="K27" s="643">
        <v>171090.10240029273</v>
      </c>
      <c r="L27" s="643">
        <v>0</v>
      </c>
      <c r="M27" s="643">
        <v>176522.89538467984</v>
      </c>
      <c r="N27" s="643">
        <v>547.60228428381447</v>
      </c>
      <c r="O27" s="642">
        <v>0</v>
      </c>
    </row>
    <row r="28" spans="1:15" ht="13.5" customHeight="1" x14ac:dyDescent="0.15">
      <c r="A28" s="1413" t="s">
        <v>303</v>
      </c>
      <c r="B28" s="1414" t="s">
        <v>142</v>
      </c>
      <c r="C28" s="1456"/>
      <c r="D28" s="643">
        <v>35150.266730048061</v>
      </c>
      <c r="E28" s="643">
        <v>0</v>
      </c>
      <c r="F28" s="643">
        <v>0</v>
      </c>
      <c r="G28" s="643">
        <v>35150.266730048061</v>
      </c>
      <c r="H28" s="643">
        <v>0</v>
      </c>
      <c r="I28" s="643">
        <v>0</v>
      </c>
      <c r="J28" s="643">
        <v>0</v>
      </c>
      <c r="K28" s="643">
        <v>25459.428830118053</v>
      </c>
      <c r="L28" s="643">
        <v>27767.045254973749</v>
      </c>
      <c r="M28" s="643">
        <v>19050.679397723099</v>
      </c>
      <c r="N28" s="643">
        <v>0</v>
      </c>
      <c r="O28" s="642">
        <v>0</v>
      </c>
    </row>
    <row r="29" spans="1:15" ht="13.5" customHeight="1" x14ac:dyDescent="0.15">
      <c r="A29" s="1413" t="s">
        <v>301</v>
      </c>
      <c r="B29" s="1414" t="s">
        <v>143</v>
      </c>
      <c r="C29" s="1456"/>
      <c r="D29" s="643">
        <v>3041.7320067177766</v>
      </c>
      <c r="E29" s="643">
        <v>0</v>
      </c>
      <c r="F29" s="643">
        <v>2068.2523267838678</v>
      </c>
      <c r="G29" s="643">
        <v>2372.8623178231446</v>
      </c>
      <c r="H29" s="643">
        <v>4231.3591900029669</v>
      </c>
      <c r="I29" s="643">
        <v>0</v>
      </c>
      <c r="J29" s="643">
        <v>0</v>
      </c>
      <c r="K29" s="643">
        <v>2538.4660273492968</v>
      </c>
      <c r="L29" s="1416" t="s">
        <v>1286</v>
      </c>
      <c r="M29" s="643">
        <v>2784.1787650339638</v>
      </c>
      <c r="N29" s="643">
        <v>1791.1999087967019</v>
      </c>
      <c r="O29" s="1424" t="s">
        <v>1286</v>
      </c>
    </row>
    <row r="30" spans="1:15" ht="13.5" customHeight="1" x14ac:dyDescent="0.15">
      <c r="A30" s="1413" t="s">
        <v>300</v>
      </c>
      <c r="B30" s="1414" t="s">
        <v>144</v>
      </c>
      <c r="C30" s="1456"/>
      <c r="D30" s="643">
        <v>7087.9895818566692</v>
      </c>
      <c r="E30" s="643">
        <v>4422.014171756261</v>
      </c>
      <c r="F30" s="643">
        <v>0</v>
      </c>
      <c r="G30" s="643">
        <v>2235.2805622767601</v>
      </c>
      <c r="H30" s="643">
        <v>9001.4220037828054</v>
      </c>
      <c r="I30" s="643">
        <v>0</v>
      </c>
      <c r="J30" s="643">
        <v>23580.889777654582</v>
      </c>
      <c r="K30" s="643">
        <v>7534.078690061493</v>
      </c>
      <c r="L30" s="643">
        <v>0</v>
      </c>
      <c r="M30" s="643">
        <v>10823.536847427633</v>
      </c>
      <c r="N30" s="643">
        <v>7638.2347190871442</v>
      </c>
      <c r="O30" s="642">
        <v>1932.5793345777972</v>
      </c>
    </row>
    <row r="31" spans="1:15" ht="13.5" customHeight="1" x14ac:dyDescent="0.15">
      <c r="A31" s="1413" t="s">
        <v>299</v>
      </c>
      <c r="B31" s="1414" t="s">
        <v>145</v>
      </c>
      <c r="C31" s="1456"/>
      <c r="D31" s="643">
        <v>4322.4768797748293</v>
      </c>
      <c r="E31" s="643">
        <v>0</v>
      </c>
      <c r="F31" s="643">
        <v>3464.2832397976858</v>
      </c>
      <c r="G31" s="643">
        <v>959.2998189186859</v>
      </c>
      <c r="H31" s="643">
        <v>3349.411600920474</v>
      </c>
      <c r="I31" s="643">
        <v>0</v>
      </c>
      <c r="J31" s="643">
        <v>8188.5961496250875</v>
      </c>
      <c r="K31" s="643">
        <v>7332.7696071986284</v>
      </c>
      <c r="L31" s="643">
        <v>4325.905518818463</v>
      </c>
      <c r="M31" s="643">
        <v>15118.364283565305</v>
      </c>
      <c r="N31" s="643">
        <v>0</v>
      </c>
      <c r="O31" s="642">
        <v>3773.4237816431205</v>
      </c>
    </row>
    <row r="32" spans="1:15" ht="13.5" customHeight="1" x14ac:dyDescent="0.15">
      <c r="A32" s="1413" t="s">
        <v>298</v>
      </c>
      <c r="B32" s="1414" t="s">
        <v>146</v>
      </c>
      <c r="C32" s="1456"/>
      <c r="D32" s="643">
        <v>56989.779096604019</v>
      </c>
      <c r="E32" s="643">
        <v>0</v>
      </c>
      <c r="F32" s="643">
        <v>0</v>
      </c>
      <c r="G32" s="643">
        <v>0</v>
      </c>
      <c r="H32" s="643">
        <v>0</v>
      </c>
      <c r="I32" s="643">
        <v>0</v>
      </c>
      <c r="J32" s="643">
        <v>56989.779096604019</v>
      </c>
      <c r="K32" s="643">
        <v>45995.626340980358</v>
      </c>
      <c r="L32" s="643">
        <v>165837.47927031509</v>
      </c>
      <c r="M32" s="643">
        <v>44485.993022624243</v>
      </c>
      <c r="N32" s="643">
        <v>0</v>
      </c>
      <c r="O32" s="642">
        <v>0</v>
      </c>
    </row>
    <row r="33" spans="1:15" ht="13.5" customHeight="1" x14ac:dyDescent="0.15">
      <c r="A33" s="1413" t="s">
        <v>297</v>
      </c>
      <c r="B33" s="1414" t="s">
        <v>147</v>
      </c>
      <c r="C33" s="1456"/>
      <c r="D33" s="643">
        <v>14384.396177587127</v>
      </c>
      <c r="E33" s="643">
        <v>17352.731228117882</v>
      </c>
      <c r="F33" s="643">
        <v>8361.2040133779265</v>
      </c>
      <c r="G33" s="643">
        <v>10732.730794060684</v>
      </c>
      <c r="H33" s="643">
        <v>10756.46072223173</v>
      </c>
      <c r="I33" s="643">
        <v>6893.8123994371845</v>
      </c>
      <c r="J33" s="643">
        <v>21440.03308147662</v>
      </c>
      <c r="K33" s="643">
        <v>28413.419097931695</v>
      </c>
      <c r="L33" s="643">
        <v>48262.222329418008</v>
      </c>
      <c r="M33" s="643">
        <v>26613.046306700573</v>
      </c>
      <c r="N33" s="643">
        <v>22951.08005082592</v>
      </c>
      <c r="O33" s="642">
        <v>8361.2040133779265</v>
      </c>
    </row>
    <row r="34" spans="1:15" ht="13.5" customHeight="1" x14ac:dyDescent="0.15">
      <c r="A34" s="1413" t="s">
        <v>296</v>
      </c>
      <c r="B34" s="1414" t="s">
        <v>148</v>
      </c>
      <c r="C34" s="1456"/>
      <c r="D34" s="643">
        <v>12429.227109785923</v>
      </c>
      <c r="E34" s="643">
        <v>0</v>
      </c>
      <c r="F34" s="643">
        <v>12429.227109785923</v>
      </c>
      <c r="G34" s="1416" t="s">
        <v>1286</v>
      </c>
      <c r="H34" s="643">
        <v>0</v>
      </c>
      <c r="I34" s="643">
        <v>0</v>
      </c>
      <c r="J34" s="643">
        <v>0</v>
      </c>
      <c r="K34" s="643">
        <v>7704.1501092134004</v>
      </c>
      <c r="L34" s="643">
        <v>0</v>
      </c>
      <c r="M34" s="643">
        <v>7704.1501092134004</v>
      </c>
      <c r="N34" s="643">
        <v>0</v>
      </c>
      <c r="O34" s="642">
        <v>0</v>
      </c>
    </row>
    <row r="35" spans="1:15" ht="13.5" customHeight="1" x14ac:dyDescent="0.15">
      <c r="A35" s="1417" t="s">
        <v>295</v>
      </c>
      <c r="B35" s="1418" t="s">
        <v>149</v>
      </c>
      <c r="C35" s="1457"/>
      <c r="D35" s="655">
        <v>1942.395607682892</v>
      </c>
      <c r="E35" s="1425" t="s">
        <v>1286</v>
      </c>
      <c r="F35" s="655">
        <v>1325.6466380984677</v>
      </c>
      <c r="G35" s="1425" t="s">
        <v>1286</v>
      </c>
      <c r="H35" s="1425" t="s">
        <v>1286</v>
      </c>
      <c r="I35" s="655">
        <v>1768.5445607820841</v>
      </c>
      <c r="J35" s="655">
        <v>1768.5445607820841</v>
      </c>
      <c r="K35" s="655">
        <v>1953.1001218564641</v>
      </c>
      <c r="L35" s="655">
        <v>0</v>
      </c>
      <c r="M35" s="655">
        <v>0</v>
      </c>
      <c r="N35" s="1425" t="s">
        <v>1286</v>
      </c>
      <c r="O35" s="1426" t="s">
        <v>1286</v>
      </c>
    </row>
    <row r="36" spans="1:15" ht="13.5" customHeight="1" x14ac:dyDescent="0.15">
      <c r="A36" s="1420" t="s">
        <v>294</v>
      </c>
      <c r="B36" s="1421" t="s">
        <v>150</v>
      </c>
      <c r="C36" s="1458"/>
      <c r="D36" s="649">
        <v>9957.5102980766114</v>
      </c>
      <c r="E36" s="1459" t="s">
        <v>1286</v>
      </c>
      <c r="F36" s="1459" t="s">
        <v>1286</v>
      </c>
      <c r="G36" s="707">
        <v>0</v>
      </c>
      <c r="H36" s="707">
        <v>9315.4786658903777</v>
      </c>
      <c r="I36" s="707">
        <v>0</v>
      </c>
      <c r="J36" s="661">
        <v>0</v>
      </c>
      <c r="K36" s="649">
        <v>0</v>
      </c>
      <c r="L36" s="661">
        <v>0</v>
      </c>
      <c r="M36" s="661">
        <v>0</v>
      </c>
      <c r="N36" s="661">
        <v>0</v>
      </c>
      <c r="O36" s="660">
        <v>0</v>
      </c>
    </row>
    <row r="37" spans="1:15" ht="13.5" customHeight="1" x14ac:dyDescent="0.15">
      <c r="A37" s="1413" t="s">
        <v>340</v>
      </c>
      <c r="B37" s="1414" t="s">
        <v>151</v>
      </c>
      <c r="C37" s="1456"/>
      <c r="D37" s="643">
        <v>1021.6964118582753</v>
      </c>
      <c r="E37" s="643">
        <v>831.06776101325841</v>
      </c>
      <c r="F37" s="643">
        <v>1040.8553763906116</v>
      </c>
      <c r="G37" s="643">
        <v>289.33092224231467</v>
      </c>
      <c r="H37" s="643">
        <v>1384.9862576197277</v>
      </c>
      <c r="I37" s="643">
        <v>1685.9677731405986</v>
      </c>
      <c r="J37" s="643">
        <v>0</v>
      </c>
      <c r="K37" s="643">
        <v>0</v>
      </c>
      <c r="L37" s="643">
        <v>0</v>
      </c>
      <c r="M37" s="643">
        <v>0</v>
      </c>
      <c r="N37" s="643">
        <v>0</v>
      </c>
      <c r="O37" s="642">
        <v>0</v>
      </c>
    </row>
    <row r="38" spans="1:15" ht="13.5" customHeight="1" x14ac:dyDescent="0.15">
      <c r="A38" s="1413" t="s">
        <v>291</v>
      </c>
      <c r="B38" s="1414" t="s">
        <v>152</v>
      </c>
      <c r="C38" s="1456"/>
      <c r="D38" s="643">
        <v>2298.3490003339143</v>
      </c>
      <c r="E38" s="643">
        <v>0</v>
      </c>
      <c r="F38" s="643">
        <v>1030.8134512146435</v>
      </c>
      <c r="G38" s="643">
        <v>8763.5400471115827</v>
      </c>
      <c r="H38" s="643">
        <v>1259.3420710137843</v>
      </c>
      <c r="I38" s="643">
        <v>14188.254853886108</v>
      </c>
      <c r="J38" s="643">
        <v>14188.254853886108</v>
      </c>
      <c r="K38" s="643">
        <v>0</v>
      </c>
      <c r="L38" s="643">
        <v>0</v>
      </c>
      <c r="M38" s="643">
        <v>0</v>
      </c>
      <c r="N38" s="643">
        <v>0</v>
      </c>
      <c r="O38" s="642">
        <v>0</v>
      </c>
    </row>
    <row r="39" spans="1:15" ht="13.5" customHeight="1" x14ac:dyDescent="0.15">
      <c r="A39" s="1413" t="s">
        <v>290</v>
      </c>
      <c r="B39" s="1414" t="s">
        <v>153</v>
      </c>
      <c r="C39" s="1456"/>
      <c r="D39" s="643">
        <v>3493.991156628781</v>
      </c>
      <c r="E39" s="643">
        <v>2014.9300545762499</v>
      </c>
      <c r="F39" s="643">
        <v>2188.8468400510237</v>
      </c>
      <c r="G39" s="643">
        <v>4809.5930042283571</v>
      </c>
      <c r="H39" s="643">
        <v>1600.6871242289374</v>
      </c>
      <c r="I39" s="643">
        <v>5347.2432627191511</v>
      </c>
      <c r="J39" s="643">
        <v>5663.1417794388117</v>
      </c>
      <c r="K39" s="643">
        <v>0</v>
      </c>
      <c r="L39" s="643">
        <v>0</v>
      </c>
      <c r="M39" s="643">
        <v>0</v>
      </c>
      <c r="N39" s="643">
        <v>0</v>
      </c>
      <c r="O39" s="642">
        <v>0</v>
      </c>
    </row>
    <row r="40" spans="1:15" ht="13.5" customHeight="1" x14ac:dyDescent="0.15">
      <c r="A40" s="1413" t="s">
        <v>289</v>
      </c>
      <c r="B40" s="1414" t="s">
        <v>154</v>
      </c>
      <c r="C40" s="1456"/>
      <c r="D40" s="643">
        <v>4988.6604129996949</v>
      </c>
      <c r="E40" s="1416" t="s">
        <v>1286</v>
      </c>
      <c r="F40" s="643">
        <v>1636.4611058338899</v>
      </c>
      <c r="G40" s="1416">
        <v>7087.8274268104778</v>
      </c>
      <c r="H40" s="1416" t="s">
        <v>1286</v>
      </c>
      <c r="I40" s="643">
        <v>6343.9966468461171</v>
      </c>
      <c r="J40" s="643">
        <v>6374.8191027496387</v>
      </c>
      <c r="K40" s="643">
        <v>0</v>
      </c>
      <c r="L40" s="643">
        <v>0</v>
      </c>
      <c r="M40" s="643">
        <v>0</v>
      </c>
      <c r="N40" s="643">
        <v>0</v>
      </c>
      <c r="O40" s="642">
        <v>0</v>
      </c>
    </row>
    <row r="41" spans="1:15" ht="13.5" customHeight="1" x14ac:dyDescent="0.15">
      <c r="A41" s="1413" t="s">
        <v>288</v>
      </c>
      <c r="B41" s="1414" t="s">
        <v>155</v>
      </c>
      <c r="C41" s="1456"/>
      <c r="D41" s="643">
        <v>2970.0900428380751</v>
      </c>
      <c r="E41" s="643">
        <v>3152.0483712882906</v>
      </c>
      <c r="F41" s="643">
        <v>1274.047649382087</v>
      </c>
      <c r="G41" s="643">
        <v>1193.6121172209416</v>
      </c>
      <c r="H41" s="643">
        <v>3208.1184319386011</v>
      </c>
      <c r="I41" s="643">
        <v>4326.9546919181957</v>
      </c>
      <c r="J41" s="643">
        <v>1929.5913554307276</v>
      </c>
      <c r="K41" s="643">
        <v>0</v>
      </c>
      <c r="L41" s="643">
        <v>0</v>
      </c>
      <c r="M41" s="643">
        <v>0</v>
      </c>
      <c r="N41" s="643">
        <v>0</v>
      </c>
      <c r="O41" s="642">
        <v>0</v>
      </c>
    </row>
    <row r="42" spans="1:15" ht="13.5" customHeight="1" x14ac:dyDescent="0.15">
      <c r="A42" s="1413" t="s">
        <v>287</v>
      </c>
      <c r="B42" s="1414" t="s">
        <v>156</v>
      </c>
      <c r="C42" s="1456"/>
      <c r="D42" s="643">
        <v>1779.152114192631</v>
      </c>
      <c r="E42" s="643">
        <v>2309.3692167748818</v>
      </c>
      <c r="F42" s="643">
        <v>715.52454949174421</v>
      </c>
      <c r="G42" s="643">
        <v>5077.6429452900038</v>
      </c>
      <c r="H42" s="643">
        <v>1763.557072843616</v>
      </c>
      <c r="I42" s="643">
        <v>1539.3766357363788</v>
      </c>
      <c r="J42" s="643">
        <v>1466.0853393593909</v>
      </c>
      <c r="K42" s="643">
        <v>0</v>
      </c>
      <c r="L42" s="643">
        <v>0</v>
      </c>
      <c r="M42" s="643">
        <v>0</v>
      </c>
      <c r="N42" s="643">
        <v>0</v>
      </c>
      <c r="O42" s="642">
        <v>0</v>
      </c>
    </row>
    <row r="43" spans="1:15" ht="13.5" customHeight="1" x14ac:dyDescent="0.15">
      <c r="A43" s="1413" t="s">
        <v>286</v>
      </c>
      <c r="B43" s="1414" t="s">
        <v>157</v>
      </c>
      <c r="C43" s="1456"/>
      <c r="D43" s="643">
        <v>7804.4853851251773</v>
      </c>
      <c r="E43" s="1416" t="s">
        <v>1286</v>
      </c>
      <c r="F43" s="643">
        <v>4325.4873176935962</v>
      </c>
      <c r="G43" s="643">
        <v>1317.2091052906796</v>
      </c>
      <c r="H43" s="1416" t="s">
        <v>1286</v>
      </c>
      <c r="I43" s="643">
        <v>1225.498184567849</v>
      </c>
      <c r="J43" s="643">
        <v>9646.4603020509476</v>
      </c>
      <c r="K43" s="643">
        <v>0</v>
      </c>
      <c r="L43" s="643">
        <v>0</v>
      </c>
      <c r="M43" s="643">
        <v>0</v>
      </c>
      <c r="N43" s="643">
        <v>0</v>
      </c>
      <c r="O43" s="642">
        <v>0</v>
      </c>
    </row>
    <row r="44" spans="1:15" ht="13.5" customHeight="1" x14ac:dyDescent="0.15">
      <c r="A44" s="1413" t="s">
        <v>285</v>
      </c>
      <c r="B44" s="1414" t="s">
        <v>158</v>
      </c>
      <c r="C44" s="1456"/>
      <c r="D44" s="643">
        <v>5237.0926381137115</v>
      </c>
      <c r="E44" s="643">
        <v>12310.978694698972</v>
      </c>
      <c r="F44" s="643">
        <v>2217.9559899355704</v>
      </c>
      <c r="G44" s="643">
        <v>13597.103845386391</v>
      </c>
      <c r="H44" s="643">
        <v>3556.1626933415591</v>
      </c>
      <c r="I44" s="643">
        <v>0</v>
      </c>
      <c r="J44" s="643">
        <v>0</v>
      </c>
      <c r="K44" s="643">
        <v>0</v>
      </c>
      <c r="L44" s="643">
        <v>0</v>
      </c>
      <c r="M44" s="643">
        <v>0</v>
      </c>
      <c r="N44" s="643">
        <v>0</v>
      </c>
      <c r="O44" s="642">
        <v>0</v>
      </c>
    </row>
    <row r="45" spans="1:15" ht="13.5" customHeight="1" x14ac:dyDescent="0.15">
      <c r="A45" s="1417" t="s">
        <v>284</v>
      </c>
      <c r="B45" s="1418" t="s">
        <v>159</v>
      </c>
      <c r="C45" s="1457"/>
      <c r="D45" s="655">
        <v>2835.4268991097665</v>
      </c>
      <c r="E45" s="655">
        <v>1742.0184621395895</v>
      </c>
      <c r="F45" s="655">
        <v>2267.0747915950969</v>
      </c>
      <c r="G45" s="655">
        <v>3090.0794078545505</v>
      </c>
      <c r="H45" s="655">
        <v>2643.9046916166062</v>
      </c>
      <c r="I45" s="655">
        <v>4566.0662551958685</v>
      </c>
      <c r="J45" s="655">
        <v>5861.2109482996957</v>
      </c>
      <c r="K45" s="655">
        <v>0</v>
      </c>
      <c r="L45" s="655">
        <v>0</v>
      </c>
      <c r="M45" s="655">
        <v>0</v>
      </c>
      <c r="N45" s="655">
        <v>0</v>
      </c>
      <c r="O45" s="654">
        <v>0</v>
      </c>
    </row>
    <row r="46" spans="1:15" ht="13.5" customHeight="1" x14ac:dyDescent="0.15">
      <c r="A46" s="1427" t="s">
        <v>283</v>
      </c>
      <c r="B46" s="1428" t="s">
        <v>160</v>
      </c>
      <c r="C46" s="1460"/>
      <c r="D46" s="649">
        <v>9136.7252232969422</v>
      </c>
      <c r="E46" s="649">
        <v>9094.3254415633219</v>
      </c>
      <c r="F46" s="649">
        <v>3448.8393494508518</v>
      </c>
      <c r="G46" s="649">
        <v>4636.8079859419067</v>
      </c>
      <c r="H46" s="649">
        <v>9560.5642938219553</v>
      </c>
      <c r="I46" s="1430" t="s">
        <v>1286</v>
      </c>
      <c r="J46" s="1430" t="s">
        <v>1286</v>
      </c>
      <c r="K46" s="649">
        <v>0</v>
      </c>
      <c r="L46" s="649">
        <v>0</v>
      </c>
      <c r="M46" s="649">
        <v>0</v>
      </c>
      <c r="N46" s="649">
        <v>0</v>
      </c>
      <c r="O46" s="648">
        <v>0</v>
      </c>
    </row>
    <row r="47" spans="1:15" ht="13.5" customHeight="1" x14ac:dyDescent="0.15">
      <c r="A47" s="1413" t="s">
        <v>282</v>
      </c>
      <c r="B47" s="1414" t="s">
        <v>161</v>
      </c>
      <c r="C47" s="1456"/>
      <c r="D47" s="643">
        <v>1893.2225538165333</v>
      </c>
      <c r="E47" s="643">
        <v>2537.3793116755628</v>
      </c>
      <c r="F47" s="643">
        <v>2210.3778986838297</v>
      </c>
      <c r="G47" s="643">
        <v>1601.6771795820978</v>
      </c>
      <c r="H47" s="643">
        <v>1157.744681856487</v>
      </c>
      <c r="I47" s="643">
        <v>1338.8003811722388</v>
      </c>
      <c r="J47" s="643">
        <v>2481.5195854290505</v>
      </c>
      <c r="K47" s="643">
        <v>0</v>
      </c>
      <c r="L47" s="643">
        <v>0</v>
      </c>
      <c r="M47" s="643">
        <v>0</v>
      </c>
      <c r="N47" s="643">
        <v>0</v>
      </c>
      <c r="O47" s="642">
        <v>0</v>
      </c>
    </row>
    <row r="48" spans="1:15" ht="13.5" customHeight="1" x14ac:dyDescent="0.15">
      <c r="A48" s="1413" t="s">
        <v>281</v>
      </c>
      <c r="B48" s="1414" t="s">
        <v>162</v>
      </c>
      <c r="C48" s="1456"/>
      <c r="D48" s="643">
        <v>2707.5504784808859</v>
      </c>
      <c r="E48" s="643">
        <v>1586.8926786542327</v>
      </c>
      <c r="F48" s="643">
        <v>932.05570443744023</v>
      </c>
      <c r="G48" s="643">
        <v>2267.5966512456598</v>
      </c>
      <c r="H48" s="643">
        <v>2586.9729383827325</v>
      </c>
      <c r="I48" s="643">
        <v>5518.9384850233064</v>
      </c>
      <c r="J48" s="643">
        <v>5627.2035095375359</v>
      </c>
      <c r="K48" s="643">
        <v>0</v>
      </c>
      <c r="L48" s="643">
        <v>0</v>
      </c>
      <c r="M48" s="643">
        <v>0</v>
      </c>
      <c r="N48" s="643">
        <v>0</v>
      </c>
      <c r="O48" s="642">
        <v>0</v>
      </c>
    </row>
    <row r="49" spans="1:15" ht="13.5" customHeight="1" x14ac:dyDescent="0.15">
      <c r="A49" s="1413" t="s">
        <v>280</v>
      </c>
      <c r="B49" s="1414" t="s">
        <v>163</v>
      </c>
      <c r="C49" s="1456"/>
      <c r="D49" s="643">
        <v>961.60004617087873</v>
      </c>
      <c r="E49" s="643">
        <v>2669.0297971607406</v>
      </c>
      <c r="F49" s="643">
        <v>1469.6963940728108</v>
      </c>
      <c r="G49" s="643">
        <v>3980.9016711037784</v>
      </c>
      <c r="H49" s="643">
        <v>797.70241163755384</v>
      </c>
      <c r="I49" s="643">
        <v>778.73834894067568</v>
      </c>
      <c r="J49" s="643">
        <v>778.73834894067568</v>
      </c>
      <c r="K49" s="643">
        <v>0</v>
      </c>
      <c r="L49" s="643">
        <v>0</v>
      </c>
      <c r="M49" s="643">
        <v>0</v>
      </c>
      <c r="N49" s="643">
        <v>0</v>
      </c>
      <c r="O49" s="642">
        <v>0</v>
      </c>
    </row>
    <row r="50" spans="1:15" ht="13.5" customHeight="1" x14ac:dyDescent="0.15">
      <c r="A50" s="1413" t="s">
        <v>279</v>
      </c>
      <c r="B50" s="1414" t="s">
        <v>164</v>
      </c>
      <c r="C50" s="1456"/>
      <c r="D50" s="643">
        <v>2146.6881201394476</v>
      </c>
      <c r="E50" s="643">
        <v>3046.9784376773218</v>
      </c>
      <c r="F50" s="643">
        <v>3323.3749933709273</v>
      </c>
      <c r="G50" s="643">
        <v>5126.408594616687</v>
      </c>
      <c r="H50" s="643">
        <v>1506.799841327168</v>
      </c>
      <c r="I50" s="1416" t="s">
        <v>1286</v>
      </c>
      <c r="J50" s="1416" t="s">
        <v>1286</v>
      </c>
      <c r="K50" s="643">
        <v>0</v>
      </c>
      <c r="L50" s="643">
        <v>0</v>
      </c>
      <c r="M50" s="643">
        <v>0</v>
      </c>
      <c r="N50" s="643">
        <v>0</v>
      </c>
      <c r="O50" s="642">
        <v>0</v>
      </c>
    </row>
    <row r="51" spans="1:15" ht="13.5" customHeight="1" x14ac:dyDescent="0.15">
      <c r="A51" s="1413" t="s">
        <v>278</v>
      </c>
      <c r="B51" s="1414" t="s">
        <v>165</v>
      </c>
      <c r="C51" s="1456"/>
      <c r="D51" s="643">
        <v>1082.4112372852428</v>
      </c>
      <c r="E51" s="643">
        <v>823.74000174003504</v>
      </c>
      <c r="F51" s="643">
        <v>672.47003734267287</v>
      </c>
      <c r="G51" s="643">
        <v>2302.4438333419812</v>
      </c>
      <c r="H51" s="643">
        <v>659.70999505217503</v>
      </c>
      <c r="I51" s="643">
        <v>4357.1557273665412</v>
      </c>
      <c r="J51" s="643">
        <v>5071.4707937019721</v>
      </c>
      <c r="K51" s="643">
        <v>0</v>
      </c>
      <c r="L51" s="643">
        <v>0</v>
      </c>
      <c r="M51" s="643">
        <v>0</v>
      </c>
      <c r="N51" s="643">
        <v>0</v>
      </c>
      <c r="O51" s="642">
        <v>0</v>
      </c>
    </row>
    <row r="52" spans="1:15" ht="13.5" customHeight="1" thickBot="1" x14ac:dyDescent="0.2">
      <c r="A52" s="1431" t="s">
        <v>277</v>
      </c>
      <c r="B52" s="1432" t="s">
        <v>167</v>
      </c>
      <c r="C52" s="1461"/>
      <c r="D52" s="706">
        <v>0</v>
      </c>
      <c r="E52" s="637">
        <v>0</v>
      </c>
      <c r="F52" s="637">
        <v>0</v>
      </c>
      <c r="G52" s="637">
        <v>0</v>
      </c>
      <c r="H52" s="637">
        <v>0</v>
      </c>
      <c r="I52" s="637">
        <v>0</v>
      </c>
      <c r="J52" s="637">
        <v>0</v>
      </c>
      <c r="K52" s="637">
        <v>0</v>
      </c>
      <c r="L52" s="637">
        <v>0</v>
      </c>
      <c r="M52" s="637">
        <v>0</v>
      </c>
      <c r="N52" s="637">
        <v>0</v>
      </c>
      <c r="O52" s="636">
        <v>0</v>
      </c>
    </row>
    <row r="53" spans="1:15" ht="13.5" customHeight="1" x14ac:dyDescent="0.15">
      <c r="A53" s="1462" t="s">
        <v>735</v>
      </c>
      <c r="B53" s="1386"/>
    </row>
  </sheetData>
  <mergeCells count="10">
    <mergeCell ref="A5:C5"/>
    <mergeCell ref="A1:O1"/>
    <mergeCell ref="D3:D4"/>
    <mergeCell ref="E3:E4"/>
    <mergeCell ref="F3:F4"/>
    <mergeCell ref="G3:G4"/>
    <mergeCell ref="H3:H4"/>
    <mergeCell ref="I3:I4"/>
    <mergeCell ref="J3:J4"/>
    <mergeCell ref="K3:O3"/>
  </mergeCells>
  <phoneticPr fontId="4"/>
  <pageMargins left="0.59055118110236227" right="0.59055118110236227" top="0.59055118110236227" bottom="0.39370078740157483" header="0.31496062992125984" footer="0.31496062992125984"/>
  <pageSetup paperSize="9" scale="78"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7BC97-E8CC-4FA8-A141-8A674C422D70}">
  <sheetPr>
    <pageSetUpPr fitToPage="1"/>
  </sheetPr>
  <dimension ref="A1:U117"/>
  <sheetViews>
    <sheetView zoomScale="55" zoomScaleNormal="55" zoomScaleSheetLayoutView="85" workbookViewId="0">
      <selection activeCell="N12" sqref="N12"/>
    </sheetView>
  </sheetViews>
  <sheetFormatPr defaultColWidth="9" defaultRowHeight="13.5" x14ac:dyDescent="0.15"/>
  <cols>
    <col min="1" max="1" width="3.625" style="1312" customWidth="1"/>
    <col min="2" max="2" width="18.625" style="1312" customWidth="1"/>
    <col min="3" max="4" width="8.625" style="1312" customWidth="1"/>
    <col min="5" max="5" width="8.625" style="1497" customWidth="1"/>
    <col min="6" max="21" width="8.625" style="1312" customWidth="1"/>
    <col min="22" max="16384" width="9" style="1312"/>
  </cols>
  <sheetData>
    <row r="1" spans="1:21" ht="15" customHeight="1" x14ac:dyDescent="0.15">
      <c r="A1" s="1235" t="s">
        <v>778</v>
      </c>
      <c r="B1" s="1236"/>
      <c r="C1" s="1236"/>
      <c r="D1" s="1236"/>
      <c r="E1" s="1236"/>
      <c r="F1" s="1236"/>
      <c r="G1" s="1236"/>
      <c r="H1" s="1236"/>
      <c r="I1" s="1236"/>
      <c r="J1" s="1236"/>
      <c r="K1" s="1236"/>
      <c r="L1" s="1236"/>
      <c r="M1" s="1236"/>
      <c r="N1" s="1236"/>
      <c r="O1" s="1236"/>
      <c r="P1" s="1236"/>
      <c r="Q1" s="1236"/>
      <c r="R1" s="1236"/>
      <c r="S1" s="1236"/>
      <c r="T1" s="1236"/>
      <c r="U1" s="1236"/>
    </row>
    <row r="2" spans="1:21" ht="15" customHeight="1" thickBot="1" x14ac:dyDescent="0.2">
      <c r="A2" s="1238"/>
      <c r="B2" s="1238"/>
      <c r="C2" s="1238"/>
      <c r="D2" s="1238"/>
      <c r="E2" s="1463"/>
      <c r="F2" s="1238"/>
      <c r="G2" s="1238"/>
      <c r="H2" s="1238"/>
      <c r="I2" s="1238"/>
      <c r="J2" s="1238"/>
      <c r="K2" s="1238"/>
      <c r="L2" s="1238"/>
      <c r="M2" s="1238"/>
      <c r="N2" s="1238"/>
      <c r="O2" s="1238"/>
      <c r="P2" s="1238"/>
      <c r="Q2" s="1238"/>
      <c r="R2" s="1463"/>
      <c r="S2" s="1238"/>
      <c r="T2" s="1238"/>
      <c r="U2" s="1463" t="s">
        <v>777</v>
      </c>
    </row>
    <row r="3" spans="1:21" ht="15" customHeight="1" x14ac:dyDescent="0.15">
      <c r="A3" s="1464"/>
      <c r="B3" s="1465"/>
      <c r="C3" s="1466"/>
      <c r="D3" s="1467" t="s">
        <v>776</v>
      </c>
      <c r="E3" s="1468"/>
      <c r="F3" s="1468" t="s">
        <v>733</v>
      </c>
      <c r="G3" s="1468"/>
      <c r="H3" s="1468" t="s">
        <v>732</v>
      </c>
      <c r="I3" s="1468"/>
      <c r="J3" s="1468" t="s">
        <v>775</v>
      </c>
      <c r="K3" s="1468"/>
      <c r="L3" s="1468" t="s">
        <v>774</v>
      </c>
      <c r="M3" s="1468"/>
      <c r="N3" s="1468" t="s">
        <v>773</v>
      </c>
      <c r="O3" s="1468"/>
      <c r="P3" s="1468" t="s">
        <v>772</v>
      </c>
      <c r="Q3" s="1468"/>
      <c r="R3" s="1468" t="s">
        <v>727</v>
      </c>
      <c r="S3" s="1468"/>
      <c r="T3" s="1468" t="s">
        <v>726</v>
      </c>
      <c r="U3" s="1469"/>
    </row>
    <row r="4" spans="1:21" ht="15" customHeight="1" thickBot="1" x14ac:dyDescent="0.2">
      <c r="A4" s="1470"/>
      <c r="B4" s="1471"/>
      <c r="C4" s="1344"/>
      <c r="D4" s="1254" t="s">
        <v>60</v>
      </c>
      <c r="E4" s="1472" t="s">
        <v>771</v>
      </c>
      <c r="F4" s="1255" t="s">
        <v>60</v>
      </c>
      <c r="G4" s="1255" t="s">
        <v>771</v>
      </c>
      <c r="H4" s="1255" t="s">
        <v>60</v>
      </c>
      <c r="I4" s="1255" t="s">
        <v>771</v>
      </c>
      <c r="J4" s="1255" t="s">
        <v>60</v>
      </c>
      <c r="K4" s="1255" t="s">
        <v>771</v>
      </c>
      <c r="L4" s="1255" t="s">
        <v>60</v>
      </c>
      <c r="M4" s="1255" t="s">
        <v>771</v>
      </c>
      <c r="N4" s="1255" t="s">
        <v>60</v>
      </c>
      <c r="O4" s="1255" t="s">
        <v>771</v>
      </c>
      <c r="P4" s="1255" t="s">
        <v>60</v>
      </c>
      <c r="Q4" s="1255" t="s">
        <v>771</v>
      </c>
      <c r="R4" s="1255" t="s">
        <v>60</v>
      </c>
      <c r="S4" s="1255" t="s">
        <v>771</v>
      </c>
      <c r="T4" s="1255" t="s">
        <v>60</v>
      </c>
      <c r="U4" s="1473" t="s">
        <v>771</v>
      </c>
    </row>
    <row r="5" spans="1:21" ht="13.5" customHeight="1" thickTop="1" x14ac:dyDescent="0.15">
      <c r="A5" s="1474" t="s">
        <v>770</v>
      </c>
      <c r="B5" s="1475"/>
      <c r="C5" s="1476" t="s">
        <v>742</v>
      </c>
      <c r="D5" s="734">
        <v>1933</v>
      </c>
      <c r="E5" s="733">
        <v>160246.678546529</v>
      </c>
      <c r="F5" s="733">
        <v>157</v>
      </c>
      <c r="G5" s="733">
        <v>10446.21864205077</v>
      </c>
      <c r="H5" s="733">
        <v>203</v>
      </c>
      <c r="I5" s="733">
        <v>11502.834859808989</v>
      </c>
      <c r="J5" s="733">
        <v>436</v>
      </c>
      <c r="K5" s="733">
        <v>17607.248099734792</v>
      </c>
      <c r="L5" s="733">
        <v>435</v>
      </c>
      <c r="M5" s="733">
        <v>11928.996632798635</v>
      </c>
      <c r="N5" s="733">
        <v>143</v>
      </c>
      <c r="O5" s="733">
        <v>91562.320274872036</v>
      </c>
      <c r="P5" s="733">
        <v>25</v>
      </c>
      <c r="Q5" s="733">
        <v>8557.5838942738701</v>
      </c>
      <c r="R5" s="733">
        <v>133</v>
      </c>
      <c r="S5" s="733">
        <v>17210.909468575839</v>
      </c>
      <c r="T5" s="733">
        <v>401</v>
      </c>
      <c r="U5" s="732">
        <v>1113157.3165001171</v>
      </c>
    </row>
    <row r="6" spans="1:21" ht="13.5" customHeight="1" x14ac:dyDescent="0.15">
      <c r="A6" s="1477"/>
      <c r="B6" s="1478"/>
      <c r="C6" s="1479" t="s">
        <v>485</v>
      </c>
      <c r="D6" s="719">
        <v>1830</v>
      </c>
      <c r="E6" s="718">
        <v>158599.80070951805</v>
      </c>
      <c r="F6" s="718">
        <v>153</v>
      </c>
      <c r="G6" s="718">
        <v>10430.331340463474</v>
      </c>
      <c r="H6" s="718">
        <v>199</v>
      </c>
      <c r="I6" s="718">
        <v>11610.695511266744</v>
      </c>
      <c r="J6" s="718">
        <v>404</v>
      </c>
      <c r="K6" s="718">
        <v>17753.030784088609</v>
      </c>
      <c r="L6" s="718">
        <v>427</v>
      </c>
      <c r="M6" s="718">
        <v>11973.948946681072</v>
      </c>
      <c r="N6" s="718">
        <v>137</v>
      </c>
      <c r="O6" s="718">
        <v>90590.218504479868</v>
      </c>
      <c r="P6" s="718">
        <v>10</v>
      </c>
      <c r="Q6" s="718">
        <v>3309.9704461468468</v>
      </c>
      <c r="R6" s="718">
        <v>122</v>
      </c>
      <c r="S6" s="718">
        <v>16402.348292670187</v>
      </c>
      <c r="T6" s="718">
        <v>378</v>
      </c>
      <c r="U6" s="717">
        <v>1106727.8618503476</v>
      </c>
    </row>
    <row r="7" spans="1:21" ht="13.5" customHeight="1" x14ac:dyDescent="0.15">
      <c r="A7" s="1477"/>
      <c r="B7" s="1478"/>
      <c r="C7" s="1480" t="s">
        <v>118</v>
      </c>
      <c r="D7" s="719">
        <v>52</v>
      </c>
      <c r="E7" s="718">
        <v>2363.194313669534</v>
      </c>
      <c r="F7" s="718">
        <v>3</v>
      </c>
      <c r="G7" s="718" t="s">
        <v>1286</v>
      </c>
      <c r="H7" s="718">
        <v>4</v>
      </c>
      <c r="I7" s="718">
        <v>673.87715650744633</v>
      </c>
      <c r="J7" s="718">
        <v>16</v>
      </c>
      <c r="K7" s="718">
        <v>2968.9031810263436</v>
      </c>
      <c r="L7" s="718">
        <v>5</v>
      </c>
      <c r="M7" s="718">
        <v>89.594139415402154</v>
      </c>
      <c r="N7" s="718">
        <v>2</v>
      </c>
      <c r="O7" s="718" t="s">
        <v>1286</v>
      </c>
      <c r="P7" s="718">
        <v>8</v>
      </c>
      <c r="Q7" s="718">
        <v>11286.738448419061</v>
      </c>
      <c r="R7" s="718">
        <v>4</v>
      </c>
      <c r="S7" s="718">
        <v>1977.272075912696</v>
      </c>
      <c r="T7" s="718">
        <v>10</v>
      </c>
      <c r="U7" s="717">
        <v>1131.5636864205983</v>
      </c>
    </row>
    <row r="8" spans="1:21" ht="13.5" customHeight="1" x14ac:dyDescent="0.15">
      <c r="A8" s="1481"/>
      <c r="B8" s="1482"/>
      <c r="C8" s="1483" t="s">
        <v>484</v>
      </c>
      <c r="D8" s="725">
        <v>51</v>
      </c>
      <c r="E8" s="724">
        <v>2420.2834341108073</v>
      </c>
      <c r="F8" s="724">
        <v>1</v>
      </c>
      <c r="G8" s="724" t="s">
        <v>1286</v>
      </c>
      <c r="H8" s="724">
        <v>0</v>
      </c>
      <c r="I8" s="724">
        <v>0</v>
      </c>
      <c r="J8" s="724">
        <v>16</v>
      </c>
      <c r="K8" s="724">
        <v>3430.1001423453422</v>
      </c>
      <c r="L8" s="724">
        <v>3</v>
      </c>
      <c r="M8" s="724">
        <v>565.56362913984776</v>
      </c>
      <c r="N8" s="724">
        <v>4</v>
      </c>
      <c r="O8" s="724" t="s">
        <v>1286</v>
      </c>
      <c r="P8" s="724">
        <v>7</v>
      </c>
      <c r="Q8" s="724">
        <v>529.74191457990901</v>
      </c>
      <c r="R8" s="724">
        <v>7</v>
      </c>
      <c r="S8" s="724">
        <v>4642.8351133955666</v>
      </c>
      <c r="T8" s="724">
        <v>13</v>
      </c>
      <c r="U8" s="723">
        <v>8099.1721390315197</v>
      </c>
    </row>
    <row r="9" spans="1:21" ht="13.5" customHeight="1" x14ac:dyDescent="0.15">
      <c r="A9" s="1484" t="s">
        <v>769</v>
      </c>
      <c r="B9" s="1485" t="s">
        <v>768</v>
      </c>
      <c r="C9" s="1486" t="s">
        <v>742</v>
      </c>
      <c r="D9" s="722">
        <v>149</v>
      </c>
      <c r="E9" s="721">
        <v>303596.12045507191</v>
      </c>
      <c r="F9" s="721">
        <v>11</v>
      </c>
      <c r="G9" s="721">
        <v>17413.182140326011</v>
      </c>
      <c r="H9" s="721">
        <v>9</v>
      </c>
      <c r="I9" s="721" t="s">
        <v>1286</v>
      </c>
      <c r="J9" s="721">
        <v>69</v>
      </c>
      <c r="K9" s="721">
        <v>21105.25852547073</v>
      </c>
      <c r="L9" s="721">
        <v>11</v>
      </c>
      <c r="M9" s="721">
        <v>11760.061746215983</v>
      </c>
      <c r="N9" s="721">
        <v>7</v>
      </c>
      <c r="O9" s="721" t="s">
        <v>1286</v>
      </c>
      <c r="P9" s="721">
        <v>3</v>
      </c>
      <c r="Q9" s="721">
        <v>17196.531791907513</v>
      </c>
      <c r="R9" s="721">
        <v>17</v>
      </c>
      <c r="S9" s="721">
        <v>21286.001635684446</v>
      </c>
      <c r="T9" s="721">
        <v>22</v>
      </c>
      <c r="U9" s="720">
        <v>21289.301266992286</v>
      </c>
    </row>
    <row r="10" spans="1:21" ht="13.5" customHeight="1" x14ac:dyDescent="0.15">
      <c r="A10" s="1477"/>
      <c r="B10" s="1487"/>
      <c r="C10" s="1479" t="s">
        <v>485</v>
      </c>
      <c r="D10" s="719">
        <v>131</v>
      </c>
      <c r="E10" s="718">
        <v>302041.87524090579</v>
      </c>
      <c r="F10" s="718">
        <v>11</v>
      </c>
      <c r="G10" s="718">
        <v>17413.182140326011</v>
      </c>
      <c r="H10" s="718">
        <v>9</v>
      </c>
      <c r="I10" s="718">
        <v>16319.193379930906</v>
      </c>
      <c r="J10" s="718">
        <v>60</v>
      </c>
      <c r="K10" s="718">
        <v>22387.730127773179</v>
      </c>
      <c r="L10" s="718">
        <v>11</v>
      </c>
      <c r="M10" s="718">
        <v>11760.061746215983</v>
      </c>
      <c r="N10" s="718">
        <v>7</v>
      </c>
      <c r="O10" s="718" t="s">
        <v>1286</v>
      </c>
      <c r="P10" s="718">
        <v>0</v>
      </c>
      <c r="Q10" s="718">
        <v>0</v>
      </c>
      <c r="R10" s="718">
        <v>13</v>
      </c>
      <c r="S10" s="718">
        <v>22695.566686952858</v>
      </c>
      <c r="T10" s="718">
        <v>20</v>
      </c>
      <c r="U10" s="717" t="s">
        <v>1286</v>
      </c>
    </row>
    <row r="11" spans="1:21" ht="13.5" customHeight="1" x14ac:dyDescent="0.15">
      <c r="A11" s="1477"/>
      <c r="B11" s="1487"/>
      <c r="C11" s="1480" t="s">
        <v>118</v>
      </c>
      <c r="D11" s="719">
        <v>8</v>
      </c>
      <c r="E11" s="718">
        <v>10372.712092784048</v>
      </c>
      <c r="F11" s="718">
        <v>0</v>
      </c>
      <c r="G11" s="718">
        <v>0</v>
      </c>
      <c r="H11" s="718">
        <v>0</v>
      </c>
      <c r="I11" s="718">
        <v>0</v>
      </c>
      <c r="J11" s="718">
        <v>4</v>
      </c>
      <c r="K11" s="718">
        <v>17824.990997479294</v>
      </c>
      <c r="L11" s="718">
        <v>0</v>
      </c>
      <c r="M11" s="718">
        <v>0</v>
      </c>
      <c r="N11" s="718">
        <v>0</v>
      </c>
      <c r="O11" s="718">
        <v>0</v>
      </c>
      <c r="P11" s="718">
        <v>2</v>
      </c>
      <c r="Q11" s="718" t="s">
        <v>1286</v>
      </c>
      <c r="R11" s="718">
        <v>1</v>
      </c>
      <c r="S11" s="718" t="s">
        <v>1286</v>
      </c>
      <c r="T11" s="718">
        <v>1</v>
      </c>
      <c r="U11" s="717" t="s">
        <v>1286</v>
      </c>
    </row>
    <row r="12" spans="1:21" ht="13.5" customHeight="1" x14ac:dyDescent="0.15">
      <c r="A12" s="1481"/>
      <c r="B12" s="1488"/>
      <c r="C12" s="1483" t="s">
        <v>484</v>
      </c>
      <c r="D12" s="725">
        <v>10</v>
      </c>
      <c r="E12" s="724">
        <v>3222.3798557898817</v>
      </c>
      <c r="F12" s="724">
        <v>0</v>
      </c>
      <c r="G12" s="724">
        <v>0</v>
      </c>
      <c r="H12" s="724">
        <v>0</v>
      </c>
      <c r="I12" s="724">
        <v>0</v>
      </c>
      <c r="J12" s="724">
        <v>5</v>
      </c>
      <c r="K12" s="724">
        <v>11077.713676249576</v>
      </c>
      <c r="L12" s="724">
        <v>0</v>
      </c>
      <c r="M12" s="724">
        <v>0</v>
      </c>
      <c r="N12" s="724">
        <v>0</v>
      </c>
      <c r="O12" s="724">
        <v>0</v>
      </c>
      <c r="P12" s="724">
        <v>1</v>
      </c>
      <c r="Q12" s="724" t="s">
        <v>1286</v>
      </c>
      <c r="R12" s="724">
        <v>3</v>
      </c>
      <c r="S12" s="724" t="s">
        <v>1286</v>
      </c>
      <c r="T12" s="724">
        <v>1</v>
      </c>
      <c r="U12" s="723" t="s">
        <v>1286</v>
      </c>
    </row>
    <row r="13" spans="1:21" ht="13.5" customHeight="1" x14ac:dyDescent="0.15">
      <c r="A13" s="1489">
        <v>10</v>
      </c>
      <c r="B13" s="1485" t="s">
        <v>767</v>
      </c>
      <c r="C13" s="1490" t="s">
        <v>742</v>
      </c>
      <c r="D13" s="722">
        <v>19</v>
      </c>
      <c r="E13" s="721">
        <v>16704.594905137888</v>
      </c>
      <c r="F13" s="721">
        <v>2</v>
      </c>
      <c r="G13" s="721" t="s">
        <v>1286</v>
      </c>
      <c r="H13" s="721">
        <v>1</v>
      </c>
      <c r="I13" s="721" t="s">
        <v>1286</v>
      </c>
      <c r="J13" s="721">
        <v>7</v>
      </c>
      <c r="K13" s="721">
        <v>45372.866127583111</v>
      </c>
      <c r="L13" s="721">
        <v>3</v>
      </c>
      <c r="M13" s="721">
        <v>41277.390861219639</v>
      </c>
      <c r="N13" s="721">
        <v>1</v>
      </c>
      <c r="O13" s="721" t="s">
        <v>1286</v>
      </c>
      <c r="P13" s="721">
        <v>1</v>
      </c>
      <c r="Q13" s="721" t="s">
        <v>1286</v>
      </c>
      <c r="R13" s="721">
        <v>2</v>
      </c>
      <c r="S13" s="721" t="s">
        <v>1286</v>
      </c>
      <c r="T13" s="721">
        <v>2</v>
      </c>
      <c r="U13" s="720" t="s">
        <v>1286</v>
      </c>
    </row>
    <row r="14" spans="1:21" ht="13.5" customHeight="1" x14ac:dyDescent="0.15">
      <c r="A14" s="1477"/>
      <c r="B14" s="1487"/>
      <c r="C14" s="1479" t="s">
        <v>485</v>
      </c>
      <c r="D14" s="719">
        <v>18</v>
      </c>
      <c r="E14" s="718" t="s">
        <v>1286</v>
      </c>
      <c r="F14" s="718">
        <v>2</v>
      </c>
      <c r="G14" s="718" t="s">
        <v>1286</v>
      </c>
      <c r="H14" s="718">
        <v>1</v>
      </c>
      <c r="I14" s="718" t="s">
        <v>1286</v>
      </c>
      <c r="J14" s="718">
        <v>7</v>
      </c>
      <c r="K14" s="718">
        <v>45372.866127583111</v>
      </c>
      <c r="L14" s="718">
        <v>3</v>
      </c>
      <c r="M14" s="718">
        <v>41277.390861219639</v>
      </c>
      <c r="N14" s="718">
        <v>1</v>
      </c>
      <c r="O14" s="718" t="s">
        <v>1286</v>
      </c>
      <c r="P14" s="718">
        <v>0</v>
      </c>
      <c r="Q14" s="718">
        <v>0</v>
      </c>
      <c r="R14" s="718">
        <v>2</v>
      </c>
      <c r="S14" s="718" t="s">
        <v>1286</v>
      </c>
      <c r="T14" s="718">
        <v>2</v>
      </c>
      <c r="U14" s="717" t="s">
        <v>1286</v>
      </c>
    </row>
    <row r="15" spans="1:21" ht="13.5" customHeight="1" x14ac:dyDescent="0.15">
      <c r="A15" s="1477"/>
      <c r="B15" s="1487"/>
      <c r="C15" s="1480" t="s">
        <v>118</v>
      </c>
      <c r="D15" s="719">
        <v>1</v>
      </c>
      <c r="E15" s="718" t="s">
        <v>1286</v>
      </c>
      <c r="F15" s="718">
        <v>0</v>
      </c>
      <c r="G15" s="718">
        <v>0</v>
      </c>
      <c r="H15" s="718">
        <v>0</v>
      </c>
      <c r="I15" s="718">
        <v>0</v>
      </c>
      <c r="J15" s="718">
        <v>0</v>
      </c>
      <c r="K15" s="718">
        <v>0</v>
      </c>
      <c r="L15" s="718">
        <v>0</v>
      </c>
      <c r="M15" s="718">
        <v>0</v>
      </c>
      <c r="N15" s="718">
        <v>0</v>
      </c>
      <c r="O15" s="718">
        <v>0</v>
      </c>
      <c r="P15" s="718">
        <v>1</v>
      </c>
      <c r="Q15" s="718" t="s">
        <v>1286</v>
      </c>
      <c r="R15" s="718">
        <v>0</v>
      </c>
      <c r="S15" s="718">
        <v>0</v>
      </c>
      <c r="T15" s="718">
        <v>0</v>
      </c>
      <c r="U15" s="717">
        <v>0</v>
      </c>
    </row>
    <row r="16" spans="1:21" ht="13.5" customHeight="1" x14ac:dyDescent="0.15">
      <c r="A16" s="1481"/>
      <c r="B16" s="1488"/>
      <c r="C16" s="1483" t="s">
        <v>484</v>
      </c>
      <c r="D16" s="725">
        <v>0</v>
      </c>
      <c r="E16" s="724">
        <v>0</v>
      </c>
      <c r="F16" s="724">
        <v>0</v>
      </c>
      <c r="G16" s="724">
        <v>0</v>
      </c>
      <c r="H16" s="724">
        <v>0</v>
      </c>
      <c r="I16" s="724">
        <v>0</v>
      </c>
      <c r="J16" s="724">
        <v>0</v>
      </c>
      <c r="K16" s="724">
        <v>0</v>
      </c>
      <c r="L16" s="724">
        <v>0</v>
      </c>
      <c r="M16" s="724">
        <v>0</v>
      </c>
      <c r="N16" s="724">
        <v>0</v>
      </c>
      <c r="O16" s="724">
        <v>0</v>
      </c>
      <c r="P16" s="724">
        <v>0</v>
      </c>
      <c r="Q16" s="724">
        <v>0</v>
      </c>
      <c r="R16" s="724">
        <v>0</v>
      </c>
      <c r="S16" s="724">
        <v>0</v>
      </c>
      <c r="T16" s="724">
        <v>0</v>
      </c>
      <c r="U16" s="723">
        <v>0</v>
      </c>
    </row>
    <row r="17" spans="1:21" ht="13.5" customHeight="1" x14ac:dyDescent="0.15">
      <c r="A17" s="1489">
        <v>11</v>
      </c>
      <c r="B17" s="1485" t="s">
        <v>766</v>
      </c>
      <c r="C17" s="1490" t="s">
        <v>742</v>
      </c>
      <c r="D17" s="722">
        <v>14</v>
      </c>
      <c r="E17" s="721">
        <v>8248.1451268408673</v>
      </c>
      <c r="F17" s="721">
        <v>3</v>
      </c>
      <c r="G17" s="721" t="s">
        <v>1286</v>
      </c>
      <c r="H17" s="721">
        <v>0</v>
      </c>
      <c r="I17" s="721">
        <v>0</v>
      </c>
      <c r="J17" s="721">
        <v>5</v>
      </c>
      <c r="K17" s="721">
        <v>21167.440921026056</v>
      </c>
      <c r="L17" s="721">
        <v>2</v>
      </c>
      <c r="M17" s="721" t="s">
        <v>1286</v>
      </c>
      <c r="N17" s="721">
        <v>0</v>
      </c>
      <c r="O17" s="721">
        <v>0</v>
      </c>
      <c r="P17" s="721">
        <v>0</v>
      </c>
      <c r="Q17" s="721">
        <v>0</v>
      </c>
      <c r="R17" s="721">
        <v>4</v>
      </c>
      <c r="S17" s="721">
        <v>33174.963850444125</v>
      </c>
      <c r="T17" s="721">
        <v>0</v>
      </c>
      <c r="U17" s="720">
        <v>0</v>
      </c>
    </row>
    <row r="18" spans="1:21" ht="13.5" customHeight="1" x14ac:dyDescent="0.15">
      <c r="A18" s="1477"/>
      <c r="B18" s="1487"/>
      <c r="C18" s="1479" t="s">
        <v>485</v>
      </c>
      <c r="D18" s="719">
        <v>14</v>
      </c>
      <c r="E18" s="718">
        <v>8248.1451268408673</v>
      </c>
      <c r="F18" s="718">
        <v>3</v>
      </c>
      <c r="G18" s="718" t="s">
        <v>1286</v>
      </c>
      <c r="H18" s="718">
        <v>0</v>
      </c>
      <c r="I18" s="718">
        <v>0</v>
      </c>
      <c r="J18" s="718">
        <v>5</v>
      </c>
      <c r="K18" s="718">
        <v>21167.440921026056</v>
      </c>
      <c r="L18" s="718">
        <v>2</v>
      </c>
      <c r="M18" s="718" t="s">
        <v>1286</v>
      </c>
      <c r="N18" s="718">
        <v>0</v>
      </c>
      <c r="O18" s="718">
        <v>0</v>
      </c>
      <c r="P18" s="718">
        <v>0</v>
      </c>
      <c r="Q18" s="718">
        <v>0</v>
      </c>
      <c r="R18" s="718">
        <v>4</v>
      </c>
      <c r="S18" s="718">
        <v>33174.963850444125</v>
      </c>
      <c r="T18" s="718">
        <v>0</v>
      </c>
      <c r="U18" s="717">
        <v>0</v>
      </c>
    </row>
    <row r="19" spans="1:21" ht="13.5" customHeight="1" x14ac:dyDescent="0.15">
      <c r="A19" s="1477"/>
      <c r="B19" s="1487"/>
      <c r="C19" s="1480" t="s">
        <v>118</v>
      </c>
      <c r="D19" s="719">
        <v>0</v>
      </c>
      <c r="E19" s="718">
        <v>0</v>
      </c>
      <c r="F19" s="718">
        <v>0</v>
      </c>
      <c r="G19" s="718">
        <v>0</v>
      </c>
      <c r="H19" s="718">
        <v>0</v>
      </c>
      <c r="I19" s="718">
        <v>0</v>
      </c>
      <c r="J19" s="718">
        <v>0</v>
      </c>
      <c r="K19" s="718">
        <v>0</v>
      </c>
      <c r="L19" s="718">
        <v>0</v>
      </c>
      <c r="M19" s="718">
        <v>0</v>
      </c>
      <c r="N19" s="718">
        <v>0</v>
      </c>
      <c r="O19" s="718">
        <v>0</v>
      </c>
      <c r="P19" s="718">
        <v>0</v>
      </c>
      <c r="Q19" s="718">
        <v>0</v>
      </c>
      <c r="R19" s="718">
        <v>0</v>
      </c>
      <c r="S19" s="718">
        <v>0</v>
      </c>
      <c r="T19" s="718">
        <v>0</v>
      </c>
      <c r="U19" s="717">
        <v>0</v>
      </c>
    </row>
    <row r="20" spans="1:21" ht="13.5" customHeight="1" x14ac:dyDescent="0.15">
      <c r="A20" s="1481"/>
      <c r="B20" s="1488"/>
      <c r="C20" s="1483" t="s">
        <v>484</v>
      </c>
      <c r="D20" s="725">
        <v>0</v>
      </c>
      <c r="E20" s="724">
        <v>0</v>
      </c>
      <c r="F20" s="724">
        <v>0</v>
      </c>
      <c r="G20" s="724">
        <v>0</v>
      </c>
      <c r="H20" s="724">
        <v>0</v>
      </c>
      <c r="I20" s="724">
        <v>0</v>
      </c>
      <c r="J20" s="724">
        <v>0</v>
      </c>
      <c r="K20" s="724">
        <v>0</v>
      </c>
      <c r="L20" s="724">
        <v>0</v>
      </c>
      <c r="M20" s="724">
        <v>0</v>
      </c>
      <c r="N20" s="724">
        <v>0</v>
      </c>
      <c r="O20" s="724">
        <v>0</v>
      </c>
      <c r="P20" s="724">
        <v>0</v>
      </c>
      <c r="Q20" s="724">
        <v>0</v>
      </c>
      <c r="R20" s="724">
        <v>0</v>
      </c>
      <c r="S20" s="724">
        <v>0</v>
      </c>
      <c r="T20" s="724">
        <v>0</v>
      </c>
      <c r="U20" s="723">
        <v>0</v>
      </c>
    </row>
    <row r="21" spans="1:21" ht="13.5" customHeight="1" x14ac:dyDescent="0.15">
      <c r="A21" s="1489">
        <v>12</v>
      </c>
      <c r="B21" s="1485" t="s">
        <v>765</v>
      </c>
      <c r="C21" s="1490" t="s">
        <v>742</v>
      </c>
      <c r="D21" s="722">
        <v>38</v>
      </c>
      <c r="E21" s="721">
        <v>7503.2280487191974</v>
      </c>
      <c r="F21" s="721">
        <v>2</v>
      </c>
      <c r="G21" s="721" t="s">
        <v>1286</v>
      </c>
      <c r="H21" s="721">
        <v>5</v>
      </c>
      <c r="I21" s="721">
        <v>12903.225806451614</v>
      </c>
      <c r="J21" s="721">
        <v>11</v>
      </c>
      <c r="K21" s="721">
        <v>5020.5622510800049</v>
      </c>
      <c r="L21" s="721">
        <v>5</v>
      </c>
      <c r="M21" s="721">
        <v>2667.8727436151394</v>
      </c>
      <c r="N21" s="721">
        <v>3</v>
      </c>
      <c r="O21" s="721" t="s">
        <v>1286</v>
      </c>
      <c r="P21" s="721">
        <v>0</v>
      </c>
      <c r="Q21" s="721">
        <v>0</v>
      </c>
      <c r="R21" s="721">
        <v>4</v>
      </c>
      <c r="S21" s="721">
        <v>14410.213286445991</v>
      </c>
      <c r="T21" s="721">
        <v>8</v>
      </c>
      <c r="U21" s="720">
        <v>4472.9200066180956</v>
      </c>
    </row>
    <row r="22" spans="1:21" ht="13.5" customHeight="1" x14ac:dyDescent="0.15">
      <c r="A22" s="1477"/>
      <c r="B22" s="1487"/>
      <c r="C22" s="1479" t="s">
        <v>485</v>
      </c>
      <c r="D22" s="719">
        <v>37</v>
      </c>
      <c r="E22" s="718" t="s">
        <v>1286</v>
      </c>
      <c r="F22" s="718">
        <v>2</v>
      </c>
      <c r="G22" s="718" t="s">
        <v>1286</v>
      </c>
      <c r="H22" s="718">
        <v>5</v>
      </c>
      <c r="I22" s="718">
        <v>12903.225806451614</v>
      </c>
      <c r="J22" s="718">
        <v>11</v>
      </c>
      <c r="K22" s="718">
        <v>5020.5622510800049</v>
      </c>
      <c r="L22" s="718">
        <v>5</v>
      </c>
      <c r="M22" s="718">
        <v>2667.8727436151394</v>
      </c>
      <c r="N22" s="718">
        <v>2</v>
      </c>
      <c r="O22" s="718" t="s">
        <v>1286</v>
      </c>
      <c r="P22" s="718">
        <v>0</v>
      </c>
      <c r="Q22" s="718">
        <v>0</v>
      </c>
      <c r="R22" s="718">
        <v>4</v>
      </c>
      <c r="S22" s="718">
        <v>14410.213286445991</v>
      </c>
      <c r="T22" s="718">
        <v>8</v>
      </c>
      <c r="U22" s="717">
        <v>4472.9200066180956</v>
      </c>
    </row>
    <row r="23" spans="1:21" ht="13.5" customHeight="1" x14ac:dyDescent="0.15">
      <c r="A23" s="1477"/>
      <c r="B23" s="1487"/>
      <c r="C23" s="1480" t="s">
        <v>118</v>
      </c>
      <c r="D23" s="719">
        <v>0</v>
      </c>
      <c r="E23" s="718">
        <v>0</v>
      </c>
      <c r="F23" s="718">
        <v>0</v>
      </c>
      <c r="G23" s="718">
        <v>0</v>
      </c>
      <c r="H23" s="718">
        <v>0</v>
      </c>
      <c r="I23" s="718">
        <v>0</v>
      </c>
      <c r="J23" s="718">
        <v>0</v>
      </c>
      <c r="K23" s="718">
        <v>0</v>
      </c>
      <c r="L23" s="718">
        <v>0</v>
      </c>
      <c r="M23" s="718">
        <v>0</v>
      </c>
      <c r="N23" s="718">
        <v>0</v>
      </c>
      <c r="O23" s="718">
        <v>0</v>
      </c>
      <c r="P23" s="718">
        <v>0</v>
      </c>
      <c r="Q23" s="718">
        <v>0</v>
      </c>
      <c r="R23" s="718">
        <v>0</v>
      </c>
      <c r="S23" s="731">
        <v>0</v>
      </c>
      <c r="T23" s="718">
        <v>0</v>
      </c>
      <c r="U23" s="717">
        <v>0</v>
      </c>
    </row>
    <row r="24" spans="1:21" ht="13.5" customHeight="1" x14ac:dyDescent="0.15">
      <c r="A24" s="1481"/>
      <c r="B24" s="1488"/>
      <c r="C24" s="1483" t="s">
        <v>484</v>
      </c>
      <c r="D24" s="725">
        <v>1</v>
      </c>
      <c r="E24" s="724" t="s">
        <v>1286</v>
      </c>
      <c r="F24" s="724">
        <v>0</v>
      </c>
      <c r="G24" s="724">
        <v>0</v>
      </c>
      <c r="H24" s="724">
        <v>0</v>
      </c>
      <c r="I24" s="724">
        <v>0</v>
      </c>
      <c r="J24" s="724">
        <v>0</v>
      </c>
      <c r="K24" s="724">
        <v>0</v>
      </c>
      <c r="L24" s="724">
        <v>0</v>
      </c>
      <c r="M24" s="724">
        <v>0</v>
      </c>
      <c r="N24" s="724">
        <v>1</v>
      </c>
      <c r="O24" s="724" t="s">
        <v>1286</v>
      </c>
      <c r="P24" s="724">
        <v>0</v>
      </c>
      <c r="Q24" s="724">
        <v>0</v>
      </c>
      <c r="R24" s="724">
        <v>0</v>
      </c>
      <c r="S24" s="724">
        <v>0</v>
      </c>
      <c r="T24" s="724">
        <v>0</v>
      </c>
      <c r="U24" s="723">
        <v>0</v>
      </c>
    </row>
    <row r="25" spans="1:21" ht="13.5" customHeight="1" x14ac:dyDescent="0.15">
      <c r="A25" s="1489">
        <v>13</v>
      </c>
      <c r="B25" s="1485" t="s">
        <v>764</v>
      </c>
      <c r="C25" s="1490" t="s">
        <v>742</v>
      </c>
      <c r="D25" s="722">
        <v>7</v>
      </c>
      <c r="E25" s="721">
        <v>17092.094309005133</v>
      </c>
      <c r="F25" s="721">
        <v>0</v>
      </c>
      <c r="G25" s="721">
        <v>0</v>
      </c>
      <c r="H25" s="721">
        <v>0</v>
      </c>
      <c r="I25" s="721">
        <v>0</v>
      </c>
      <c r="J25" s="721">
        <v>1</v>
      </c>
      <c r="K25" s="721" t="s">
        <v>1286</v>
      </c>
      <c r="L25" s="721">
        <v>4</v>
      </c>
      <c r="M25" s="721">
        <v>33354.098530862277</v>
      </c>
      <c r="N25" s="721">
        <v>0</v>
      </c>
      <c r="O25" s="721">
        <v>0</v>
      </c>
      <c r="P25" s="721">
        <v>0</v>
      </c>
      <c r="Q25" s="721">
        <v>0</v>
      </c>
      <c r="R25" s="721">
        <v>1</v>
      </c>
      <c r="S25" s="721" t="s">
        <v>1286</v>
      </c>
      <c r="T25" s="721">
        <v>1</v>
      </c>
      <c r="U25" s="720" t="s">
        <v>1286</v>
      </c>
    </row>
    <row r="26" spans="1:21" ht="13.5" customHeight="1" x14ac:dyDescent="0.15">
      <c r="A26" s="1477"/>
      <c r="B26" s="1487"/>
      <c r="C26" s="1479" t="s">
        <v>485</v>
      </c>
      <c r="D26" s="719">
        <v>7</v>
      </c>
      <c r="E26" s="718">
        <v>17092.094309005133</v>
      </c>
      <c r="F26" s="718">
        <v>0</v>
      </c>
      <c r="G26" s="718">
        <v>0</v>
      </c>
      <c r="H26" s="718">
        <v>0</v>
      </c>
      <c r="I26" s="718">
        <v>0</v>
      </c>
      <c r="J26" s="718">
        <v>1</v>
      </c>
      <c r="K26" s="718" t="s">
        <v>1286</v>
      </c>
      <c r="L26" s="718">
        <v>4</v>
      </c>
      <c r="M26" s="718">
        <v>33354.098530862277</v>
      </c>
      <c r="N26" s="718">
        <v>0</v>
      </c>
      <c r="O26" s="718">
        <v>0</v>
      </c>
      <c r="P26" s="718">
        <v>0</v>
      </c>
      <c r="Q26" s="718">
        <v>0</v>
      </c>
      <c r="R26" s="718">
        <v>1</v>
      </c>
      <c r="S26" s="718" t="s">
        <v>1286</v>
      </c>
      <c r="T26" s="718">
        <v>1</v>
      </c>
      <c r="U26" s="717" t="s">
        <v>1286</v>
      </c>
    </row>
    <row r="27" spans="1:21" ht="13.5" customHeight="1" x14ac:dyDescent="0.15">
      <c r="A27" s="1477"/>
      <c r="B27" s="1487"/>
      <c r="C27" s="1480" t="s">
        <v>118</v>
      </c>
      <c r="D27" s="719">
        <v>0</v>
      </c>
      <c r="E27" s="718">
        <v>0</v>
      </c>
      <c r="F27" s="718">
        <v>0</v>
      </c>
      <c r="G27" s="718">
        <v>0</v>
      </c>
      <c r="H27" s="718">
        <v>0</v>
      </c>
      <c r="I27" s="718">
        <v>0</v>
      </c>
      <c r="J27" s="718">
        <v>0</v>
      </c>
      <c r="K27" s="718">
        <v>0</v>
      </c>
      <c r="L27" s="718">
        <v>0</v>
      </c>
      <c r="M27" s="718">
        <v>0</v>
      </c>
      <c r="N27" s="718">
        <v>0</v>
      </c>
      <c r="O27" s="718">
        <v>0</v>
      </c>
      <c r="P27" s="718">
        <v>0</v>
      </c>
      <c r="Q27" s="718">
        <v>0</v>
      </c>
      <c r="R27" s="718">
        <v>0</v>
      </c>
      <c r="S27" s="718">
        <v>0</v>
      </c>
      <c r="T27" s="718">
        <v>0</v>
      </c>
      <c r="U27" s="717">
        <v>0</v>
      </c>
    </row>
    <row r="28" spans="1:21" ht="13.5" customHeight="1" x14ac:dyDescent="0.15">
      <c r="A28" s="1481"/>
      <c r="B28" s="1488"/>
      <c r="C28" s="1483" t="s">
        <v>484</v>
      </c>
      <c r="D28" s="725">
        <v>0</v>
      </c>
      <c r="E28" s="724">
        <v>0</v>
      </c>
      <c r="F28" s="724">
        <v>0</v>
      </c>
      <c r="G28" s="724">
        <v>0</v>
      </c>
      <c r="H28" s="724">
        <v>0</v>
      </c>
      <c r="I28" s="724">
        <v>0</v>
      </c>
      <c r="J28" s="724">
        <v>0</v>
      </c>
      <c r="K28" s="724">
        <v>0</v>
      </c>
      <c r="L28" s="724">
        <v>0</v>
      </c>
      <c r="M28" s="724">
        <v>0</v>
      </c>
      <c r="N28" s="724">
        <v>0</v>
      </c>
      <c r="O28" s="724">
        <v>0</v>
      </c>
      <c r="P28" s="724">
        <v>0</v>
      </c>
      <c r="Q28" s="724">
        <v>0</v>
      </c>
      <c r="R28" s="724">
        <v>0</v>
      </c>
      <c r="S28" s="724">
        <v>0</v>
      </c>
      <c r="T28" s="724">
        <v>0</v>
      </c>
      <c r="U28" s="723">
        <v>0</v>
      </c>
    </row>
    <row r="29" spans="1:21" ht="13.5" customHeight="1" x14ac:dyDescent="0.15">
      <c r="A29" s="1489">
        <v>14</v>
      </c>
      <c r="B29" s="1485" t="s">
        <v>763</v>
      </c>
      <c r="C29" s="1490" t="s">
        <v>742</v>
      </c>
      <c r="D29" s="722">
        <v>28</v>
      </c>
      <c r="E29" s="721">
        <v>18610.658024488686</v>
      </c>
      <c r="F29" s="721">
        <v>3</v>
      </c>
      <c r="G29" s="721">
        <v>31564.386317907443</v>
      </c>
      <c r="H29" s="721">
        <v>2</v>
      </c>
      <c r="I29" s="721" t="s">
        <v>1286</v>
      </c>
      <c r="J29" s="721">
        <v>8</v>
      </c>
      <c r="K29" s="721">
        <v>24127.722562909705</v>
      </c>
      <c r="L29" s="721">
        <v>1</v>
      </c>
      <c r="M29" s="721" t="s">
        <v>1286</v>
      </c>
      <c r="N29" s="721">
        <v>2</v>
      </c>
      <c r="O29" s="721" t="s">
        <v>1286</v>
      </c>
      <c r="P29" s="721">
        <v>0</v>
      </c>
      <c r="Q29" s="721">
        <v>0</v>
      </c>
      <c r="R29" s="721">
        <v>5</v>
      </c>
      <c r="S29" s="721">
        <v>11174.063581995593</v>
      </c>
      <c r="T29" s="721">
        <v>7</v>
      </c>
      <c r="U29" s="720">
        <v>32396.786633447628</v>
      </c>
    </row>
    <row r="30" spans="1:21" ht="13.5" customHeight="1" x14ac:dyDescent="0.15">
      <c r="A30" s="1477"/>
      <c r="B30" s="1487"/>
      <c r="C30" s="1479" t="s">
        <v>485</v>
      </c>
      <c r="D30" s="719">
        <v>28</v>
      </c>
      <c r="E30" s="718">
        <v>18610.658024488686</v>
      </c>
      <c r="F30" s="718">
        <v>3</v>
      </c>
      <c r="G30" s="718">
        <v>31564.386317907443</v>
      </c>
      <c r="H30" s="718">
        <v>2</v>
      </c>
      <c r="I30" s="718" t="s">
        <v>1286</v>
      </c>
      <c r="J30" s="718">
        <v>8</v>
      </c>
      <c r="K30" s="718">
        <v>24127.722562909705</v>
      </c>
      <c r="L30" s="718">
        <v>1</v>
      </c>
      <c r="M30" s="718" t="s">
        <v>1286</v>
      </c>
      <c r="N30" s="718">
        <v>2</v>
      </c>
      <c r="O30" s="718" t="s">
        <v>1286</v>
      </c>
      <c r="P30" s="718">
        <v>0</v>
      </c>
      <c r="Q30" s="718">
        <v>0</v>
      </c>
      <c r="R30" s="718">
        <v>5</v>
      </c>
      <c r="S30" s="718">
        <v>11174.063581995593</v>
      </c>
      <c r="T30" s="718">
        <v>7</v>
      </c>
      <c r="U30" s="717">
        <v>32396.786633447628</v>
      </c>
    </row>
    <row r="31" spans="1:21" ht="13.5" customHeight="1" x14ac:dyDescent="0.15">
      <c r="A31" s="1477"/>
      <c r="B31" s="1487"/>
      <c r="C31" s="1480" t="s">
        <v>118</v>
      </c>
      <c r="D31" s="719">
        <v>0</v>
      </c>
      <c r="E31" s="718">
        <v>0</v>
      </c>
      <c r="F31" s="718">
        <v>0</v>
      </c>
      <c r="G31" s="718">
        <v>0</v>
      </c>
      <c r="H31" s="718">
        <v>0</v>
      </c>
      <c r="I31" s="718">
        <v>0</v>
      </c>
      <c r="J31" s="718">
        <v>0</v>
      </c>
      <c r="K31" s="718">
        <v>0</v>
      </c>
      <c r="L31" s="718">
        <v>0</v>
      </c>
      <c r="M31" s="718">
        <v>0</v>
      </c>
      <c r="N31" s="718">
        <v>0</v>
      </c>
      <c r="O31" s="718">
        <v>0</v>
      </c>
      <c r="P31" s="718">
        <v>0</v>
      </c>
      <c r="Q31" s="718">
        <v>0</v>
      </c>
      <c r="R31" s="718">
        <v>0</v>
      </c>
      <c r="S31" s="718">
        <v>0</v>
      </c>
      <c r="T31" s="718">
        <v>0</v>
      </c>
      <c r="U31" s="717">
        <v>0</v>
      </c>
    </row>
    <row r="32" spans="1:21" ht="13.5" customHeight="1" x14ac:dyDescent="0.15">
      <c r="A32" s="1481"/>
      <c r="B32" s="1488"/>
      <c r="C32" s="1483" t="s">
        <v>484</v>
      </c>
      <c r="D32" s="725">
        <v>0</v>
      </c>
      <c r="E32" s="724">
        <v>0</v>
      </c>
      <c r="F32" s="724">
        <v>0</v>
      </c>
      <c r="G32" s="724">
        <v>0</v>
      </c>
      <c r="H32" s="724">
        <v>0</v>
      </c>
      <c r="I32" s="724">
        <v>0</v>
      </c>
      <c r="J32" s="724">
        <v>0</v>
      </c>
      <c r="K32" s="724">
        <v>0</v>
      </c>
      <c r="L32" s="724">
        <v>0</v>
      </c>
      <c r="M32" s="724">
        <v>0</v>
      </c>
      <c r="N32" s="724">
        <v>0</v>
      </c>
      <c r="O32" s="724">
        <v>0</v>
      </c>
      <c r="P32" s="724">
        <v>0</v>
      </c>
      <c r="Q32" s="724">
        <v>0</v>
      </c>
      <c r="R32" s="724">
        <v>0</v>
      </c>
      <c r="S32" s="724">
        <v>0</v>
      </c>
      <c r="T32" s="724">
        <v>0</v>
      </c>
      <c r="U32" s="723">
        <v>0</v>
      </c>
    </row>
    <row r="33" spans="1:21" ht="13.5" customHeight="1" x14ac:dyDescent="0.15">
      <c r="A33" s="1489">
        <v>15</v>
      </c>
      <c r="B33" s="1485" t="s">
        <v>762</v>
      </c>
      <c r="C33" s="1490" t="s">
        <v>742</v>
      </c>
      <c r="D33" s="722">
        <v>13</v>
      </c>
      <c r="E33" s="721">
        <v>23169.415916766087</v>
      </c>
      <c r="F33" s="721">
        <v>0</v>
      </c>
      <c r="G33" s="721">
        <v>0</v>
      </c>
      <c r="H33" s="721">
        <v>0</v>
      </c>
      <c r="I33" s="721">
        <v>0</v>
      </c>
      <c r="J33" s="721">
        <v>8</v>
      </c>
      <c r="K33" s="721">
        <v>26470.363872148904</v>
      </c>
      <c r="L33" s="721">
        <v>1</v>
      </c>
      <c r="M33" s="721" t="s">
        <v>1286</v>
      </c>
      <c r="N33" s="721">
        <v>0</v>
      </c>
      <c r="O33" s="721">
        <v>0</v>
      </c>
      <c r="P33" s="721">
        <v>0</v>
      </c>
      <c r="Q33" s="721">
        <v>0</v>
      </c>
      <c r="R33" s="721">
        <v>2</v>
      </c>
      <c r="S33" s="721" t="s">
        <v>1286</v>
      </c>
      <c r="T33" s="721">
        <v>2</v>
      </c>
      <c r="U33" s="720" t="s">
        <v>1286</v>
      </c>
    </row>
    <row r="34" spans="1:21" ht="13.5" customHeight="1" x14ac:dyDescent="0.15">
      <c r="A34" s="1477"/>
      <c r="B34" s="1487"/>
      <c r="C34" s="1479" t="s">
        <v>485</v>
      </c>
      <c r="D34" s="719">
        <v>11</v>
      </c>
      <c r="E34" s="718">
        <v>23392.746613776479</v>
      </c>
      <c r="F34" s="718">
        <v>0</v>
      </c>
      <c r="G34" s="718">
        <v>0</v>
      </c>
      <c r="H34" s="718">
        <v>0</v>
      </c>
      <c r="I34" s="718">
        <v>0</v>
      </c>
      <c r="J34" s="718">
        <v>6</v>
      </c>
      <c r="K34" s="718" t="s">
        <v>1286</v>
      </c>
      <c r="L34" s="718">
        <v>1</v>
      </c>
      <c r="M34" s="718" t="s">
        <v>1286</v>
      </c>
      <c r="N34" s="718">
        <v>0</v>
      </c>
      <c r="O34" s="718">
        <v>0</v>
      </c>
      <c r="P34" s="718">
        <v>0</v>
      </c>
      <c r="Q34" s="718">
        <v>0</v>
      </c>
      <c r="R34" s="718">
        <v>2</v>
      </c>
      <c r="S34" s="718" t="s">
        <v>1286</v>
      </c>
      <c r="T34" s="718">
        <v>2</v>
      </c>
      <c r="U34" s="717" t="s">
        <v>1286</v>
      </c>
    </row>
    <row r="35" spans="1:21" ht="13.5" customHeight="1" x14ac:dyDescent="0.15">
      <c r="A35" s="1477"/>
      <c r="B35" s="1487"/>
      <c r="C35" s="1480" t="s">
        <v>118</v>
      </c>
      <c r="D35" s="719">
        <v>1</v>
      </c>
      <c r="E35" s="718" t="s">
        <v>1286</v>
      </c>
      <c r="F35" s="718">
        <v>0</v>
      </c>
      <c r="G35" s="718">
        <v>0</v>
      </c>
      <c r="H35" s="718">
        <v>0</v>
      </c>
      <c r="I35" s="718">
        <v>0</v>
      </c>
      <c r="J35" s="718">
        <v>1</v>
      </c>
      <c r="K35" s="718" t="s">
        <v>1286</v>
      </c>
      <c r="L35" s="718">
        <v>0</v>
      </c>
      <c r="M35" s="718">
        <v>0</v>
      </c>
      <c r="N35" s="718">
        <v>0</v>
      </c>
      <c r="O35" s="718">
        <v>0</v>
      </c>
      <c r="P35" s="718">
        <v>0</v>
      </c>
      <c r="Q35" s="718">
        <v>0</v>
      </c>
      <c r="R35" s="718">
        <v>0</v>
      </c>
      <c r="S35" s="718">
        <v>0</v>
      </c>
      <c r="T35" s="718">
        <v>0</v>
      </c>
      <c r="U35" s="717">
        <v>0</v>
      </c>
    </row>
    <row r="36" spans="1:21" ht="13.5" customHeight="1" x14ac:dyDescent="0.15">
      <c r="A36" s="1481"/>
      <c r="B36" s="1488"/>
      <c r="C36" s="1483" t="s">
        <v>484</v>
      </c>
      <c r="D36" s="725">
        <v>1</v>
      </c>
      <c r="E36" s="724" t="s">
        <v>1286</v>
      </c>
      <c r="F36" s="724">
        <v>0</v>
      </c>
      <c r="G36" s="724">
        <v>0</v>
      </c>
      <c r="H36" s="724">
        <v>0</v>
      </c>
      <c r="I36" s="724">
        <v>0</v>
      </c>
      <c r="J36" s="724">
        <v>1</v>
      </c>
      <c r="K36" s="724" t="s">
        <v>1286</v>
      </c>
      <c r="L36" s="724">
        <v>0</v>
      </c>
      <c r="M36" s="724">
        <v>0</v>
      </c>
      <c r="N36" s="724">
        <v>0</v>
      </c>
      <c r="O36" s="724">
        <v>0</v>
      </c>
      <c r="P36" s="724">
        <v>0</v>
      </c>
      <c r="Q36" s="724">
        <v>0</v>
      </c>
      <c r="R36" s="724">
        <v>0</v>
      </c>
      <c r="S36" s="724">
        <v>0</v>
      </c>
      <c r="T36" s="724">
        <v>0</v>
      </c>
      <c r="U36" s="723">
        <v>0</v>
      </c>
    </row>
    <row r="37" spans="1:21" ht="13.5" customHeight="1" x14ac:dyDescent="0.15">
      <c r="A37" s="1489">
        <v>16</v>
      </c>
      <c r="B37" s="1485" t="s">
        <v>761</v>
      </c>
      <c r="C37" s="1490" t="s">
        <v>742</v>
      </c>
      <c r="D37" s="722">
        <v>57</v>
      </c>
      <c r="E37" s="721">
        <v>11682.613824369322</v>
      </c>
      <c r="F37" s="721">
        <v>6</v>
      </c>
      <c r="G37" s="721">
        <v>9231.3794782106997</v>
      </c>
      <c r="H37" s="721">
        <v>0</v>
      </c>
      <c r="I37" s="721">
        <v>0</v>
      </c>
      <c r="J37" s="721">
        <v>24</v>
      </c>
      <c r="K37" s="721">
        <v>22561.712669138229</v>
      </c>
      <c r="L37" s="721">
        <v>6</v>
      </c>
      <c r="M37" s="721" t="s">
        <v>1286</v>
      </c>
      <c r="N37" s="721">
        <v>2</v>
      </c>
      <c r="O37" s="721" t="s">
        <v>1286</v>
      </c>
      <c r="P37" s="721">
        <v>0</v>
      </c>
      <c r="Q37" s="721">
        <v>0</v>
      </c>
      <c r="R37" s="721">
        <v>8</v>
      </c>
      <c r="S37" s="721">
        <v>43932.100329364075</v>
      </c>
      <c r="T37" s="721">
        <v>11</v>
      </c>
      <c r="U37" s="720">
        <v>9182.0421845608689</v>
      </c>
    </row>
    <row r="38" spans="1:21" ht="13.5" customHeight="1" x14ac:dyDescent="0.15">
      <c r="A38" s="1477"/>
      <c r="B38" s="1487"/>
      <c r="C38" s="1479" t="s">
        <v>485</v>
      </c>
      <c r="D38" s="719">
        <v>49</v>
      </c>
      <c r="E38" s="718">
        <v>9478.1430503384909</v>
      </c>
      <c r="F38" s="718">
        <v>6</v>
      </c>
      <c r="G38" s="718">
        <v>9231.3794782106997</v>
      </c>
      <c r="H38" s="718">
        <v>0</v>
      </c>
      <c r="I38" s="718">
        <v>0</v>
      </c>
      <c r="J38" s="718">
        <v>21</v>
      </c>
      <c r="K38" s="718">
        <v>21688.856853082714</v>
      </c>
      <c r="L38" s="718">
        <v>6</v>
      </c>
      <c r="M38" s="718">
        <v>6933.6579768551555</v>
      </c>
      <c r="N38" s="718">
        <v>2</v>
      </c>
      <c r="O38" s="718" t="s">
        <v>1286</v>
      </c>
      <c r="P38" s="718">
        <v>0</v>
      </c>
      <c r="Q38" s="718">
        <v>0</v>
      </c>
      <c r="R38" s="718">
        <v>6</v>
      </c>
      <c r="S38" s="718" t="s">
        <v>1286</v>
      </c>
      <c r="T38" s="718">
        <v>8</v>
      </c>
      <c r="U38" s="717" t="s">
        <v>1286</v>
      </c>
    </row>
    <row r="39" spans="1:21" ht="13.5" customHeight="1" x14ac:dyDescent="0.15">
      <c r="A39" s="1477"/>
      <c r="B39" s="1487"/>
      <c r="C39" s="1480" t="s">
        <v>118</v>
      </c>
      <c r="D39" s="719">
        <v>0</v>
      </c>
      <c r="E39" s="718">
        <v>0</v>
      </c>
      <c r="F39" s="718">
        <v>0</v>
      </c>
      <c r="G39" s="718">
        <v>0</v>
      </c>
      <c r="H39" s="718">
        <v>0</v>
      </c>
      <c r="I39" s="718">
        <v>0</v>
      </c>
      <c r="J39" s="718">
        <v>0</v>
      </c>
      <c r="K39" s="718">
        <v>0</v>
      </c>
      <c r="L39" s="718">
        <v>0</v>
      </c>
      <c r="M39" s="718">
        <v>0</v>
      </c>
      <c r="N39" s="718">
        <v>0</v>
      </c>
      <c r="O39" s="718">
        <v>0</v>
      </c>
      <c r="P39" s="718">
        <v>0</v>
      </c>
      <c r="Q39" s="718">
        <v>0</v>
      </c>
      <c r="R39" s="718">
        <v>0</v>
      </c>
      <c r="S39" s="718">
        <v>0</v>
      </c>
      <c r="T39" s="718">
        <v>0</v>
      </c>
      <c r="U39" s="1491">
        <v>0</v>
      </c>
    </row>
    <row r="40" spans="1:21" ht="13.5" customHeight="1" x14ac:dyDescent="0.15">
      <c r="A40" s="1477"/>
      <c r="B40" s="1487"/>
      <c r="C40" s="1492" t="s">
        <v>484</v>
      </c>
      <c r="D40" s="729">
        <v>8</v>
      </c>
      <c r="E40" s="728">
        <v>18197.587867221482</v>
      </c>
      <c r="F40" s="728">
        <v>0</v>
      </c>
      <c r="G40" s="728">
        <v>0</v>
      </c>
      <c r="H40" s="728">
        <v>0</v>
      </c>
      <c r="I40" s="728">
        <v>0</v>
      </c>
      <c r="J40" s="728">
        <v>3</v>
      </c>
      <c r="K40" s="728">
        <v>32992.821645499724</v>
      </c>
      <c r="L40" s="728">
        <v>0</v>
      </c>
      <c r="M40" s="728">
        <v>0</v>
      </c>
      <c r="N40" s="728">
        <v>0</v>
      </c>
      <c r="O40" s="728">
        <v>0</v>
      </c>
      <c r="P40" s="728">
        <v>0</v>
      </c>
      <c r="Q40" s="728">
        <v>0</v>
      </c>
      <c r="R40" s="728">
        <v>2</v>
      </c>
      <c r="S40" s="728" t="s">
        <v>1286</v>
      </c>
      <c r="T40" s="728">
        <v>3</v>
      </c>
      <c r="U40" s="727" t="s">
        <v>1286</v>
      </c>
    </row>
    <row r="41" spans="1:21" ht="13.5" customHeight="1" x14ac:dyDescent="0.15">
      <c r="A41" s="1493">
        <v>17</v>
      </c>
      <c r="B41" s="1485" t="s">
        <v>760</v>
      </c>
      <c r="C41" s="1490" t="s">
        <v>742</v>
      </c>
      <c r="D41" s="722">
        <v>2</v>
      </c>
      <c r="E41" s="721" t="s">
        <v>1286</v>
      </c>
      <c r="F41" s="721">
        <v>0</v>
      </c>
      <c r="G41" s="721">
        <v>0</v>
      </c>
      <c r="H41" s="721">
        <v>0</v>
      </c>
      <c r="I41" s="721">
        <v>0</v>
      </c>
      <c r="J41" s="721">
        <v>0</v>
      </c>
      <c r="K41" s="721">
        <v>0</v>
      </c>
      <c r="L41" s="721">
        <v>0</v>
      </c>
      <c r="M41" s="721">
        <v>0</v>
      </c>
      <c r="N41" s="721">
        <v>0</v>
      </c>
      <c r="O41" s="721">
        <v>0</v>
      </c>
      <c r="P41" s="721">
        <v>0</v>
      </c>
      <c r="Q41" s="721">
        <v>0</v>
      </c>
      <c r="R41" s="721">
        <v>1</v>
      </c>
      <c r="S41" s="721" t="s">
        <v>1286</v>
      </c>
      <c r="T41" s="721">
        <v>1</v>
      </c>
      <c r="U41" s="720" t="s">
        <v>1286</v>
      </c>
    </row>
    <row r="42" spans="1:21" ht="13.5" customHeight="1" x14ac:dyDescent="0.15">
      <c r="A42" s="1477"/>
      <c r="B42" s="1487"/>
      <c r="C42" s="1479" t="s">
        <v>485</v>
      </c>
      <c r="D42" s="719">
        <v>2</v>
      </c>
      <c r="E42" s="718" t="s">
        <v>1286</v>
      </c>
      <c r="F42" s="718">
        <v>0</v>
      </c>
      <c r="G42" s="718">
        <v>0</v>
      </c>
      <c r="H42" s="718">
        <v>0</v>
      </c>
      <c r="I42" s="718">
        <v>0</v>
      </c>
      <c r="J42" s="718">
        <v>0</v>
      </c>
      <c r="K42" s="718">
        <v>0</v>
      </c>
      <c r="L42" s="718">
        <v>0</v>
      </c>
      <c r="M42" s="718">
        <v>0</v>
      </c>
      <c r="N42" s="718">
        <v>0</v>
      </c>
      <c r="O42" s="718">
        <v>0</v>
      </c>
      <c r="P42" s="718">
        <v>0</v>
      </c>
      <c r="Q42" s="718">
        <v>0</v>
      </c>
      <c r="R42" s="718">
        <v>1</v>
      </c>
      <c r="S42" s="718" t="s">
        <v>1286</v>
      </c>
      <c r="T42" s="718">
        <v>1</v>
      </c>
      <c r="U42" s="717" t="s">
        <v>1286</v>
      </c>
    </row>
    <row r="43" spans="1:21" ht="13.5" customHeight="1" x14ac:dyDescent="0.15">
      <c r="A43" s="1477"/>
      <c r="B43" s="1487"/>
      <c r="C43" s="1480" t="s">
        <v>118</v>
      </c>
      <c r="D43" s="719">
        <v>0</v>
      </c>
      <c r="E43" s="718">
        <v>0</v>
      </c>
      <c r="F43" s="718">
        <v>0</v>
      </c>
      <c r="G43" s="718">
        <v>0</v>
      </c>
      <c r="H43" s="718">
        <v>0</v>
      </c>
      <c r="I43" s="718">
        <v>0</v>
      </c>
      <c r="J43" s="718">
        <v>0</v>
      </c>
      <c r="K43" s="718">
        <v>0</v>
      </c>
      <c r="L43" s="718">
        <v>0</v>
      </c>
      <c r="M43" s="718">
        <v>0</v>
      </c>
      <c r="N43" s="718">
        <v>0</v>
      </c>
      <c r="O43" s="718">
        <v>0</v>
      </c>
      <c r="P43" s="718">
        <v>0</v>
      </c>
      <c r="Q43" s="718">
        <v>0</v>
      </c>
      <c r="R43" s="718">
        <v>0</v>
      </c>
      <c r="S43" s="718">
        <v>0</v>
      </c>
      <c r="T43" s="718">
        <v>0</v>
      </c>
      <c r="U43" s="717">
        <v>0</v>
      </c>
    </row>
    <row r="44" spans="1:21" ht="13.5" customHeight="1" x14ac:dyDescent="0.15">
      <c r="A44" s="1481"/>
      <c r="B44" s="1488"/>
      <c r="C44" s="1483" t="s">
        <v>484</v>
      </c>
      <c r="D44" s="725">
        <v>0</v>
      </c>
      <c r="E44" s="724">
        <v>0</v>
      </c>
      <c r="F44" s="724">
        <v>0</v>
      </c>
      <c r="G44" s="724">
        <v>0</v>
      </c>
      <c r="H44" s="724">
        <v>0</v>
      </c>
      <c r="I44" s="724">
        <v>0</v>
      </c>
      <c r="J44" s="724">
        <v>0</v>
      </c>
      <c r="K44" s="724">
        <v>0</v>
      </c>
      <c r="L44" s="724">
        <v>0</v>
      </c>
      <c r="M44" s="724">
        <v>0</v>
      </c>
      <c r="N44" s="724">
        <v>0</v>
      </c>
      <c r="O44" s="724">
        <v>0</v>
      </c>
      <c r="P44" s="724">
        <v>0</v>
      </c>
      <c r="Q44" s="724">
        <v>0</v>
      </c>
      <c r="R44" s="724">
        <v>0</v>
      </c>
      <c r="S44" s="724">
        <v>0</v>
      </c>
      <c r="T44" s="724">
        <v>0</v>
      </c>
      <c r="U44" s="723">
        <v>0</v>
      </c>
    </row>
    <row r="45" spans="1:21" ht="13.5" customHeight="1" x14ac:dyDescent="0.15">
      <c r="A45" s="1489">
        <v>18</v>
      </c>
      <c r="B45" s="1485" t="s">
        <v>759</v>
      </c>
      <c r="C45" s="1490" t="s">
        <v>742</v>
      </c>
      <c r="D45" s="722">
        <v>48</v>
      </c>
      <c r="E45" s="721">
        <v>16164.904759137768</v>
      </c>
      <c r="F45" s="721">
        <v>2</v>
      </c>
      <c r="G45" s="721" t="s">
        <v>1286</v>
      </c>
      <c r="H45" s="721">
        <v>6</v>
      </c>
      <c r="I45" s="721">
        <v>2228.3787039267645</v>
      </c>
      <c r="J45" s="721">
        <v>19</v>
      </c>
      <c r="K45" s="721">
        <v>21855.583200772253</v>
      </c>
      <c r="L45" s="721">
        <v>4</v>
      </c>
      <c r="M45" s="721">
        <v>13584.362809461074</v>
      </c>
      <c r="N45" s="721">
        <v>2</v>
      </c>
      <c r="O45" s="721" t="s">
        <v>1286</v>
      </c>
      <c r="P45" s="721">
        <v>0</v>
      </c>
      <c r="Q45" s="721">
        <v>0</v>
      </c>
      <c r="R45" s="721">
        <v>9</v>
      </c>
      <c r="S45" s="721">
        <v>18259.732771801402</v>
      </c>
      <c r="T45" s="721">
        <v>6</v>
      </c>
      <c r="U45" s="720">
        <v>16187.490816476466</v>
      </c>
    </row>
    <row r="46" spans="1:21" ht="13.5" customHeight="1" x14ac:dyDescent="0.15">
      <c r="A46" s="1477"/>
      <c r="B46" s="1487"/>
      <c r="C46" s="1479" t="s">
        <v>485</v>
      </c>
      <c r="D46" s="719">
        <v>47</v>
      </c>
      <c r="E46" s="718" t="s">
        <v>1286</v>
      </c>
      <c r="F46" s="718">
        <v>2</v>
      </c>
      <c r="G46" s="718" t="s">
        <v>1286</v>
      </c>
      <c r="H46" s="718">
        <v>6</v>
      </c>
      <c r="I46" s="718">
        <v>2228.3787039267645</v>
      </c>
      <c r="J46" s="718">
        <v>19</v>
      </c>
      <c r="K46" s="718">
        <v>21855.583200772253</v>
      </c>
      <c r="L46" s="718">
        <v>4</v>
      </c>
      <c r="M46" s="718">
        <v>13584.362809461074</v>
      </c>
      <c r="N46" s="718">
        <v>2</v>
      </c>
      <c r="O46" s="718" t="s">
        <v>1286</v>
      </c>
      <c r="P46" s="718">
        <v>0</v>
      </c>
      <c r="Q46" s="718">
        <v>0</v>
      </c>
      <c r="R46" s="718">
        <v>8</v>
      </c>
      <c r="S46" s="718" t="s">
        <v>1286</v>
      </c>
      <c r="T46" s="718">
        <v>6</v>
      </c>
      <c r="U46" s="717">
        <v>16187.490816476466</v>
      </c>
    </row>
    <row r="47" spans="1:21" ht="13.5" customHeight="1" x14ac:dyDescent="0.15">
      <c r="A47" s="1477"/>
      <c r="B47" s="1487"/>
      <c r="C47" s="1480" t="s">
        <v>118</v>
      </c>
      <c r="D47" s="719">
        <v>1</v>
      </c>
      <c r="E47" s="718" t="s">
        <v>1286</v>
      </c>
      <c r="F47" s="718">
        <v>0</v>
      </c>
      <c r="G47" s="718">
        <v>0</v>
      </c>
      <c r="H47" s="718">
        <v>0</v>
      </c>
      <c r="I47" s="718">
        <v>0</v>
      </c>
      <c r="J47" s="718">
        <v>0</v>
      </c>
      <c r="K47" s="718">
        <v>0</v>
      </c>
      <c r="L47" s="718">
        <v>0</v>
      </c>
      <c r="M47" s="718">
        <v>0</v>
      </c>
      <c r="N47" s="718">
        <v>0</v>
      </c>
      <c r="O47" s="718">
        <v>0</v>
      </c>
      <c r="P47" s="718">
        <v>0</v>
      </c>
      <c r="Q47" s="718">
        <v>0</v>
      </c>
      <c r="R47" s="718">
        <v>1</v>
      </c>
      <c r="S47" s="718" t="s">
        <v>1286</v>
      </c>
      <c r="T47" s="718">
        <v>0</v>
      </c>
      <c r="U47" s="717">
        <v>0</v>
      </c>
    </row>
    <row r="48" spans="1:21" ht="13.5" customHeight="1" x14ac:dyDescent="0.15">
      <c r="A48" s="1481"/>
      <c r="B48" s="1488"/>
      <c r="C48" s="1483" t="s">
        <v>484</v>
      </c>
      <c r="D48" s="725">
        <v>0</v>
      </c>
      <c r="E48" s="724">
        <v>0</v>
      </c>
      <c r="F48" s="724">
        <v>0</v>
      </c>
      <c r="G48" s="724">
        <v>0</v>
      </c>
      <c r="H48" s="724">
        <v>0</v>
      </c>
      <c r="I48" s="724">
        <v>0</v>
      </c>
      <c r="J48" s="724">
        <v>0</v>
      </c>
      <c r="K48" s="724">
        <v>0</v>
      </c>
      <c r="L48" s="724">
        <v>0</v>
      </c>
      <c r="M48" s="724">
        <v>0</v>
      </c>
      <c r="N48" s="724">
        <v>0</v>
      </c>
      <c r="O48" s="724">
        <v>0</v>
      </c>
      <c r="P48" s="724">
        <v>0</v>
      </c>
      <c r="Q48" s="724">
        <v>0</v>
      </c>
      <c r="R48" s="724">
        <v>0</v>
      </c>
      <c r="S48" s="724">
        <v>0</v>
      </c>
      <c r="T48" s="724">
        <v>0</v>
      </c>
      <c r="U48" s="723">
        <v>0</v>
      </c>
    </row>
    <row r="49" spans="1:21" ht="13.5" customHeight="1" x14ac:dyDescent="0.15">
      <c r="A49" s="1489">
        <v>19</v>
      </c>
      <c r="B49" s="1485" t="s">
        <v>758</v>
      </c>
      <c r="C49" s="1490" t="s">
        <v>742</v>
      </c>
      <c r="D49" s="722">
        <v>7</v>
      </c>
      <c r="E49" s="721">
        <v>6034.3673715123887</v>
      </c>
      <c r="F49" s="721">
        <v>0</v>
      </c>
      <c r="G49" s="721">
        <v>0</v>
      </c>
      <c r="H49" s="721">
        <v>1</v>
      </c>
      <c r="I49" s="721" t="s">
        <v>1286</v>
      </c>
      <c r="J49" s="721">
        <v>1</v>
      </c>
      <c r="K49" s="721" t="s">
        <v>1286</v>
      </c>
      <c r="L49" s="721">
        <v>1</v>
      </c>
      <c r="M49" s="721" t="s">
        <v>1286</v>
      </c>
      <c r="N49" s="721">
        <v>0</v>
      </c>
      <c r="O49" s="721">
        <v>0</v>
      </c>
      <c r="P49" s="721">
        <v>0</v>
      </c>
      <c r="Q49" s="721">
        <v>0</v>
      </c>
      <c r="R49" s="721">
        <v>3</v>
      </c>
      <c r="S49" s="721">
        <v>4904.7224523612258</v>
      </c>
      <c r="T49" s="721">
        <v>1</v>
      </c>
      <c r="U49" s="720" t="s">
        <v>1286</v>
      </c>
    </row>
    <row r="50" spans="1:21" ht="13.5" customHeight="1" x14ac:dyDescent="0.15">
      <c r="A50" s="1477"/>
      <c r="B50" s="1487"/>
      <c r="C50" s="1479" t="s">
        <v>485</v>
      </c>
      <c r="D50" s="719">
        <v>7</v>
      </c>
      <c r="E50" s="718">
        <v>6034.3673715123887</v>
      </c>
      <c r="F50" s="718">
        <v>0</v>
      </c>
      <c r="G50" s="718">
        <v>0</v>
      </c>
      <c r="H50" s="718">
        <v>1</v>
      </c>
      <c r="I50" s="718" t="s">
        <v>1286</v>
      </c>
      <c r="J50" s="718">
        <v>1</v>
      </c>
      <c r="K50" s="718" t="s">
        <v>1286</v>
      </c>
      <c r="L50" s="718">
        <v>1</v>
      </c>
      <c r="M50" s="718" t="s">
        <v>1286</v>
      </c>
      <c r="N50" s="718">
        <v>0</v>
      </c>
      <c r="O50" s="718">
        <v>0</v>
      </c>
      <c r="P50" s="718">
        <v>0</v>
      </c>
      <c r="Q50" s="718">
        <v>0</v>
      </c>
      <c r="R50" s="718">
        <v>3</v>
      </c>
      <c r="S50" s="718">
        <v>4904.7224523612258</v>
      </c>
      <c r="T50" s="718">
        <v>1</v>
      </c>
      <c r="U50" s="717" t="s">
        <v>1286</v>
      </c>
    </row>
    <row r="51" spans="1:21" ht="13.5" customHeight="1" x14ac:dyDescent="0.15">
      <c r="A51" s="1477"/>
      <c r="B51" s="1487"/>
      <c r="C51" s="1480" t="s">
        <v>118</v>
      </c>
      <c r="D51" s="719">
        <v>0</v>
      </c>
      <c r="E51" s="718">
        <v>0</v>
      </c>
      <c r="F51" s="718">
        <v>0</v>
      </c>
      <c r="G51" s="718">
        <v>0</v>
      </c>
      <c r="H51" s="718">
        <v>0</v>
      </c>
      <c r="I51" s="718">
        <v>0</v>
      </c>
      <c r="J51" s="718">
        <v>0</v>
      </c>
      <c r="K51" s="718">
        <v>0</v>
      </c>
      <c r="L51" s="718">
        <v>0</v>
      </c>
      <c r="M51" s="718">
        <v>0</v>
      </c>
      <c r="N51" s="718">
        <v>0</v>
      </c>
      <c r="O51" s="718">
        <v>0</v>
      </c>
      <c r="P51" s="718">
        <v>0</v>
      </c>
      <c r="Q51" s="718">
        <v>0</v>
      </c>
      <c r="R51" s="718">
        <v>0</v>
      </c>
      <c r="S51" s="718">
        <v>0</v>
      </c>
      <c r="T51" s="718">
        <v>0</v>
      </c>
      <c r="U51" s="717">
        <v>0</v>
      </c>
    </row>
    <row r="52" spans="1:21" ht="13.5" customHeight="1" x14ac:dyDescent="0.15">
      <c r="A52" s="1481"/>
      <c r="B52" s="1488"/>
      <c r="C52" s="1483" t="s">
        <v>484</v>
      </c>
      <c r="D52" s="725">
        <v>0</v>
      </c>
      <c r="E52" s="724">
        <v>0</v>
      </c>
      <c r="F52" s="724">
        <v>0</v>
      </c>
      <c r="G52" s="724">
        <v>0</v>
      </c>
      <c r="H52" s="724">
        <v>0</v>
      </c>
      <c r="I52" s="724">
        <v>0</v>
      </c>
      <c r="J52" s="724">
        <v>0</v>
      </c>
      <c r="K52" s="724">
        <v>0</v>
      </c>
      <c r="L52" s="724">
        <v>0</v>
      </c>
      <c r="M52" s="724">
        <v>0</v>
      </c>
      <c r="N52" s="724">
        <v>0</v>
      </c>
      <c r="O52" s="724">
        <v>0</v>
      </c>
      <c r="P52" s="724">
        <v>0</v>
      </c>
      <c r="Q52" s="724">
        <v>0</v>
      </c>
      <c r="R52" s="724">
        <v>0</v>
      </c>
      <c r="S52" s="724">
        <v>0</v>
      </c>
      <c r="T52" s="724">
        <v>0</v>
      </c>
      <c r="U52" s="723">
        <v>0</v>
      </c>
    </row>
    <row r="53" spans="1:21" ht="13.5" customHeight="1" x14ac:dyDescent="0.15">
      <c r="A53" s="1489">
        <v>20</v>
      </c>
      <c r="B53" s="1485" t="s">
        <v>757</v>
      </c>
      <c r="C53" s="1490" t="s">
        <v>742</v>
      </c>
      <c r="D53" s="722">
        <v>3</v>
      </c>
      <c r="E53" s="721">
        <v>2746.8369898294886</v>
      </c>
      <c r="F53" s="721">
        <v>0</v>
      </c>
      <c r="G53" s="721">
        <v>0</v>
      </c>
      <c r="H53" s="721">
        <v>0</v>
      </c>
      <c r="I53" s="721">
        <v>0</v>
      </c>
      <c r="J53" s="721">
        <v>1</v>
      </c>
      <c r="K53" s="721" t="s">
        <v>1286</v>
      </c>
      <c r="L53" s="721">
        <v>0</v>
      </c>
      <c r="M53" s="721">
        <v>0</v>
      </c>
      <c r="N53" s="721">
        <v>1</v>
      </c>
      <c r="O53" s="721" t="s">
        <v>1286</v>
      </c>
      <c r="P53" s="721">
        <v>0</v>
      </c>
      <c r="Q53" s="721">
        <v>0</v>
      </c>
      <c r="R53" s="721">
        <v>0</v>
      </c>
      <c r="S53" s="721">
        <v>0</v>
      </c>
      <c r="T53" s="721">
        <v>1</v>
      </c>
      <c r="U53" s="720" t="s">
        <v>1286</v>
      </c>
    </row>
    <row r="54" spans="1:21" ht="13.5" customHeight="1" x14ac:dyDescent="0.15">
      <c r="A54" s="1477"/>
      <c r="B54" s="1487"/>
      <c r="C54" s="1479" t="s">
        <v>485</v>
      </c>
      <c r="D54" s="719">
        <v>2</v>
      </c>
      <c r="E54" s="718" t="s">
        <v>1286</v>
      </c>
      <c r="F54" s="718">
        <v>0</v>
      </c>
      <c r="G54" s="718">
        <v>0</v>
      </c>
      <c r="H54" s="718">
        <v>0</v>
      </c>
      <c r="I54" s="718">
        <v>0</v>
      </c>
      <c r="J54" s="718">
        <v>1</v>
      </c>
      <c r="K54" s="718" t="s">
        <v>1286</v>
      </c>
      <c r="L54" s="718">
        <v>0</v>
      </c>
      <c r="M54" s="718">
        <v>0</v>
      </c>
      <c r="N54" s="718">
        <v>1</v>
      </c>
      <c r="O54" s="718" t="s">
        <v>1286</v>
      </c>
      <c r="P54" s="718">
        <v>0</v>
      </c>
      <c r="Q54" s="718">
        <v>0</v>
      </c>
      <c r="R54" s="718">
        <v>0</v>
      </c>
      <c r="S54" s="718">
        <v>0</v>
      </c>
      <c r="T54" s="718">
        <v>0</v>
      </c>
      <c r="U54" s="717">
        <v>0</v>
      </c>
    </row>
    <row r="55" spans="1:21" ht="13.5" customHeight="1" x14ac:dyDescent="0.15">
      <c r="A55" s="1477"/>
      <c r="B55" s="1487"/>
      <c r="C55" s="1480" t="s">
        <v>118</v>
      </c>
      <c r="D55" s="719">
        <v>0</v>
      </c>
      <c r="E55" s="718">
        <v>0</v>
      </c>
      <c r="F55" s="718">
        <v>0</v>
      </c>
      <c r="G55" s="718">
        <v>0</v>
      </c>
      <c r="H55" s="718">
        <v>0</v>
      </c>
      <c r="I55" s="718">
        <v>0</v>
      </c>
      <c r="J55" s="718">
        <v>0</v>
      </c>
      <c r="K55" s="718">
        <v>0</v>
      </c>
      <c r="L55" s="718">
        <v>0</v>
      </c>
      <c r="M55" s="718">
        <v>0</v>
      </c>
      <c r="N55" s="718">
        <v>0</v>
      </c>
      <c r="O55" s="718">
        <v>0</v>
      </c>
      <c r="P55" s="718">
        <v>0</v>
      </c>
      <c r="Q55" s="718">
        <v>0</v>
      </c>
      <c r="R55" s="718">
        <v>0</v>
      </c>
      <c r="S55" s="718">
        <v>0</v>
      </c>
      <c r="T55" s="718">
        <v>0</v>
      </c>
      <c r="U55" s="717">
        <v>0</v>
      </c>
    </row>
    <row r="56" spans="1:21" ht="13.5" customHeight="1" x14ac:dyDescent="0.15">
      <c r="A56" s="1481"/>
      <c r="B56" s="1488"/>
      <c r="C56" s="1483" t="s">
        <v>484</v>
      </c>
      <c r="D56" s="725">
        <v>1</v>
      </c>
      <c r="E56" s="724" t="s">
        <v>1286</v>
      </c>
      <c r="F56" s="724">
        <v>0</v>
      </c>
      <c r="G56" s="724">
        <v>0</v>
      </c>
      <c r="H56" s="724">
        <v>0</v>
      </c>
      <c r="I56" s="724">
        <v>0</v>
      </c>
      <c r="J56" s="724">
        <v>0</v>
      </c>
      <c r="K56" s="724">
        <v>0</v>
      </c>
      <c r="L56" s="724">
        <v>0</v>
      </c>
      <c r="M56" s="724">
        <v>0</v>
      </c>
      <c r="N56" s="724">
        <v>0</v>
      </c>
      <c r="O56" s="724">
        <v>0</v>
      </c>
      <c r="P56" s="724">
        <v>0</v>
      </c>
      <c r="Q56" s="724">
        <v>0</v>
      </c>
      <c r="R56" s="724">
        <v>0</v>
      </c>
      <c r="S56" s="724">
        <v>0</v>
      </c>
      <c r="T56" s="724">
        <v>1</v>
      </c>
      <c r="U56" s="723" t="s">
        <v>1286</v>
      </c>
    </row>
    <row r="57" spans="1:21" ht="13.5" customHeight="1" x14ac:dyDescent="0.15">
      <c r="A57" s="1489">
        <v>21</v>
      </c>
      <c r="B57" s="1485" t="s">
        <v>756</v>
      </c>
      <c r="C57" s="1490" t="s">
        <v>742</v>
      </c>
      <c r="D57" s="722">
        <v>29</v>
      </c>
      <c r="E57" s="721">
        <v>8243.9267814518444</v>
      </c>
      <c r="F57" s="721">
        <v>2</v>
      </c>
      <c r="G57" s="721" t="s">
        <v>1286</v>
      </c>
      <c r="H57" s="721">
        <v>0</v>
      </c>
      <c r="I57" s="721">
        <v>0</v>
      </c>
      <c r="J57" s="721">
        <v>9</v>
      </c>
      <c r="K57" s="721">
        <v>3207.0455300764374</v>
      </c>
      <c r="L57" s="721">
        <v>7</v>
      </c>
      <c r="M57" s="721">
        <v>2748.6146761702266</v>
      </c>
      <c r="N57" s="721">
        <v>3</v>
      </c>
      <c r="O57" s="721">
        <v>2253.1808201578187</v>
      </c>
      <c r="P57" s="721">
        <v>2</v>
      </c>
      <c r="Q57" s="721" t="s">
        <v>1286</v>
      </c>
      <c r="R57" s="721">
        <v>3</v>
      </c>
      <c r="S57" s="721">
        <v>9020.8575716188643</v>
      </c>
      <c r="T57" s="721">
        <v>3</v>
      </c>
      <c r="U57" s="720">
        <v>23680.791315646089</v>
      </c>
    </row>
    <row r="58" spans="1:21" ht="13.5" customHeight="1" x14ac:dyDescent="0.15">
      <c r="A58" s="1477"/>
      <c r="B58" s="1487"/>
      <c r="C58" s="1479" t="s">
        <v>485</v>
      </c>
      <c r="D58" s="719">
        <v>27</v>
      </c>
      <c r="E58" s="718" t="s">
        <v>1286</v>
      </c>
      <c r="F58" s="718">
        <v>2</v>
      </c>
      <c r="G58" s="718" t="s">
        <v>1286</v>
      </c>
      <c r="H58" s="718">
        <v>0</v>
      </c>
      <c r="I58" s="718">
        <v>0</v>
      </c>
      <c r="J58" s="718">
        <v>9</v>
      </c>
      <c r="K58" s="718">
        <v>3207.0455300764374</v>
      </c>
      <c r="L58" s="718">
        <v>7</v>
      </c>
      <c r="M58" s="718">
        <v>2748.6146761702266</v>
      </c>
      <c r="N58" s="718">
        <v>2</v>
      </c>
      <c r="O58" s="718" t="s">
        <v>1286</v>
      </c>
      <c r="P58" s="718">
        <v>1</v>
      </c>
      <c r="Q58" s="718" t="s">
        <v>1286</v>
      </c>
      <c r="R58" s="718">
        <v>3</v>
      </c>
      <c r="S58" s="718">
        <v>9020.8575716188643</v>
      </c>
      <c r="T58" s="718">
        <v>3</v>
      </c>
      <c r="U58" s="717">
        <v>23680.791315646089</v>
      </c>
    </row>
    <row r="59" spans="1:21" ht="13.5" customHeight="1" x14ac:dyDescent="0.15">
      <c r="A59" s="1477"/>
      <c r="B59" s="1487"/>
      <c r="C59" s="1480" t="s">
        <v>118</v>
      </c>
      <c r="D59" s="719">
        <v>0</v>
      </c>
      <c r="E59" s="718">
        <v>0</v>
      </c>
      <c r="F59" s="718">
        <v>0</v>
      </c>
      <c r="G59" s="718">
        <v>0</v>
      </c>
      <c r="H59" s="718">
        <v>0</v>
      </c>
      <c r="I59" s="718">
        <v>0</v>
      </c>
      <c r="J59" s="718">
        <v>0</v>
      </c>
      <c r="K59" s="718">
        <v>0</v>
      </c>
      <c r="L59" s="718">
        <v>0</v>
      </c>
      <c r="M59" s="718">
        <v>0</v>
      </c>
      <c r="N59" s="718">
        <v>0</v>
      </c>
      <c r="O59" s="718">
        <v>0</v>
      </c>
      <c r="P59" s="718">
        <v>0</v>
      </c>
      <c r="Q59" s="718">
        <v>0</v>
      </c>
      <c r="R59" s="718">
        <v>0</v>
      </c>
      <c r="S59" s="718">
        <v>0</v>
      </c>
      <c r="T59" s="718">
        <v>0</v>
      </c>
      <c r="U59" s="717">
        <v>0</v>
      </c>
    </row>
    <row r="60" spans="1:21" ht="13.5" customHeight="1" x14ac:dyDescent="0.15">
      <c r="A60" s="1481"/>
      <c r="B60" s="1488"/>
      <c r="C60" s="1483" t="s">
        <v>484</v>
      </c>
      <c r="D60" s="725">
        <v>2</v>
      </c>
      <c r="E60" s="724" t="s">
        <v>1286</v>
      </c>
      <c r="F60" s="724">
        <v>0</v>
      </c>
      <c r="G60" s="724">
        <v>0</v>
      </c>
      <c r="H60" s="724">
        <v>0</v>
      </c>
      <c r="I60" s="724">
        <v>0</v>
      </c>
      <c r="J60" s="724">
        <v>0</v>
      </c>
      <c r="K60" s="724">
        <v>0</v>
      </c>
      <c r="L60" s="724">
        <v>0</v>
      </c>
      <c r="M60" s="724">
        <v>0</v>
      </c>
      <c r="N60" s="724">
        <v>1</v>
      </c>
      <c r="O60" s="724" t="s">
        <v>1286</v>
      </c>
      <c r="P60" s="724">
        <v>1</v>
      </c>
      <c r="Q60" s="724" t="s">
        <v>1286</v>
      </c>
      <c r="R60" s="724">
        <v>0</v>
      </c>
      <c r="S60" s="724">
        <v>0</v>
      </c>
      <c r="T60" s="724">
        <v>0</v>
      </c>
      <c r="U60" s="723">
        <v>0</v>
      </c>
    </row>
    <row r="61" spans="1:21" ht="13.5" customHeight="1" x14ac:dyDescent="0.15">
      <c r="A61" s="1489">
        <v>22</v>
      </c>
      <c r="B61" s="1485" t="s">
        <v>755</v>
      </c>
      <c r="C61" s="1490" t="s">
        <v>742</v>
      </c>
      <c r="D61" s="722">
        <v>38</v>
      </c>
      <c r="E61" s="721">
        <v>26791.251940930139</v>
      </c>
      <c r="F61" s="721">
        <v>3</v>
      </c>
      <c r="G61" s="721" t="s">
        <v>1286</v>
      </c>
      <c r="H61" s="721">
        <v>2</v>
      </c>
      <c r="I61" s="721" t="s">
        <v>1286</v>
      </c>
      <c r="J61" s="721">
        <v>16</v>
      </c>
      <c r="K61" s="721">
        <v>16735.370552916927</v>
      </c>
      <c r="L61" s="721">
        <v>5</v>
      </c>
      <c r="M61" s="721">
        <v>44599.942051741047</v>
      </c>
      <c r="N61" s="721">
        <v>0</v>
      </c>
      <c r="O61" s="721">
        <v>0</v>
      </c>
      <c r="P61" s="721">
        <v>3</v>
      </c>
      <c r="Q61" s="721">
        <v>17602.776145299864</v>
      </c>
      <c r="R61" s="721">
        <v>5</v>
      </c>
      <c r="S61" s="721">
        <v>17312.188033107981</v>
      </c>
      <c r="T61" s="721">
        <v>4</v>
      </c>
      <c r="U61" s="720">
        <v>13151.091428186048</v>
      </c>
    </row>
    <row r="62" spans="1:21" ht="13.5" customHeight="1" x14ac:dyDescent="0.15">
      <c r="A62" s="1477"/>
      <c r="B62" s="1487"/>
      <c r="C62" s="1479" t="s">
        <v>485</v>
      </c>
      <c r="D62" s="719">
        <v>34</v>
      </c>
      <c r="E62" s="718">
        <v>24660.995502327631</v>
      </c>
      <c r="F62" s="718">
        <v>3</v>
      </c>
      <c r="G62" s="718" t="s">
        <v>1286</v>
      </c>
      <c r="H62" s="718">
        <v>2</v>
      </c>
      <c r="I62" s="718" t="s">
        <v>1286</v>
      </c>
      <c r="J62" s="718">
        <v>15</v>
      </c>
      <c r="K62" s="718" t="s">
        <v>1286</v>
      </c>
      <c r="L62" s="718">
        <v>5</v>
      </c>
      <c r="M62" s="718">
        <v>44599.942051741047</v>
      </c>
      <c r="N62" s="718">
        <v>0</v>
      </c>
      <c r="O62" s="718">
        <v>0</v>
      </c>
      <c r="P62" s="718">
        <v>0</v>
      </c>
      <c r="Q62" s="718">
        <v>0</v>
      </c>
      <c r="R62" s="718">
        <v>5</v>
      </c>
      <c r="S62" s="718">
        <v>17312.188033107981</v>
      </c>
      <c r="T62" s="718">
        <v>4</v>
      </c>
      <c r="U62" s="717">
        <v>13151.091428186048</v>
      </c>
    </row>
    <row r="63" spans="1:21" ht="13.5" customHeight="1" x14ac:dyDescent="0.15">
      <c r="A63" s="1477"/>
      <c r="B63" s="1487"/>
      <c r="C63" s="1480" t="s">
        <v>118</v>
      </c>
      <c r="D63" s="719">
        <v>3</v>
      </c>
      <c r="E63" s="718" t="s">
        <v>1286</v>
      </c>
      <c r="F63" s="718">
        <v>0</v>
      </c>
      <c r="G63" s="718">
        <v>0</v>
      </c>
      <c r="H63" s="718">
        <v>0</v>
      </c>
      <c r="I63" s="718">
        <v>0</v>
      </c>
      <c r="J63" s="718">
        <v>1</v>
      </c>
      <c r="K63" s="718" t="s">
        <v>1286</v>
      </c>
      <c r="L63" s="718">
        <v>0</v>
      </c>
      <c r="M63" s="718">
        <v>0</v>
      </c>
      <c r="N63" s="718">
        <v>0</v>
      </c>
      <c r="O63" s="718">
        <v>0</v>
      </c>
      <c r="P63" s="718">
        <v>2</v>
      </c>
      <c r="Q63" s="718" t="s">
        <v>1286</v>
      </c>
      <c r="R63" s="718">
        <v>0</v>
      </c>
      <c r="S63" s="718">
        <v>0</v>
      </c>
      <c r="T63" s="718">
        <v>0</v>
      </c>
      <c r="U63" s="717">
        <v>0</v>
      </c>
    </row>
    <row r="64" spans="1:21" ht="13.5" customHeight="1" x14ac:dyDescent="0.15">
      <c r="A64" s="1481"/>
      <c r="B64" s="1488"/>
      <c r="C64" s="1483" t="s">
        <v>484</v>
      </c>
      <c r="D64" s="725">
        <v>1</v>
      </c>
      <c r="E64" s="724" t="s">
        <v>1286</v>
      </c>
      <c r="F64" s="724">
        <v>0</v>
      </c>
      <c r="G64" s="724">
        <v>0</v>
      </c>
      <c r="H64" s="724">
        <v>0</v>
      </c>
      <c r="I64" s="724">
        <v>0</v>
      </c>
      <c r="J64" s="724">
        <v>0</v>
      </c>
      <c r="K64" s="724">
        <v>0</v>
      </c>
      <c r="L64" s="724">
        <v>0</v>
      </c>
      <c r="M64" s="724">
        <v>0</v>
      </c>
      <c r="N64" s="724">
        <v>0</v>
      </c>
      <c r="O64" s="724">
        <v>0</v>
      </c>
      <c r="P64" s="724">
        <v>1</v>
      </c>
      <c r="Q64" s="724" t="s">
        <v>1286</v>
      </c>
      <c r="R64" s="724">
        <v>0</v>
      </c>
      <c r="S64" s="724">
        <v>0</v>
      </c>
      <c r="T64" s="724">
        <v>0</v>
      </c>
      <c r="U64" s="723">
        <v>0</v>
      </c>
    </row>
    <row r="65" spans="1:21" ht="13.5" customHeight="1" x14ac:dyDescent="0.15">
      <c r="A65" s="1489">
        <v>23</v>
      </c>
      <c r="B65" s="1485" t="s">
        <v>754</v>
      </c>
      <c r="C65" s="1490" t="s">
        <v>742</v>
      </c>
      <c r="D65" s="722">
        <v>11</v>
      </c>
      <c r="E65" s="721">
        <v>6164.8026074925119</v>
      </c>
      <c r="F65" s="721">
        <v>2</v>
      </c>
      <c r="G65" s="718" t="s">
        <v>1286</v>
      </c>
      <c r="H65" s="721">
        <v>0</v>
      </c>
      <c r="I65" s="721">
        <v>0</v>
      </c>
      <c r="J65" s="721">
        <v>4</v>
      </c>
      <c r="K65" s="721">
        <v>5843.3969614335801</v>
      </c>
      <c r="L65" s="721">
        <v>1</v>
      </c>
      <c r="M65" s="721" t="s">
        <v>1286</v>
      </c>
      <c r="N65" s="721">
        <v>1</v>
      </c>
      <c r="O65" s="721" t="s">
        <v>1286</v>
      </c>
      <c r="P65" s="721">
        <v>0</v>
      </c>
      <c r="Q65" s="721">
        <v>0</v>
      </c>
      <c r="R65" s="721">
        <v>1</v>
      </c>
      <c r="S65" s="721" t="s">
        <v>1286</v>
      </c>
      <c r="T65" s="721">
        <v>2</v>
      </c>
      <c r="U65" s="720" t="s">
        <v>1286</v>
      </c>
    </row>
    <row r="66" spans="1:21" ht="13.5" customHeight="1" x14ac:dyDescent="0.15">
      <c r="A66" s="1477"/>
      <c r="B66" s="1487"/>
      <c r="C66" s="1479" t="s">
        <v>485</v>
      </c>
      <c r="D66" s="719">
        <v>9</v>
      </c>
      <c r="E66" s="718" t="s">
        <v>1286</v>
      </c>
      <c r="F66" s="718">
        <v>2</v>
      </c>
      <c r="G66" s="718" t="s">
        <v>1286</v>
      </c>
      <c r="H66" s="718">
        <v>0</v>
      </c>
      <c r="I66" s="718">
        <v>0</v>
      </c>
      <c r="J66" s="718">
        <v>4</v>
      </c>
      <c r="K66" s="718">
        <v>5843.3969614335801</v>
      </c>
      <c r="L66" s="718">
        <v>1</v>
      </c>
      <c r="M66" s="718" t="s">
        <v>1286</v>
      </c>
      <c r="N66" s="718">
        <v>1</v>
      </c>
      <c r="O66" s="718" t="s">
        <v>1286</v>
      </c>
      <c r="P66" s="718">
        <v>0</v>
      </c>
      <c r="Q66" s="718">
        <v>0</v>
      </c>
      <c r="R66" s="718">
        <v>1</v>
      </c>
      <c r="S66" s="718" t="s">
        <v>1286</v>
      </c>
      <c r="T66" s="718">
        <v>0</v>
      </c>
      <c r="U66" s="717">
        <v>0</v>
      </c>
    </row>
    <row r="67" spans="1:21" ht="13.5" customHeight="1" x14ac:dyDescent="0.15">
      <c r="A67" s="1477"/>
      <c r="B67" s="1487"/>
      <c r="C67" s="1480" t="s">
        <v>118</v>
      </c>
      <c r="D67" s="719">
        <v>1</v>
      </c>
      <c r="E67" s="718" t="s">
        <v>1286</v>
      </c>
      <c r="F67" s="718">
        <v>0</v>
      </c>
      <c r="G67" s="718">
        <v>0</v>
      </c>
      <c r="H67" s="718">
        <v>0</v>
      </c>
      <c r="I67" s="718">
        <v>0</v>
      </c>
      <c r="J67" s="718">
        <v>0</v>
      </c>
      <c r="K67" s="718">
        <v>0</v>
      </c>
      <c r="L67" s="718">
        <v>0</v>
      </c>
      <c r="M67" s="718">
        <v>0</v>
      </c>
      <c r="N67" s="718">
        <v>0</v>
      </c>
      <c r="O67" s="718">
        <v>0</v>
      </c>
      <c r="P67" s="718">
        <v>0</v>
      </c>
      <c r="Q67" s="718">
        <v>0</v>
      </c>
      <c r="R67" s="718">
        <v>0</v>
      </c>
      <c r="S67" s="718">
        <v>0</v>
      </c>
      <c r="T67" s="718">
        <v>1</v>
      </c>
      <c r="U67" s="717" t="s">
        <v>1286</v>
      </c>
    </row>
    <row r="68" spans="1:21" ht="13.5" customHeight="1" x14ac:dyDescent="0.15">
      <c r="A68" s="1481"/>
      <c r="B68" s="1488"/>
      <c r="C68" s="1483" t="s">
        <v>484</v>
      </c>
      <c r="D68" s="725">
        <v>1</v>
      </c>
      <c r="E68" s="724" t="s">
        <v>1286</v>
      </c>
      <c r="F68" s="724">
        <v>0</v>
      </c>
      <c r="G68" s="724">
        <v>0</v>
      </c>
      <c r="H68" s="724">
        <v>0</v>
      </c>
      <c r="I68" s="724">
        <v>0</v>
      </c>
      <c r="J68" s="724">
        <v>0</v>
      </c>
      <c r="K68" s="724">
        <v>0</v>
      </c>
      <c r="L68" s="724">
        <v>0</v>
      </c>
      <c r="M68" s="724">
        <v>0</v>
      </c>
      <c r="N68" s="724">
        <v>0</v>
      </c>
      <c r="O68" s="724">
        <v>0</v>
      </c>
      <c r="P68" s="724">
        <v>0</v>
      </c>
      <c r="Q68" s="724">
        <v>0</v>
      </c>
      <c r="R68" s="724">
        <v>0</v>
      </c>
      <c r="S68" s="724">
        <v>0</v>
      </c>
      <c r="T68" s="724">
        <v>1</v>
      </c>
      <c r="U68" s="723" t="s">
        <v>1286</v>
      </c>
    </row>
    <row r="69" spans="1:21" ht="13.5" customHeight="1" x14ac:dyDescent="0.15">
      <c r="A69" s="1489">
        <v>24</v>
      </c>
      <c r="B69" s="1485" t="s">
        <v>753</v>
      </c>
      <c r="C69" s="1490" t="s">
        <v>742</v>
      </c>
      <c r="D69" s="722">
        <v>109</v>
      </c>
      <c r="E69" s="721">
        <v>11574.026763905385</v>
      </c>
      <c r="F69" s="721">
        <v>14</v>
      </c>
      <c r="G69" s="721">
        <v>7153.3005473724916</v>
      </c>
      <c r="H69" s="721">
        <v>6</v>
      </c>
      <c r="I69" s="721">
        <v>3595.5805314791887</v>
      </c>
      <c r="J69" s="721">
        <v>32</v>
      </c>
      <c r="K69" s="721">
        <v>17930.588289662184</v>
      </c>
      <c r="L69" s="721">
        <v>14</v>
      </c>
      <c r="M69" s="721">
        <v>15495.623943315977</v>
      </c>
      <c r="N69" s="721">
        <v>5</v>
      </c>
      <c r="O69" s="721" t="s">
        <v>1286</v>
      </c>
      <c r="P69" s="721">
        <v>1</v>
      </c>
      <c r="Q69" s="721" t="s">
        <v>1286</v>
      </c>
      <c r="R69" s="721">
        <v>18</v>
      </c>
      <c r="S69" s="721">
        <v>17222.012880087128</v>
      </c>
      <c r="T69" s="721">
        <v>19</v>
      </c>
      <c r="U69" s="720">
        <v>14975.19376300327</v>
      </c>
    </row>
    <row r="70" spans="1:21" ht="13.5" customHeight="1" x14ac:dyDescent="0.15">
      <c r="A70" s="1477"/>
      <c r="B70" s="1487"/>
      <c r="C70" s="1479" t="s">
        <v>485</v>
      </c>
      <c r="D70" s="719">
        <v>105</v>
      </c>
      <c r="E70" s="718">
        <v>11829.095098220529</v>
      </c>
      <c r="F70" s="718">
        <v>14</v>
      </c>
      <c r="G70" s="718">
        <v>7153.3005473724916</v>
      </c>
      <c r="H70" s="718">
        <v>6</v>
      </c>
      <c r="I70" s="718">
        <v>3595.5805314791887</v>
      </c>
      <c r="J70" s="718">
        <v>29</v>
      </c>
      <c r="K70" s="718">
        <v>18711.048411578777</v>
      </c>
      <c r="L70" s="718">
        <v>13</v>
      </c>
      <c r="M70" s="718" t="s">
        <v>1286</v>
      </c>
      <c r="N70" s="718">
        <v>5</v>
      </c>
      <c r="O70" s="718" t="s">
        <v>1286</v>
      </c>
      <c r="P70" s="718">
        <v>1</v>
      </c>
      <c r="Q70" s="718" t="s">
        <v>1286</v>
      </c>
      <c r="R70" s="718">
        <v>18</v>
      </c>
      <c r="S70" s="718">
        <v>17222.012880087128</v>
      </c>
      <c r="T70" s="718">
        <v>19</v>
      </c>
      <c r="U70" s="717">
        <v>14975.19376300327</v>
      </c>
    </row>
    <row r="71" spans="1:21" ht="13.5" customHeight="1" x14ac:dyDescent="0.15">
      <c r="A71" s="1477"/>
      <c r="B71" s="1487"/>
      <c r="C71" s="1480" t="s">
        <v>118</v>
      </c>
      <c r="D71" s="719">
        <v>3</v>
      </c>
      <c r="E71" s="718" t="s">
        <v>1286</v>
      </c>
      <c r="F71" s="718">
        <v>0</v>
      </c>
      <c r="G71" s="718">
        <v>0</v>
      </c>
      <c r="H71" s="718">
        <v>0</v>
      </c>
      <c r="I71" s="718">
        <v>0</v>
      </c>
      <c r="J71" s="718">
        <v>2</v>
      </c>
      <c r="K71" s="718" t="s">
        <v>1286</v>
      </c>
      <c r="L71" s="718">
        <v>1</v>
      </c>
      <c r="M71" s="718" t="s">
        <v>1286</v>
      </c>
      <c r="N71" s="718">
        <v>0</v>
      </c>
      <c r="O71" s="718">
        <v>0</v>
      </c>
      <c r="P71" s="718">
        <v>0</v>
      </c>
      <c r="Q71" s="718">
        <v>0</v>
      </c>
      <c r="R71" s="718">
        <v>0</v>
      </c>
      <c r="S71" s="718">
        <v>0</v>
      </c>
      <c r="T71" s="718">
        <v>0</v>
      </c>
      <c r="U71" s="717">
        <v>0</v>
      </c>
    </row>
    <row r="72" spans="1:21" ht="13.5" customHeight="1" x14ac:dyDescent="0.15">
      <c r="A72" s="1481"/>
      <c r="B72" s="1488"/>
      <c r="C72" s="1483" t="s">
        <v>484</v>
      </c>
      <c r="D72" s="725">
        <v>1</v>
      </c>
      <c r="E72" s="724" t="s">
        <v>1286</v>
      </c>
      <c r="F72" s="724">
        <v>0</v>
      </c>
      <c r="G72" s="724">
        <v>0</v>
      </c>
      <c r="H72" s="724">
        <v>0</v>
      </c>
      <c r="I72" s="724">
        <v>0</v>
      </c>
      <c r="J72" s="724">
        <v>1</v>
      </c>
      <c r="K72" s="724" t="s">
        <v>1286</v>
      </c>
      <c r="L72" s="724">
        <v>0</v>
      </c>
      <c r="M72" s="724">
        <v>0</v>
      </c>
      <c r="N72" s="724">
        <v>0</v>
      </c>
      <c r="O72" s="724">
        <v>0</v>
      </c>
      <c r="P72" s="724">
        <v>0</v>
      </c>
      <c r="Q72" s="724">
        <v>0</v>
      </c>
      <c r="R72" s="724">
        <v>0</v>
      </c>
      <c r="S72" s="724">
        <v>0</v>
      </c>
      <c r="T72" s="724">
        <v>0</v>
      </c>
      <c r="U72" s="723">
        <v>0</v>
      </c>
    </row>
    <row r="73" spans="1:21" ht="13.5" customHeight="1" x14ac:dyDescent="0.15">
      <c r="A73" s="1489">
        <v>25</v>
      </c>
      <c r="B73" s="1485" t="s">
        <v>390</v>
      </c>
      <c r="C73" s="1490" t="s">
        <v>742</v>
      </c>
      <c r="D73" s="722">
        <v>25</v>
      </c>
      <c r="E73" s="721">
        <v>36032.668460428722</v>
      </c>
      <c r="F73" s="721">
        <v>2</v>
      </c>
      <c r="G73" s="721" t="s">
        <v>1286</v>
      </c>
      <c r="H73" s="721">
        <v>2</v>
      </c>
      <c r="I73" s="721" t="s">
        <v>1286</v>
      </c>
      <c r="J73" s="721">
        <v>10</v>
      </c>
      <c r="K73" s="721">
        <v>23639.858733068086</v>
      </c>
      <c r="L73" s="721">
        <v>4</v>
      </c>
      <c r="M73" s="730">
        <v>11205.140260147313</v>
      </c>
      <c r="N73" s="721">
        <v>1</v>
      </c>
      <c r="O73" s="721" t="s">
        <v>1286</v>
      </c>
      <c r="P73" s="721">
        <v>0</v>
      </c>
      <c r="Q73" s="721">
        <v>0</v>
      </c>
      <c r="R73" s="721">
        <v>5</v>
      </c>
      <c r="S73" s="721">
        <v>33757.833030119262</v>
      </c>
      <c r="T73" s="721">
        <v>1</v>
      </c>
      <c r="U73" s="720" t="s">
        <v>1286</v>
      </c>
    </row>
    <row r="74" spans="1:21" ht="13.5" customHeight="1" x14ac:dyDescent="0.15">
      <c r="A74" s="1477"/>
      <c r="B74" s="1487"/>
      <c r="C74" s="1479" t="s">
        <v>485</v>
      </c>
      <c r="D74" s="719">
        <v>23</v>
      </c>
      <c r="E74" s="718" t="s">
        <v>1286</v>
      </c>
      <c r="F74" s="718">
        <v>2</v>
      </c>
      <c r="G74" s="718" t="s">
        <v>1286</v>
      </c>
      <c r="H74" s="718">
        <v>2</v>
      </c>
      <c r="I74" s="718" t="s">
        <v>1286</v>
      </c>
      <c r="J74" s="718">
        <v>10</v>
      </c>
      <c r="K74" s="718">
        <v>23639.858733068086</v>
      </c>
      <c r="L74" s="718">
        <v>4</v>
      </c>
      <c r="M74" s="718">
        <v>11205.140260147313</v>
      </c>
      <c r="N74" s="718">
        <v>0</v>
      </c>
      <c r="O74" s="718">
        <v>0</v>
      </c>
      <c r="P74" s="718">
        <v>0</v>
      </c>
      <c r="Q74" s="718">
        <v>0</v>
      </c>
      <c r="R74" s="718">
        <v>5</v>
      </c>
      <c r="S74" s="718">
        <v>33757.833030119262</v>
      </c>
      <c r="T74" s="718">
        <v>0</v>
      </c>
      <c r="U74" s="717">
        <v>0</v>
      </c>
    </row>
    <row r="75" spans="1:21" ht="13.5" customHeight="1" x14ac:dyDescent="0.15">
      <c r="A75" s="1477"/>
      <c r="B75" s="1487"/>
      <c r="C75" s="1480" t="s">
        <v>118</v>
      </c>
      <c r="D75" s="719">
        <v>0</v>
      </c>
      <c r="E75" s="718" t="s">
        <v>1286</v>
      </c>
      <c r="F75" s="718">
        <v>0</v>
      </c>
      <c r="G75" s="718">
        <v>0</v>
      </c>
      <c r="H75" s="718">
        <v>0</v>
      </c>
      <c r="I75" s="718">
        <v>0</v>
      </c>
      <c r="J75" s="718">
        <v>0</v>
      </c>
      <c r="K75" s="718">
        <v>0</v>
      </c>
      <c r="L75" s="718">
        <v>0</v>
      </c>
      <c r="M75" s="718">
        <v>0</v>
      </c>
      <c r="N75" s="718">
        <v>0</v>
      </c>
      <c r="O75" s="718">
        <v>0</v>
      </c>
      <c r="P75" s="718">
        <v>0</v>
      </c>
      <c r="Q75" s="718">
        <v>0</v>
      </c>
      <c r="R75" s="718">
        <v>0</v>
      </c>
      <c r="S75" s="718">
        <v>0</v>
      </c>
      <c r="T75" s="718">
        <v>0</v>
      </c>
      <c r="U75" s="717">
        <v>0</v>
      </c>
    </row>
    <row r="76" spans="1:21" ht="13.5" customHeight="1" x14ac:dyDescent="0.15">
      <c r="A76" s="1481"/>
      <c r="B76" s="1488"/>
      <c r="C76" s="1483" t="s">
        <v>484</v>
      </c>
      <c r="D76" s="725">
        <v>2</v>
      </c>
      <c r="E76" s="724" t="s">
        <v>1286</v>
      </c>
      <c r="F76" s="724">
        <v>0</v>
      </c>
      <c r="G76" s="724">
        <v>0</v>
      </c>
      <c r="H76" s="724">
        <v>0</v>
      </c>
      <c r="I76" s="724">
        <v>0</v>
      </c>
      <c r="J76" s="724">
        <v>0</v>
      </c>
      <c r="K76" s="724">
        <v>0</v>
      </c>
      <c r="L76" s="724">
        <v>0</v>
      </c>
      <c r="M76" s="724">
        <v>0</v>
      </c>
      <c r="N76" s="724">
        <v>1</v>
      </c>
      <c r="O76" s="724" t="s">
        <v>1286</v>
      </c>
      <c r="P76" s="724">
        <v>0</v>
      </c>
      <c r="Q76" s="724">
        <v>0</v>
      </c>
      <c r="R76" s="724">
        <v>0</v>
      </c>
      <c r="S76" s="724">
        <v>0</v>
      </c>
      <c r="T76" s="724">
        <v>1</v>
      </c>
      <c r="U76" s="723" t="s">
        <v>1286</v>
      </c>
    </row>
    <row r="77" spans="1:21" ht="13.5" customHeight="1" x14ac:dyDescent="0.15">
      <c r="A77" s="1489">
        <v>26</v>
      </c>
      <c r="B77" s="1485" t="s">
        <v>752</v>
      </c>
      <c r="C77" s="1490" t="s">
        <v>742</v>
      </c>
      <c r="D77" s="722">
        <v>67</v>
      </c>
      <c r="E77" s="721">
        <v>30158.579288606179</v>
      </c>
      <c r="F77" s="721">
        <v>10</v>
      </c>
      <c r="G77" s="721">
        <v>23641.166582170397</v>
      </c>
      <c r="H77" s="721">
        <v>4</v>
      </c>
      <c r="I77" s="721">
        <v>4359.6598983548911</v>
      </c>
      <c r="J77" s="721">
        <v>26</v>
      </c>
      <c r="K77" s="721">
        <v>17488.170419945469</v>
      </c>
      <c r="L77" s="721">
        <v>6</v>
      </c>
      <c r="M77" s="721">
        <v>7713.5415507223797</v>
      </c>
      <c r="N77" s="721">
        <v>3</v>
      </c>
      <c r="O77" s="721" t="s">
        <v>1286</v>
      </c>
      <c r="P77" s="721">
        <v>2</v>
      </c>
      <c r="Q77" s="721" t="s">
        <v>1286</v>
      </c>
      <c r="R77" s="721">
        <v>9</v>
      </c>
      <c r="S77" s="721">
        <v>24906.451243181426</v>
      </c>
      <c r="T77" s="721">
        <v>7</v>
      </c>
      <c r="U77" s="720">
        <v>10484.232374932189</v>
      </c>
    </row>
    <row r="78" spans="1:21" ht="13.5" customHeight="1" x14ac:dyDescent="0.15">
      <c r="A78" s="1477"/>
      <c r="B78" s="1487"/>
      <c r="C78" s="1479" t="s">
        <v>485</v>
      </c>
      <c r="D78" s="719">
        <v>64</v>
      </c>
      <c r="E78" s="718">
        <v>12493.915195441912</v>
      </c>
      <c r="F78" s="718">
        <v>10</v>
      </c>
      <c r="G78" s="718">
        <v>23641.166582170397</v>
      </c>
      <c r="H78" s="718">
        <v>4</v>
      </c>
      <c r="I78" s="718">
        <v>4359.6598983548911</v>
      </c>
      <c r="J78" s="718">
        <v>25</v>
      </c>
      <c r="K78" s="718" t="s">
        <v>1286</v>
      </c>
      <c r="L78" s="718">
        <v>5</v>
      </c>
      <c r="M78" s="718" t="s">
        <v>1286</v>
      </c>
      <c r="N78" s="718">
        <v>3</v>
      </c>
      <c r="O78" s="718" t="s">
        <v>1286</v>
      </c>
      <c r="P78" s="718">
        <v>1</v>
      </c>
      <c r="Q78" s="718" t="s">
        <v>1286</v>
      </c>
      <c r="R78" s="718">
        <v>9</v>
      </c>
      <c r="S78" s="718">
        <v>24906.451243181426</v>
      </c>
      <c r="T78" s="718">
        <v>7</v>
      </c>
      <c r="U78" s="717">
        <v>10484.232374932189</v>
      </c>
    </row>
    <row r="79" spans="1:21" ht="13.5" customHeight="1" x14ac:dyDescent="0.15">
      <c r="A79" s="1477"/>
      <c r="B79" s="1487"/>
      <c r="C79" s="1480" t="s">
        <v>118</v>
      </c>
      <c r="D79" s="719">
        <v>2</v>
      </c>
      <c r="E79" s="718" t="s">
        <v>1286</v>
      </c>
      <c r="F79" s="718">
        <v>0</v>
      </c>
      <c r="G79" s="718">
        <v>0</v>
      </c>
      <c r="H79" s="718">
        <v>0</v>
      </c>
      <c r="I79" s="718">
        <v>0</v>
      </c>
      <c r="J79" s="718">
        <v>1</v>
      </c>
      <c r="K79" s="718" t="s">
        <v>1286</v>
      </c>
      <c r="L79" s="718">
        <v>0</v>
      </c>
      <c r="M79" s="718">
        <v>0</v>
      </c>
      <c r="N79" s="718">
        <v>0</v>
      </c>
      <c r="O79" s="718">
        <v>0</v>
      </c>
      <c r="P79" s="718">
        <v>1</v>
      </c>
      <c r="Q79" s="718" t="s">
        <v>1286</v>
      </c>
      <c r="R79" s="718">
        <v>0</v>
      </c>
      <c r="S79" s="718">
        <v>0</v>
      </c>
      <c r="T79" s="718">
        <v>0</v>
      </c>
      <c r="U79" s="717">
        <v>0</v>
      </c>
    </row>
    <row r="80" spans="1:21" ht="13.5" customHeight="1" x14ac:dyDescent="0.15">
      <c r="A80" s="1481"/>
      <c r="B80" s="1488"/>
      <c r="C80" s="1483" t="s">
        <v>484</v>
      </c>
      <c r="D80" s="725">
        <v>1</v>
      </c>
      <c r="E80" s="724" t="s">
        <v>1286</v>
      </c>
      <c r="F80" s="724">
        <v>0</v>
      </c>
      <c r="G80" s="724">
        <v>0</v>
      </c>
      <c r="H80" s="724">
        <v>0</v>
      </c>
      <c r="I80" s="724">
        <v>0</v>
      </c>
      <c r="J80" s="724">
        <v>0</v>
      </c>
      <c r="K80" s="724">
        <v>0</v>
      </c>
      <c r="L80" s="724">
        <v>1</v>
      </c>
      <c r="M80" s="724" t="s">
        <v>1286</v>
      </c>
      <c r="N80" s="724">
        <v>0</v>
      </c>
      <c r="O80" s="724">
        <v>0</v>
      </c>
      <c r="P80" s="724">
        <v>0</v>
      </c>
      <c r="Q80" s="724">
        <v>0</v>
      </c>
      <c r="R80" s="724">
        <v>0</v>
      </c>
      <c r="S80" s="724">
        <v>0</v>
      </c>
      <c r="T80" s="724">
        <v>0</v>
      </c>
      <c r="U80" s="723">
        <v>0</v>
      </c>
    </row>
    <row r="81" spans="1:21" ht="13.5" customHeight="1" x14ac:dyDescent="0.15">
      <c r="A81" s="1489">
        <v>27</v>
      </c>
      <c r="B81" s="1485" t="s">
        <v>751</v>
      </c>
      <c r="C81" s="1490" t="s">
        <v>742</v>
      </c>
      <c r="D81" s="722">
        <v>22</v>
      </c>
      <c r="E81" s="721">
        <v>19325.040653695869</v>
      </c>
      <c r="F81" s="721">
        <v>0</v>
      </c>
      <c r="G81" s="721">
        <v>0</v>
      </c>
      <c r="H81" s="721">
        <v>2</v>
      </c>
      <c r="I81" s="721" t="s">
        <v>1286</v>
      </c>
      <c r="J81" s="721">
        <v>9</v>
      </c>
      <c r="K81" s="721">
        <v>30283.915951111652</v>
      </c>
      <c r="L81" s="721">
        <v>2</v>
      </c>
      <c r="M81" s="721" t="s">
        <v>1286</v>
      </c>
      <c r="N81" s="721">
        <v>1</v>
      </c>
      <c r="O81" s="721" t="s">
        <v>1286</v>
      </c>
      <c r="P81" s="721">
        <v>0</v>
      </c>
      <c r="Q81" s="721">
        <v>0</v>
      </c>
      <c r="R81" s="721">
        <v>4</v>
      </c>
      <c r="S81" s="721">
        <v>14124.865156418555</v>
      </c>
      <c r="T81" s="721">
        <v>4</v>
      </c>
      <c r="U81" s="720">
        <v>37966.837130017047</v>
      </c>
    </row>
    <row r="82" spans="1:21" ht="13.5" customHeight="1" x14ac:dyDescent="0.15">
      <c r="A82" s="1477"/>
      <c r="B82" s="1487"/>
      <c r="C82" s="1479" t="s">
        <v>485</v>
      </c>
      <c r="D82" s="719">
        <v>22</v>
      </c>
      <c r="E82" s="718">
        <v>19325.040653695869</v>
      </c>
      <c r="F82" s="718">
        <v>0</v>
      </c>
      <c r="G82" s="718">
        <v>0</v>
      </c>
      <c r="H82" s="718">
        <v>2</v>
      </c>
      <c r="I82" s="718" t="s">
        <v>1286</v>
      </c>
      <c r="J82" s="718">
        <v>9</v>
      </c>
      <c r="K82" s="718">
        <v>30283.915951111652</v>
      </c>
      <c r="L82" s="718">
        <v>2</v>
      </c>
      <c r="M82" s="718" t="s">
        <v>1286</v>
      </c>
      <c r="N82" s="718">
        <v>1</v>
      </c>
      <c r="O82" s="718" t="s">
        <v>1286</v>
      </c>
      <c r="P82" s="718">
        <v>0</v>
      </c>
      <c r="Q82" s="718">
        <v>0</v>
      </c>
      <c r="R82" s="718">
        <v>4</v>
      </c>
      <c r="S82" s="718">
        <v>14124.865156418555</v>
      </c>
      <c r="T82" s="718">
        <v>4</v>
      </c>
      <c r="U82" s="717">
        <v>37966.837130017047</v>
      </c>
    </row>
    <row r="83" spans="1:21" ht="13.5" customHeight="1" x14ac:dyDescent="0.15">
      <c r="A83" s="1477"/>
      <c r="B83" s="1487"/>
      <c r="C83" s="1480" t="s">
        <v>118</v>
      </c>
      <c r="D83" s="719">
        <v>0</v>
      </c>
      <c r="E83" s="718">
        <v>0</v>
      </c>
      <c r="F83" s="718">
        <v>0</v>
      </c>
      <c r="G83" s="718">
        <v>0</v>
      </c>
      <c r="H83" s="718">
        <v>0</v>
      </c>
      <c r="I83" s="718">
        <v>0</v>
      </c>
      <c r="J83" s="718">
        <v>0</v>
      </c>
      <c r="K83" s="718">
        <v>0</v>
      </c>
      <c r="L83" s="718">
        <v>0</v>
      </c>
      <c r="M83" s="718">
        <v>0</v>
      </c>
      <c r="N83" s="718">
        <v>0</v>
      </c>
      <c r="O83" s="718">
        <v>0</v>
      </c>
      <c r="P83" s="718">
        <v>0</v>
      </c>
      <c r="Q83" s="718">
        <v>0</v>
      </c>
      <c r="R83" s="718">
        <v>0</v>
      </c>
      <c r="S83" s="718">
        <v>0</v>
      </c>
      <c r="T83" s="718">
        <v>0</v>
      </c>
      <c r="U83" s="717">
        <v>0</v>
      </c>
    </row>
    <row r="84" spans="1:21" ht="13.5" customHeight="1" x14ac:dyDescent="0.15">
      <c r="A84" s="1481"/>
      <c r="B84" s="1488"/>
      <c r="C84" s="1483" t="s">
        <v>484</v>
      </c>
      <c r="D84" s="725">
        <v>0</v>
      </c>
      <c r="E84" s="724">
        <v>0</v>
      </c>
      <c r="F84" s="724">
        <v>0</v>
      </c>
      <c r="G84" s="724">
        <v>0</v>
      </c>
      <c r="H84" s="724">
        <v>0</v>
      </c>
      <c r="I84" s="724">
        <v>0</v>
      </c>
      <c r="J84" s="724">
        <v>0</v>
      </c>
      <c r="K84" s="724">
        <v>0</v>
      </c>
      <c r="L84" s="724">
        <v>0</v>
      </c>
      <c r="M84" s="724">
        <v>0</v>
      </c>
      <c r="N84" s="724">
        <v>0</v>
      </c>
      <c r="O84" s="724">
        <v>0</v>
      </c>
      <c r="P84" s="724">
        <v>0</v>
      </c>
      <c r="Q84" s="724">
        <v>0</v>
      </c>
      <c r="R84" s="724">
        <v>0</v>
      </c>
      <c r="S84" s="724">
        <v>0</v>
      </c>
      <c r="T84" s="724">
        <v>0</v>
      </c>
      <c r="U84" s="723">
        <v>0</v>
      </c>
    </row>
    <row r="85" spans="1:21" ht="13.5" customHeight="1" x14ac:dyDescent="0.15">
      <c r="A85" s="1489">
        <v>28</v>
      </c>
      <c r="B85" s="1485" t="s">
        <v>750</v>
      </c>
      <c r="C85" s="1490" t="s">
        <v>742</v>
      </c>
      <c r="D85" s="722">
        <v>14</v>
      </c>
      <c r="E85" s="721">
        <v>3699074.0229435479</v>
      </c>
      <c r="F85" s="721">
        <v>2</v>
      </c>
      <c r="G85" s="721" t="s">
        <v>1286</v>
      </c>
      <c r="H85" s="721">
        <v>2</v>
      </c>
      <c r="I85" s="721" t="s">
        <v>1286</v>
      </c>
      <c r="J85" s="721">
        <v>5</v>
      </c>
      <c r="K85" s="721">
        <v>10989.450127877239</v>
      </c>
      <c r="L85" s="721">
        <v>0</v>
      </c>
      <c r="M85" s="721">
        <v>0</v>
      </c>
      <c r="N85" s="721">
        <v>0</v>
      </c>
      <c r="O85" s="721">
        <v>0</v>
      </c>
      <c r="P85" s="721">
        <v>0</v>
      </c>
      <c r="Q85" s="721">
        <v>0</v>
      </c>
      <c r="R85" s="721">
        <v>2</v>
      </c>
      <c r="S85" s="721" t="s">
        <v>1286</v>
      </c>
      <c r="T85" s="721">
        <v>3</v>
      </c>
      <c r="U85" s="720">
        <v>29525033.083370093</v>
      </c>
    </row>
    <row r="86" spans="1:21" ht="13.5" customHeight="1" x14ac:dyDescent="0.15">
      <c r="A86" s="1477"/>
      <c r="B86" s="1487"/>
      <c r="C86" s="1479" t="s">
        <v>485</v>
      </c>
      <c r="D86" s="719">
        <v>12</v>
      </c>
      <c r="E86" s="718" t="s">
        <v>1286</v>
      </c>
      <c r="F86" s="718">
        <v>1</v>
      </c>
      <c r="G86" s="718" t="s">
        <v>1286</v>
      </c>
      <c r="H86" s="718">
        <v>1</v>
      </c>
      <c r="I86" s="718" t="s">
        <v>1286</v>
      </c>
      <c r="J86" s="718">
        <v>5</v>
      </c>
      <c r="K86" s="718">
        <v>10989.450127877239</v>
      </c>
      <c r="L86" s="718">
        <v>0</v>
      </c>
      <c r="M86" s="718">
        <v>0</v>
      </c>
      <c r="N86" s="718">
        <v>0</v>
      </c>
      <c r="O86" s="718">
        <v>0</v>
      </c>
      <c r="P86" s="718">
        <v>0</v>
      </c>
      <c r="Q86" s="718">
        <v>0</v>
      </c>
      <c r="R86" s="718">
        <v>2</v>
      </c>
      <c r="S86" s="718" t="s">
        <v>1286</v>
      </c>
      <c r="T86" s="718">
        <v>3</v>
      </c>
      <c r="U86" s="717">
        <v>29525033.083370093</v>
      </c>
    </row>
    <row r="87" spans="1:21" ht="13.5" customHeight="1" x14ac:dyDescent="0.15">
      <c r="A87" s="1477"/>
      <c r="B87" s="1487"/>
      <c r="C87" s="1480" t="s">
        <v>118</v>
      </c>
      <c r="D87" s="719">
        <v>2</v>
      </c>
      <c r="E87" s="718" t="s">
        <v>1286</v>
      </c>
      <c r="F87" s="718">
        <v>1</v>
      </c>
      <c r="G87" s="718" t="s">
        <v>1286</v>
      </c>
      <c r="H87" s="718">
        <v>1</v>
      </c>
      <c r="I87" s="718" t="s">
        <v>1286</v>
      </c>
      <c r="J87" s="718">
        <v>0</v>
      </c>
      <c r="K87" s="718">
        <v>0</v>
      </c>
      <c r="L87" s="718">
        <v>0</v>
      </c>
      <c r="M87" s="718">
        <v>0</v>
      </c>
      <c r="N87" s="718">
        <v>0</v>
      </c>
      <c r="O87" s="718">
        <v>0</v>
      </c>
      <c r="P87" s="718">
        <v>0</v>
      </c>
      <c r="Q87" s="718">
        <v>0</v>
      </c>
      <c r="R87" s="718">
        <v>0</v>
      </c>
      <c r="S87" s="718">
        <v>0</v>
      </c>
      <c r="T87" s="718">
        <v>0</v>
      </c>
      <c r="U87" s="717">
        <v>0</v>
      </c>
    </row>
    <row r="88" spans="1:21" ht="13.5" customHeight="1" x14ac:dyDescent="0.15">
      <c r="A88" s="1481"/>
      <c r="B88" s="1488"/>
      <c r="C88" s="1483" t="s">
        <v>484</v>
      </c>
      <c r="D88" s="725">
        <v>0</v>
      </c>
      <c r="E88" s="724">
        <v>0</v>
      </c>
      <c r="F88" s="724">
        <v>0</v>
      </c>
      <c r="G88" s="724">
        <v>0</v>
      </c>
      <c r="H88" s="724">
        <v>0</v>
      </c>
      <c r="I88" s="724">
        <v>0</v>
      </c>
      <c r="J88" s="724">
        <v>0</v>
      </c>
      <c r="K88" s="724">
        <v>0</v>
      </c>
      <c r="L88" s="724">
        <v>0</v>
      </c>
      <c r="M88" s="724">
        <v>0</v>
      </c>
      <c r="N88" s="724">
        <v>0</v>
      </c>
      <c r="O88" s="724">
        <v>0</v>
      </c>
      <c r="P88" s="724">
        <v>0</v>
      </c>
      <c r="Q88" s="724">
        <v>0</v>
      </c>
      <c r="R88" s="724">
        <v>0</v>
      </c>
      <c r="S88" s="724">
        <v>0</v>
      </c>
      <c r="T88" s="724">
        <v>0</v>
      </c>
      <c r="U88" s="723">
        <v>0</v>
      </c>
    </row>
    <row r="89" spans="1:21" ht="13.5" customHeight="1" x14ac:dyDescent="0.15">
      <c r="A89" s="1489">
        <v>29</v>
      </c>
      <c r="B89" s="1485" t="s">
        <v>749</v>
      </c>
      <c r="C89" s="1490" t="s">
        <v>742</v>
      </c>
      <c r="D89" s="722">
        <v>34</v>
      </c>
      <c r="E89" s="721">
        <v>8250.8324345119945</v>
      </c>
      <c r="F89" s="721">
        <v>2</v>
      </c>
      <c r="G89" s="721" t="s">
        <v>1286</v>
      </c>
      <c r="H89" s="721">
        <v>2</v>
      </c>
      <c r="I89" s="721" t="s">
        <v>1286</v>
      </c>
      <c r="J89" s="721">
        <v>16</v>
      </c>
      <c r="K89" s="721">
        <v>16681.944532070527</v>
      </c>
      <c r="L89" s="721">
        <v>1</v>
      </c>
      <c r="M89" s="721" t="s">
        <v>1286</v>
      </c>
      <c r="N89" s="721">
        <v>2</v>
      </c>
      <c r="O89" s="721" t="s">
        <v>1286</v>
      </c>
      <c r="P89" s="721">
        <v>0</v>
      </c>
      <c r="Q89" s="721">
        <v>0</v>
      </c>
      <c r="R89" s="721">
        <v>7</v>
      </c>
      <c r="S89" s="721">
        <v>8605.9087312054871</v>
      </c>
      <c r="T89" s="721">
        <v>4</v>
      </c>
      <c r="U89" s="720">
        <v>12156.640181611805</v>
      </c>
    </row>
    <row r="90" spans="1:21" ht="13.5" customHeight="1" x14ac:dyDescent="0.15">
      <c r="A90" s="1477"/>
      <c r="B90" s="1487"/>
      <c r="C90" s="1479" t="s">
        <v>485</v>
      </c>
      <c r="D90" s="719">
        <v>34</v>
      </c>
      <c r="E90" s="718">
        <v>8250.8324345119945</v>
      </c>
      <c r="F90" s="718">
        <v>2</v>
      </c>
      <c r="G90" s="718" t="s">
        <v>1286</v>
      </c>
      <c r="H90" s="718">
        <v>2</v>
      </c>
      <c r="I90" s="718" t="s">
        <v>1286</v>
      </c>
      <c r="J90" s="718">
        <v>16</v>
      </c>
      <c r="K90" s="718">
        <v>16681.944532070527</v>
      </c>
      <c r="L90" s="718">
        <v>1</v>
      </c>
      <c r="M90" s="718" t="s">
        <v>1286</v>
      </c>
      <c r="N90" s="718">
        <v>2</v>
      </c>
      <c r="O90" s="718" t="s">
        <v>1286</v>
      </c>
      <c r="P90" s="718">
        <v>0</v>
      </c>
      <c r="Q90" s="718">
        <v>0</v>
      </c>
      <c r="R90" s="718">
        <v>7</v>
      </c>
      <c r="S90" s="718">
        <v>8605.9087312054871</v>
      </c>
      <c r="T90" s="718">
        <v>4</v>
      </c>
      <c r="U90" s="717">
        <v>12156.640181611805</v>
      </c>
    </row>
    <row r="91" spans="1:21" ht="13.5" customHeight="1" x14ac:dyDescent="0.15">
      <c r="A91" s="1477"/>
      <c r="B91" s="1487"/>
      <c r="C91" s="1480" t="s">
        <v>118</v>
      </c>
      <c r="D91" s="719">
        <v>0</v>
      </c>
      <c r="E91" s="718">
        <v>0</v>
      </c>
      <c r="F91" s="718">
        <v>0</v>
      </c>
      <c r="G91" s="718">
        <v>0</v>
      </c>
      <c r="H91" s="718">
        <v>0</v>
      </c>
      <c r="I91" s="718">
        <v>0</v>
      </c>
      <c r="J91" s="718">
        <v>0</v>
      </c>
      <c r="K91" s="718">
        <v>0</v>
      </c>
      <c r="L91" s="718">
        <v>0</v>
      </c>
      <c r="M91" s="718">
        <v>0</v>
      </c>
      <c r="N91" s="718">
        <v>0</v>
      </c>
      <c r="O91" s="718">
        <v>0</v>
      </c>
      <c r="P91" s="718">
        <v>0</v>
      </c>
      <c r="Q91" s="718">
        <v>0</v>
      </c>
      <c r="R91" s="718">
        <v>0</v>
      </c>
      <c r="S91" s="718">
        <v>0</v>
      </c>
      <c r="T91" s="718">
        <v>0</v>
      </c>
      <c r="U91" s="717">
        <v>0</v>
      </c>
    </row>
    <row r="92" spans="1:21" ht="13.5" customHeight="1" x14ac:dyDescent="0.15">
      <c r="A92" s="1477"/>
      <c r="B92" s="1487"/>
      <c r="C92" s="1492" t="s">
        <v>484</v>
      </c>
      <c r="D92" s="729">
        <v>0</v>
      </c>
      <c r="E92" s="728">
        <v>0</v>
      </c>
      <c r="F92" s="728">
        <v>0</v>
      </c>
      <c r="G92" s="728">
        <v>0</v>
      </c>
      <c r="H92" s="728">
        <v>0</v>
      </c>
      <c r="I92" s="728">
        <v>0</v>
      </c>
      <c r="J92" s="728">
        <v>0</v>
      </c>
      <c r="K92" s="728">
        <v>0</v>
      </c>
      <c r="L92" s="728">
        <v>0</v>
      </c>
      <c r="M92" s="728">
        <v>0</v>
      </c>
      <c r="N92" s="728">
        <v>0</v>
      </c>
      <c r="O92" s="728">
        <v>0</v>
      </c>
      <c r="P92" s="728">
        <v>0</v>
      </c>
      <c r="Q92" s="728">
        <v>0</v>
      </c>
      <c r="R92" s="728">
        <v>0</v>
      </c>
      <c r="S92" s="728">
        <v>0</v>
      </c>
      <c r="T92" s="728">
        <v>0</v>
      </c>
      <c r="U92" s="727">
        <v>0</v>
      </c>
    </row>
    <row r="93" spans="1:21" ht="13.5" customHeight="1" x14ac:dyDescent="0.15">
      <c r="A93" s="1493">
        <v>30</v>
      </c>
      <c r="B93" s="1485" t="s">
        <v>748</v>
      </c>
      <c r="C93" s="1490" t="s">
        <v>742</v>
      </c>
      <c r="D93" s="722">
        <v>4</v>
      </c>
      <c r="E93" s="721">
        <v>3561.7970420069164</v>
      </c>
      <c r="F93" s="721">
        <v>0</v>
      </c>
      <c r="G93" s="721">
        <v>0</v>
      </c>
      <c r="H93" s="721">
        <v>1</v>
      </c>
      <c r="I93" s="721" t="s">
        <v>1286</v>
      </c>
      <c r="J93" s="721">
        <v>3</v>
      </c>
      <c r="K93" s="721" t="s">
        <v>1286</v>
      </c>
      <c r="L93" s="721">
        <v>0</v>
      </c>
      <c r="M93" s="721">
        <v>0</v>
      </c>
      <c r="N93" s="721">
        <v>0</v>
      </c>
      <c r="O93" s="721">
        <v>0</v>
      </c>
      <c r="P93" s="721">
        <v>0</v>
      </c>
      <c r="Q93" s="721">
        <v>0</v>
      </c>
      <c r="R93" s="721">
        <v>0</v>
      </c>
      <c r="S93" s="721">
        <v>0</v>
      </c>
      <c r="T93" s="721">
        <v>0</v>
      </c>
      <c r="U93" s="720">
        <v>0</v>
      </c>
    </row>
    <row r="94" spans="1:21" ht="13.5" customHeight="1" x14ac:dyDescent="0.15">
      <c r="A94" s="1477"/>
      <c r="B94" s="1487"/>
      <c r="C94" s="1479" t="s">
        <v>485</v>
      </c>
      <c r="D94" s="719">
        <v>4</v>
      </c>
      <c r="E94" s="718">
        <v>3561.7970420069164</v>
      </c>
      <c r="F94" s="718">
        <v>0</v>
      </c>
      <c r="G94" s="718">
        <v>0</v>
      </c>
      <c r="H94" s="718">
        <v>1</v>
      </c>
      <c r="I94" s="718" t="s">
        <v>1286</v>
      </c>
      <c r="J94" s="718">
        <v>3</v>
      </c>
      <c r="K94" s="718" t="s">
        <v>1286</v>
      </c>
      <c r="L94" s="718">
        <v>0</v>
      </c>
      <c r="M94" s="718">
        <v>0</v>
      </c>
      <c r="N94" s="718">
        <v>0</v>
      </c>
      <c r="O94" s="718">
        <v>0</v>
      </c>
      <c r="P94" s="718">
        <v>0</v>
      </c>
      <c r="Q94" s="718">
        <v>0</v>
      </c>
      <c r="R94" s="718">
        <v>0</v>
      </c>
      <c r="S94" s="718">
        <v>0</v>
      </c>
      <c r="T94" s="718">
        <v>0</v>
      </c>
      <c r="U94" s="717">
        <v>0</v>
      </c>
    </row>
    <row r="95" spans="1:21" ht="13.5" customHeight="1" x14ac:dyDescent="0.15">
      <c r="A95" s="1477"/>
      <c r="B95" s="1487"/>
      <c r="C95" s="1480" t="s">
        <v>118</v>
      </c>
      <c r="D95" s="719">
        <v>0</v>
      </c>
      <c r="E95" s="718">
        <v>0</v>
      </c>
      <c r="F95" s="718">
        <v>0</v>
      </c>
      <c r="G95" s="718">
        <v>0</v>
      </c>
      <c r="H95" s="718">
        <v>0</v>
      </c>
      <c r="I95" s="718">
        <v>0</v>
      </c>
      <c r="J95" s="718">
        <v>0</v>
      </c>
      <c r="K95" s="718">
        <v>0</v>
      </c>
      <c r="L95" s="718">
        <v>0</v>
      </c>
      <c r="M95" s="718">
        <v>0</v>
      </c>
      <c r="N95" s="718">
        <v>0</v>
      </c>
      <c r="O95" s="718">
        <v>0</v>
      </c>
      <c r="P95" s="718">
        <v>0</v>
      </c>
      <c r="Q95" s="718">
        <v>0</v>
      </c>
      <c r="R95" s="718">
        <v>0</v>
      </c>
      <c r="S95" s="718">
        <v>0</v>
      </c>
      <c r="T95" s="718">
        <v>0</v>
      </c>
      <c r="U95" s="717">
        <v>0</v>
      </c>
    </row>
    <row r="96" spans="1:21" ht="13.5" customHeight="1" x14ac:dyDescent="0.15">
      <c r="A96" s="1481"/>
      <c r="B96" s="1488"/>
      <c r="C96" s="1483" t="s">
        <v>484</v>
      </c>
      <c r="D96" s="725">
        <v>0</v>
      </c>
      <c r="E96" s="724">
        <v>0</v>
      </c>
      <c r="F96" s="724">
        <v>0</v>
      </c>
      <c r="G96" s="724">
        <v>0</v>
      </c>
      <c r="H96" s="724">
        <v>0</v>
      </c>
      <c r="I96" s="724">
        <v>0</v>
      </c>
      <c r="J96" s="724">
        <v>0</v>
      </c>
      <c r="K96" s="724">
        <v>0</v>
      </c>
      <c r="L96" s="724">
        <v>0</v>
      </c>
      <c r="M96" s="724">
        <v>0</v>
      </c>
      <c r="N96" s="724">
        <v>0</v>
      </c>
      <c r="O96" s="724">
        <v>0</v>
      </c>
      <c r="P96" s="724">
        <v>0</v>
      </c>
      <c r="Q96" s="724">
        <v>0</v>
      </c>
      <c r="R96" s="724">
        <v>0</v>
      </c>
      <c r="S96" s="724">
        <v>0</v>
      </c>
      <c r="T96" s="724">
        <v>0</v>
      </c>
      <c r="U96" s="723">
        <v>0</v>
      </c>
    </row>
    <row r="97" spans="1:21" ht="13.5" customHeight="1" x14ac:dyDescent="0.15">
      <c r="A97" s="1489">
        <v>31</v>
      </c>
      <c r="B97" s="1485" t="s">
        <v>747</v>
      </c>
      <c r="C97" s="1490" t="s">
        <v>742</v>
      </c>
      <c r="D97" s="722">
        <v>80</v>
      </c>
      <c r="E97" s="721">
        <v>19459.095652392538</v>
      </c>
      <c r="F97" s="721">
        <v>3</v>
      </c>
      <c r="G97" s="721">
        <v>20511.832402038923</v>
      </c>
      <c r="H97" s="721">
        <v>10</v>
      </c>
      <c r="I97" s="721">
        <v>23846.84813073013</v>
      </c>
      <c r="J97" s="721">
        <v>28</v>
      </c>
      <c r="K97" s="721">
        <v>22923.891789442776</v>
      </c>
      <c r="L97" s="721">
        <v>6</v>
      </c>
      <c r="M97" s="721">
        <v>14921.905715000536</v>
      </c>
      <c r="N97" s="721">
        <v>4</v>
      </c>
      <c r="O97" s="721">
        <v>8017.9367825896234</v>
      </c>
      <c r="P97" s="721">
        <v>5</v>
      </c>
      <c r="Q97" s="721">
        <v>14889.478676618535</v>
      </c>
      <c r="R97" s="721">
        <v>13</v>
      </c>
      <c r="S97" s="721">
        <v>28041.841941248262</v>
      </c>
      <c r="T97" s="721">
        <v>11</v>
      </c>
      <c r="U97" s="720">
        <v>22519.02978147149</v>
      </c>
    </row>
    <row r="98" spans="1:21" ht="13.5" customHeight="1" x14ac:dyDescent="0.15">
      <c r="A98" s="1477"/>
      <c r="B98" s="1487"/>
      <c r="C98" s="1479" t="s">
        <v>485</v>
      </c>
      <c r="D98" s="719">
        <v>70</v>
      </c>
      <c r="E98" s="718">
        <v>21647.172444629468</v>
      </c>
      <c r="F98" s="718">
        <v>3</v>
      </c>
      <c r="G98" s="718">
        <v>20511.832402038923</v>
      </c>
      <c r="H98" s="718">
        <v>8</v>
      </c>
      <c r="I98" s="718" t="s">
        <v>1286</v>
      </c>
      <c r="J98" s="718">
        <v>27</v>
      </c>
      <c r="K98" s="718" t="s">
        <v>1286</v>
      </c>
      <c r="L98" s="718">
        <v>6</v>
      </c>
      <c r="M98" s="718">
        <v>14921.905715000536</v>
      </c>
      <c r="N98" s="718">
        <v>4</v>
      </c>
      <c r="O98" s="718">
        <v>8017.9367825896234</v>
      </c>
      <c r="P98" s="718">
        <v>1</v>
      </c>
      <c r="Q98" s="718" t="s">
        <v>1286</v>
      </c>
      <c r="R98" s="718">
        <v>12</v>
      </c>
      <c r="S98" s="718" t="s">
        <v>1286</v>
      </c>
      <c r="T98" s="718">
        <v>9</v>
      </c>
      <c r="U98" s="717" t="s">
        <v>1286</v>
      </c>
    </row>
    <row r="99" spans="1:21" ht="13.5" customHeight="1" x14ac:dyDescent="0.15">
      <c r="A99" s="1477"/>
      <c r="B99" s="1487"/>
      <c r="C99" s="1480" t="s">
        <v>118</v>
      </c>
      <c r="D99" s="719">
        <v>6</v>
      </c>
      <c r="E99" s="718">
        <v>12063.334046975659</v>
      </c>
      <c r="F99" s="718">
        <v>0</v>
      </c>
      <c r="G99" s="718">
        <v>0</v>
      </c>
      <c r="H99" s="718">
        <v>2</v>
      </c>
      <c r="I99" s="718" t="s">
        <v>1286</v>
      </c>
      <c r="J99" s="718">
        <v>1</v>
      </c>
      <c r="K99" s="718" t="s">
        <v>1286</v>
      </c>
      <c r="L99" s="718">
        <v>0</v>
      </c>
      <c r="M99" s="718">
        <v>0</v>
      </c>
      <c r="N99" s="718">
        <v>0</v>
      </c>
      <c r="O99" s="718">
        <v>0</v>
      </c>
      <c r="P99" s="718">
        <v>1</v>
      </c>
      <c r="Q99" s="718" t="s">
        <v>1286</v>
      </c>
      <c r="R99" s="718">
        <v>1</v>
      </c>
      <c r="S99" s="718" t="s">
        <v>1286</v>
      </c>
      <c r="T99" s="718">
        <v>1</v>
      </c>
      <c r="U99" s="717" t="s">
        <v>1286</v>
      </c>
    </row>
    <row r="100" spans="1:21" ht="13.5" customHeight="1" x14ac:dyDescent="0.15">
      <c r="A100" s="1481"/>
      <c r="B100" s="1488"/>
      <c r="C100" s="1483" t="s">
        <v>484</v>
      </c>
      <c r="D100" s="725">
        <v>4</v>
      </c>
      <c r="E100" s="724">
        <v>3830.2496207330114</v>
      </c>
      <c r="F100" s="724">
        <v>0</v>
      </c>
      <c r="G100" s="724">
        <v>0</v>
      </c>
      <c r="H100" s="724">
        <v>0</v>
      </c>
      <c r="I100" s="724">
        <v>0</v>
      </c>
      <c r="J100" s="724">
        <v>0</v>
      </c>
      <c r="K100" s="724">
        <v>0</v>
      </c>
      <c r="L100" s="724">
        <v>0</v>
      </c>
      <c r="M100" s="724">
        <v>0</v>
      </c>
      <c r="N100" s="724">
        <v>0</v>
      </c>
      <c r="O100" s="724">
        <v>0</v>
      </c>
      <c r="P100" s="724">
        <v>3</v>
      </c>
      <c r="Q100" s="724" t="s">
        <v>1286</v>
      </c>
      <c r="R100" s="724">
        <v>0</v>
      </c>
      <c r="S100" s="724">
        <v>0</v>
      </c>
      <c r="T100" s="724">
        <v>1</v>
      </c>
      <c r="U100" s="723" t="s">
        <v>1286</v>
      </c>
    </row>
    <row r="101" spans="1:21" ht="13.5" customHeight="1" x14ac:dyDescent="0.15">
      <c r="A101" s="1489">
        <v>32</v>
      </c>
      <c r="B101" s="1485" t="s">
        <v>746</v>
      </c>
      <c r="C101" s="1490" t="s">
        <v>742</v>
      </c>
      <c r="D101" s="722">
        <v>14</v>
      </c>
      <c r="E101" s="721">
        <v>17957.307839878566</v>
      </c>
      <c r="F101" s="721">
        <v>1</v>
      </c>
      <c r="G101" s="721" t="s">
        <v>1286</v>
      </c>
      <c r="H101" s="721">
        <v>3</v>
      </c>
      <c r="I101" s="721">
        <v>15741.682151246363</v>
      </c>
      <c r="J101" s="721">
        <v>8</v>
      </c>
      <c r="K101" s="721">
        <v>17041.101563308832</v>
      </c>
      <c r="L101" s="721">
        <v>1</v>
      </c>
      <c r="M101" s="721" t="s">
        <v>1286</v>
      </c>
      <c r="N101" s="721">
        <v>0</v>
      </c>
      <c r="O101" s="721">
        <v>0</v>
      </c>
      <c r="P101" s="721">
        <v>0</v>
      </c>
      <c r="Q101" s="721">
        <v>0</v>
      </c>
      <c r="R101" s="721">
        <v>0</v>
      </c>
      <c r="S101" s="721">
        <v>0</v>
      </c>
      <c r="T101" s="721">
        <v>1</v>
      </c>
      <c r="U101" s="720" t="s">
        <v>1286</v>
      </c>
    </row>
    <row r="102" spans="1:21" ht="13.5" customHeight="1" x14ac:dyDescent="0.15">
      <c r="A102" s="1477"/>
      <c r="B102" s="1487"/>
      <c r="C102" s="1479" t="s">
        <v>485</v>
      </c>
      <c r="D102" s="719">
        <v>14</v>
      </c>
      <c r="E102" s="718">
        <v>17957.307839878566</v>
      </c>
      <c r="F102" s="718">
        <v>1</v>
      </c>
      <c r="G102" s="718" t="s">
        <v>1286</v>
      </c>
      <c r="H102" s="718">
        <v>3</v>
      </c>
      <c r="I102" s="718">
        <v>15741.682151246363</v>
      </c>
      <c r="J102" s="718">
        <v>8</v>
      </c>
      <c r="K102" s="718">
        <v>17041.101563308832</v>
      </c>
      <c r="L102" s="718">
        <v>1</v>
      </c>
      <c r="M102" s="718" t="s">
        <v>1286</v>
      </c>
      <c r="N102" s="718">
        <v>0</v>
      </c>
      <c r="O102" s="718">
        <v>0</v>
      </c>
      <c r="P102" s="718">
        <v>0</v>
      </c>
      <c r="Q102" s="718">
        <v>0</v>
      </c>
      <c r="R102" s="718">
        <v>0</v>
      </c>
      <c r="S102" s="718">
        <v>0</v>
      </c>
      <c r="T102" s="718">
        <v>1</v>
      </c>
      <c r="U102" s="717" t="s">
        <v>1286</v>
      </c>
    </row>
    <row r="103" spans="1:21" ht="13.5" customHeight="1" x14ac:dyDescent="0.15">
      <c r="A103" s="1477"/>
      <c r="B103" s="1487"/>
      <c r="C103" s="1480" t="s">
        <v>118</v>
      </c>
      <c r="D103" s="719">
        <v>0</v>
      </c>
      <c r="E103" s="718">
        <v>0</v>
      </c>
      <c r="F103" s="718">
        <v>0</v>
      </c>
      <c r="G103" s="718">
        <v>0</v>
      </c>
      <c r="H103" s="718">
        <v>0</v>
      </c>
      <c r="I103" s="718">
        <v>0</v>
      </c>
      <c r="J103" s="718">
        <v>0</v>
      </c>
      <c r="K103" s="718">
        <v>0</v>
      </c>
      <c r="L103" s="718">
        <v>0</v>
      </c>
      <c r="M103" s="718">
        <v>0</v>
      </c>
      <c r="N103" s="718">
        <v>0</v>
      </c>
      <c r="O103" s="718">
        <v>0</v>
      </c>
      <c r="P103" s="718">
        <v>0</v>
      </c>
      <c r="Q103" s="718">
        <v>0</v>
      </c>
      <c r="R103" s="718">
        <v>0</v>
      </c>
      <c r="S103" s="718">
        <v>0</v>
      </c>
      <c r="T103" s="718">
        <v>0</v>
      </c>
      <c r="U103" s="717">
        <v>0</v>
      </c>
    </row>
    <row r="104" spans="1:21" ht="13.5" customHeight="1" x14ac:dyDescent="0.15">
      <c r="A104" s="1481"/>
      <c r="B104" s="1488"/>
      <c r="C104" s="1483" t="s">
        <v>484</v>
      </c>
      <c r="D104" s="725">
        <v>0</v>
      </c>
      <c r="E104" s="724">
        <v>0</v>
      </c>
      <c r="F104" s="724">
        <v>0</v>
      </c>
      <c r="G104" s="724">
        <v>0</v>
      </c>
      <c r="H104" s="724">
        <v>0</v>
      </c>
      <c r="I104" s="724">
        <v>0</v>
      </c>
      <c r="J104" s="724">
        <v>0</v>
      </c>
      <c r="K104" s="724">
        <v>0</v>
      </c>
      <c r="L104" s="724">
        <v>0</v>
      </c>
      <c r="M104" s="724">
        <v>0</v>
      </c>
      <c r="N104" s="724">
        <v>0</v>
      </c>
      <c r="O104" s="724">
        <v>0</v>
      </c>
      <c r="P104" s="724">
        <v>0</v>
      </c>
      <c r="Q104" s="724">
        <v>0</v>
      </c>
      <c r="R104" s="724">
        <v>0</v>
      </c>
      <c r="S104" s="724">
        <v>0</v>
      </c>
      <c r="T104" s="724">
        <v>0</v>
      </c>
      <c r="U104" s="723">
        <v>0</v>
      </c>
    </row>
    <row r="105" spans="1:21" ht="13.5" customHeight="1" x14ac:dyDescent="0.15">
      <c r="A105" s="1489">
        <v>33</v>
      </c>
      <c r="B105" s="1485" t="s">
        <v>745</v>
      </c>
      <c r="C105" s="1490" t="s">
        <v>742</v>
      </c>
      <c r="D105" s="722">
        <v>1098</v>
      </c>
      <c r="E105" s="721">
        <v>2561.0503250977417</v>
      </c>
      <c r="F105" s="721">
        <v>86</v>
      </c>
      <c r="G105" s="721">
        <v>2041.6153288117637</v>
      </c>
      <c r="H105" s="721">
        <v>145</v>
      </c>
      <c r="I105" s="721">
        <v>1171.178112882641</v>
      </c>
      <c r="J105" s="721">
        <v>116</v>
      </c>
      <c r="K105" s="721">
        <v>2675.4955700012206</v>
      </c>
      <c r="L105" s="721">
        <v>350</v>
      </c>
      <c r="M105" s="721">
        <v>971.33414965292855</v>
      </c>
      <c r="N105" s="721">
        <v>105</v>
      </c>
      <c r="O105" s="721">
        <v>1039.7542836672792</v>
      </c>
      <c r="P105" s="721">
        <v>8</v>
      </c>
      <c r="Q105" s="721">
        <v>9822.6994681387278</v>
      </c>
      <c r="R105" s="721">
        <v>9</v>
      </c>
      <c r="S105" s="721">
        <v>910.69515346316257</v>
      </c>
      <c r="T105" s="721">
        <v>279</v>
      </c>
      <c r="U105" s="720">
        <v>1855.6305341642123</v>
      </c>
    </row>
    <row r="106" spans="1:21" ht="13.5" customHeight="1" x14ac:dyDescent="0.15">
      <c r="A106" s="1477"/>
      <c r="B106" s="1487"/>
      <c r="C106" s="1479" t="s">
        <v>485</v>
      </c>
      <c r="D106" s="719">
        <v>1057</v>
      </c>
      <c r="E106" s="718">
        <v>2894.5067857038707</v>
      </c>
      <c r="F106" s="718">
        <v>83</v>
      </c>
      <c r="G106" s="726">
        <v>1864.7739709464227</v>
      </c>
      <c r="H106" s="718">
        <v>144</v>
      </c>
      <c r="I106" s="718" t="s">
        <v>1286</v>
      </c>
      <c r="J106" s="718">
        <v>104</v>
      </c>
      <c r="K106" s="718">
        <v>2314.3954949734753</v>
      </c>
      <c r="L106" s="718">
        <v>344</v>
      </c>
      <c r="M106" s="718">
        <v>977.10572309399959</v>
      </c>
      <c r="N106" s="718">
        <v>102</v>
      </c>
      <c r="O106" s="718">
        <v>888.94846696350351</v>
      </c>
      <c r="P106" s="718">
        <v>6</v>
      </c>
      <c r="Q106" s="718" t="s">
        <v>1286</v>
      </c>
      <c r="R106" s="718">
        <v>7</v>
      </c>
      <c r="S106" s="718" t="s">
        <v>1286</v>
      </c>
      <c r="T106" s="718">
        <v>267</v>
      </c>
      <c r="U106" s="717">
        <v>1859.3742651820987</v>
      </c>
    </row>
    <row r="107" spans="1:21" ht="13.5" customHeight="1" x14ac:dyDescent="0.15">
      <c r="A107" s="1477"/>
      <c r="B107" s="1487"/>
      <c r="C107" s="1480" t="s">
        <v>118</v>
      </c>
      <c r="D107" s="719">
        <v>24</v>
      </c>
      <c r="E107" s="718">
        <v>2590.1041183772313</v>
      </c>
      <c r="F107" s="718">
        <v>2</v>
      </c>
      <c r="G107" s="718" t="s">
        <v>1286</v>
      </c>
      <c r="H107" s="718">
        <v>1</v>
      </c>
      <c r="I107" s="718" t="s">
        <v>1286</v>
      </c>
      <c r="J107" s="718">
        <v>6</v>
      </c>
      <c r="K107" s="718">
        <v>6566.1590265554451</v>
      </c>
      <c r="L107" s="718">
        <v>4</v>
      </c>
      <c r="M107" s="718" t="s">
        <v>1286</v>
      </c>
      <c r="N107" s="718">
        <v>2</v>
      </c>
      <c r="O107" s="718" t="s">
        <v>1286</v>
      </c>
      <c r="P107" s="718">
        <v>1</v>
      </c>
      <c r="Q107" s="718" t="s">
        <v>1286</v>
      </c>
      <c r="R107" s="718">
        <v>1</v>
      </c>
      <c r="S107" s="718" t="s">
        <v>1286</v>
      </c>
      <c r="T107" s="718">
        <v>7</v>
      </c>
      <c r="U107" s="717">
        <v>2368.2017344808523</v>
      </c>
    </row>
    <row r="108" spans="1:21" ht="13.5" customHeight="1" x14ac:dyDescent="0.15">
      <c r="A108" s="1481"/>
      <c r="B108" s="1488"/>
      <c r="C108" s="1483" t="s">
        <v>484</v>
      </c>
      <c r="D108" s="725">
        <v>17</v>
      </c>
      <c r="E108" s="724">
        <v>1984.0125831568491</v>
      </c>
      <c r="F108" s="724">
        <v>1</v>
      </c>
      <c r="G108" s="724" t="s">
        <v>1286</v>
      </c>
      <c r="H108" s="724">
        <v>0</v>
      </c>
      <c r="I108" s="724">
        <v>0</v>
      </c>
      <c r="J108" s="724">
        <v>6</v>
      </c>
      <c r="K108" s="724">
        <v>3918.7265100886361</v>
      </c>
      <c r="L108" s="724">
        <v>2</v>
      </c>
      <c r="M108" s="724" t="s">
        <v>1286</v>
      </c>
      <c r="N108" s="724">
        <v>1</v>
      </c>
      <c r="O108" s="724" t="s">
        <v>1286</v>
      </c>
      <c r="P108" s="724">
        <v>1</v>
      </c>
      <c r="Q108" s="724" t="s">
        <v>1286</v>
      </c>
      <c r="R108" s="724">
        <v>1</v>
      </c>
      <c r="S108" s="724" t="s">
        <v>1286</v>
      </c>
      <c r="T108" s="724">
        <v>5</v>
      </c>
      <c r="U108" s="723">
        <v>998.91860188053295</v>
      </c>
    </row>
    <row r="109" spans="1:21" ht="13.5" customHeight="1" x14ac:dyDescent="0.15">
      <c r="A109" s="1489">
        <v>34</v>
      </c>
      <c r="B109" s="1485" t="s">
        <v>744</v>
      </c>
      <c r="C109" s="1490" t="s">
        <v>742</v>
      </c>
      <c r="D109" s="722">
        <v>3</v>
      </c>
      <c r="E109" s="721">
        <v>3818.2787021272734</v>
      </c>
      <c r="F109" s="721">
        <v>1</v>
      </c>
      <c r="G109" s="721" t="s">
        <v>1286</v>
      </c>
      <c r="H109" s="721">
        <v>0</v>
      </c>
      <c r="I109" s="721">
        <v>0</v>
      </c>
      <c r="J109" s="721">
        <v>0</v>
      </c>
      <c r="K109" s="721">
        <v>0</v>
      </c>
      <c r="L109" s="721">
        <v>0</v>
      </c>
      <c r="M109" s="721">
        <v>0</v>
      </c>
      <c r="N109" s="721">
        <v>0</v>
      </c>
      <c r="O109" s="721">
        <v>0</v>
      </c>
      <c r="P109" s="721">
        <v>0</v>
      </c>
      <c r="Q109" s="721">
        <v>0</v>
      </c>
      <c r="R109" s="721">
        <v>1</v>
      </c>
      <c r="S109" s="721" t="s">
        <v>1286</v>
      </c>
      <c r="T109" s="721">
        <v>1</v>
      </c>
      <c r="U109" s="720" t="s">
        <v>1286</v>
      </c>
    </row>
    <row r="110" spans="1:21" ht="13.5" customHeight="1" x14ac:dyDescent="0.15">
      <c r="A110" s="1477"/>
      <c r="B110" s="1487"/>
      <c r="C110" s="1479" t="s">
        <v>485</v>
      </c>
      <c r="D110" s="719">
        <v>2</v>
      </c>
      <c r="E110" s="718" t="s">
        <v>1286</v>
      </c>
      <c r="F110" s="718">
        <v>1</v>
      </c>
      <c r="G110" s="718" t="s">
        <v>1286</v>
      </c>
      <c r="H110" s="718">
        <v>0</v>
      </c>
      <c r="I110" s="718">
        <v>0</v>
      </c>
      <c r="J110" s="718">
        <v>0</v>
      </c>
      <c r="K110" s="718">
        <v>0</v>
      </c>
      <c r="L110" s="718">
        <v>0</v>
      </c>
      <c r="M110" s="718">
        <v>0</v>
      </c>
      <c r="N110" s="718">
        <v>0</v>
      </c>
      <c r="O110" s="718">
        <v>0</v>
      </c>
      <c r="P110" s="718">
        <v>0</v>
      </c>
      <c r="Q110" s="718">
        <v>0</v>
      </c>
      <c r="R110" s="718">
        <v>0</v>
      </c>
      <c r="S110" s="718">
        <v>0</v>
      </c>
      <c r="T110" s="718">
        <v>1</v>
      </c>
      <c r="U110" s="717" t="s">
        <v>1286</v>
      </c>
    </row>
    <row r="111" spans="1:21" ht="13.5" customHeight="1" x14ac:dyDescent="0.15">
      <c r="A111" s="1477"/>
      <c r="B111" s="1487"/>
      <c r="C111" s="1480" t="s">
        <v>118</v>
      </c>
      <c r="D111" s="719">
        <v>0</v>
      </c>
      <c r="E111" s="718">
        <v>0</v>
      </c>
      <c r="F111" s="718">
        <v>0</v>
      </c>
      <c r="G111" s="718">
        <v>0</v>
      </c>
      <c r="H111" s="718">
        <v>0</v>
      </c>
      <c r="I111" s="718">
        <v>0</v>
      </c>
      <c r="J111" s="718">
        <v>0</v>
      </c>
      <c r="K111" s="718">
        <v>0</v>
      </c>
      <c r="L111" s="718">
        <v>0</v>
      </c>
      <c r="M111" s="718">
        <v>0</v>
      </c>
      <c r="N111" s="718">
        <v>0</v>
      </c>
      <c r="O111" s="718">
        <v>0</v>
      </c>
      <c r="P111" s="718">
        <v>0</v>
      </c>
      <c r="Q111" s="718">
        <v>0</v>
      </c>
      <c r="R111" s="718">
        <v>0</v>
      </c>
      <c r="S111" s="718">
        <v>0</v>
      </c>
      <c r="T111" s="718">
        <v>0</v>
      </c>
      <c r="U111" s="717">
        <v>0</v>
      </c>
    </row>
    <row r="112" spans="1:21" ht="13.5" customHeight="1" x14ac:dyDescent="0.15">
      <c r="A112" s="1481"/>
      <c r="B112" s="1488"/>
      <c r="C112" s="1483" t="s">
        <v>484</v>
      </c>
      <c r="D112" s="725">
        <v>1</v>
      </c>
      <c r="E112" s="724" t="s">
        <v>1286</v>
      </c>
      <c r="F112" s="724">
        <v>0</v>
      </c>
      <c r="G112" s="724">
        <v>0</v>
      </c>
      <c r="H112" s="724">
        <v>0</v>
      </c>
      <c r="I112" s="724">
        <v>0</v>
      </c>
      <c r="J112" s="724">
        <v>0</v>
      </c>
      <c r="K112" s="724">
        <v>0</v>
      </c>
      <c r="L112" s="724">
        <v>0</v>
      </c>
      <c r="M112" s="724">
        <v>0</v>
      </c>
      <c r="N112" s="724">
        <v>0</v>
      </c>
      <c r="O112" s="724">
        <v>0</v>
      </c>
      <c r="P112" s="724">
        <v>0</v>
      </c>
      <c r="Q112" s="724">
        <v>0</v>
      </c>
      <c r="R112" s="724">
        <v>1</v>
      </c>
      <c r="S112" s="724" t="s">
        <v>1286</v>
      </c>
      <c r="T112" s="724">
        <v>0</v>
      </c>
      <c r="U112" s="723">
        <v>0</v>
      </c>
    </row>
    <row r="113" spans="1:21" ht="13.5" customHeight="1" x14ac:dyDescent="0.15">
      <c r="A113" s="1489">
        <v>35</v>
      </c>
      <c r="B113" s="1485" t="s">
        <v>743</v>
      </c>
      <c r="C113" s="1490" t="s">
        <v>742</v>
      </c>
      <c r="D113" s="722">
        <v>0</v>
      </c>
      <c r="E113" s="721">
        <v>0</v>
      </c>
      <c r="F113" s="721">
        <v>0</v>
      </c>
      <c r="G113" s="721">
        <v>0</v>
      </c>
      <c r="H113" s="721">
        <v>0</v>
      </c>
      <c r="I113" s="721">
        <v>0</v>
      </c>
      <c r="J113" s="721">
        <v>0</v>
      </c>
      <c r="K113" s="721">
        <v>0</v>
      </c>
      <c r="L113" s="721">
        <v>0</v>
      </c>
      <c r="M113" s="721">
        <v>0</v>
      </c>
      <c r="N113" s="721">
        <v>0</v>
      </c>
      <c r="O113" s="721">
        <v>0</v>
      </c>
      <c r="P113" s="721">
        <v>0</v>
      </c>
      <c r="Q113" s="721">
        <v>0</v>
      </c>
      <c r="R113" s="721">
        <v>0</v>
      </c>
      <c r="S113" s="721">
        <v>0</v>
      </c>
      <c r="T113" s="721">
        <v>0</v>
      </c>
      <c r="U113" s="720">
        <v>0</v>
      </c>
    </row>
    <row r="114" spans="1:21" ht="13.5" customHeight="1" x14ac:dyDescent="0.15">
      <c r="A114" s="1477"/>
      <c r="B114" s="1487"/>
      <c r="C114" s="1479" t="s">
        <v>485</v>
      </c>
      <c r="D114" s="719">
        <v>0</v>
      </c>
      <c r="E114" s="718">
        <v>0</v>
      </c>
      <c r="F114" s="718">
        <v>0</v>
      </c>
      <c r="G114" s="718">
        <v>0</v>
      </c>
      <c r="H114" s="718">
        <v>0</v>
      </c>
      <c r="I114" s="718">
        <v>0</v>
      </c>
      <c r="J114" s="718">
        <v>0</v>
      </c>
      <c r="K114" s="718">
        <v>0</v>
      </c>
      <c r="L114" s="718">
        <v>0</v>
      </c>
      <c r="M114" s="718">
        <v>0</v>
      </c>
      <c r="N114" s="718">
        <v>0</v>
      </c>
      <c r="O114" s="718">
        <v>0</v>
      </c>
      <c r="P114" s="718">
        <v>0</v>
      </c>
      <c r="Q114" s="718">
        <v>0</v>
      </c>
      <c r="R114" s="718">
        <v>0</v>
      </c>
      <c r="S114" s="718">
        <v>0</v>
      </c>
      <c r="T114" s="718">
        <v>0</v>
      </c>
      <c r="U114" s="717">
        <v>0</v>
      </c>
    </row>
    <row r="115" spans="1:21" ht="13.5" customHeight="1" x14ac:dyDescent="0.15">
      <c r="A115" s="1477"/>
      <c r="B115" s="1487"/>
      <c r="C115" s="1480" t="s">
        <v>118</v>
      </c>
      <c r="D115" s="719">
        <v>0</v>
      </c>
      <c r="E115" s="718">
        <v>0</v>
      </c>
      <c r="F115" s="718">
        <v>0</v>
      </c>
      <c r="G115" s="718">
        <v>0</v>
      </c>
      <c r="H115" s="718">
        <v>0</v>
      </c>
      <c r="I115" s="718">
        <v>0</v>
      </c>
      <c r="J115" s="718">
        <v>0</v>
      </c>
      <c r="K115" s="718">
        <v>0</v>
      </c>
      <c r="L115" s="718">
        <v>0</v>
      </c>
      <c r="M115" s="718">
        <v>0</v>
      </c>
      <c r="N115" s="718">
        <v>0</v>
      </c>
      <c r="O115" s="718">
        <v>0</v>
      </c>
      <c r="P115" s="718">
        <v>0</v>
      </c>
      <c r="Q115" s="718">
        <v>0</v>
      </c>
      <c r="R115" s="718">
        <v>0</v>
      </c>
      <c r="S115" s="718">
        <v>0</v>
      </c>
      <c r="T115" s="718">
        <v>0</v>
      </c>
      <c r="U115" s="717">
        <v>0</v>
      </c>
    </row>
    <row r="116" spans="1:21" ht="13.5" customHeight="1" thickBot="1" x14ac:dyDescent="0.2">
      <c r="A116" s="1494"/>
      <c r="B116" s="1495"/>
      <c r="C116" s="1496" t="s">
        <v>484</v>
      </c>
      <c r="D116" s="716">
        <v>0</v>
      </c>
      <c r="E116" s="715">
        <v>0</v>
      </c>
      <c r="F116" s="715">
        <v>0</v>
      </c>
      <c r="G116" s="715">
        <v>0</v>
      </c>
      <c r="H116" s="715">
        <v>0</v>
      </c>
      <c r="I116" s="715">
        <v>0</v>
      </c>
      <c r="J116" s="715">
        <v>0</v>
      </c>
      <c r="K116" s="715">
        <v>0</v>
      </c>
      <c r="L116" s="715">
        <v>0</v>
      </c>
      <c r="M116" s="715">
        <v>0</v>
      </c>
      <c r="N116" s="715">
        <v>0</v>
      </c>
      <c r="O116" s="715">
        <v>0</v>
      </c>
      <c r="P116" s="715">
        <v>0</v>
      </c>
      <c r="Q116" s="715">
        <v>0</v>
      </c>
      <c r="R116" s="715">
        <v>0</v>
      </c>
      <c r="S116" s="715">
        <v>0</v>
      </c>
      <c r="T116" s="715">
        <v>0</v>
      </c>
      <c r="U116" s="714">
        <v>0</v>
      </c>
    </row>
    <row r="117" spans="1:21" ht="13.5" customHeight="1" x14ac:dyDescent="0.15">
      <c r="A117" s="1380" t="s">
        <v>741</v>
      </c>
      <c r="B117" s="1238"/>
      <c r="C117" s="1238"/>
      <c r="D117" s="1238"/>
      <c r="E117" s="1463"/>
      <c r="F117" s="1238"/>
      <c r="G117" s="1238"/>
      <c r="H117" s="1238"/>
      <c r="I117" s="1238"/>
      <c r="J117" s="1238"/>
      <c r="K117" s="1238"/>
      <c r="L117" s="1238"/>
      <c r="M117" s="1238"/>
      <c r="N117" s="1238"/>
      <c r="O117" s="1238"/>
      <c r="P117" s="1238"/>
      <c r="Q117" s="1238"/>
      <c r="R117" s="1238"/>
      <c r="S117" s="1238"/>
      <c r="T117" s="1238"/>
      <c r="U117" s="1238"/>
    </row>
  </sheetData>
  <mergeCells count="10">
    <mergeCell ref="A1:U1"/>
    <mergeCell ref="D3:E3"/>
    <mergeCell ref="F3:G3"/>
    <mergeCell ref="H3:I3"/>
    <mergeCell ref="J3:K3"/>
    <mergeCell ref="L3:M3"/>
    <mergeCell ref="N3:O3"/>
    <mergeCell ref="P3:Q3"/>
    <mergeCell ref="R3:S3"/>
    <mergeCell ref="T3:U3"/>
  </mergeCells>
  <phoneticPr fontId="4"/>
  <pageMargins left="0.70866141732283472" right="0.70866141732283472" top="0.74803149606299213" bottom="0.74803149606299213" header="0.31496062992125984" footer="0.31496062992125984"/>
  <pageSetup paperSize="9" scale="71" fitToHeight="0" orientation="landscape" r:id="rId1"/>
  <rowBreaks count="2" manualBreakCount="2">
    <brk id="52" max="16383" man="1"/>
    <brk id="10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1713-78BF-4793-9468-F3CD91C73416}">
  <sheetPr>
    <pageSetUpPr fitToPage="1"/>
  </sheetPr>
  <dimension ref="A1:U197"/>
  <sheetViews>
    <sheetView zoomScale="55" zoomScaleNormal="55" zoomScaleSheetLayoutView="80" workbookViewId="0">
      <selection activeCell="N12" sqref="N12"/>
    </sheetView>
  </sheetViews>
  <sheetFormatPr defaultColWidth="9" defaultRowHeight="13.5" x14ac:dyDescent="0.15"/>
  <cols>
    <col min="1" max="1" width="3.625" style="1312" customWidth="1"/>
    <col min="2" max="2" width="9.625" style="1312" customWidth="1"/>
    <col min="3" max="3" width="8.625" style="1312" customWidth="1"/>
    <col min="4" max="21" width="9.125" style="1312" customWidth="1"/>
    <col min="22" max="16384" width="9" style="1312"/>
  </cols>
  <sheetData>
    <row r="1" spans="1:21" ht="15" customHeight="1" x14ac:dyDescent="0.15">
      <c r="A1" s="1235" t="s">
        <v>829</v>
      </c>
      <c r="B1" s="1236"/>
      <c r="C1" s="1236"/>
      <c r="D1" s="1236"/>
      <c r="E1" s="1236"/>
      <c r="F1" s="1236"/>
      <c r="G1" s="1236"/>
      <c r="H1" s="1236"/>
      <c r="I1" s="1236"/>
      <c r="J1" s="1236"/>
      <c r="K1" s="1236"/>
      <c r="L1" s="1236"/>
      <c r="M1" s="1236"/>
      <c r="N1" s="1236"/>
      <c r="O1" s="1236"/>
      <c r="P1" s="1236"/>
      <c r="Q1" s="1236"/>
      <c r="R1" s="1236"/>
      <c r="S1" s="1236"/>
      <c r="T1" s="1236"/>
      <c r="U1" s="1236"/>
    </row>
    <row r="2" spans="1:21" ht="15" customHeight="1" thickBot="1" x14ac:dyDescent="0.2">
      <c r="A2" s="1238"/>
      <c r="B2" s="1238"/>
      <c r="C2" s="1238"/>
      <c r="D2" s="1498"/>
      <c r="E2" s="1238"/>
      <c r="F2" s="1238"/>
      <c r="G2" s="1238"/>
      <c r="H2" s="1238"/>
      <c r="I2" s="1238"/>
      <c r="J2" s="1238"/>
      <c r="K2" s="1238"/>
      <c r="L2" s="1238"/>
      <c r="M2" s="1238"/>
      <c r="N2" s="1238"/>
      <c r="O2" s="1238"/>
      <c r="P2" s="1238"/>
      <c r="Q2" s="1238"/>
      <c r="R2" s="1463"/>
      <c r="S2" s="1238"/>
      <c r="T2" s="1238"/>
      <c r="U2" s="1463" t="s">
        <v>777</v>
      </c>
    </row>
    <row r="3" spans="1:21" ht="15" customHeight="1" x14ac:dyDescent="0.15">
      <c r="A3" s="1464"/>
      <c r="B3" s="1465"/>
      <c r="C3" s="1466"/>
      <c r="D3" s="1499" t="s">
        <v>776</v>
      </c>
      <c r="E3" s="1500"/>
      <c r="F3" s="1501" t="s">
        <v>733</v>
      </c>
      <c r="G3" s="1500"/>
      <c r="H3" s="1501" t="s">
        <v>732</v>
      </c>
      <c r="I3" s="1500"/>
      <c r="J3" s="1501" t="s">
        <v>775</v>
      </c>
      <c r="K3" s="1500"/>
      <c r="L3" s="1501" t="s">
        <v>774</v>
      </c>
      <c r="M3" s="1500"/>
      <c r="N3" s="1501" t="s">
        <v>773</v>
      </c>
      <c r="O3" s="1500"/>
      <c r="P3" s="1501" t="s">
        <v>772</v>
      </c>
      <c r="Q3" s="1500"/>
      <c r="R3" s="1501" t="s">
        <v>727</v>
      </c>
      <c r="S3" s="1500"/>
      <c r="T3" s="1501" t="s">
        <v>726</v>
      </c>
      <c r="U3" s="1502"/>
    </row>
    <row r="4" spans="1:21" ht="15" customHeight="1" thickBot="1" x14ac:dyDescent="0.2">
      <c r="A4" s="1470"/>
      <c r="B4" s="1471"/>
      <c r="C4" s="1344"/>
      <c r="D4" s="1309" t="s">
        <v>60</v>
      </c>
      <c r="E4" s="1310" t="s">
        <v>771</v>
      </c>
      <c r="F4" s="1310" t="s">
        <v>60</v>
      </c>
      <c r="G4" s="1310" t="s">
        <v>771</v>
      </c>
      <c r="H4" s="1310" t="s">
        <v>60</v>
      </c>
      <c r="I4" s="1310" t="s">
        <v>771</v>
      </c>
      <c r="J4" s="1310" t="s">
        <v>60</v>
      </c>
      <c r="K4" s="1310" t="s">
        <v>771</v>
      </c>
      <c r="L4" s="1310" t="s">
        <v>60</v>
      </c>
      <c r="M4" s="1310" t="s">
        <v>771</v>
      </c>
      <c r="N4" s="1310" t="s">
        <v>60</v>
      </c>
      <c r="O4" s="1310" t="s">
        <v>771</v>
      </c>
      <c r="P4" s="1310" t="s">
        <v>60</v>
      </c>
      <c r="Q4" s="1310" t="s">
        <v>771</v>
      </c>
      <c r="R4" s="1310" t="s">
        <v>60</v>
      </c>
      <c r="S4" s="1310" t="s">
        <v>771</v>
      </c>
      <c r="T4" s="1310" t="s">
        <v>60</v>
      </c>
      <c r="U4" s="1311" t="s">
        <v>771</v>
      </c>
    </row>
    <row r="5" spans="1:21" ht="13.5" customHeight="1" thickTop="1" x14ac:dyDescent="0.15">
      <c r="A5" s="1474" t="s">
        <v>828</v>
      </c>
      <c r="B5" s="1475"/>
      <c r="C5" s="1476" t="s">
        <v>742</v>
      </c>
      <c r="D5" s="743">
        <v>1933</v>
      </c>
      <c r="E5" s="742">
        <v>10940.066277301796</v>
      </c>
      <c r="F5" s="742">
        <v>157</v>
      </c>
      <c r="G5" s="742">
        <v>9820.9640423020537</v>
      </c>
      <c r="H5" s="742">
        <v>203</v>
      </c>
      <c r="I5" s="742">
        <v>5758.5459356159254</v>
      </c>
      <c r="J5" s="742">
        <v>436</v>
      </c>
      <c r="K5" s="742">
        <v>15117.880326199576</v>
      </c>
      <c r="L5" s="742">
        <v>435</v>
      </c>
      <c r="M5" s="742">
        <v>5145.9492438806374</v>
      </c>
      <c r="N5" s="742">
        <v>143</v>
      </c>
      <c r="O5" s="742">
        <v>10873.21240189389</v>
      </c>
      <c r="P5" s="742">
        <v>25</v>
      </c>
      <c r="Q5" s="742">
        <v>7880.7242491989327</v>
      </c>
      <c r="R5" s="742">
        <v>133</v>
      </c>
      <c r="S5" s="742">
        <v>14356.848619615346</v>
      </c>
      <c r="T5" s="742">
        <v>401</v>
      </c>
      <c r="U5" s="741">
        <v>18566.405399708005</v>
      </c>
    </row>
    <row r="6" spans="1:21" ht="13.5" customHeight="1" x14ac:dyDescent="0.15">
      <c r="A6" s="1477"/>
      <c r="B6" s="1478"/>
      <c r="C6" s="1479" t="s">
        <v>485</v>
      </c>
      <c r="D6" s="740">
        <v>1830</v>
      </c>
      <c r="E6" s="709">
        <v>10240.107087504759</v>
      </c>
      <c r="F6" s="709">
        <v>153</v>
      </c>
      <c r="G6" s="709">
        <v>9849.2318442116484</v>
      </c>
      <c r="H6" s="709">
        <v>199</v>
      </c>
      <c r="I6" s="709">
        <v>5658.3642391963749</v>
      </c>
      <c r="J6" s="709">
        <v>404</v>
      </c>
      <c r="K6" s="709">
        <v>15156.160464852253</v>
      </c>
      <c r="L6" s="709">
        <v>427</v>
      </c>
      <c r="M6" s="709">
        <v>5158.4609086742457</v>
      </c>
      <c r="N6" s="709">
        <v>137</v>
      </c>
      <c r="O6" s="709">
        <v>11036.265516609383</v>
      </c>
      <c r="P6" s="709">
        <v>10</v>
      </c>
      <c r="Q6" s="709">
        <v>1621.3948258606267</v>
      </c>
      <c r="R6" s="709">
        <v>122</v>
      </c>
      <c r="S6" s="709">
        <v>15012.217462283721</v>
      </c>
      <c r="T6" s="709">
        <v>378</v>
      </c>
      <c r="U6" s="708">
        <v>18428.761438349826</v>
      </c>
    </row>
    <row r="7" spans="1:21" ht="13.5" customHeight="1" x14ac:dyDescent="0.15">
      <c r="A7" s="1477"/>
      <c r="B7" s="1478"/>
      <c r="C7" s="1480" t="s">
        <v>118</v>
      </c>
      <c r="D7" s="740">
        <v>52</v>
      </c>
      <c r="E7" s="709">
        <v>1469.9366480484418</v>
      </c>
      <c r="F7" s="709">
        <v>3</v>
      </c>
      <c r="G7" s="709" t="s">
        <v>1286</v>
      </c>
      <c r="H7" s="709">
        <v>4</v>
      </c>
      <c r="I7" s="709">
        <v>206.72288013964854</v>
      </c>
      <c r="J7" s="709">
        <v>16</v>
      </c>
      <c r="K7" s="709">
        <v>2163.2239259378293</v>
      </c>
      <c r="L7" s="709">
        <v>5</v>
      </c>
      <c r="M7" s="709">
        <v>61.726414507326723</v>
      </c>
      <c r="N7" s="709">
        <v>2</v>
      </c>
      <c r="O7" s="709" t="s">
        <v>1286</v>
      </c>
      <c r="P7" s="709">
        <v>8</v>
      </c>
      <c r="Q7" s="709">
        <v>6933.845193191476</v>
      </c>
      <c r="R7" s="709">
        <v>4</v>
      </c>
      <c r="S7" s="709">
        <v>1135.879703183889</v>
      </c>
      <c r="T7" s="709">
        <v>10</v>
      </c>
      <c r="U7" s="708">
        <v>701.19115674071395</v>
      </c>
    </row>
    <row r="8" spans="1:21" ht="13.5" customHeight="1" x14ac:dyDescent="0.15">
      <c r="A8" s="1481"/>
      <c r="B8" s="1482"/>
      <c r="C8" s="1483" t="s">
        <v>484</v>
      </c>
      <c r="D8" s="740">
        <v>51</v>
      </c>
      <c r="E8" s="739">
        <v>1696.0985255075625</v>
      </c>
      <c r="F8" s="739">
        <v>1</v>
      </c>
      <c r="G8" s="739" t="s">
        <v>1286</v>
      </c>
      <c r="H8" s="739">
        <v>0</v>
      </c>
      <c r="I8" s="739">
        <v>0</v>
      </c>
      <c r="J8" s="739">
        <v>16</v>
      </c>
      <c r="K8" s="739">
        <v>3737.7590873349263</v>
      </c>
      <c r="L8" s="739">
        <v>3</v>
      </c>
      <c r="M8" s="739">
        <v>324.89825503778491</v>
      </c>
      <c r="N8" s="739">
        <v>4</v>
      </c>
      <c r="O8" s="739" t="s">
        <v>1286</v>
      </c>
      <c r="P8" s="739">
        <v>7</v>
      </c>
      <c r="Q8" s="739">
        <v>411.14062081806674</v>
      </c>
      <c r="R8" s="739">
        <v>7</v>
      </c>
      <c r="S8" s="739">
        <v>2897.895155784051</v>
      </c>
      <c r="T8" s="739">
        <v>13</v>
      </c>
      <c r="U8" s="738">
        <v>4993.6680121357676</v>
      </c>
    </row>
    <row r="9" spans="1:21" ht="13.5" customHeight="1" x14ac:dyDescent="0.15">
      <c r="A9" s="1503" t="s">
        <v>827</v>
      </c>
      <c r="B9" s="1485" t="s">
        <v>271</v>
      </c>
      <c r="C9" s="1490" t="s">
        <v>742</v>
      </c>
      <c r="D9" s="722">
        <v>59</v>
      </c>
      <c r="E9" s="721">
        <v>43905.121363281782</v>
      </c>
      <c r="F9" s="721">
        <v>0</v>
      </c>
      <c r="G9" s="721">
        <v>0</v>
      </c>
      <c r="H9" s="721">
        <v>2</v>
      </c>
      <c r="I9" s="721" t="s">
        <v>1286</v>
      </c>
      <c r="J9" s="721">
        <v>10</v>
      </c>
      <c r="K9" s="721">
        <v>7652.2598884603303</v>
      </c>
      <c r="L9" s="721">
        <v>4</v>
      </c>
      <c r="M9" s="721" t="s">
        <v>1286</v>
      </c>
      <c r="N9" s="721">
        <v>19</v>
      </c>
      <c r="O9" s="721">
        <v>329942.14488515741</v>
      </c>
      <c r="P9" s="721">
        <v>0</v>
      </c>
      <c r="Q9" s="721">
        <v>0</v>
      </c>
      <c r="R9" s="721">
        <v>4</v>
      </c>
      <c r="S9" s="721">
        <v>10737.858339079894</v>
      </c>
      <c r="T9" s="721">
        <v>20</v>
      </c>
      <c r="U9" s="720">
        <v>1322.7619108606557</v>
      </c>
    </row>
    <row r="10" spans="1:21" ht="13.5" customHeight="1" x14ac:dyDescent="0.15">
      <c r="A10" s="1504"/>
      <c r="B10" s="1487"/>
      <c r="C10" s="1479" t="s">
        <v>485</v>
      </c>
      <c r="D10" s="719">
        <v>57</v>
      </c>
      <c r="E10" s="718" t="s">
        <v>1286</v>
      </c>
      <c r="F10" s="718">
        <v>0</v>
      </c>
      <c r="G10" s="718">
        <v>0</v>
      </c>
      <c r="H10" s="718">
        <v>2</v>
      </c>
      <c r="I10" s="718" t="s">
        <v>1286</v>
      </c>
      <c r="J10" s="718">
        <v>9</v>
      </c>
      <c r="K10" s="718" t="s">
        <v>1286</v>
      </c>
      <c r="L10" s="718">
        <v>4</v>
      </c>
      <c r="M10" s="718" t="s">
        <v>1286</v>
      </c>
      <c r="N10" s="718">
        <v>19</v>
      </c>
      <c r="O10" s="718">
        <v>329942.14488515741</v>
      </c>
      <c r="P10" s="718">
        <v>0</v>
      </c>
      <c r="Q10" s="718">
        <v>0</v>
      </c>
      <c r="R10" s="718">
        <v>4</v>
      </c>
      <c r="S10" s="718">
        <v>10737.858339079894</v>
      </c>
      <c r="T10" s="718">
        <v>19</v>
      </c>
      <c r="U10" s="717" t="s">
        <v>1286</v>
      </c>
    </row>
    <row r="11" spans="1:21" ht="13.5" customHeight="1" x14ac:dyDescent="0.15">
      <c r="A11" s="1504"/>
      <c r="B11" s="1487"/>
      <c r="C11" s="1480" t="s">
        <v>118</v>
      </c>
      <c r="D11" s="719">
        <v>0</v>
      </c>
      <c r="E11" s="718">
        <v>0</v>
      </c>
      <c r="F11" s="718">
        <v>0</v>
      </c>
      <c r="G11" s="718">
        <v>0</v>
      </c>
      <c r="H11" s="718">
        <v>0</v>
      </c>
      <c r="I11" s="718">
        <v>0</v>
      </c>
      <c r="J11" s="718">
        <v>0</v>
      </c>
      <c r="K11" s="718">
        <v>0</v>
      </c>
      <c r="L11" s="718">
        <v>0</v>
      </c>
      <c r="M11" s="718">
        <v>0</v>
      </c>
      <c r="N11" s="718">
        <v>0</v>
      </c>
      <c r="O11" s="718">
        <v>0</v>
      </c>
      <c r="P11" s="718">
        <v>0</v>
      </c>
      <c r="Q11" s="718">
        <v>0</v>
      </c>
      <c r="R11" s="718">
        <v>0</v>
      </c>
      <c r="S11" s="718">
        <v>0</v>
      </c>
      <c r="T11" s="718">
        <v>0</v>
      </c>
      <c r="U11" s="717">
        <v>0</v>
      </c>
    </row>
    <row r="12" spans="1:21" ht="13.5" customHeight="1" x14ac:dyDescent="0.15">
      <c r="A12" s="1505"/>
      <c r="B12" s="1488"/>
      <c r="C12" s="1483" t="s">
        <v>484</v>
      </c>
      <c r="D12" s="725">
        <v>2</v>
      </c>
      <c r="E12" s="724" t="s">
        <v>1286</v>
      </c>
      <c r="F12" s="724">
        <v>0</v>
      </c>
      <c r="G12" s="724">
        <v>0</v>
      </c>
      <c r="H12" s="724">
        <v>0</v>
      </c>
      <c r="I12" s="724">
        <v>0</v>
      </c>
      <c r="J12" s="724">
        <v>1</v>
      </c>
      <c r="K12" s="724" t="s">
        <v>1286</v>
      </c>
      <c r="L12" s="724">
        <v>0</v>
      </c>
      <c r="M12" s="724">
        <v>0</v>
      </c>
      <c r="N12" s="724">
        <v>0</v>
      </c>
      <c r="O12" s="724">
        <v>0</v>
      </c>
      <c r="P12" s="724">
        <v>0</v>
      </c>
      <c r="Q12" s="724">
        <v>0</v>
      </c>
      <c r="R12" s="724">
        <v>0</v>
      </c>
      <c r="S12" s="724">
        <v>0</v>
      </c>
      <c r="T12" s="724">
        <v>1</v>
      </c>
      <c r="U12" s="723" t="s">
        <v>1286</v>
      </c>
    </row>
    <row r="13" spans="1:21" ht="13.5" customHeight="1" x14ac:dyDescent="0.15">
      <c r="A13" s="1503" t="s">
        <v>270</v>
      </c>
      <c r="B13" s="1485" t="s">
        <v>826</v>
      </c>
      <c r="C13" s="1490" t="s">
        <v>742</v>
      </c>
      <c r="D13" s="722">
        <v>13</v>
      </c>
      <c r="E13" s="721">
        <v>8782.4164364799726</v>
      </c>
      <c r="F13" s="721">
        <v>2</v>
      </c>
      <c r="G13" s="721" t="s">
        <v>1286</v>
      </c>
      <c r="H13" s="721">
        <v>0</v>
      </c>
      <c r="I13" s="721">
        <v>0</v>
      </c>
      <c r="J13" s="721">
        <v>2</v>
      </c>
      <c r="K13" s="721" t="s">
        <v>1286</v>
      </c>
      <c r="L13" s="721">
        <v>2</v>
      </c>
      <c r="M13" s="721" t="s">
        <v>1286</v>
      </c>
      <c r="N13" s="721">
        <v>2</v>
      </c>
      <c r="O13" s="721" t="s">
        <v>1286</v>
      </c>
      <c r="P13" s="721">
        <v>2</v>
      </c>
      <c r="Q13" s="721" t="s">
        <v>1286</v>
      </c>
      <c r="R13" s="721">
        <v>1</v>
      </c>
      <c r="S13" s="721" t="s">
        <v>1286</v>
      </c>
      <c r="T13" s="721">
        <v>2</v>
      </c>
      <c r="U13" s="737" t="s">
        <v>1286</v>
      </c>
    </row>
    <row r="14" spans="1:21" ht="13.5" customHeight="1" x14ac:dyDescent="0.15">
      <c r="A14" s="1504"/>
      <c r="B14" s="1487"/>
      <c r="C14" s="1479" t="s">
        <v>485</v>
      </c>
      <c r="D14" s="719">
        <v>11</v>
      </c>
      <c r="E14" s="718" t="s">
        <v>1286</v>
      </c>
      <c r="F14" s="718">
        <v>2</v>
      </c>
      <c r="G14" s="718" t="s">
        <v>1286</v>
      </c>
      <c r="H14" s="718">
        <v>0</v>
      </c>
      <c r="I14" s="718">
        <v>0</v>
      </c>
      <c r="J14" s="718">
        <v>2</v>
      </c>
      <c r="K14" s="718" t="s">
        <v>1286</v>
      </c>
      <c r="L14" s="718">
        <v>2</v>
      </c>
      <c r="M14" s="718" t="s">
        <v>1286</v>
      </c>
      <c r="N14" s="718">
        <v>2</v>
      </c>
      <c r="O14" s="718" t="s">
        <v>1286</v>
      </c>
      <c r="P14" s="718">
        <v>0</v>
      </c>
      <c r="Q14" s="718">
        <v>0</v>
      </c>
      <c r="R14" s="718">
        <v>1</v>
      </c>
      <c r="S14" s="718" t="s">
        <v>1286</v>
      </c>
      <c r="T14" s="718">
        <v>2</v>
      </c>
      <c r="U14" s="708" t="s">
        <v>1286</v>
      </c>
    </row>
    <row r="15" spans="1:21" ht="13.5" customHeight="1" x14ac:dyDescent="0.15">
      <c r="A15" s="1504"/>
      <c r="B15" s="1487"/>
      <c r="C15" s="1480" t="s">
        <v>118</v>
      </c>
      <c r="D15" s="719">
        <v>0</v>
      </c>
      <c r="E15" s="718">
        <v>0</v>
      </c>
      <c r="F15" s="718">
        <v>0</v>
      </c>
      <c r="G15" s="718">
        <v>0</v>
      </c>
      <c r="H15" s="718">
        <v>0</v>
      </c>
      <c r="I15" s="718">
        <v>0</v>
      </c>
      <c r="J15" s="718">
        <v>0</v>
      </c>
      <c r="K15" s="718">
        <v>0</v>
      </c>
      <c r="L15" s="718">
        <v>0</v>
      </c>
      <c r="M15" s="718">
        <v>0</v>
      </c>
      <c r="N15" s="718">
        <v>0</v>
      </c>
      <c r="O15" s="718">
        <v>0</v>
      </c>
      <c r="P15" s="718">
        <v>0</v>
      </c>
      <c r="Q15" s="718">
        <v>0</v>
      </c>
      <c r="R15" s="718">
        <v>0</v>
      </c>
      <c r="S15" s="718">
        <v>0</v>
      </c>
      <c r="T15" s="718">
        <v>0</v>
      </c>
      <c r="U15" s="717">
        <v>0</v>
      </c>
    </row>
    <row r="16" spans="1:21" ht="13.5" customHeight="1" x14ac:dyDescent="0.15">
      <c r="A16" s="1505"/>
      <c r="B16" s="1488"/>
      <c r="C16" s="1483" t="s">
        <v>484</v>
      </c>
      <c r="D16" s="725">
        <v>2</v>
      </c>
      <c r="E16" s="724" t="s">
        <v>1286</v>
      </c>
      <c r="F16" s="724">
        <v>0</v>
      </c>
      <c r="G16" s="724">
        <v>0</v>
      </c>
      <c r="H16" s="724">
        <v>0</v>
      </c>
      <c r="I16" s="724">
        <v>0</v>
      </c>
      <c r="J16" s="724">
        <v>0</v>
      </c>
      <c r="K16" s="724">
        <v>0</v>
      </c>
      <c r="L16" s="724">
        <v>0</v>
      </c>
      <c r="M16" s="724">
        <v>0</v>
      </c>
      <c r="N16" s="724">
        <v>0</v>
      </c>
      <c r="O16" s="724">
        <v>0</v>
      </c>
      <c r="P16" s="724">
        <v>2</v>
      </c>
      <c r="Q16" s="724" t="s">
        <v>1286</v>
      </c>
      <c r="R16" s="724">
        <v>0</v>
      </c>
      <c r="S16" s="724">
        <v>0</v>
      </c>
      <c r="T16" s="724">
        <v>0</v>
      </c>
      <c r="U16" s="723">
        <v>0</v>
      </c>
    </row>
    <row r="17" spans="1:21" ht="13.5" customHeight="1" x14ac:dyDescent="0.15">
      <c r="A17" s="1503" t="s">
        <v>268</v>
      </c>
      <c r="B17" s="1485" t="s">
        <v>825</v>
      </c>
      <c r="C17" s="1490" t="s">
        <v>742</v>
      </c>
      <c r="D17" s="722">
        <v>15</v>
      </c>
      <c r="E17" s="721">
        <v>3561.5133510944393</v>
      </c>
      <c r="F17" s="721">
        <v>0</v>
      </c>
      <c r="G17" s="721">
        <v>0</v>
      </c>
      <c r="H17" s="721">
        <v>0</v>
      </c>
      <c r="I17" s="721">
        <v>0</v>
      </c>
      <c r="J17" s="721">
        <v>3</v>
      </c>
      <c r="K17" s="721">
        <v>5379.2881301336765</v>
      </c>
      <c r="L17" s="721">
        <v>1</v>
      </c>
      <c r="M17" s="721" t="s">
        <v>1286</v>
      </c>
      <c r="N17" s="721">
        <v>6</v>
      </c>
      <c r="O17" s="721">
        <v>6063.4588841640007</v>
      </c>
      <c r="P17" s="721">
        <v>0</v>
      </c>
      <c r="Q17" s="721">
        <v>0</v>
      </c>
      <c r="R17" s="721">
        <v>2</v>
      </c>
      <c r="S17" s="721" t="s">
        <v>1286</v>
      </c>
      <c r="T17" s="721">
        <v>3</v>
      </c>
      <c r="U17" s="708">
        <v>2904.8656499636891</v>
      </c>
    </row>
    <row r="18" spans="1:21" ht="13.5" customHeight="1" x14ac:dyDescent="0.15">
      <c r="A18" s="1504"/>
      <c r="B18" s="1487"/>
      <c r="C18" s="1479" t="s">
        <v>485</v>
      </c>
      <c r="D18" s="719">
        <v>15</v>
      </c>
      <c r="E18" s="718">
        <v>3561.5133510944393</v>
      </c>
      <c r="F18" s="718">
        <v>0</v>
      </c>
      <c r="G18" s="718">
        <v>0</v>
      </c>
      <c r="H18" s="718">
        <v>0</v>
      </c>
      <c r="I18" s="718">
        <v>0</v>
      </c>
      <c r="J18" s="718">
        <v>3</v>
      </c>
      <c r="K18" s="721">
        <v>5379.2881301336765</v>
      </c>
      <c r="L18" s="718">
        <v>1</v>
      </c>
      <c r="M18" s="718" t="s">
        <v>1286</v>
      </c>
      <c r="N18" s="718">
        <v>6</v>
      </c>
      <c r="O18" s="718">
        <v>6063.4588841640007</v>
      </c>
      <c r="P18" s="718">
        <v>0</v>
      </c>
      <c r="Q18" s="718">
        <v>0</v>
      </c>
      <c r="R18" s="718">
        <v>2</v>
      </c>
      <c r="S18" s="718" t="s">
        <v>1286</v>
      </c>
      <c r="T18" s="718">
        <v>3</v>
      </c>
      <c r="U18" s="708">
        <v>2904.8656499636891</v>
      </c>
    </row>
    <row r="19" spans="1:21" ht="13.5" customHeight="1" x14ac:dyDescent="0.15">
      <c r="A19" s="1504"/>
      <c r="B19" s="1487"/>
      <c r="C19" s="1480" t="s">
        <v>118</v>
      </c>
      <c r="D19" s="719">
        <v>0</v>
      </c>
      <c r="E19" s="718">
        <v>0</v>
      </c>
      <c r="F19" s="718">
        <v>0</v>
      </c>
      <c r="G19" s="718">
        <v>0</v>
      </c>
      <c r="H19" s="718">
        <v>0</v>
      </c>
      <c r="I19" s="718">
        <v>0</v>
      </c>
      <c r="J19" s="718">
        <v>0</v>
      </c>
      <c r="K19" s="718">
        <v>0</v>
      </c>
      <c r="L19" s="718">
        <v>0</v>
      </c>
      <c r="M19" s="718">
        <v>0</v>
      </c>
      <c r="N19" s="718">
        <v>0</v>
      </c>
      <c r="O19" s="718">
        <v>0</v>
      </c>
      <c r="P19" s="718">
        <v>0</v>
      </c>
      <c r="Q19" s="718">
        <v>0</v>
      </c>
      <c r="R19" s="718">
        <v>0</v>
      </c>
      <c r="S19" s="718">
        <v>0</v>
      </c>
      <c r="T19" s="718">
        <v>0</v>
      </c>
      <c r="U19" s="717">
        <v>0</v>
      </c>
    </row>
    <row r="20" spans="1:21" ht="13.5" customHeight="1" x14ac:dyDescent="0.15">
      <c r="A20" s="1505"/>
      <c r="B20" s="1488"/>
      <c r="C20" s="1483" t="s">
        <v>484</v>
      </c>
      <c r="D20" s="725">
        <v>0</v>
      </c>
      <c r="E20" s="724">
        <v>0</v>
      </c>
      <c r="F20" s="724">
        <v>0</v>
      </c>
      <c r="G20" s="724">
        <v>0</v>
      </c>
      <c r="H20" s="724">
        <v>0</v>
      </c>
      <c r="I20" s="724">
        <v>0</v>
      </c>
      <c r="J20" s="724">
        <v>0</v>
      </c>
      <c r="K20" s="724">
        <v>0</v>
      </c>
      <c r="L20" s="724">
        <v>0</v>
      </c>
      <c r="M20" s="724">
        <v>0</v>
      </c>
      <c r="N20" s="724">
        <v>0</v>
      </c>
      <c r="O20" s="724">
        <v>0</v>
      </c>
      <c r="P20" s="724">
        <v>0</v>
      </c>
      <c r="Q20" s="724">
        <v>0</v>
      </c>
      <c r="R20" s="724">
        <v>0</v>
      </c>
      <c r="S20" s="724">
        <v>0</v>
      </c>
      <c r="T20" s="724">
        <v>0</v>
      </c>
      <c r="U20" s="723">
        <v>0</v>
      </c>
    </row>
    <row r="21" spans="1:21" ht="13.5" customHeight="1" x14ac:dyDescent="0.15">
      <c r="A21" s="1503" t="s">
        <v>266</v>
      </c>
      <c r="B21" s="1485" t="s">
        <v>824</v>
      </c>
      <c r="C21" s="1490" t="s">
        <v>742</v>
      </c>
      <c r="D21" s="722">
        <v>61</v>
      </c>
      <c r="E21" s="721">
        <v>4335.5470000155201</v>
      </c>
      <c r="F21" s="721">
        <v>3</v>
      </c>
      <c r="G21" s="721" t="s">
        <v>1286</v>
      </c>
      <c r="H21" s="721">
        <v>9</v>
      </c>
      <c r="I21" s="718">
        <v>592.43301467618153</v>
      </c>
      <c r="J21" s="721">
        <v>19</v>
      </c>
      <c r="K21" s="721">
        <v>5770.8519121876379</v>
      </c>
      <c r="L21" s="721">
        <v>15</v>
      </c>
      <c r="M21" s="721">
        <v>561.2085772690599</v>
      </c>
      <c r="N21" s="721">
        <v>1</v>
      </c>
      <c r="O21" s="718" t="s">
        <v>1286</v>
      </c>
      <c r="P21" s="721">
        <v>0</v>
      </c>
      <c r="Q21" s="721">
        <v>0</v>
      </c>
      <c r="R21" s="721">
        <v>5</v>
      </c>
      <c r="S21" s="721">
        <v>15779.304422498926</v>
      </c>
      <c r="T21" s="721">
        <v>9</v>
      </c>
      <c r="U21" s="720">
        <v>11088.479403030533</v>
      </c>
    </row>
    <row r="22" spans="1:21" ht="13.5" customHeight="1" x14ac:dyDescent="0.15">
      <c r="A22" s="1504"/>
      <c r="B22" s="1487"/>
      <c r="C22" s="1479" t="s">
        <v>485</v>
      </c>
      <c r="D22" s="719">
        <v>52</v>
      </c>
      <c r="E22" s="718">
        <v>3887.7923734639498</v>
      </c>
      <c r="F22" s="718">
        <v>3</v>
      </c>
      <c r="G22" s="718" t="s">
        <v>1286</v>
      </c>
      <c r="H22" s="718">
        <v>9</v>
      </c>
      <c r="I22" s="718">
        <v>592.43301467618153</v>
      </c>
      <c r="J22" s="718">
        <v>13</v>
      </c>
      <c r="K22" s="718">
        <v>4967.1088810479978</v>
      </c>
      <c r="L22" s="718">
        <v>15</v>
      </c>
      <c r="M22" s="718">
        <v>561.2085772690599</v>
      </c>
      <c r="N22" s="718">
        <v>1</v>
      </c>
      <c r="O22" s="718" t="s">
        <v>1286</v>
      </c>
      <c r="P22" s="718">
        <v>0</v>
      </c>
      <c r="Q22" s="718">
        <v>0</v>
      </c>
      <c r="R22" s="718">
        <v>2</v>
      </c>
      <c r="S22" s="718" t="s">
        <v>1286</v>
      </c>
      <c r="T22" s="718">
        <v>9</v>
      </c>
      <c r="U22" s="717">
        <v>11088.479403030533</v>
      </c>
    </row>
    <row r="23" spans="1:21" ht="13.5" customHeight="1" x14ac:dyDescent="0.15">
      <c r="A23" s="1504"/>
      <c r="B23" s="1487"/>
      <c r="C23" s="1480" t="s">
        <v>118</v>
      </c>
      <c r="D23" s="719">
        <v>3</v>
      </c>
      <c r="E23" s="718">
        <v>5537.9863105256372</v>
      </c>
      <c r="F23" s="718">
        <v>0</v>
      </c>
      <c r="G23" s="718">
        <v>0</v>
      </c>
      <c r="H23" s="718">
        <v>0</v>
      </c>
      <c r="I23" s="718">
        <v>0</v>
      </c>
      <c r="J23" s="718">
        <v>2</v>
      </c>
      <c r="K23" s="718" t="s">
        <v>1286</v>
      </c>
      <c r="L23" s="718">
        <v>0</v>
      </c>
      <c r="M23" s="718">
        <v>0</v>
      </c>
      <c r="N23" s="718">
        <v>0</v>
      </c>
      <c r="O23" s="718">
        <v>0</v>
      </c>
      <c r="P23" s="718">
        <v>0</v>
      </c>
      <c r="Q23" s="718">
        <v>0</v>
      </c>
      <c r="R23" s="718">
        <v>1</v>
      </c>
      <c r="S23" s="718" t="s">
        <v>1286</v>
      </c>
      <c r="T23" s="718">
        <v>0</v>
      </c>
      <c r="U23" s="717">
        <v>0</v>
      </c>
    </row>
    <row r="24" spans="1:21" ht="13.5" customHeight="1" x14ac:dyDescent="0.15">
      <c r="A24" s="1505"/>
      <c r="B24" s="1488"/>
      <c r="C24" s="1483" t="s">
        <v>484</v>
      </c>
      <c r="D24" s="725">
        <v>6</v>
      </c>
      <c r="E24" s="724">
        <v>2468.0085714856059</v>
      </c>
      <c r="F24" s="724">
        <v>0</v>
      </c>
      <c r="G24" s="724">
        <v>0</v>
      </c>
      <c r="H24" s="724">
        <v>0</v>
      </c>
      <c r="I24" s="724">
        <v>0</v>
      </c>
      <c r="J24" s="724">
        <v>4</v>
      </c>
      <c r="K24" s="724" t="s">
        <v>1286</v>
      </c>
      <c r="L24" s="724">
        <v>0</v>
      </c>
      <c r="M24" s="724">
        <v>0</v>
      </c>
      <c r="N24" s="724">
        <v>0</v>
      </c>
      <c r="O24" s="724">
        <v>0</v>
      </c>
      <c r="P24" s="724">
        <v>0</v>
      </c>
      <c r="Q24" s="724">
        <v>0</v>
      </c>
      <c r="R24" s="724">
        <v>2</v>
      </c>
      <c r="S24" s="724" t="s">
        <v>1286</v>
      </c>
      <c r="T24" s="724">
        <v>0</v>
      </c>
      <c r="U24" s="723">
        <v>0</v>
      </c>
    </row>
    <row r="25" spans="1:21" ht="13.5" customHeight="1" x14ac:dyDescent="0.15">
      <c r="A25" s="1503" t="s">
        <v>265</v>
      </c>
      <c r="B25" s="1485" t="s">
        <v>823</v>
      </c>
      <c r="C25" s="1490" t="s">
        <v>742</v>
      </c>
      <c r="D25" s="722">
        <v>9</v>
      </c>
      <c r="E25" s="721">
        <v>843.17505871394178</v>
      </c>
      <c r="F25" s="721">
        <v>2</v>
      </c>
      <c r="G25" s="721" t="s">
        <v>1286</v>
      </c>
      <c r="H25" s="721">
        <v>0</v>
      </c>
      <c r="I25" s="721">
        <v>0</v>
      </c>
      <c r="J25" s="721">
        <v>1</v>
      </c>
      <c r="K25" s="721" t="s">
        <v>1286</v>
      </c>
      <c r="L25" s="721">
        <v>1</v>
      </c>
      <c r="M25" s="721" t="s">
        <v>1286</v>
      </c>
      <c r="N25" s="721">
        <v>4</v>
      </c>
      <c r="O25" s="721">
        <v>379.53205929630292</v>
      </c>
      <c r="P25" s="721">
        <v>0</v>
      </c>
      <c r="Q25" s="721">
        <v>0</v>
      </c>
      <c r="R25" s="721">
        <v>0</v>
      </c>
      <c r="S25" s="721">
        <v>0</v>
      </c>
      <c r="T25" s="721">
        <v>1</v>
      </c>
      <c r="U25" s="717" t="s">
        <v>1286</v>
      </c>
    </row>
    <row r="26" spans="1:21" ht="13.5" customHeight="1" x14ac:dyDescent="0.15">
      <c r="A26" s="1504"/>
      <c r="B26" s="1487"/>
      <c r="C26" s="1479" t="s">
        <v>485</v>
      </c>
      <c r="D26" s="719">
        <v>9</v>
      </c>
      <c r="E26" s="718">
        <v>843.17505871394178</v>
      </c>
      <c r="F26" s="718">
        <v>2</v>
      </c>
      <c r="G26" s="718" t="s">
        <v>1286</v>
      </c>
      <c r="H26" s="718">
        <v>0</v>
      </c>
      <c r="I26" s="718">
        <v>0</v>
      </c>
      <c r="J26" s="718">
        <v>1</v>
      </c>
      <c r="K26" s="718" t="s">
        <v>1286</v>
      </c>
      <c r="L26" s="718">
        <v>1</v>
      </c>
      <c r="M26" s="718" t="s">
        <v>1286</v>
      </c>
      <c r="N26" s="718">
        <v>4</v>
      </c>
      <c r="O26" s="718">
        <v>379.53205929630292</v>
      </c>
      <c r="P26" s="718">
        <v>0</v>
      </c>
      <c r="Q26" s="718">
        <v>0</v>
      </c>
      <c r="R26" s="718">
        <v>0</v>
      </c>
      <c r="S26" s="718">
        <v>0</v>
      </c>
      <c r="T26" s="718">
        <v>1</v>
      </c>
      <c r="U26" s="717" t="s">
        <v>1286</v>
      </c>
    </row>
    <row r="27" spans="1:21" ht="13.5" customHeight="1" x14ac:dyDescent="0.15">
      <c r="A27" s="1504"/>
      <c r="B27" s="1487"/>
      <c r="C27" s="1480" t="s">
        <v>118</v>
      </c>
      <c r="D27" s="719">
        <v>0</v>
      </c>
      <c r="E27" s="718">
        <v>0</v>
      </c>
      <c r="F27" s="718">
        <v>0</v>
      </c>
      <c r="G27" s="718">
        <v>0</v>
      </c>
      <c r="H27" s="718">
        <v>0</v>
      </c>
      <c r="I27" s="718">
        <v>0</v>
      </c>
      <c r="J27" s="718">
        <v>0</v>
      </c>
      <c r="K27" s="718">
        <v>0</v>
      </c>
      <c r="L27" s="718">
        <v>0</v>
      </c>
      <c r="M27" s="718">
        <v>0</v>
      </c>
      <c r="N27" s="718">
        <v>0</v>
      </c>
      <c r="O27" s="718">
        <v>0</v>
      </c>
      <c r="P27" s="718">
        <v>0</v>
      </c>
      <c r="Q27" s="718">
        <v>0</v>
      </c>
      <c r="R27" s="718">
        <v>0</v>
      </c>
      <c r="S27" s="718">
        <v>0</v>
      </c>
      <c r="T27" s="718">
        <v>0</v>
      </c>
      <c r="U27" s="717">
        <v>0</v>
      </c>
    </row>
    <row r="28" spans="1:21" ht="13.5" customHeight="1" x14ac:dyDescent="0.15">
      <c r="A28" s="1505"/>
      <c r="B28" s="1488"/>
      <c r="C28" s="1483" t="s">
        <v>484</v>
      </c>
      <c r="D28" s="725">
        <v>0</v>
      </c>
      <c r="E28" s="724">
        <v>0</v>
      </c>
      <c r="F28" s="724">
        <v>0</v>
      </c>
      <c r="G28" s="724">
        <v>0</v>
      </c>
      <c r="H28" s="724">
        <v>0</v>
      </c>
      <c r="I28" s="724">
        <v>0</v>
      </c>
      <c r="J28" s="724">
        <v>0</v>
      </c>
      <c r="K28" s="724">
        <v>0</v>
      </c>
      <c r="L28" s="724">
        <v>0</v>
      </c>
      <c r="M28" s="724">
        <v>0</v>
      </c>
      <c r="N28" s="724">
        <v>0</v>
      </c>
      <c r="O28" s="724">
        <v>0</v>
      </c>
      <c r="P28" s="724">
        <v>0</v>
      </c>
      <c r="Q28" s="724">
        <v>0</v>
      </c>
      <c r="R28" s="724">
        <v>0</v>
      </c>
      <c r="S28" s="724">
        <v>0</v>
      </c>
      <c r="T28" s="724">
        <v>0</v>
      </c>
      <c r="U28" s="723">
        <v>0</v>
      </c>
    </row>
    <row r="29" spans="1:21" ht="13.5" customHeight="1" x14ac:dyDescent="0.15">
      <c r="A29" s="1503" t="s">
        <v>264</v>
      </c>
      <c r="B29" s="1485" t="s">
        <v>822</v>
      </c>
      <c r="C29" s="1490" t="s">
        <v>742</v>
      </c>
      <c r="D29" s="722">
        <v>18</v>
      </c>
      <c r="E29" s="721">
        <v>1711.0284042782382</v>
      </c>
      <c r="F29" s="721">
        <v>0</v>
      </c>
      <c r="G29" s="721">
        <v>0</v>
      </c>
      <c r="H29" s="721">
        <v>0</v>
      </c>
      <c r="I29" s="721">
        <v>0</v>
      </c>
      <c r="J29" s="721">
        <v>7</v>
      </c>
      <c r="K29" s="721">
        <v>7667.9446574429076</v>
      </c>
      <c r="L29" s="721">
        <v>3</v>
      </c>
      <c r="M29" s="721">
        <v>456.96244599534731</v>
      </c>
      <c r="N29" s="721">
        <v>3</v>
      </c>
      <c r="O29" s="718">
        <v>2737.5490989775417</v>
      </c>
      <c r="P29" s="721">
        <v>0</v>
      </c>
      <c r="Q29" s="721">
        <v>0</v>
      </c>
      <c r="R29" s="721">
        <v>0</v>
      </c>
      <c r="S29" s="721">
        <v>0</v>
      </c>
      <c r="T29" s="721">
        <v>5</v>
      </c>
      <c r="U29" s="720">
        <v>2825.7710318101081</v>
      </c>
    </row>
    <row r="30" spans="1:21" ht="13.5" customHeight="1" x14ac:dyDescent="0.15">
      <c r="A30" s="1504"/>
      <c r="B30" s="1487"/>
      <c r="C30" s="1479" t="s">
        <v>485</v>
      </c>
      <c r="D30" s="719">
        <v>16</v>
      </c>
      <c r="E30" s="718" t="s">
        <v>1286</v>
      </c>
      <c r="F30" s="718">
        <v>0</v>
      </c>
      <c r="G30" s="718">
        <v>0</v>
      </c>
      <c r="H30" s="718">
        <v>0</v>
      </c>
      <c r="I30" s="718">
        <v>0</v>
      </c>
      <c r="J30" s="718">
        <v>6</v>
      </c>
      <c r="K30" s="718" t="s">
        <v>1286</v>
      </c>
      <c r="L30" s="718">
        <v>3</v>
      </c>
      <c r="M30" s="718">
        <v>456.96244599534731</v>
      </c>
      <c r="N30" s="718">
        <v>2</v>
      </c>
      <c r="O30" s="718" t="s">
        <v>1286</v>
      </c>
      <c r="P30" s="718">
        <v>0</v>
      </c>
      <c r="Q30" s="718">
        <v>0</v>
      </c>
      <c r="R30" s="718">
        <v>0</v>
      </c>
      <c r="S30" s="718">
        <v>0</v>
      </c>
      <c r="T30" s="718">
        <v>5</v>
      </c>
      <c r="U30" s="717">
        <v>2825.7710318101081</v>
      </c>
    </row>
    <row r="31" spans="1:21" ht="13.5" customHeight="1" x14ac:dyDescent="0.15">
      <c r="A31" s="1504"/>
      <c r="B31" s="1487"/>
      <c r="C31" s="1480" t="s">
        <v>118</v>
      </c>
      <c r="D31" s="719">
        <v>1</v>
      </c>
      <c r="E31" s="718" t="s">
        <v>1286</v>
      </c>
      <c r="F31" s="718">
        <v>0</v>
      </c>
      <c r="G31" s="718">
        <v>0</v>
      </c>
      <c r="H31" s="718">
        <v>0</v>
      </c>
      <c r="I31" s="718">
        <v>0</v>
      </c>
      <c r="J31" s="718">
        <v>1</v>
      </c>
      <c r="K31" s="718" t="s">
        <v>1286</v>
      </c>
      <c r="L31" s="718">
        <v>0</v>
      </c>
      <c r="M31" s="718">
        <v>0</v>
      </c>
      <c r="N31" s="718">
        <v>0</v>
      </c>
      <c r="O31" s="718">
        <v>0</v>
      </c>
      <c r="P31" s="718">
        <v>0</v>
      </c>
      <c r="Q31" s="718">
        <v>0</v>
      </c>
      <c r="R31" s="718">
        <v>0</v>
      </c>
      <c r="S31" s="718">
        <v>0</v>
      </c>
      <c r="T31" s="718">
        <v>0</v>
      </c>
      <c r="U31" s="717">
        <v>0</v>
      </c>
    </row>
    <row r="32" spans="1:21" ht="13.5" customHeight="1" x14ac:dyDescent="0.15">
      <c r="A32" s="1505"/>
      <c r="B32" s="1488"/>
      <c r="C32" s="1483" t="s">
        <v>484</v>
      </c>
      <c r="D32" s="725">
        <v>1</v>
      </c>
      <c r="E32" s="724" t="s">
        <v>1286</v>
      </c>
      <c r="F32" s="724">
        <v>0</v>
      </c>
      <c r="G32" s="724">
        <v>0</v>
      </c>
      <c r="H32" s="724">
        <v>0</v>
      </c>
      <c r="I32" s="724">
        <v>0</v>
      </c>
      <c r="J32" s="724">
        <v>0</v>
      </c>
      <c r="K32" s="724">
        <v>0</v>
      </c>
      <c r="L32" s="724">
        <v>0</v>
      </c>
      <c r="M32" s="724">
        <v>0</v>
      </c>
      <c r="N32" s="724">
        <v>1</v>
      </c>
      <c r="O32" s="724" t="s">
        <v>1286</v>
      </c>
      <c r="P32" s="724">
        <v>0</v>
      </c>
      <c r="Q32" s="724">
        <v>0</v>
      </c>
      <c r="R32" s="724">
        <v>0</v>
      </c>
      <c r="S32" s="724">
        <v>0</v>
      </c>
      <c r="T32" s="724">
        <v>0</v>
      </c>
      <c r="U32" s="723">
        <v>0</v>
      </c>
    </row>
    <row r="33" spans="1:21" ht="13.5" customHeight="1" x14ac:dyDescent="0.15">
      <c r="A33" s="1503" t="s">
        <v>262</v>
      </c>
      <c r="B33" s="1485" t="s">
        <v>821</v>
      </c>
      <c r="C33" s="1490" t="s">
        <v>742</v>
      </c>
      <c r="D33" s="722">
        <v>38</v>
      </c>
      <c r="E33" s="721">
        <v>5899.7125614132192</v>
      </c>
      <c r="F33" s="721">
        <v>1</v>
      </c>
      <c r="G33" s="721" t="s">
        <v>1286</v>
      </c>
      <c r="H33" s="721">
        <v>4</v>
      </c>
      <c r="I33" s="718">
        <v>3833.4335538184005</v>
      </c>
      <c r="J33" s="721">
        <v>12</v>
      </c>
      <c r="K33" s="721">
        <v>7677.4268934984229</v>
      </c>
      <c r="L33" s="721">
        <v>10</v>
      </c>
      <c r="M33" s="721">
        <v>1417.3762419151003</v>
      </c>
      <c r="N33" s="721">
        <v>3</v>
      </c>
      <c r="O33" s="721">
        <v>12046.79268670592</v>
      </c>
      <c r="P33" s="721">
        <v>0</v>
      </c>
      <c r="Q33" s="721">
        <v>0</v>
      </c>
      <c r="R33" s="721">
        <v>5</v>
      </c>
      <c r="S33" s="721">
        <v>3979.9273230662743</v>
      </c>
      <c r="T33" s="721">
        <v>3</v>
      </c>
      <c r="U33" s="720" t="s">
        <v>1286</v>
      </c>
    </row>
    <row r="34" spans="1:21" ht="13.5" customHeight="1" x14ac:dyDescent="0.15">
      <c r="A34" s="1504"/>
      <c r="B34" s="1487"/>
      <c r="C34" s="1479" t="s">
        <v>485</v>
      </c>
      <c r="D34" s="719">
        <v>38</v>
      </c>
      <c r="E34" s="718">
        <v>5899.7125614132192</v>
      </c>
      <c r="F34" s="718">
        <v>1</v>
      </c>
      <c r="G34" s="718" t="s">
        <v>1286</v>
      </c>
      <c r="H34" s="718">
        <v>4</v>
      </c>
      <c r="I34" s="718">
        <v>3833.4335538184005</v>
      </c>
      <c r="J34" s="718">
        <v>12</v>
      </c>
      <c r="K34" s="718">
        <v>7677.4268934984229</v>
      </c>
      <c r="L34" s="718">
        <v>10</v>
      </c>
      <c r="M34" s="718">
        <v>1417.3762419151003</v>
      </c>
      <c r="N34" s="718">
        <v>3</v>
      </c>
      <c r="O34" s="718">
        <v>12046.79268670592</v>
      </c>
      <c r="P34" s="718">
        <v>0</v>
      </c>
      <c r="Q34" s="718">
        <v>0</v>
      </c>
      <c r="R34" s="718">
        <v>5</v>
      </c>
      <c r="S34" s="718">
        <v>3979.9273230662743</v>
      </c>
      <c r="T34" s="718">
        <v>3</v>
      </c>
      <c r="U34" s="717" t="s">
        <v>1286</v>
      </c>
    </row>
    <row r="35" spans="1:21" ht="13.5" customHeight="1" x14ac:dyDescent="0.15">
      <c r="A35" s="1504"/>
      <c r="B35" s="1487"/>
      <c r="C35" s="1480" t="s">
        <v>118</v>
      </c>
      <c r="D35" s="719">
        <v>0</v>
      </c>
      <c r="E35" s="718">
        <v>0</v>
      </c>
      <c r="F35" s="718">
        <v>0</v>
      </c>
      <c r="G35" s="718">
        <v>0</v>
      </c>
      <c r="H35" s="718">
        <v>0</v>
      </c>
      <c r="I35" s="718">
        <v>0</v>
      </c>
      <c r="J35" s="718">
        <v>0</v>
      </c>
      <c r="K35" s="718">
        <v>0</v>
      </c>
      <c r="L35" s="718">
        <v>0</v>
      </c>
      <c r="M35" s="718">
        <v>0</v>
      </c>
      <c r="N35" s="718">
        <v>0</v>
      </c>
      <c r="O35" s="718">
        <v>0</v>
      </c>
      <c r="P35" s="718">
        <v>0</v>
      </c>
      <c r="Q35" s="718">
        <v>0</v>
      </c>
      <c r="R35" s="718">
        <v>0</v>
      </c>
      <c r="S35" s="718">
        <v>0</v>
      </c>
      <c r="T35" s="718">
        <v>0</v>
      </c>
      <c r="U35" s="717">
        <v>0</v>
      </c>
    </row>
    <row r="36" spans="1:21" ht="13.5" customHeight="1" x14ac:dyDescent="0.15">
      <c r="A36" s="1505"/>
      <c r="B36" s="1488"/>
      <c r="C36" s="1483" t="s">
        <v>484</v>
      </c>
      <c r="D36" s="725">
        <v>0</v>
      </c>
      <c r="E36" s="724">
        <v>0</v>
      </c>
      <c r="F36" s="724">
        <v>0</v>
      </c>
      <c r="G36" s="724">
        <v>0</v>
      </c>
      <c r="H36" s="724">
        <v>0</v>
      </c>
      <c r="I36" s="724">
        <v>0</v>
      </c>
      <c r="J36" s="724">
        <v>0</v>
      </c>
      <c r="K36" s="724">
        <v>0</v>
      </c>
      <c r="L36" s="724">
        <v>0</v>
      </c>
      <c r="M36" s="724">
        <v>0</v>
      </c>
      <c r="N36" s="724">
        <v>0</v>
      </c>
      <c r="O36" s="724">
        <v>0</v>
      </c>
      <c r="P36" s="724">
        <v>0</v>
      </c>
      <c r="Q36" s="724">
        <v>0</v>
      </c>
      <c r="R36" s="724">
        <v>0</v>
      </c>
      <c r="S36" s="724">
        <v>0</v>
      </c>
      <c r="T36" s="724">
        <v>0</v>
      </c>
      <c r="U36" s="723">
        <v>0</v>
      </c>
    </row>
    <row r="37" spans="1:21" ht="13.5" customHeight="1" x14ac:dyDescent="0.15">
      <c r="A37" s="1503" t="s">
        <v>260</v>
      </c>
      <c r="B37" s="1485" t="s">
        <v>820</v>
      </c>
      <c r="C37" s="1490" t="s">
        <v>742</v>
      </c>
      <c r="D37" s="722">
        <v>177</v>
      </c>
      <c r="E37" s="721">
        <v>4060.4511104986941</v>
      </c>
      <c r="F37" s="721">
        <v>8</v>
      </c>
      <c r="G37" s="721">
        <v>7513.7234876807761</v>
      </c>
      <c r="H37" s="721">
        <v>29</v>
      </c>
      <c r="I37" s="721">
        <v>4387.7444943409837</v>
      </c>
      <c r="J37" s="721">
        <v>30</v>
      </c>
      <c r="K37" s="721">
        <v>8998.5937142296498</v>
      </c>
      <c r="L37" s="721">
        <v>61</v>
      </c>
      <c r="M37" s="721">
        <v>1762.9869345762793</v>
      </c>
      <c r="N37" s="721">
        <v>4</v>
      </c>
      <c r="O37" s="721">
        <v>1440.6659077973818</v>
      </c>
      <c r="P37" s="721">
        <v>2</v>
      </c>
      <c r="Q37" s="721" t="s">
        <v>1286</v>
      </c>
      <c r="R37" s="721">
        <v>1</v>
      </c>
      <c r="S37" s="721" t="s">
        <v>1286</v>
      </c>
      <c r="T37" s="721">
        <v>42</v>
      </c>
      <c r="U37" s="720">
        <v>2487.3714198069442</v>
      </c>
    </row>
    <row r="38" spans="1:21" ht="13.5" customHeight="1" x14ac:dyDescent="0.15">
      <c r="A38" s="1504"/>
      <c r="B38" s="1487"/>
      <c r="C38" s="1479" t="s">
        <v>485</v>
      </c>
      <c r="D38" s="719">
        <v>170</v>
      </c>
      <c r="E38" s="718">
        <v>3441.1068426352881</v>
      </c>
      <c r="F38" s="718">
        <v>8</v>
      </c>
      <c r="G38" s="718">
        <v>7513.7234876807761</v>
      </c>
      <c r="H38" s="718">
        <v>29</v>
      </c>
      <c r="I38" s="718">
        <v>4387.7444943409837</v>
      </c>
      <c r="J38" s="718">
        <v>26</v>
      </c>
      <c r="K38" s="718">
        <v>9144.4590256366482</v>
      </c>
      <c r="L38" s="718">
        <v>59</v>
      </c>
      <c r="M38" s="718" t="s">
        <v>1286</v>
      </c>
      <c r="N38" s="718">
        <v>4</v>
      </c>
      <c r="O38" s="718">
        <v>1440.6659077973818</v>
      </c>
      <c r="P38" s="718">
        <v>1</v>
      </c>
      <c r="Q38" s="718" t="s">
        <v>1286</v>
      </c>
      <c r="R38" s="718">
        <v>1</v>
      </c>
      <c r="S38" s="718" t="s">
        <v>1286</v>
      </c>
      <c r="T38" s="718">
        <v>42</v>
      </c>
      <c r="U38" s="717">
        <v>2487.3714198069442</v>
      </c>
    </row>
    <row r="39" spans="1:21" ht="13.5" customHeight="1" x14ac:dyDescent="0.15">
      <c r="A39" s="1504"/>
      <c r="B39" s="1487"/>
      <c r="C39" s="1480" t="s">
        <v>118</v>
      </c>
      <c r="D39" s="719">
        <v>4</v>
      </c>
      <c r="E39" s="718">
        <v>221.96150666111785</v>
      </c>
      <c r="F39" s="718">
        <v>0</v>
      </c>
      <c r="G39" s="718">
        <v>0</v>
      </c>
      <c r="H39" s="718">
        <v>0</v>
      </c>
      <c r="I39" s="718">
        <v>0</v>
      </c>
      <c r="J39" s="718">
        <v>2</v>
      </c>
      <c r="K39" s="718" t="s">
        <v>1286</v>
      </c>
      <c r="L39" s="718">
        <v>2</v>
      </c>
      <c r="M39" s="718" t="s">
        <v>1286</v>
      </c>
      <c r="N39" s="718">
        <v>0</v>
      </c>
      <c r="O39" s="718">
        <v>0</v>
      </c>
      <c r="P39" s="718">
        <v>0</v>
      </c>
      <c r="Q39" s="718">
        <v>0</v>
      </c>
      <c r="R39" s="718">
        <v>0</v>
      </c>
      <c r="S39" s="718">
        <v>0</v>
      </c>
      <c r="T39" s="718">
        <v>0</v>
      </c>
      <c r="U39" s="717">
        <v>0</v>
      </c>
    </row>
    <row r="40" spans="1:21" ht="13.5" customHeight="1" x14ac:dyDescent="0.15">
      <c r="A40" s="1505"/>
      <c r="B40" s="1488"/>
      <c r="C40" s="1483" t="s">
        <v>484</v>
      </c>
      <c r="D40" s="725">
        <v>3</v>
      </c>
      <c r="E40" s="724">
        <v>2196.4975530544998</v>
      </c>
      <c r="F40" s="724">
        <v>0</v>
      </c>
      <c r="G40" s="724">
        <v>0</v>
      </c>
      <c r="H40" s="724">
        <v>0</v>
      </c>
      <c r="I40" s="724">
        <v>0</v>
      </c>
      <c r="J40" s="724">
        <v>2</v>
      </c>
      <c r="K40" s="724" t="s">
        <v>1286</v>
      </c>
      <c r="L40" s="724">
        <v>0</v>
      </c>
      <c r="M40" s="724">
        <v>0</v>
      </c>
      <c r="N40" s="724">
        <v>0</v>
      </c>
      <c r="O40" s="724">
        <v>0</v>
      </c>
      <c r="P40" s="724">
        <v>1</v>
      </c>
      <c r="Q40" s="724" t="s">
        <v>1286</v>
      </c>
      <c r="R40" s="724">
        <v>0</v>
      </c>
      <c r="S40" s="724">
        <v>0</v>
      </c>
      <c r="T40" s="724">
        <v>0</v>
      </c>
      <c r="U40" s="723">
        <v>0</v>
      </c>
    </row>
    <row r="41" spans="1:21" ht="13.5" customHeight="1" x14ac:dyDescent="0.15">
      <c r="A41" s="1503" t="s">
        <v>259</v>
      </c>
      <c r="B41" s="1485" t="s">
        <v>819</v>
      </c>
      <c r="C41" s="1490" t="s">
        <v>742</v>
      </c>
      <c r="D41" s="722">
        <v>120</v>
      </c>
      <c r="E41" s="721">
        <v>3818.8188678035344</v>
      </c>
      <c r="F41" s="721">
        <v>7</v>
      </c>
      <c r="G41" s="721">
        <v>2938.9811532002241</v>
      </c>
      <c r="H41" s="721">
        <v>11</v>
      </c>
      <c r="I41" s="721">
        <v>4656.3425518693966</v>
      </c>
      <c r="J41" s="721">
        <v>22</v>
      </c>
      <c r="K41" s="721">
        <v>6597.7804584855312</v>
      </c>
      <c r="L41" s="721">
        <v>43</v>
      </c>
      <c r="M41" s="721">
        <v>1640.1924352717881</v>
      </c>
      <c r="N41" s="721">
        <v>5</v>
      </c>
      <c r="O41" s="721" t="s">
        <v>1286</v>
      </c>
      <c r="P41" s="721">
        <v>2</v>
      </c>
      <c r="Q41" s="721" t="s">
        <v>1286</v>
      </c>
      <c r="R41" s="721">
        <v>5</v>
      </c>
      <c r="S41" s="721">
        <v>9536.367703501377</v>
      </c>
      <c r="T41" s="721">
        <v>25</v>
      </c>
      <c r="U41" s="720">
        <v>1103.8669627830341</v>
      </c>
    </row>
    <row r="42" spans="1:21" ht="13.5" customHeight="1" x14ac:dyDescent="0.15">
      <c r="A42" s="1504"/>
      <c r="B42" s="1487"/>
      <c r="C42" s="1479" t="s">
        <v>485</v>
      </c>
      <c r="D42" s="719">
        <v>120</v>
      </c>
      <c r="E42" s="718">
        <v>3818.8188678035344</v>
      </c>
      <c r="F42" s="718">
        <v>7</v>
      </c>
      <c r="G42" s="718">
        <v>2938.9811532002241</v>
      </c>
      <c r="H42" s="718">
        <v>11</v>
      </c>
      <c r="I42" s="718">
        <v>4656.3425518693966</v>
      </c>
      <c r="J42" s="718">
        <v>22</v>
      </c>
      <c r="K42" s="718">
        <v>6597.7804584855312</v>
      </c>
      <c r="L42" s="718">
        <v>43</v>
      </c>
      <c r="M42" s="718">
        <v>1640.1924352717881</v>
      </c>
      <c r="N42" s="718">
        <v>5</v>
      </c>
      <c r="O42" s="718" t="s">
        <v>1286</v>
      </c>
      <c r="P42" s="718">
        <v>2</v>
      </c>
      <c r="Q42" s="718" t="s">
        <v>1286</v>
      </c>
      <c r="R42" s="718">
        <v>5</v>
      </c>
      <c r="S42" s="718">
        <v>9536.367703501377</v>
      </c>
      <c r="T42" s="718">
        <v>25</v>
      </c>
      <c r="U42" s="717">
        <v>1103.8669627830341</v>
      </c>
    </row>
    <row r="43" spans="1:21" ht="13.5" customHeight="1" x14ac:dyDescent="0.15">
      <c r="A43" s="1504"/>
      <c r="B43" s="1487"/>
      <c r="C43" s="1480" t="s">
        <v>118</v>
      </c>
      <c r="D43" s="719">
        <v>0</v>
      </c>
      <c r="E43" s="718">
        <v>0</v>
      </c>
      <c r="F43" s="718">
        <v>0</v>
      </c>
      <c r="G43" s="718">
        <v>0</v>
      </c>
      <c r="H43" s="718">
        <v>0</v>
      </c>
      <c r="I43" s="718">
        <v>0</v>
      </c>
      <c r="J43" s="718">
        <v>0</v>
      </c>
      <c r="K43" s="718">
        <v>0</v>
      </c>
      <c r="L43" s="718">
        <v>0</v>
      </c>
      <c r="M43" s="718">
        <v>0</v>
      </c>
      <c r="N43" s="718">
        <v>0</v>
      </c>
      <c r="O43" s="718">
        <v>0</v>
      </c>
      <c r="P43" s="718">
        <v>0</v>
      </c>
      <c r="Q43" s="718">
        <v>0</v>
      </c>
      <c r="R43" s="718">
        <v>0</v>
      </c>
      <c r="S43" s="718">
        <v>0</v>
      </c>
      <c r="T43" s="718">
        <v>0</v>
      </c>
      <c r="U43" s="717">
        <v>0</v>
      </c>
    </row>
    <row r="44" spans="1:21" ht="13.5" customHeight="1" x14ac:dyDescent="0.15">
      <c r="A44" s="1504"/>
      <c r="B44" s="1487"/>
      <c r="C44" s="1492" t="s">
        <v>484</v>
      </c>
      <c r="D44" s="729">
        <v>0</v>
      </c>
      <c r="E44" s="728">
        <v>0</v>
      </c>
      <c r="F44" s="728">
        <v>0</v>
      </c>
      <c r="G44" s="728">
        <v>0</v>
      </c>
      <c r="H44" s="728">
        <v>0</v>
      </c>
      <c r="I44" s="728">
        <v>0</v>
      </c>
      <c r="J44" s="728">
        <v>0</v>
      </c>
      <c r="K44" s="728">
        <v>0</v>
      </c>
      <c r="L44" s="728">
        <v>0</v>
      </c>
      <c r="M44" s="728">
        <v>0</v>
      </c>
      <c r="N44" s="728">
        <v>0</v>
      </c>
      <c r="O44" s="728">
        <v>0</v>
      </c>
      <c r="P44" s="728">
        <v>0</v>
      </c>
      <c r="Q44" s="728">
        <v>0</v>
      </c>
      <c r="R44" s="728">
        <v>0</v>
      </c>
      <c r="S44" s="728">
        <v>0</v>
      </c>
      <c r="T44" s="728">
        <v>0</v>
      </c>
      <c r="U44" s="727">
        <v>0</v>
      </c>
    </row>
    <row r="45" spans="1:21" ht="13.5" customHeight="1" x14ac:dyDescent="0.15">
      <c r="A45" s="1506" t="s">
        <v>258</v>
      </c>
      <c r="B45" s="1485" t="s">
        <v>818</v>
      </c>
      <c r="C45" s="1490" t="s">
        <v>742</v>
      </c>
      <c r="D45" s="722">
        <v>146</v>
      </c>
      <c r="E45" s="721">
        <v>5245.2731754551796</v>
      </c>
      <c r="F45" s="721">
        <v>9</v>
      </c>
      <c r="G45" s="721">
        <v>8239.1329681855259</v>
      </c>
      <c r="H45" s="721">
        <v>34</v>
      </c>
      <c r="I45" s="721">
        <v>3887.0414118383037</v>
      </c>
      <c r="J45" s="721">
        <v>33</v>
      </c>
      <c r="K45" s="721">
        <v>12997.84511275353</v>
      </c>
      <c r="L45" s="721">
        <v>21</v>
      </c>
      <c r="M45" s="721">
        <v>358.61583496100246</v>
      </c>
      <c r="N45" s="721">
        <v>6</v>
      </c>
      <c r="O45" s="721">
        <v>1484.3746147283496</v>
      </c>
      <c r="P45" s="721">
        <v>0</v>
      </c>
      <c r="Q45" s="721">
        <v>0</v>
      </c>
      <c r="R45" s="721">
        <v>10</v>
      </c>
      <c r="S45" s="721">
        <v>11360.879244367447</v>
      </c>
      <c r="T45" s="721">
        <v>33</v>
      </c>
      <c r="U45" s="720">
        <v>3634.296216807275</v>
      </c>
    </row>
    <row r="46" spans="1:21" ht="13.5" customHeight="1" x14ac:dyDescent="0.15">
      <c r="A46" s="1504"/>
      <c r="B46" s="1487"/>
      <c r="C46" s="1479" t="s">
        <v>485</v>
      </c>
      <c r="D46" s="719">
        <v>146</v>
      </c>
      <c r="E46" s="718">
        <v>5245.2731754551796</v>
      </c>
      <c r="F46" s="718">
        <v>9</v>
      </c>
      <c r="G46" s="718">
        <v>8239.1329681855259</v>
      </c>
      <c r="H46" s="718">
        <v>34</v>
      </c>
      <c r="I46" s="718">
        <v>3887.0414118383037</v>
      </c>
      <c r="J46" s="718">
        <v>33</v>
      </c>
      <c r="K46" s="718">
        <v>12997.84511275353</v>
      </c>
      <c r="L46" s="718">
        <v>21</v>
      </c>
      <c r="M46" s="718">
        <v>358.61583496100246</v>
      </c>
      <c r="N46" s="718">
        <v>6</v>
      </c>
      <c r="O46" s="718">
        <v>1484.3746147283496</v>
      </c>
      <c r="P46" s="718">
        <v>0</v>
      </c>
      <c r="Q46" s="718">
        <v>0</v>
      </c>
      <c r="R46" s="718">
        <v>10</v>
      </c>
      <c r="S46" s="718">
        <v>11360.879244367447</v>
      </c>
      <c r="T46" s="718">
        <v>33</v>
      </c>
      <c r="U46" s="717">
        <v>3634.296216807275</v>
      </c>
    </row>
    <row r="47" spans="1:21" ht="13.5" customHeight="1" x14ac:dyDescent="0.15">
      <c r="A47" s="1504"/>
      <c r="B47" s="1487"/>
      <c r="C47" s="1480" t="s">
        <v>118</v>
      </c>
      <c r="D47" s="719">
        <v>0</v>
      </c>
      <c r="E47" s="718">
        <v>0</v>
      </c>
      <c r="F47" s="718">
        <v>0</v>
      </c>
      <c r="G47" s="718">
        <v>0</v>
      </c>
      <c r="H47" s="718">
        <v>0</v>
      </c>
      <c r="I47" s="718">
        <v>0</v>
      </c>
      <c r="J47" s="718">
        <v>0</v>
      </c>
      <c r="K47" s="718">
        <v>0</v>
      </c>
      <c r="L47" s="718">
        <v>0</v>
      </c>
      <c r="M47" s="718">
        <v>0</v>
      </c>
      <c r="N47" s="718">
        <v>0</v>
      </c>
      <c r="O47" s="718">
        <v>0</v>
      </c>
      <c r="P47" s="718">
        <v>0</v>
      </c>
      <c r="Q47" s="718">
        <v>0</v>
      </c>
      <c r="R47" s="718">
        <v>0</v>
      </c>
      <c r="S47" s="718">
        <v>0</v>
      </c>
      <c r="T47" s="718">
        <v>0</v>
      </c>
      <c r="U47" s="717">
        <v>0</v>
      </c>
    </row>
    <row r="48" spans="1:21" ht="13.5" customHeight="1" x14ac:dyDescent="0.15">
      <c r="A48" s="1505"/>
      <c r="B48" s="1488"/>
      <c r="C48" s="1483" t="s">
        <v>484</v>
      </c>
      <c r="D48" s="725">
        <v>0</v>
      </c>
      <c r="E48" s="724">
        <v>0</v>
      </c>
      <c r="F48" s="724">
        <v>0</v>
      </c>
      <c r="G48" s="724">
        <v>0</v>
      </c>
      <c r="H48" s="724">
        <v>0</v>
      </c>
      <c r="I48" s="724">
        <v>0</v>
      </c>
      <c r="J48" s="724">
        <v>0</v>
      </c>
      <c r="K48" s="724">
        <v>0</v>
      </c>
      <c r="L48" s="724">
        <v>0</v>
      </c>
      <c r="M48" s="724">
        <v>0</v>
      </c>
      <c r="N48" s="724">
        <v>0</v>
      </c>
      <c r="O48" s="724">
        <v>0</v>
      </c>
      <c r="P48" s="724">
        <v>0</v>
      </c>
      <c r="Q48" s="724">
        <v>0</v>
      </c>
      <c r="R48" s="724">
        <v>0</v>
      </c>
      <c r="S48" s="724">
        <v>0</v>
      </c>
      <c r="T48" s="724">
        <v>0</v>
      </c>
      <c r="U48" s="723">
        <v>0</v>
      </c>
    </row>
    <row r="49" spans="1:21" ht="13.5" customHeight="1" x14ac:dyDescent="0.15">
      <c r="A49" s="1507" t="s">
        <v>817</v>
      </c>
      <c r="B49" s="1485" t="s">
        <v>816</v>
      </c>
      <c r="C49" s="1490" t="s">
        <v>742</v>
      </c>
      <c r="D49" s="722">
        <v>43</v>
      </c>
      <c r="E49" s="721">
        <v>25836.206594467767</v>
      </c>
      <c r="F49" s="721">
        <v>5</v>
      </c>
      <c r="G49" s="721">
        <v>30552.808000879217</v>
      </c>
      <c r="H49" s="721">
        <v>4</v>
      </c>
      <c r="I49" s="721">
        <v>11027.932061498834</v>
      </c>
      <c r="J49" s="721">
        <v>17</v>
      </c>
      <c r="K49" s="721">
        <v>32147.877550654954</v>
      </c>
      <c r="L49" s="721">
        <v>3</v>
      </c>
      <c r="M49" s="721" t="s">
        <v>1286</v>
      </c>
      <c r="N49" s="721">
        <v>1</v>
      </c>
      <c r="O49" s="721" t="s">
        <v>1286</v>
      </c>
      <c r="P49" s="721">
        <v>0</v>
      </c>
      <c r="Q49" s="721">
        <v>0</v>
      </c>
      <c r="R49" s="721">
        <v>6</v>
      </c>
      <c r="S49" s="721">
        <v>63182.658376743406</v>
      </c>
      <c r="T49" s="721">
        <v>7</v>
      </c>
      <c r="U49" s="720">
        <v>53402.91931246539</v>
      </c>
    </row>
    <row r="50" spans="1:21" ht="13.5" customHeight="1" x14ac:dyDescent="0.15">
      <c r="A50" s="1504"/>
      <c r="B50" s="1487"/>
      <c r="C50" s="1479" t="s">
        <v>485</v>
      </c>
      <c r="D50" s="719">
        <v>43</v>
      </c>
      <c r="E50" s="718">
        <v>25836.206594467767</v>
      </c>
      <c r="F50" s="718">
        <v>5</v>
      </c>
      <c r="G50" s="718">
        <v>30552.808000879217</v>
      </c>
      <c r="H50" s="718">
        <v>4</v>
      </c>
      <c r="I50" s="718">
        <v>11027.932061498834</v>
      </c>
      <c r="J50" s="718">
        <v>17</v>
      </c>
      <c r="K50" s="718">
        <v>32147.877550654954</v>
      </c>
      <c r="L50" s="718">
        <v>3</v>
      </c>
      <c r="M50" s="718" t="s">
        <v>1286</v>
      </c>
      <c r="N50" s="718">
        <v>1</v>
      </c>
      <c r="O50" s="718" t="s">
        <v>1286</v>
      </c>
      <c r="P50" s="718">
        <v>0</v>
      </c>
      <c r="Q50" s="718">
        <v>0</v>
      </c>
      <c r="R50" s="718">
        <v>6</v>
      </c>
      <c r="S50" s="718">
        <v>63182.658376743406</v>
      </c>
      <c r="T50" s="718">
        <v>7</v>
      </c>
      <c r="U50" s="717">
        <v>53402.91931246539</v>
      </c>
    </row>
    <row r="51" spans="1:21" ht="13.5" customHeight="1" x14ac:dyDescent="0.15">
      <c r="A51" s="1504"/>
      <c r="B51" s="1487"/>
      <c r="C51" s="1480" t="s">
        <v>118</v>
      </c>
      <c r="D51" s="719">
        <v>0</v>
      </c>
      <c r="E51" s="718">
        <v>0</v>
      </c>
      <c r="F51" s="718">
        <v>0</v>
      </c>
      <c r="G51" s="718">
        <v>0</v>
      </c>
      <c r="H51" s="718">
        <v>0</v>
      </c>
      <c r="I51" s="718">
        <v>0</v>
      </c>
      <c r="J51" s="718">
        <v>0</v>
      </c>
      <c r="K51" s="718">
        <v>0</v>
      </c>
      <c r="L51" s="718">
        <v>0</v>
      </c>
      <c r="M51" s="718">
        <v>0</v>
      </c>
      <c r="N51" s="718">
        <v>0</v>
      </c>
      <c r="O51" s="718">
        <v>0</v>
      </c>
      <c r="P51" s="718">
        <v>0</v>
      </c>
      <c r="Q51" s="718">
        <v>0</v>
      </c>
      <c r="R51" s="718">
        <v>0</v>
      </c>
      <c r="S51" s="718">
        <v>0</v>
      </c>
      <c r="T51" s="718">
        <v>0</v>
      </c>
      <c r="U51" s="717">
        <v>0</v>
      </c>
    </row>
    <row r="52" spans="1:21" ht="13.5" customHeight="1" x14ac:dyDescent="0.15">
      <c r="A52" s="1505"/>
      <c r="B52" s="1488"/>
      <c r="C52" s="1483" t="s">
        <v>484</v>
      </c>
      <c r="D52" s="725">
        <v>0</v>
      </c>
      <c r="E52" s="724">
        <v>0</v>
      </c>
      <c r="F52" s="724">
        <v>0</v>
      </c>
      <c r="G52" s="724">
        <v>0</v>
      </c>
      <c r="H52" s="724">
        <v>0</v>
      </c>
      <c r="I52" s="724">
        <v>0</v>
      </c>
      <c r="J52" s="724">
        <v>0</v>
      </c>
      <c r="K52" s="724">
        <v>0</v>
      </c>
      <c r="L52" s="724">
        <v>0</v>
      </c>
      <c r="M52" s="724">
        <v>0</v>
      </c>
      <c r="N52" s="724">
        <v>0</v>
      </c>
      <c r="O52" s="724">
        <v>0</v>
      </c>
      <c r="P52" s="724">
        <v>0</v>
      </c>
      <c r="Q52" s="724">
        <v>0</v>
      </c>
      <c r="R52" s="724">
        <v>0</v>
      </c>
      <c r="S52" s="724">
        <v>0</v>
      </c>
      <c r="T52" s="724">
        <v>0</v>
      </c>
      <c r="U52" s="723">
        <v>0</v>
      </c>
    </row>
    <row r="53" spans="1:21" ht="13.5" customHeight="1" x14ac:dyDescent="0.15">
      <c r="A53" s="1503" t="s">
        <v>254</v>
      </c>
      <c r="B53" s="1485" t="s">
        <v>815</v>
      </c>
      <c r="C53" s="1490" t="s">
        <v>742</v>
      </c>
      <c r="D53" s="722">
        <v>50</v>
      </c>
      <c r="E53" s="721">
        <v>7141.8495552782351</v>
      </c>
      <c r="F53" s="721">
        <v>3</v>
      </c>
      <c r="G53" s="721" t="s">
        <v>1286</v>
      </c>
      <c r="H53" s="721">
        <v>6</v>
      </c>
      <c r="I53" s="721">
        <v>3872.8232605783628</v>
      </c>
      <c r="J53" s="721">
        <v>15</v>
      </c>
      <c r="K53" s="721">
        <v>17801.405658677239</v>
      </c>
      <c r="L53" s="721">
        <v>12</v>
      </c>
      <c r="M53" s="721">
        <v>1519.5952019837785</v>
      </c>
      <c r="N53" s="721">
        <v>4</v>
      </c>
      <c r="O53" s="721">
        <v>1284.8735343007322</v>
      </c>
      <c r="P53" s="721">
        <v>1</v>
      </c>
      <c r="Q53" s="721" t="s">
        <v>1286</v>
      </c>
      <c r="R53" s="721">
        <v>4</v>
      </c>
      <c r="S53" s="721">
        <v>19030.219989343077</v>
      </c>
      <c r="T53" s="721">
        <v>5</v>
      </c>
      <c r="U53" s="720">
        <v>9046.6661140779852</v>
      </c>
    </row>
    <row r="54" spans="1:21" ht="13.5" customHeight="1" x14ac:dyDescent="0.15">
      <c r="A54" s="1504"/>
      <c r="B54" s="1487"/>
      <c r="C54" s="1479" t="s">
        <v>485</v>
      </c>
      <c r="D54" s="719">
        <v>43</v>
      </c>
      <c r="E54" s="718">
        <v>7302.3915780644938</v>
      </c>
      <c r="F54" s="718">
        <v>1</v>
      </c>
      <c r="G54" s="718" t="s">
        <v>1286</v>
      </c>
      <c r="H54" s="718">
        <v>4</v>
      </c>
      <c r="I54" s="718" t="s">
        <v>1286</v>
      </c>
      <c r="J54" s="718">
        <v>14</v>
      </c>
      <c r="K54" s="718" t="s">
        <v>1286</v>
      </c>
      <c r="L54" s="718">
        <v>12</v>
      </c>
      <c r="M54" s="718">
        <v>1519.5952019837785</v>
      </c>
      <c r="N54" s="718">
        <v>4</v>
      </c>
      <c r="O54" s="718">
        <v>1284.8735343007322</v>
      </c>
      <c r="P54" s="718">
        <v>0</v>
      </c>
      <c r="Q54" s="718">
        <v>0</v>
      </c>
      <c r="R54" s="718">
        <v>3</v>
      </c>
      <c r="S54" s="718" t="s">
        <v>1286</v>
      </c>
      <c r="T54" s="718">
        <v>5</v>
      </c>
      <c r="U54" s="717">
        <v>9046.6661140779852</v>
      </c>
    </row>
    <row r="55" spans="1:21" ht="13.5" customHeight="1" x14ac:dyDescent="0.15">
      <c r="A55" s="1504"/>
      <c r="B55" s="1487"/>
      <c r="C55" s="1480" t="s">
        <v>118</v>
      </c>
      <c r="D55" s="719">
        <v>5</v>
      </c>
      <c r="E55" s="718" t="s">
        <v>1286</v>
      </c>
      <c r="F55" s="718">
        <v>1</v>
      </c>
      <c r="G55" s="718" t="s">
        <v>1286</v>
      </c>
      <c r="H55" s="718">
        <v>2</v>
      </c>
      <c r="I55" s="718" t="s">
        <v>1286</v>
      </c>
      <c r="J55" s="718">
        <v>0</v>
      </c>
      <c r="K55" s="718">
        <v>0</v>
      </c>
      <c r="L55" s="718">
        <v>0</v>
      </c>
      <c r="M55" s="718">
        <v>0</v>
      </c>
      <c r="N55" s="718">
        <v>0</v>
      </c>
      <c r="O55" s="718">
        <v>0</v>
      </c>
      <c r="P55" s="718">
        <v>1</v>
      </c>
      <c r="Q55" s="718" t="s">
        <v>1286</v>
      </c>
      <c r="R55" s="718">
        <v>1</v>
      </c>
      <c r="S55" s="718" t="s">
        <v>1286</v>
      </c>
      <c r="T55" s="718">
        <v>0</v>
      </c>
      <c r="U55" s="717">
        <v>0</v>
      </c>
    </row>
    <row r="56" spans="1:21" ht="13.5" customHeight="1" x14ac:dyDescent="0.15">
      <c r="A56" s="1505"/>
      <c r="B56" s="1488"/>
      <c r="C56" s="1483" t="s">
        <v>484</v>
      </c>
      <c r="D56" s="725">
        <v>2</v>
      </c>
      <c r="E56" s="724" t="s">
        <v>1286</v>
      </c>
      <c r="F56" s="724">
        <v>1</v>
      </c>
      <c r="G56" s="724" t="s">
        <v>1286</v>
      </c>
      <c r="H56" s="724">
        <v>0</v>
      </c>
      <c r="I56" s="724">
        <v>0</v>
      </c>
      <c r="J56" s="724">
        <v>1</v>
      </c>
      <c r="K56" s="724" t="s">
        <v>1286</v>
      </c>
      <c r="L56" s="724">
        <v>0</v>
      </c>
      <c r="M56" s="724">
        <v>0</v>
      </c>
      <c r="N56" s="724">
        <v>0</v>
      </c>
      <c r="O56" s="724">
        <v>0</v>
      </c>
      <c r="P56" s="724">
        <v>0</v>
      </c>
      <c r="Q56" s="724">
        <v>0</v>
      </c>
      <c r="R56" s="724">
        <v>0</v>
      </c>
      <c r="S56" s="724">
        <v>0</v>
      </c>
      <c r="T56" s="724">
        <v>0</v>
      </c>
      <c r="U56" s="723">
        <v>0</v>
      </c>
    </row>
    <row r="57" spans="1:21" ht="13.5" customHeight="1" x14ac:dyDescent="0.15">
      <c r="A57" s="1503" t="s">
        <v>252</v>
      </c>
      <c r="B57" s="1485" t="s">
        <v>814</v>
      </c>
      <c r="C57" s="1490" t="s">
        <v>742</v>
      </c>
      <c r="D57" s="722">
        <v>0</v>
      </c>
      <c r="E57" s="721">
        <v>0</v>
      </c>
      <c r="F57" s="721">
        <v>0</v>
      </c>
      <c r="G57" s="721">
        <v>0</v>
      </c>
      <c r="H57" s="721">
        <v>0</v>
      </c>
      <c r="I57" s="721">
        <v>0</v>
      </c>
      <c r="J57" s="721">
        <v>0</v>
      </c>
      <c r="K57" s="721">
        <v>0</v>
      </c>
      <c r="L57" s="721">
        <v>0</v>
      </c>
      <c r="M57" s="721">
        <v>0</v>
      </c>
      <c r="N57" s="721">
        <v>0</v>
      </c>
      <c r="O57" s="721">
        <v>0</v>
      </c>
      <c r="P57" s="721">
        <v>0</v>
      </c>
      <c r="Q57" s="721">
        <v>0</v>
      </c>
      <c r="R57" s="721">
        <v>0</v>
      </c>
      <c r="S57" s="721">
        <v>0</v>
      </c>
      <c r="T57" s="721">
        <v>0</v>
      </c>
      <c r="U57" s="720">
        <v>0</v>
      </c>
    </row>
    <row r="58" spans="1:21" ht="13.5" customHeight="1" x14ac:dyDescent="0.15">
      <c r="A58" s="1504"/>
      <c r="B58" s="1487"/>
      <c r="C58" s="1479" t="s">
        <v>485</v>
      </c>
      <c r="D58" s="719">
        <v>0</v>
      </c>
      <c r="E58" s="718">
        <v>0</v>
      </c>
      <c r="F58" s="718">
        <v>0</v>
      </c>
      <c r="G58" s="718">
        <v>0</v>
      </c>
      <c r="H58" s="718">
        <v>0</v>
      </c>
      <c r="I58" s="718">
        <v>0</v>
      </c>
      <c r="J58" s="718">
        <v>0</v>
      </c>
      <c r="K58" s="718">
        <v>0</v>
      </c>
      <c r="L58" s="718">
        <v>0</v>
      </c>
      <c r="M58" s="718">
        <v>0</v>
      </c>
      <c r="N58" s="718">
        <v>0</v>
      </c>
      <c r="O58" s="718">
        <v>0</v>
      </c>
      <c r="P58" s="718">
        <v>0</v>
      </c>
      <c r="Q58" s="718">
        <v>0</v>
      </c>
      <c r="R58" s="718">
        <v>0</v>
      </c>
      <c r="S58" s="718">
        <v>0</v>
      </c>
      <c r="T58" s="718">
        <v>0</v>
      </c>
      <c r="U58" s="717">
        <v>0</v>
      </c>
    </row>
    <row r="59" spans="1:21" ht="13.5" customHeight="1" x14ac:dyDescent="0.15">
      <c r="A59" s="1504"/>
      <c r="B59" s="1487"/>
      <c r="C59" s="1480" t="s">
        <v>118</v>
      </c>
      <c r="D59" s="719">
        <v>0</v>
      </c>
      <c r="E59" s="718">
        <v>0</v>
      </c>
      <c r="F59" s="718">
        <v>0</v>
      </c>
      <c r="G59" s="718">
        <v>0</v>
      </c>
      <c r="H59" s="718">
        <v>0</v>
      </c>
      <c r="I59" s="718">
        <v>0</v>
      </c>
      <c r="J59" s="718">
        <v>0</v>
      </c>
      <c r="K59" s="718">
        <v>0</v>
      </c>
      <c r="L59" s="718">
        <v>0</v>
      </c>
      <c r="M59" s="718">
        <v>0</v>
      </c>
      <c r="N59" s="718">
        <v>0</v>
      </c>
      <c r="O59" s="718">
        <v>0</v>
      </c>
      <c r="P59" s="718">
        <v>0</v>
      </c>
      <c r="Q59" s="718">
        <v>0</v>
      </c>
      <c r="R59" s="718">
        <v>0</v>
      </c>
      <c r="S59" s="718">
        <v>0</v>
      </c>
      <c r="T59" s="718">
        <v>0</v>
      </c>
      <c r="U59" s="717">
        <v>0</v>
      </c>
    </row>
    <row r="60" spans="1:21" ht="13.5" customHeight="1" x14ac:dyDescent="0.15">
      <c r="A60" s="1505"/>
      <c r="B60" s="1488"/>
      <c r="C60" s="1483" t="s">
        <v>484</v>
      </c>
      <c r="D60" s="725">
        <v>0</v>
      </c>
      <c r="E60" s="724">
        <v>0</v>
      </c>
      <c r="F60" s="724">
        <v>0</v>
      </c>
      <c r="G60" s="724">
        <v>0</v>
      </c>
      <c r="H60" s="724">
        <v>0</v>
      </c>
      <c r="I60" s="724">
        <v>0</v>
      </c>
      <c r="J60" s="724">
        <v>0</v>
      </c>
      <c r="K60" s="724">
        <v>0</v>
      </c>
      <c r="L60" s="724">
        <v>0</v>
      </c>
      <c r="M60" s="724">
        <v>0</v>
      </c>
      <c r="N60" s="724">
        <v>0</v>
      </c>
      <c r="O60" s="724">
        <v>0</v>
      </c>
      <c r="P60" s="724">
        <v>0</v>
      </c>
      <c r="Q60" s="724">
        <v>0</v>
      </c>
      <c r="R60" s="724">
        <v>0</v>
      </c>
      <c r="S60" s="724">
        <v>0</v>
      </c>
      <c r="T60" s="724">
        <v>0</v>
      </c>
      <c r="U60" s="723">
        <v>0</v>
      </c>
    </row>
    <row r="61" spans="1:21" ht="13.5" customHeight="1" x14ac:dyDescent="0.15">
      <c r="A61" s="1503" t="s">
        <v>250</v>
      </c>
      <c r="B61" s="1485" t="s">
        <v>813</v>
      </c>
      <c r="C61" s="1490" t="s">
        <v>742</v>
      </c>
      <c r="D61" s="722">
        <v>29</v>
      </c>
      <c r="E61" s="721">
        <v>54584.355504624153</v>
      </c>
      <c r="F61" s="721">
        <v>0</v>
      </c>
      <c r="G61" s="721">
        <v>0</v>
      </c>
      <c r="H61" s="721">
        <v>2</v>
      </c>
      <c r="I61" s="721" t="s">
        <v>1286</v>
      </c>
      <c r="J61" s="721">
        <v>15</v>
      </c>
      <c r="K61" s="721">
        <v>73852.692570955565</v>
      </c>
      <c r="L61" s="721">
        <v>1</v>
      </c>
      <c r="M61" s="721" t="s">
        <v>1286</v>
      </c>
      <c r="N61" s="721">
        <v>0</v>
      </c>
      <c r="O61" s="721">
        <v>0</v>
      </c>
      <c r="P61" s="721">
        <v>1</v>
      </c>
      <c r="Q61" s="721" t="s">
        <v>1286</v>
      </c>
      <c r="R61" s="721">
        <v>6</v>
      </c>
      <c r="S61" s="721">
        <v>71681.686936739876</v>
      </c>
      <c r="T61" s="721">
        <v>4</v>
      </c>
      <c r="U61" s="720">
        <v>103868.91215293582</v>
      </c>
    </row>
    <row r="62" spans="1:21" ht="13.5" customHeight="1" x14ac:dyDescent="0.15">
      <c r="A62" s="1504"/>
      <c r="B62" s="1487"/>
      <c r="C62" s="1479" t="s">
        <v>485</v>
      </c>
      <c r="D62" s="719">
        <v>23</v>
      </c>
      <c r="E62" s="718">
        <v>52963.664077064386</v>
      </c>
      <c r="F62" s="718">
        <v>0</v>
      </c>
      <c r="G62" s="718">
        <v>0</v>
      </c>
      <c r="H62" s="718">
        <v>2</v>
      </c>
      <c r="I62" s="718" t="s">
        <v>1286</v>
      </c>
      <c r="J62" s="718">
        <v>13</v>
      </c>
      <c r="K62" s="718" t="s">
        <v>1286</v>
      </c>
      <c r="L62" s="718">
        <v>1</v>
      </c>
      <c r="M62" s="718" t="s">
        <v>1286</v>
      </c>
      <c r="N62" s="718">
        <v>0</v>
      </c>
      <c r="O62" s="718">
        <v>0</v>
      </c>
      <c r="P62" s="718">
        <v>0</v>
      </c>
      <c r="Q62" s="718">
        <v>0</v>
      </c>
      <c r="R62" s="718">
        <v>4</v>
      </c>
      <c r="S62" s="718" t="s">
        <v>1286</v>
      </c>
      <c r="T62" s="718">
        <v>3</v>
      </c>
      <c r="U62" s="717" t="s">
        <v>1286</v>
      </c>
    </row>
    <row r="63" spans="1:21" ht="13.5" customHeight="1" x14ac:dyDescent="0.15">
      <c r="A63" s="1504"/>
      <c r="B63" s="1487"/>
      <c r="C63" s="1480" t="s">
        <v>118</v>
      </c>
      <c r="D63" s="719">
        <v>0</v>
      </c>
      <c r="E63" s="718">
        <v>0</v>
      </c>
      <c r="F63" s="718">
        <v>0</v>
      </c>
      <c r="G63" s="718">
        <v>0</v>
      </c>
      <c r="H63" s="718">
        <v>0</v>
      </c>
      <c r="I63" s="718">
        <v>0</v>
      </c>
      <c r="J63" s="718">
        <v>0</v>
      </c>
      <c r="K63" s="718">
        <v>0</v>
      </c>
      <c r="L63" s="718">
        <v>0</v>
      </c>
      <c r="M63" s="718">
        <v>0</v>
      </c>
      <c r="N63" s="718">
        <v>0</v>
      </c>
      <c r="O63" s="718">
        <v>0</v>
      </c>
      <c r="P63" s="718">
        <v>0</v>
      </c>
      <c r="Q63" s="718">
        <v>0</v>
      </c>
      <c r="R63" s="718">
        <v>0</v>
      </c>
      <c r="S63" s="718">
        <v>0</v>
      </c>
      <c r="T63" s="718">
        <v>0</v>
      </c>
      <c r="U63" s="717">
        <v>0</v>
      </c>
    </row>
    <row r="64" spans="1:21" ht="13.5" customHeight="1" x14ac:dyDescent="0.15">
      <c r="A64" s="1505"/>
      <c r="B64" s="1488"/>
      <c r="C64" s="1483" t="s">
        <v>484</v>
      </c>
      <c r="D64" s="725">
        <v>6</v>
      </c>
      <c r="E64" s="724">
        <v>41762.334040159185</v>
      </c>
      <c r="F64" s="724">
        <v>0</v>
      </c>
      <c r="G64" s="724">
        <v>0</v>
      </c>
      <c r="H64" s="724">
        <v>0</v>
      </c>
      <c r="I64" s="724">
        <v>0</v>
      </c>
      <c r="J64" s="724">
        <v>2</v>
      </c>
      <c r="K64" s="724" t="s">
        <v>1286</v>
      </c>
      <c r="L64" s="724">
        <v>0</v>
      </c>
      <c r="M64" s="724">
        <v>0</v>
      </c>
      <c r="N64" s="724">
        <v>0</v>
      </c>
      <c r="O64" s="724">
        <v>0</v>
      </c>
      <c r="P64" s="724">
        <v>1</v>
      </c>
      <c r="Q64" s="724" t="s">
        <v>1286</v>
      </c>
      <c r="R64" s="724">
        <v>2</v>
      </c>
      <c r="S64" s="724" t="s">
        <v>1286</v>
      </c>
      <c r="T64" s="724">
        <v>1</v>
      </c>
      <c r="U64" s="723" t="s">
        <v>1286</v>
      </c>
    </row>
    <row r="65" spans="1:21" ht="13.5" customHeight="1" x14ac:dyDescent="0.15">
      <c r="A65" s="1503" t="s">
        <v>315</v>
      </c>
      <c r="B65" s="1485" t="s">
        <v>812</v>
      </c>
      <c r="C65" s="1490" t="s">
        <v>742</v>
      </c>
      <c r="D65" s="722">
        <v>35</v>
      </c>
      <c r="E65" s="721">
        <v>7586.0175292786016</v>
      </c>
      <c r="F65" s="721">
        <v>8</v>
      </c>
      <c r="G65" s="721">
        <v>12442.790417923632</v>
      </c>
      <c r="H65" s="721">
        <v>1</v>
      </c>
      <c r="I65" s="721" t="s">
        <v>1286</v>
      </c>
      <c r="J65" s="721">
        <v>10</v>
      </c>
      <c r="K65" s="721">
        <v>9703.6769718112191</v>
      </c>
      <c r="L65" s="721">
        <v>4</v>
      </c>
      <c r="M65" s="721">
        <v>3948.1551827230842</v>
      </c>
      <c r="N65" s="721">
        <v>2</v>
      </c>
      <c r="O65" s="721" t="s">
        <v>1286</v>
      </c>
      <c r="P65" s="721">
        <v>0</v>
      </c>
      <c r="Q65" s="721">
        <v>0</v>
      </c>
      <c r="R65" s="721">
        <v>4</v>
      </c>
      <c r="S65" s="721">
        <v>8045.0522928399032</v>
      </c>
      <c r="T65" s="721">
        <v>6</v>
      </c>
      <c r="U65" s="720">
        <v>1997.0314397517204</v>
      </c>
    </row>
    <row r="66" spans="1:21" ht="13.5" customHeight="1" x14ac:dyDescent="0.15">
      <c r="A66" s="1504"/>
      <c r="B66" s="1487"/>
      <c r="C66" s="1479" t="s">
        <v>485</v>
      </c>
      <c r="D66" s="719">
        <v>35</v>
      </c>
      <c r="E66" s="718">
        <v>7586.0175292786016</v>
      </c>
      <c r="F66" s="718">
        <v>8</v>
      </c>
      <c r="G66" s="718">
        <v>12442.790417923632</v>
      </c>
      <c r="H66" s="718">
        <v>1</v>
      </c>
      <c r="I66" s="718" t="s">
        <v>1286</v>
      </c>
      <c r="J66" s="718">
        <v>10</v>
      </c>
      <c r="K66" s="718">
        <v>9703.6769718112191</v>
      </c>
      <c r="L66" s="718">
        <v>4</v>
      </c>
      <c r="M66" s="718">
        <v>3948.1551827230842</v>
      </c>
      <c r="N66" s="718">
        <v>2</v>
      </c>
      <c r="O66" s="718" t="s">
        <v>1286</v>
      </c>
      <c r="P66" s="718">
        <v>0</v>
      </c>
      <c r="Q66" s="718">
        <v>0</v>
      </c>
      <c r="R66" s="718">
        <v>4</v>
      </c>
      <c r="S66" s="718">
        <v>8045.0522928399032</v>
      </c>
      <c r="T66" s="718">
        <v>6</v>
      </c>
      <c r="U66" s="717">
        <v>1997.0314397517204</v>
      </c>
    </row>
    <row r="67" spans="1:21" ht="13.5" customHeight="1" x14ac:dyDescent="0.15">
      <c r="A67" s="1504"/>
      <c r="B67" s="1487"/>
      <c r="C67" s="1480" t="s">
        <v>118</v>
      </c>
      <c r="D67" s="719">
        <v>0</v>
      </c>
      <c r="E67" s="718">
        <v>0</v>
      </c>
      <c r="F67" s="718">
        <v>0</v>
      </c>
      <c r="G67" s="718">
        <v>0</v>
      </c>
      <c r="H67" s="718">
        <v>0</v>
      </c>
      <c r="I67" s="718">
        <v>0</v>
      </c>
      <c r="J67" s="718">
        <v>0</v>
      </c>
      <c r="K67" s="718">
        <v>0</v>
      </c>
      <c r="L67" s="718">
        <v>0</v>
      </c>
      <c r="M67" s="718">
        <v>0</v>
      </c>
      <c r="N67" s="718">
        <v>0</v>
      </c>
      <c r="O67" s="718">
        <v>0</v>
      </c>
      <c r="P67" s="718">
        <v>0</v>
      </c>
      <c r="Q67" s="718">
        <v>0</v>
      </c>
      <c r="R67" s="718">
        <v>0</v>
      </c>
      <c r="S67" s="718">
        <v>0</v>
      </c>
      <c r="T67" s="718">
        <v>0</v>
      </c>
      <c r="U67" s="717">
        <v>0</v>
      </c>
    </row>
    <row r="68" spans="1:21" ht="13.5" customHeight="1" x14ac:dyDescent="0.15">
      <c r="A68" s="1505"/>
      <c r="B68" s="1488"/>
      <c r="C68" s="1483" t="s">
        <v>484</v>
      </c>
      <c r="D68" s="725">
        <v>0</v>
      </c>
      <c r="E68" s="724">
        <v>0</v>
      </c>
      <c r="F68" s="724">
        <v>0</v>
      </c>
      <c r="G68" s="724">
        <v>0</v>
      </c>
      <c r="H68" s="724">
        <v>0</v>
      </c>
      <c r="I68" s="724">
        <v>0</v>
      </c>
      <c r="J68" s="724">
        <v>0</v>
      </c>
      <c r="K68" s="724">
        <v>0</v>
      </c>
      <c r="L68" s="724">
        <v>0</v>
      </c>
      <c r="M68" s="724">
        <v>0</v>
      </c>
      <c r="N68" s="724">
        <v>0</v>
      </c>
      <c r="O68" s="724">
        <v>0</v>
      </c>
      <c r="P68" s="724">
        <v>0</v>
      </c>
      <c r="Q68" s="724">
        <v>0</v>
      </c>
      <c r="R68" s="724">
        <v>0</v>
      </c>
      <c r="S68" s="724">
        <v>0</v>
      </c>
      <c r="T68" s="724">
        <v>0</v>
      </c>
      <c r="U68" s="723">
        <v>0</v>
      </c>
    </row>
    <row r="69" spans="1:21" ht="13.5" customHeight="1" x14ac:dyDescent="0.15">
      <c r="A69" s="1503" t="s">
        <v>314</v>
      </c>
      <c r="B69" s="1485" t="s">
        <v>811</v>
      </c>
      <c r="C69" s="1490" t="s">
        <v>742</v>
      </c>
      <c r="D69" s="722">
        <v>17</v>
      </c>
      <c r="E69" s="721">
        <v>5242.1057305503846</v>
      </c>
      <c r="F69" s="721">
        <v>5</v>
      </c>
      <c r="G69" s="721">
        <v>8403.361344537816</v>
      </c>
      <c r="H69" s="721">
        <v>0</v>
      </c>
      <c r="I69" s="721">
        <v>0</v>
      </c>
      <c r="J69" s="721">
        <v>4</v>
      </c>
      <c r="K69" s="721">
        <v>10872.465314834579</v>
      </c>
      <c r="L69" s="721">
        <v>2</v>
      </c>
      <c r="M69" s="721" t="s">
        <v>1286</v>
      </c>
      <c r="N69" s="721">
        <v>0</v>
      </c>
      <c r="O69" s="721">
        <v>0</v>
      </c>
      <c r="P69" s="721">
        <v>0</v>
      </c>
      <c r="Q69" s="721">
        <v>0</v>
      </c>
      <c r="R69" s="721">
        <v>2</v>
      </c>
      <c r="S69" s="721" t="s">
        <v>1286</v>
      </c>
      <c r="T69" s="721">
        <v>4</v>
      </c>
      <c r="U69" s="720">
        <v>6452.1398235870629</v>
      </c>
    </row>
    <row r="70" spans="1:21" ht="13.5" customHeight="1" x14ac:dyDescent="0.15">
      <c r="A70" s="1504"/>
      <c r="B70" s="1487"/>
      <c r="C70" s="1479" t="s">
        <v>485</v>
      </c>
      <c r="D70" s="719">
        <v>17</v>
      </c>
      <c r="E70" s="718">
        <v>5242.1057305503846</v>
      </c>
      <c r="F70" s="718">
        <v>5</v>
      </c>
      <c r="G70" s="718">
        <v>8403.361344537816</v>
      </c>
      <c r="H70" s="718">
        <v>0</v>
      </c>
      <c r="I70" s="718">
        <v>0</v>
      </c>
      <c r="J70" s="718">
        <v>4</v>
      </c>
      <c r="K70" s="718">
        <v>10872.465314834579</v>
      </c>
      <c r="L70" s="718">
        <v>2</v>
      </c>
      <c r="M70" s="718" t="s">
        <v>1286</v>
      </c>
      <c r="N70" s="718">
        <v>0</v>
      </c>
      <c r="O70" s="718">
        <v>0</v>
      </c>
      <c r="P70" s="718">
        <v>0</v>
      </c>
      <c r="Q70" s="718">
        <v>0</v>
      </c>
      <c r="R70" s="718">
        <v>2</v>
      </c>
      <c r="S70" s="718" t="s">
        <v>1286</v>
      </c>
      <c r="T70" s="718">
        <v>4</v>
      </c>
      <c r="U70" s="717">
        <v>6452.1398235870629</v>
      </c>
    </row>
    <row r="71" spans="1:21" ht="13.5" customHeight="1" x14ac:dyDescent="0.15">
      <c r="A71" s="1504"/>
      <c r="B71" s="1487"/>
      <c r="C71" s="1480" t="s">
        <v>118</v>
      </c>
      <c r="D71" s="719">
        <v>0</v>
      </c>
      <c r="E71" s="718">
        <v>0</v>
      </c>
      <c r="F71" s="718">
        <v>0</v>
      </c>
      <c r="G71" s="718">
        <v>0</v>
      </c>
      <c r="H71" s="718">
        <v>0</v>
      </c>
      <c r="I71" s="718">
        <v>0</v>
      </c>
      <c r="J71" s="718">
        <v>0</v>
      </c>
      <c r="K71" s="718">
        <v>0</v>
      </c>
      <c r="L71" s="718">
        <v>0</v>
      </c>
      <c r="M71" s="718">
        <v>0</v>
      </c>
      <c r="N71" s="718">
        <v>0</v>
      </c>
      <c r="O71" s="718">
        <v>0</v>
      </c>
      <c r="P71" s="718">
        <v>0</v>
      </c>
      <c r="Q71" s="718">
        <v>0</v>
      </c>
      <c r="R71" s="718">
        <v>0</v>
      </c>
      <c r="S71" s="718">
        <v>0</v>
      </c>
      <c r="T71" s="718">
        <v>0</v>
      </c>
      <c r="U71" s="717">
        <v>0</v>
      </c>
    </row>
    <row r="72" spans="1:21" ht="13.5" customHeight="1" x14ac:dyDescent="0.15">
      <c r="A72" s="1505"/>
      <c r="B72" s="1488"/>
      <c r="C72" s="1483" t="s">
        <v>484</v>
      </c>
      <c r="D72" s="725">
        <v>0</v>
      </c>
      <c r="E72" s="724">
        <v>0</v>
      </c>
      <c r="F72" s="724">
        <v>0</v>
      </c>
      <c r="G72" s="724">
        <v>0</v>
      </c>
      <c r="H72" s="724">
        <v>0</v>
      </c>
      <c r="I72" s="724">
        <v>0</v>
      </c>
      <c r="J72" s="724">
        <v>0</v>
      </c>
      <c r="K72" s="724">
        <v>0</v>
      </c>
      <c r="L72" s="724">
        <v>0</v>
      </c>
      <c r="M72" s="724">
        <v>0</v>
      </c>
      <c r="N72" s="724">
        <v>0</v>
      </c>
      <c r="O72" s="724">
        <v>0</v>
      </c>
      <c r="P72" s="724">
        <v>0</v>
      </c>
      <c r="Q72" s="724">
        <v>0</v>
      </c>
      <c r="R72" s="724">
        <v>0</v>
      </c>
      <c r="S72" s="724">
        <v>0</v>
      </c>
      <c r="T72" s="724">
        <v>0</v>
      </c>
      <c r="U72" s="723">
        <v>0</v>
      </c>
    </row>
    <row r="73" spans="1:21" ht="13.5" customHeight="1" x14ac:dyDescent="0.15">
      <c r="A73" s="1503" t="s">
        <v>313</v>
      </c>
      <c r="B73" s="1485" t="s">
        <v>810</v>
      </c>
      <c r="C73" s="1490" t="s">
        <v>742</v>
      </c>
      <c r="D73" s="722">
        <v>27</v>
      </c>
      <c r="E73" s="721">
        <v>4739.2089111231817</v>
      </c>
      <c r="F73" s="721">
        <v>5</v>
      </c>
      <c r="G73" s="721">
        <v>15767.218519314843</v>
      </c>
      <c r="H73" s="721">
        <v>1</v>
      </c>
      <c r="I73" s="721" t="s">
        <v>1286</v>
      </c>
      <c r="J73" s="721">
        <v>7</v>
      </c>
      <c r="K73" s="721">
        <v>12269.050505781654</v>
      </c>
      <c r="L73" s="721">
        <v>4</v>
      </c>
      <c r="M73" s="721" t="s">
        <v>1286</v>
      </c>
      <c r="N73" s="721">
        <v>5</v>
      </c>
      <c r="O73" s="721">
        <v>2075.3859229537684</v>
      </c>
      <c r="P73" s="721">
        <v>0</v>
      </c>
      <c r="Q73" s="721">
        <v>0</v>
      </c>
      <c r="R73" s="721">
        <v>0</v>
      </c>
      <c r="S73" s="721">
        <v>0</v>
      </c>
      <c r="T73" s="721">
        <v>5</v>
      </c>
      <c r="U73" s="720">
        <v>4916.9692347966629</v>
      </c>
    </row>
    <row r="74" spans="1:21" ht="13.5" customHeight="1" x14ac:dyDescent="0.15">
      <c r="A74" s="1504"/>
      <c r="B74" s="1487"/>
      <c r="C74" s="1479" t="s">
        <v>485</v>
      </c>
      <c r="D74" s="719">
        <v>25</v>
      </c>
      <c r="E74" s="718" t="s">
        <v>1286</v>
      </c>
      <c r="F74" s="718">
        <v>5</v>
      </c>
      <c r="G74" s="718">
        <v>15767.218519314843</v>
      </c>
      <c r="H74" s="718">
        <v>1</v>
      </c>
      <c r="I74" s="718" t="s">
        <v>1286</v>
      </c>
      <c r="J74" s="718">
        <v>7</v>
      </c>
      <c r="K74" s="718">
        <v>12269.050505781654</v>
      </c>
      <c r="L74" s="718">
        <v>3</v>
      </c>
      <c r="M74" s="718" t="s">
        <v>1286</v>
      </c>
      <c r="N74" s="718">
        <v>4</v>
      </c>
      <c r="O74" s="718" t="s">
        <v>1286</v>
      </c>
      <c r="P74" s="718">
        <v>0</v>
      </c>
      <c r="Q74" s="718">
        <v>0</v>
      </c>
      <c r="R74" s="718">
        <v>0</v>
      </c>
      <c r="S74" s="718">
        <v>0</v>
      </c>
      <c r="T74" s="718">
        <v>5</v>
      </c>
      <c r="U74" s="717">
        <v>4916.9692347966629</v>
      </c>
    </row>
    <row r="75" spans="1:21" ht="13.5" customHeight="1" x14ac:dyDescent="0.15">
      <c r="A75" s="1504"/>
      <c r="B75" s="1487"/>
      <c r="C75" s="1480" t="s">
        <v>118</v>
      </c>
      <c r="D75" s="719">
        <v>2</v>
      </c>
      <c r="E75" s="718" t="s">
        <v>1286</v>
      </c>
      <c r="F75" s="718">
        <v>0</v>
      </c>
      <c r="G75" s="718">
        <v>0</v>
      </c>
      <c r="H75" s="718">
        <v>0</v>
      </c>
      <c r="I75" s="718">
        <v>0</v>
      </c>
      <c r="J75" s="718">
        <v>0</v>
      </c>
      <c r="K75" s="718">
        <v>0</v>
      </c>
      <c r="L75" s="718">
        <v>1</v>
      </c>
      <c r="M75" s="718" t="s">
        <v>1286</v>
      </c>
      <c r="N75" s="718">
        <v>1</v>
      </c>
      <c r="O75" s="718" t="s">
        <v>1286</v>
      </c>
      <c r="P75" s="718">
        <v>0</v>
      </c>
      <c r="Q75" s="718">
        <v>0</v>
      </c>
      <c r="R75" s="718">
        <v>0</v>
      </c>
      <c r="S75" s="718">
        <v>0</v>
      </c>
      <c r="T75" s="718">
        <v>0</v>
      </c>
      <c r="U75" s="717">
        <v>0</v>
      </c>
    </row>
    <row r="76" spans="1:21" ht="13.5" customHeight="1" x14ac:dyDescent="0.15">
      <c r="A76" s="1505"/>
      <c r="B76" s="1488"/>
      <c r="C76" s="1483" t="s">
        <v>484</v>
      </c>
      <c r="D76" s="725">
        <v>0</v>
      </c>
      <c r="E76" s="724">
        <v>0</v>
      </c>
      <c r="F76" s="724">
        <v>0</v>
      </c>
      <c r="G76" s="724">
        <v>0</v>
      </c>
      <c r="H76" s="724">
        <v>0</v>
      </c>
      <c r="I76" s="724">
        <v>0</v>
      </c>
      <c r="J76" s="724">
        <v>0</v>
      </c>
      <c r="K76" s="724">
        <v>0</v>
      </c>
      <c r="L76" s="724">
        <v>0</v>
      </c>
      <c r="M76" s="724">
        <v>0</v>
      </c>
      <c r="N76" s="724">
        <v>0</v>
      </c>
      <c r="O76" s="724">
        <v>0</v>
      </c>
      <c r="P76" s="724">
        <v>0</v>
      </c>
      <c r="Q76" s="724">
        <v>0</v>
      </c>
      <c r="R76" s="724">
        <v>0</v>
      </c>
      <c r="S76" s="724">
        <v>0</v>
      </c>
      <c r="T76" s="724">
        <v>0</v>
      </c>
      <c r="U76" s="723">
        <v>0</v>
      </c>
    </row>
    <row r="77" spans="1:21" ht="13.5" customHeight="1" x14ac:dyDescent="0.15">
      <c r="A77" s="1503" t="s">
        <v>311</v>
      </c>
      <c r="B77" s="1485" t="s">
        <v>809</v>
      </c>
      <c r="C77" s="1490" t="s">
        <v>742</v>
      </c>
      <c r="D77" s="722">
        <v>15</v>
      </c>
      <c r="E77" s="721">
        <v>4333.0557796333678</v>
      </c>
      <c r="F77" s="721">
        <v>4</v>
      </c>
      <c r="G77" s="721">
        <v>6483.8578954477916</v>
      </c>
      <c r="H77" s="721">
        <v>0</v>
      </c>
      <c r="I77" s="721">
        <v>0</v>
      </c>
      <c r="J77" s="721">
        <v>4</v>
      </c>
      <c r="K77" s="721">
        <v>10808.086464691718</v>
      </c>
      <c r="L77" s="721">
        <v>3</v>
      </c>
      <c r="M77" s="721">
        <v>1621.08455786226</v>
      </c>
      <c r="N77" s="721">
        <v>0</v>
      </c>
      <c r="O77" s="721">
        <v>0</v>
      </c>
      <c r="P77" s="721">
        <v>0</v>
      </c>
      <c r="Q77" s="721">
        <v>0</v>
      </c>
      <c r="R77" s="721">
        <v>2</v>
      </c>
      <c r="S77" s="721" t="s">
        <v>1286</v>
      </c>
      <c r="T77" s="721">
        <v>2</v>
      </c>
      <c r="U77" s="720" t="s">
        <v>1286</v>
      </c>
    </row>
    <row r="78" spans="1:21" ht="13.5" customHeight="1" x14ac:dyDescent="0.15">
      <c r="A78" s="1504"/>
      <c r="B78" s="1487"/>
      <c r="C78" s="1479" t="s">
        <v>485</v>
      </c>
      <c r="D78" s="719">
        <v>12</v>
      </c>
      <c r="E78" s="718">
        <v>2874.7980699463437</v>
      </c>
      <c r="F78" s="718">
        <v>4</v>
      </c>
      <c r="G78" s="718">
        <v>6483.8578954477916</v>
      </c>
      <c r="H78" s="718">
        <v>0</v>
      </c>
      <c r="I78" s="718">
        <v>0</v>
      </c>
      <c r="J78" s="718">
        <v>3</v>
      </c>
      <c r="K78" s="718" t="s">
        <v>1286</v>
      </c>
      <c r="L78" s="718">
        <v>3</v>
      </c>
      <c r="M78" s="718">
        <v>1621.08455786226</v>
      </c>
      <c r="N78" s="718">
        <v>0</v>
      </c>
      <c r="O78" s="718">
        <v>0</v>
      </c>
      <c r="P78" s="718">
        <v>0</v>
      </c>
      <c r="Q78" s="718">
        <v>0</v>
      </c>
      <c r="R78" s="718">
        <v>2</v>
      </c>
      <c r="S78" s="718" t="s">
        <v>1286</v>
      </c>
      <c r="T78" s="718">
        <v>0</v>
      </c>
      <c r="U78" s="717">
        <v>0</v>
      </c>
    </row>
    <row r="79" spans="1:21" ht="13.5" customHeight="1" x14ac:dyDescent="0.15">
      <c r="A79" s="1504"/>
      <c r="B79" s="1487"/>
      <c r="C79" s="1480" t="s">
        <v>118</v>
      </c>
      <c r="D79" s="719">
        <v>0</v>
      </c>
      <c r="E79" s="718">
        <v>0</v>
      </c>
      <c r="F79" s="718">
        <v>0</v>
      </c>
      <c r="G79" s="718">
        <v>0</v>
      </c>
      <c r="H79" s="718">
        <v>0</v>
      </c>
      <c r="I79" s="718">
        <v>0</v>
      </c>
      <c r="J79" s="718">
        <v>0</v>
      </c>
      <c r="K79" s="718">
        <v>0</v>
      </c>
      <c r="L79" s="718">
        <v>0</v>
      </c>
      <c r="M79" s="718">
        <v>0</v>
      </c>
      <c r="N79" s="718">
        <v>0</v>
      </c>
      <c r="O79" s="718">
        <v>0</v>
      </c>
      <c r="P79" s="718">
        <v>0</v>
      </c>
      <c r="Q79" s="718">
        <v>0</v>
      </c>
      <c r="R79" s="718">
        <v>0</v>
      </c>
      <c r="S79" s="718">
        <v>0</v>
      </c>
      <c r="T79" s="718">
        <v>0</v>
      </c>
      <c r="U79" s="717">
        <v>0</v>
      </c>
    </row>
    <row r="80" spans="1:21" ht="13.5" customHeight="1" x14ac:dyDescent="0.15">
      <c r="A80" s="1505"/>
      <c r="B80" s="1488"/>
      <c r="C80" s="1483" t="s">
        <v>484</v>
      </c>
      <c r="D80" s="725">
        <v>3</v>
      </c>
      <c r="E80" s="724">
        <v>2591.1240128787131</v>
      </c>
      <c r="F80" s="724">
        <v>0</v>
      </c>
      <c r="G80" s="724">
        <v>0</v>
      </c>
      <c r="H80" s="724">
        <v>0</v>
      </c>
      <c r="I80" s="724">
        <v>0</v>
      </c>
      <c r="J80" s="724">
        <v>1</v>
      </c>
      <c r="K80" s="724" t="s">
        <v>1286</v>
      </c>
      <c r="L80" s="724">
        <v>0</v>
      </c>
      <c r="M80" s="724">
        <v>0</v>
      </c>
      <c r="N80" s="724">
        <v>0</v>
      </c>
      <c r="O80" s="724">
        <v>0</v>
      </c>
      <c r="P80" s="724">
        <v>0</v>
      </c>
      <c r="Q80" s="724">
        <v>0</v>
      </c>
      <c r="R80" s="724">
        <v>0</v>
      </c>
      <c r="S80" s="724">
        <v>0</v>
      </c>
      <c r="T80" s="724">
        <v>2</v>
      </c>
      <c r="U80" s="723" t="s">
        <v>1286</v>
      </c>
    </row>
    <row r="81" spans="1:21" ht="13.5" customHeight="1" x14ac:dyDescent="0.15">
      <c r="A81" s="1503" t="s">
        <v>309</v>
      </c>
      <c r="B81" s="1485" t="s">
        <v>808</v>
      </c>
      <c r="C81" s="1490" t="s">
        <v>742</v>
      </c>
      <c r="D81" s="722">
        <v>37</v>
      </c>
      <c r="E81" s="721">
        <v>6247.2965082296832</v>
      </c>
      <c r="F81" s="721">
        <v>1</v>
      </c>
      <c r="G81" s="721" t="s">
        <v>1286</v>
      </c>
      <c r="H81" s="721">
        <v>8</v>
      </c>
      <c r="I81" s="721">
        <v>3193.7433788247026</v>
      </c>
      <c r="J81" s="721">
        <v>4</v>
      </c>
      <c r="K81" s="721">
        <v>12195.121951219513</v>
      </c>
      <c r="L81" s="721">
        <v>12</v>
      </c>
      <c r="M81" s="721">
        <v>6785.3006899476422</v>
      </c>
      <c r="N81" s="721">
        <v>2</v>
      </c>
      <c r="O81" s="721" t="s">
        <v>1286</v>
      </c>
      <c r="P81" s="721">
        <v>0</v>
      </c>
      <c r="Q81" s="721">
        <v>0</v>
      </c>
      <c r="R81" s="721">
        <v>2</v>
      </c>
      <c r="S81" s="721" t="s">
        <v>1286</v>
      </c>
      <c r="T81" s="721">
        <v>8</v>
      </c>
      <c r="U81" s="720">
        <v>6119.7316536078251</v>
      </c>
    </row>
    <row r="82" spans="1:21" ht="13.5" customHeight="1" x14ac:dyDescent="0.15">
      <c r="A82" s="1504"/>
      <c r="B82" s="1487"/>
      <c r="C82" s="1479" t="s">
        <v>485</v>
      </c>
      <c r="D82" s="719">
        <v>36</v>
      </c>
      <c r="E82" s="718" t="s">
        <v>1286</v>
      </c>
      <c r="F82" s="718">
        <v>1</v>
      </c>
      <c r="G82" s="718" t="s">
        <v>1286</v>
      </c>
      <c r="H82" s="718">
        <v>8</v>
      </c>
      <c r="I82" s="718">
        <v>3193.7433788247026</v>
      </c>
      <c r="J82" s="718">
        <v>4</v>
      </c>
      <c r="K82" s="718">
        <v>12195.121951219513</v>
      </c>
      <c r="L82" s="718">
        <v>11</v>
      </c>
      <c r="M82" s="718" t="s">
        <v>1286</v>
      </c>
      <c r="N82" s="718">
        <v>2</v>
      </c>
      <c r="O82" s="718" t="s">
        <v>1286</v>
      </c>
      <c r="P82" s="718">
        <v>0</v>
      </c>
      <c r="Q82" s="718">
        <v>0</v>
      </c>
      <c r="R82" s="718">
        <v>2</v>
      </c>
      <c r="S82" s="718" t="s">
        <v>1286</v>
      </c>
      <c r="T82" s="718">
        <v>8</v>
      </c>
      <c r="U82" s="717">
        <v>6119.7316536078251</v>
      </c>
    </row>
    <row r="83" spans="1:21" ht="13.5" customHeight="1" x14ac:dyDescent="0.15">
      <c r="A83" s="1504"/>
      <c r="B83" s="1487"/>
      <c r="C83" s="1480" t="s">
        <v>118</v>
      </c>
      <c r="D83" s="719">
        <v>0</v>
      </c>
      <c r="E83" s="718">
        <v>0</v>
      </c>
      <c r="F83" s="718">
        <v>0</v>
      </c>
      <c r="G83" s="718">
        <v>0</v>
      </c>
      <c r="H83" s="718">
        <v>0</v>
      </c>
      <c r="I83" s="718">
        <v>0</v>
      </c>
      <c r="J83" s="718">
        <v>0</v>
      </c>
      <c r="K83" s="718">
        <v>0</v>
      </c>
      <c r="L83" s="718">
        <v>0</v>
      </c>
      <c r="M83" s="718">
        <v>0</v>
      </c>
      <c r="N83" s="718">
        <v>0</v>
      </c>
      <c r="O83" s="718">
        <v>0</v>
      </c>
      <c r="P83" s="718">
        <v>0</v>
      </c>
      <c r="Q83" s="718">
        <v>0</v>
      </c>
      <c r="R83" s="718">
        <v>0</v>
      </c>
      <c r="S83" s="718">
        <v>0</v>
      </c>
      <c r="T83" s="718">
        <v>0</v>
      </c>
      <c r="U83" s="717">
        <v>0</v>
      </c>
    </row>
    <row r="84" spans="1:21" ht="13.5" customHeight="1" x14ac:dyDescent="0.15">
      <c r="A84" s="1504"/>
      <c r="B84" s="1487"/>
      <c r="C84" s="1492" t="s">
        <v>484</v>
      </c>
      <c r="D84" s="729">
        <v>1</v>
      </c>
      <c r="E84" s="728" t="s">
        <v>1286</v>
      </c>
      <c r="F84" s="728">
        <v>0</v>
      </c>
      <c r="G84" s="728">
        <v>0</v>
      </c>
      <c r="H84" s="728">
        <v>0</v>
      </c>
      <c r="I84" s="728">
        <v>0</v>
      </c>
      <c r="J84" s="728">
        <v>0</v>
      </c>
      <c r="K84" s="728">
        <v>0</v>
      </c>
      <c r="L84" s="728">
        <v>1</v>
      </c>
      <c r="M84" s="728" t="s">
        <v>1286</v>
      </c>
      <c r="N84" s="728">
        <v>0</v>
      </c>
      <c r="O84" s="728">
        <v>0</v>
      </c>
      <c r="P84" s="728">
        <v>0</v>
      </c>
      <c r="Q84" s="728">
        <v>0</v>
      </c>
      <c r="R84" s="728">
        <v>0</v>
      </c>
      <c r="S84" s="728">
        <v>0</v>
      </c>
      <c r="T84" s="728">
        <v>0</v>
      </c>
      <c r="U84" s="727">
        <v>0</v>
      </c>
    </row>
    <row r="85" spans="1:21" ht="13.5" customHeight="1" x14ac:dyDescent="0.15">
      <c r="A85" s="1506" t="s">
        <v>307</v>
      </c>
      <c r="B85" s="1485" t="s">
        <v>807</v>
      </c>
      <c r="C85" s="1490" t="s">
        <v>742</v>
      </c>
      <c r="D85" s="722">
        <v>59</v>
      </c>
      <c r="E85" s="721">
        <v>6698.8426224244358</v>
      </c>
      <c r="F85" s="721">
        <v>2</v>
      </c>
      <c r="G85" s="721" t="s">
        <v>1286</v>
      </c>
      <c r="H85" s="721">
        <v>11</v>
      </c>
      <c r="I85" s="721">
        <v>4458.7021846828557</v>
      </c>
      <c r="J85" s="721">
        <v>13</v>
      </c>
      <c r="K85" s="721">
        <v>9299.0237079417748</v>
      </c>
      <c r="L85" s="721">
        <v>7</v>
      </c>
      <c r="M85" s="721">
        <v>868.09473516340336</v>
      </c>
      <c r="N85" s="721">
        <v>8</v>
      </c>
      <c r="O85" s="721">
        <v>652.60940501022287</v>
      </c>
      <c r="P85" s="721">
        <v>1</v>
      </c>
      <c r="Q85" s="721" t="s">
        <v>1286</v>
      </c>
      <c r="R85" s="721">
        <v>4</v>
      </c>
      <c r="S85" s="721">
        <v>30194.619347452775</v>
      </c>
      <c r="T85" s="721">
        <v>13</v>
      </c>
      <c r="U85" s="720">
        <v>1173.2471547000141</v>
      </c>
    </row>
    <row r="86" spans="1:21" ht="13.5" customHeight="1" x14ac:dyDescent="0.15">
      <c r="A86" s="1504"/>
      <c r="B86" s="1487"/>
      <c r="C86" s="1479" t="s">
        <v>485</v>
      </c>
      <c r="D86" s="719">
        <v>59</v>
      </c>
      <c r="E86" s="718">
        <v>6698.8426224244358</v>
      </c>
      <c r="F86" s="718">
        <v>2</v>
      </c>
      <c r="G86" s="718" t="s">
        <v>1286</v>
      </c>
      <c r="H86" s="718">
        <v>11</v>
      </c>
      <c r="I86" s="718">
        <v>4458.7021846828557</v>
      </c>
      <c r="J86" s="718">
        <v>13</v>
      </c>
      <c r="K86" s="718">
        <v>9299.0237079417748</v>
      </c>
      <c r="L86" s="718">
        <v>7</v>
      </c>
      <c r="M86" s="718">
        <v>868.09473516340336</v>
      </c>
      <c r="N86" s="718">
        <v>8</v>
      </c>
      <c r="O86" s="718">
        <v>652.60940501022287</v>
      </c>
      <c r="P86" s="718">
        <v>1</v>
      </c>
      <c r="Q86" s="718" t="s">
        <v>1286</v>
      </c>
      <c r="R86" s="718">
        <v>4</v>
      </c>
      <c r="S86" s="718">
        <v>30194.619347452775</v>
      </c>
      <c r="T86" s="718">
        <v>13</v>
      </c>
      <c r="U86" s="717">
        <v>1173.2471547000141</v>
      </c>
    </row>
    <row r="87" spans="1:21" ht="13.5" customHeight="1" x14ac:dyDescent="0.15">
      <c r="A87" s="1504"/>
      <c r="B87" s="1487"/>
      <c r="C87" s="1480" t="s">
        <v>118</v>
      </c>
      <c r="D87" s="719">
        <v>0</v>
      </c>
      <c r="E87" s="718">
        <v>0</v>
      </c>
      <c r="F87" s="718">
        <v>0</v>
      </c>
      <c r="G87" s="718">
        <v>0</v>
      </c>
      <c r="H87" s="718">
        <v>0</v>
      </c>
      <c r="I87" s="718">
        <v>0</v>
      </c>
      <c r="J87" s="718">
        <v>0</v>
      </c>
      <c r="K87" s="718">
        <v>0</v>
      </c>
      <c r="L87" s="718">
        <v>0</v>
      </c>
      <c r="M87" s="718">
        <v>0</v>
      </c>
      <c r="N87" s="718">
        <v>0</v>
      </c>
      <c r="O87" s="718">
        <v>0</v>
      </c>
      <c r="P87" s="718">
        <v>0</v>
      </c>
      <c r="Q87" s="718">
        <v>0</v>
      </c>
      <c r="R87" s="718">
        <v>0</v>
      </c>
      <c r="S87" s="718">
        <v>0</v>
      </c>
      <c r="T87" s="718">
        <v>0</v>
      </c>
      <c r="U87" s="717">
        <v>0</v>
      </c>
    </row>
    <row r="88" spans="1:21" ht="13.5" customHeight="1" x14ac:dyDescent="0.15">
      <c r="A88" s="1505"/>
      <c r="B88" s="1488"/>
      <c r="C88" s="1483" t="s">
        <v>484</v>
      </c>
      <c r="D88" s="725">
        <v>0</v>
      </c>
      <c r="E88" s="724">
        <v>0</v>
      </c>
      <c r="F88" s="724">
        <v>0</v>
      </c>
      <c r="G88" s="724">
        <v>0</v>
      </c>
      <c r="H88" s="724">
        <v>0</v>
      </c>
      <c r="I88" s="724">
        <v>0</v>
      </c>
      <c r="J88" s="724">
        <v>0</v>
      </c>
      <c r="K88" s="724">
        <v>0</v>
      </c>
      <c r="L88" s="724">
        <v>0</v>
      </c>
      <c r="M88" s="724">
        <v>0</v>
      </c>
      <c r="N88" s="724">
        <v>0</v>
      </c>
      <c r="O88" s="724">
        <v>0</v>
      </c>
      <c r="P88" s="724">
        <v>0</v>
      </c>
      <c r="Q88" s="724">
        <v>0</v>
      </c>
      <c r="R88" s="724">
        <v>0</v>
      </c>
      <c r="S88" s="724">
        <v>0</v>
      </c>
      <c r="T88" s="724">
        <v>0</v>
      </c>
      <c r="U88" s="723">
        <v>0</v>
      </c>
    </row>
    <row r="89" spans="1:21" ht="13.5" customHeight="1" x14ac:dyDescent="0.15">
      <c r="A89" s="1503" t="s">
        <v>306</v>
      </c>
      <c r="B89" s="1485" t="s">
        <v>806</v>
      </c>
      <c r="C89" s="1490" t="s">
        <v>742</v>
      </c>
      <c r="D89" s="722">
        <v>40</v>
      </c>
      <c r="E89" s="721">
        <v>16818.866691126728</v>
      </c>
      <c r="F89" s="721">
        <v>3</v>
      </c>
      <c r="G89" s="721">
        <v>16070.89215980775</v>
      </c>
      <c r="H89" s="721">
        <v>1</v>
      </c>
      <c r="I89" s="721" t="s">
        <v>1286</v>
      </c>
      <c r="J89" s="721">
        <v>13</v>
      </c>
      <c r="K89" s="721">
        <v>19372.481798261117</v>
      </c>
      <c r="L89" s="721">
        <v>13</v>
      </c>
      <c r="M89" s="721">
        <v>8149.1831676061593</v>
      </c>
      <c r="N89" s="721">
        <v>2</v>
      </c>
      <c r="O89" s="721" t="s">
        <v>1286</v>
      </c>
      <c r="P89" s="721">
        <v>1</v>
      </c>
      <c r="Q89" s="721" t="s">
        <v>1286</v>
      </c>
      <c r="R89" s="721">
        <v>3</v>
      </c>
      <c r="S89" s="721">
        <v>31959.995651701272</v>
      </c>
      <c r="T89" s="721">
        <v>4</v>
      </c>
      <c r="U89" s="720">
        <v>22765.130483064964</v>
      </c>
    </row>
    <row r="90" spans="1:21" ht="13.5" customHeight="1" x14ac:dyDescent="0.15">
      <c r="A90" s="1504"/>
      <c r="B90" s="1487"/>
      <c r="C90" s="1479" t="s">
        <v>485</v>
      </c>
      <c r="D90" s="719">
        <v>39</v>
      </c>
      <c r="E90" s="718" t="s">
        <v>1286</v>
      </c>
      <c r="F90" s="718">
        <v>3</v>
      </c>
      <c r="G90" s="718">
        <v>16070.89215980775</v>
      </c>
      <c r="H90" s="718">
        <v>1</v>
      </c>
      <c r="I90" s="718" t="s">
        <v>1286</v>
      </c>
      <c r="J90" s="718">
        <v>13</v>
      </c>
      <c r="K90" s="718">
        <v>19372.481798261117</v>
      </c>
      <c r="L90" s="718">
        <v>13</v>
      </c>
      <c r="M90" s="718">
        <v>8149.1831676061593</v>
      </c>
      <c r="N90" s="718">
        <v>1</v>
      </c>
      <c r="O90" s="718" t="s">
        <v>1286</v>
      </c>
      <c r="P90" s="718">
        <v>1</v>
      </c>
      <c r="Q90" s="718" t="s">
        <v>1286</v>
      </c>
      <c r="R90" s="718">
        <v>3</v>
      </c>
      <c r="S90" s="718">
        <v>31959.995651701272</v>
      </c>
      <c r="T90" s="718">
        <v>4</v>
      </c>
      <c r="U90" s="717">
        <v>22765.130483064964</v>
      </c>
    </row>
    <row r="91" spans="1:21" ht="13.5" customHeight="1" x14ac:dyDescent="0.15">
      <c r="A91" s="1504"/>
      <c r="B91" s="1487"/>
      <c r="C91" s="1480" t="s">
        <v>118</v>
      </c>
      <c r="D91" s="719">
        <v>0</v>
      </c>
      <c r="E91" s="718">
        <v>0</v>
      </c>
      <c r="F91" s="718">
        <v>0</v>
      </c>
      <c r="G91" s="718">
        <v>0</v>
      </c>
      <c r="H91" s="718">
        <v>0</v>
      </c>
      <c r="I91" s="718">
        <v>0</v>
      </c>
      <c r="J91" s="718">
        <v>0</v>
      </c>
      <c r="K91" s="718">
        <v>0</v>
      </c>
      <c r="L91" s="718">
        <v>0</v>
      </c>
      <c r="M91" s="718">
        <v>0</v>
      </c>
      <c r="N91" s="718">
        <v>0</v>
      </c>
      <c r="O91" s="718">
        <v>0</v>
      </c>
      <c r="P91" s="718">
        <v>0</v>
      </c>
      <c r="Q91" s="718">
        <v>0</v>
      </c>
      <c r="R91" s="718">
        <v>0</v>
      </c>
      <c r="S91" s="718">
        <v>0</v>
      </c>
      <c r="T91" s="718">
        <v>0</v>
      </c>
      <c r="U91" s="717">
        <v>0</v>
      </c>
    </row>
    <row r="92" spans="1:21" ht="13.5" customHeight="1" x14ac:dyDescent="0.15">
      <c r="A92" s="1505"/>
      <c r="B92" s="1488"/>
      <c r="C92" s="1483" t="s">
        <v>484</v>
      </c>
      <c r="D92" s="725">
        <v>1</v>
      </c>
      <c r="E92" s="724" t="s">
        <v>1286</v>
      </c>
      <c r="F92" s="724">
        <v>0</v>
      </c>
      <c r="G92" s="724">
        <v>0</v>
      </c>
      <c r="H92" s="724">
        <v>0</v>
      </c>
      <c r="I92" s="724">
        <v>0</v>
      </c>
      <c r="J92" s="724">
        <v>0</v>
      </c>
      <c r="K92" s="724">
        <v>0</v>
      </c>
      <c r="L92" s="724">
        <v>0</v>
      </c>
      <c r="M92" s="724">
        <v>0</v>
      </c>
      <c r="N92" s="724">
        <v>1</v>
      </c>
      <c r="O92" s="724" t="s">
        <v>1286</v>
      </c>
      <c r="P92" s="724">
        <v>0</v>
      </c>
      <c r="Q92" s="724">
        <v>0</v>
      </c>
      <c r="R92" s="724">
        <v>0</v>
      </c>
      <c r="S92" s="724">
        <v>0</v>
      </c>
      <c r="T92" s="724">
        <v>0</v>
      </c>
      <c r="U92" s="723">
        <v>0</v>
      </c>
    </row>
    <row r="93" spans="1:21" ht="13.5" customHeight="1" x14ac:dyDescent="0.15">
      <c r="A93" s="1503" t="s">
        <v>304</v>
      </c>
      <c r="B93" s="1485" t="s">
        <v>805</v>
      </c>
      <c r="C93" s="1490" t="s">
        <v>742</v>
      </c>
      <c r="D93" s="722">
        <v>97</v>
      </c>
      <c r="E93" s="721">
        <v>66396.86373422663</v>
      </c>
      <c r="F93" s="721">
        <v>7</v>
      </c>
      <c r="G93" s="721">
        <v>4947.2965239703899</v>
      </c>
      <c r="H93" s="721">
        <v>6</v>
      </c>
      <c r="I93" s="721">
        <v>15010.122738200684</v>
      </c>
      <c r="J93" s="721">
        <v>22</v>
      </c>
      <c r="K93" s="721">
        <v>21683.064532868382</v>
      </c>
      <c r="L93" s="721">
        <v>25</v>
      </c>
      <c r="M93" s="721">
        <v>3327.8779627477902</v>
      </c>
      <c r="N93" s="721">
        <v>6</v>
      </c>
      <c r="O93" s="721" t="s">
        <v>1286</v>
      </c>
      <c r="P93" s="721">
        <v>1</v>
      </c>
      <c r="Q93" s="721" t="s">
        <v>1286</v>
      </c>
      <c r="R93" s="721">
        <v>15</v>
      </c>
      <c r="S93" s="721">
        <v>29130.285636512366</v>
      </c>
      <c r="T93" s="721">
        <v>15</v>
      </c>
      <c r="U93" s="720">
        <v>452536.58373237785</v>
      </c>
    </row>
    <row r="94" spans="1:21" ht="13.5" customHeight="1" x14ac:dyDescent="0.15">
      <c r="A94" s="1504"/>
      <c r="B94" s="1487"/>
      <c r="C94" s="1479" t="s">
        <v>485</v>
      </c>
      <c r="D94" s="719">
        <v>84</v>
      </c>
      <c r="E94" s="718">
        <v>68416.647281329351</v>
      </c>
      <c r="F94" s="718">
        <v>6</v>
      </c>
      <c r="G94" s="718" t="s">
        <v>1286</v>
      </c>
      <c r="H94" s="718">
        <v>6</v>
      </c>
      <c r="I94" s="718">
        <v>15010.122738200684</v>
      </c>
      <c r="J94" s="718">
        <v>18</v>
      </c>
      <c r="K94" s="718">
        <v>26668.653792927249</v>
      </c>
      <c r="L94" s="718">
        <v>22</v>
      </c>
      <c r="M94" s="718">
        <v>3294.8265372966653</v>
      </c>
      <c r="N94" s="718">
        <v>6</v>
      </c>
      <c r="O94" s="718">
        <v>4539.6787471355492</v>
      </c>
      <c r="P94" s="718">
        <v>0</v>
      </c>
      <c r="Q94" s="718">
        <v>0</v>
      </c>
      <c r="R94" s="718">
        <v>14</v>
      </c>
      <c r="S94" s="718" t="s">
        <v>1286</v>
      </c>
      <c r="T94" s="718">
        <v>12</v>
      </c>
      <c r="U94" s="717">
        <v>461608.35828441329</v>
      </c>
    </row>
    <row r="95" spans="1:21" ht="13.5" customHeight="1" x14ac:dyDescent="0.15">
      <c r="A95" s="1504"/>
      <c r="B95" s="1487"/>
      <c r="C95" s="1480" t="s">
        <v>118</v>
      </c>
      <c r="D95" s="719">
        <v>7</v>
      </c>
      <c r="E95" s="718">
        <v>4254.4418117038804</v>
      </c>
      <c r="F95" s="718">
        <v>1</v>
      </c>
      <c r="G95" s="718" t="s">
        <v>1286</v>
      </c>
      <c r="H95" s="718">
        <v>0</v>
      </c>
      <c r="I95" s="718">
        <v>0</v>
      </c>
      <c r="J95" s="718">
        <v>3</v>
      </c>
      <c r="K95" s="718" t="s">
        <v>1286</v>
      </c>
      <c r="L95" s="718">
        <v>1</v>
      </c>
      <c r="M95" s="718" t="s">
        <v>1286</v>
      </c>
      <c r="N95" s="718">
        <v>0</v>
      </c>
      <c r="O95" s="718">
        <v>0</v>
      </c>
      <c r="P95" s="718">
        <v>0</v>
      </c>
      <c r="Q95" s="718">
        <v>0</v>
      </c>
      <c r="R95" s="718">
        <v>1</v>
      </c>
      <c r="S95" s="718" t="s">
        <v>1286</v>
      </c>
      <c r="T95" s="718">
        <v>1</v>
      </c>
      <c r="U95" s="717" t="s">
        <v>1286</v>
      </c>
    </row>
    <row r="96" spans="1:21" ht="13.5" customHeight="1" x14ac:dyDescent="0.15">
      <c r="A96" s="1505"/>
      <c r="B96" s="1488"/>
      <c r="C96" s="1483" t="s">
        <v>484</v>
      </c>
      <c r="D96" s="725">
        <v>6</v>
      </c>
      <c r="E96" s="724">
        <v>2255.600028887965</v>
      </c>
      <c r="F96" s="724">
        <v>0</v>
      </c>
      <c r="G96" s="724">
        <v>0</v>
      </c>
      <c r="H96" s="724">
        <v>0</v>
      </c>
      <c r="I96" s="724">
        <v>0</v>
      </c>
      <c r="J96" s="724">
        <v>1</v>
      </c>
      <c r="K96" s="724" t="s">
        <v>1286</v>
      </c>
      <c r="L96" s="724">
        <v>2</v>
      </c>
      <c r="M96" s="724" t="s">
        <v>1286</v>
      </c>
      <c r="N96" s="724">
        <v>0</v>
      </c>
      <c r="O96" s="724">
        <v>0</v>
      </c>
      <c r="P96" s="724">
        <v>1</v>
      </c>
      <c r="Q96" s="724" t="s">
        <v>1286</v>
      </c>
      <c r="R96" s="724">
        <v>0</v>
      </c>
      <c r="S96" s="724">
        <v>0</v>
      </c>
      <c r="T96" s="724">
        <v>2</v>
      </c>
      <c r="U96" s="723" t="s">
        <v>1286</v>
      </c>
    </row>
    <row r="97" spans="1:21" ht="13.5" customHeight="1" x14ac:dyDescent="0.15">
      <c r="A97" s="1503" t="s">
        <v>303</v>
      </c>
      <c r="B97" s="1485" t="s">
        <v>804</v>
      </c>
      <c r="C97" s="1490" t="s">
        <v>742</v>
      </c>
      <c r="D97" s="722">
        <v>41</v>
      </c>
      <c r="E97" s="721">
        <v>21174.604843731617</v>
      </c>
      <c r="F97" s="721">
        <v>10</v>
      </c>
      <c r="G97" s="721">
        <v>17805.604692300531</v>
      </c>
      <c r="H97" s="721">
        <v>4</v>
      </c>
      <c r="I97" s="721">
        <v>4686.5328499425241</v>
      </c>
      <c r="J97" s="721">
        <v>12</v>
      </c>
      <c r="K97" s="721">
        <v>27030.714062987216</v>
      </c>
      <c r="L97" s="721">
        <v>5</v>
      </c>
      <c r="M97" s="721">
        <v>27707.86836981813</v>
      </c>
      <c r="N97" s="721">
        <v>2</v>
      </c>
      <c r="O97" s="721" t="s">
        <v>1286</v>
      </c>
      <c r="P97" s="721">
        <v>3</v>
      </c>
      <c r="Q97" s="721">
        <v>30183.468139672521</v>
      </c>
      <c r="R97" s="721">
        <v>3</v>
      </c>
      <c r="S97" s="721">
        <v>2670.7954325527385</v>
      </c>
      <c r="T97" s="721">
        <v>2</v>
      </c>
      <c r="U97" s="720" t="s">
        <v>1286</v>
      </c>
    </row>
    <row r="98" spans="1:21" ht="13.5" customHeight="1" x14ac:dyDescent="0.15">
      <c r="A98" s="1504"/>
      <c r="B98" s="1487"/>
      <c r="C98" s="1479" t="s">
        <v>485</v>
      </c>
      <c r="D98" s="719">
        <v>36</v>
      </c>
      <c r="E98" s="718">
        <v>27170.784045127752</v>
      </c>
      <c r="F98" s="718">
        <v>10</v>
      </c>
      <c r="G98" s="718">
        <v>17805.604692300531</v>
      </c>
      <c r="H98" s="718">
        <v>4</v>
      </c>
      <c r="I98" s="718">
        <v>4686.5328499425241</v>
      </c>
      <c r="J98" s="718">
        <v>9</v>
      </c>
      <c r="K98" s="718">
        <v>28151.466047023572</v>
      </c>
      <c r="L98" s="718">
        <v>5</v>
      </c>
      <c r="M98" s="718">
        <v>27707.86836981813</v>
      </c>
      <c r="N98" s="718">
        <v>2</v>
      </c>
      <c r="O98" s="718" t="s">
        <v>1286</v>
      </c>
      <c r="P98" s="718">
        <v>2</v>
      </c>
      <c r="Q98" s="718" t="s">
        <v>1286</v>
      </c>
      <c r="R98" s="718">
        <v>2</v>
      </c>
      <c r="S98" s="718" t="s">
        <v>1286</v>
      </c>
      <c r="T98" s="718">
        <v>2</v>
      </c>
      <c r="U98" s="717" t="s">
        <v>1286</v>
      </c>
    </row>
    <row r="99" spans="1:21" ht="13.5" customHeight="1" x14ac:dyDescent="0.15">
      <c r="A99" s="1504"/>
      <c r="B99" s="1487"/>
      <c r="C99" s="1480" t="s">
        <v>118</v>
      </c>
      <c r="D99" s="719">
        <v>4</v>
      </c>
      <c r="E99" s="718" t="s">
        <v>1286</v>
      </c>
      <c r="F99" s="718">
        <v>0</v>
      </c>
      <c r="G99" s="718">
        <v>0</v>
      </c>
      <c r="H99" s="718">
        <v>0</v>
      </c>
      <c r="I99" s="718">
        <v>0</v>
      </c>
      <c r="J99" s="718">
        <v>3</v>
      </c>
      <c r="K99" s="718" t="s">
        <v>1286</v>
      </c>
      <c r="L99" s="718">
        <v>0</v>
      </c>
      <c r="M99" s="718">
        <v>0</v>
      </c>
      <c r="N99" s="718">
        <v>0</v>
      </c>
      <c r="O99" s="718">
        <v>0</v>
      </c>
      <c r="P99" s="718">
        <v>1</v>
      </c>
      <c r="Q99" s="718" t="s">
        <v>1286</v>
      </c>
      <c r="R99" s="718">
        <v>0</v>
      </c>
      <c r="S99" s="718">
        <v>0</v>
      </c>
      <c r="T99" s="718">
        <v>0</v>
      </c>
      <c r="U99" s="717">
        <v>0</v>
      </c>
    </row>
    <row r="100" spans="1:21" ht="13.5" customHeight="1" x14ac:dyDescent="0.15">
      <c r="A100" s="1505"/>
      <c r="B100" s="1488"/>
      <c r="C100" s="1483" t="s">
        <v>484</v>
      </c>
      <c r="D100" s="725">
        <v>1</v>
      </c>
      <c r="E100" s="724" t="s">
        <v>1286</v>
      </c>
      <c r="F100" s="724">
        <v>0</v>
      </c>
      <c r="G100" s="724">
        <v>0</v>
      </c>
      <c r="H100" s="724">
        <v>0</v>
      </c>
      <c r="I100" s="724">
        <v>0</v>
      </c>
      <c r="J100" s="724">
        <v>0</v>
      </c>
      <c r="K100" s="724">
        <v>0</v>
      </c>
      <c r="L100" s="724">
        <v>0</v>
      </c>
      <c r="M100" s="724">
        <v>0</v>
      </c>
      <c r="N100" s="724">
        <v>0</v>
      </c>
      <c r="O100" s="724">
        <v>0</v>
      </c>
      <c r="P100" s="724">
        <v>0</v>
      </c>
      <c r="Q100" s="724">
        <v>0</v>
      </c>
      <c r="R100" s="724">
        <v>1</v>
      </c>
      <c r="S100" s="724" t="s">
        <v>1286</v>
      </c>
      <c r="T100" s="724">
        <v>0</v>
      </c>
      <c r="U100" s="723">
        <v>0</v>
      </c>
    </row>
    <row r="101" spans="1:21" ht="13.5" customHeight="1" x14ac:dyDescent="0.15">
      <c r="A101" s="1503" t="s">
        <v>301</v>
      </c>
      <c r="B101" s="1485" t="s">
        <v>803</v>
      </c>
      <c r="C101" s="1490" t="s">
        <v>742</v>
      </c>
      <c r="D101" s="722">
        <v>49</v>
      </c>
      <c r="E101" s="721">
        <v>5087.4008827105208</v>
      </c>
      <c r="F101" s="721">
        <v>2</v>
      </c>
      <c r="G101" s="721" t="s">
        <v>1286</v>
      </c>
      <c r="H101" s="721">
        <v>2</v>
      </c>
      <c r="I101" s="721" t="s">
        <v>1286</v>
      </c>
      <c r="J101" s="721">
        <v>5</v>
      </c>
      <c r="K101" s="721">
        <v>10022.60829615659</v>
      </c>
      <c r="L101" s="721">
        <v>23</v>
      </c>
      <c r="M101" s="721">
        <v>1960.2759502172185</v>
      </c>
      <c r="N101" s="721">
        <v>5</v>
      </c>
      <c r="O101" s="721">
        <v>5804.7309428765666</v>
      </c>
      <c r="P101" s="721">
        <v>0</v>
      </c>
      <c r="Q101" s="721">
        <v>0</v>
      </c>
      <c r="R101" s="721">
        <v>1</v>
      </c>
      <c r="S101" s="721" t="s">
        <v>1286</v>
      </c>
      <c r="T101" s="721">
        <v>11</v>
      </c>
      <c r="U101" s="720">
        <v>2845.1210677836957</v>
      </c>
    </row>
    <row r="102" spans="1:21" ht="13.5" customHeight="1" x14ac:dyDescent="0.15">
      <c r="A102" s="1504"/>
      <c r="B102" s="1487"/>
      <c r="C102" s="1479" t="s">
        <v>485</v>
      </c>
      <c r="D102" s="719">
        <v>46</v>
      </c>
      <c r="E102" s="718">
        <v>3635.4513668785744</v>
      </c>
      <c r="F102" s="718">
        <v>2</v>
      </c>
      <c r="G102" s="718" t="s">
        <v>1286</v>
      </c>
      <c r="H102" s="718">
        <v>2</v>
      </c>
      <c r="I102" s="718" t="s">
        <v>1286</v>
      </c>
      <c r="J102" s="718">
        <v>4</v>
      </c>
      <c r="K102" s="718" t="s">
        <v>1286</v>
      </c>
      <c r="L102" s="718">
        <v>23</v>
      </c>
      <c r="M102" s="718">
        <v>1960.2759502172185</v>
      </c>
      <c r="N102" s="718">
        <v>5</v>
      </c>
      <c r="O102" s="718">
        <v>5804.7309428765666</v>
      </c>
      <c r="P102" s="718">
        <v>0</v>
      </c>
      <c r="Q102" s="718">
        <v>0</v>
      </c>
      <c r="R102" s="718">
        <v>0</v>
      </c>
      <c r="S102" s="718">
        <v>0</v>
      </c>
      <c r="T102" s="718">
        <v>10</v>
      </c>
      <c r="U102" s="717" t="s">
        <v>1286</v>
      </c>
    </row>
    <row r="103" spans="1:21" ht="13.5" customHeight="1" x14ac:dyDescent="0.15">
      <c r="A103" s="1504"/>
      <c r="B103" s="1487"/>
      <c r="C103" s="1480" t="s">
        <v>118</v>
      </c>
      <c r="D103" s="719">
        <v>1</v>
      </c>
      <c r="E103" s="718" t="s">
        <v>1286</v>
      </c>
      <c r="F103" s="718">
        <v>0</v>
      </c>
      <c r="G103" s="718">
        <v>0</v>
      </c>
      <c r="H103" s="718">
        <v>0</v>
      </c>
      <c r="I103" s="718">
        <v>0</v>
      </c>
      <c r="J103" s="718">
        <v>1</v>
      </c>
      <c r="K103" s="718" t="s">
        <v>1286</v>
      </c>
      <c r="L103" s="718">
        <v>0</v>
      </c>
      <c r="M103" s="718">
        <v>0</v>
      </c>
      <c r="N103" s="718">
        <v>0</v>
      </c>
      <c r="O103" s="718">
        <v>0</v>
      </c>
      <c r="P103" s="718">
        <v>0</v>
      </c>
      <c r="Q103" s="718">
        <v>0</v>
      </c>
      <c r="R103" s="718">
        <v>0</v>
      </c>
      <c r="S103" s="718">
        <v>0</v>
      </c>
      <c r="T103" s="718">
        <v>0</v>
      </c>
      <c r="U103" s="717">
        <v>0</v>
      </c>
    </row>
    <row r="104" spans="1:21" ht="13.5" customHeight="1" x14ac:dyDescent="0.15">
      <c r="A104" s="1505"/>
      <c r="B104" s="1488"/>
      <c r="C104" s="1483" t="s">
        <v>484</v>
      </c>
      <c r="D104" s="725">
        <v>2</v>
      </c>
      <c r="E104" s="724" t="s">
        <v>1286</v>
      </c>
      <c r="F104" s="724">
        <v>0</v>
      </c>
      <c r="G104" s="724">
        <v>0</v>
      </c>
      <c r="H104" s="724">
        <v>0</v>
      </c>
      <c r="I104" s="724">
        <v>0</v>
      </c>
      <c r="J104" s="724">
        <v>0</v>
      </c>
      <c r="K104" s="724">
        <v>0</v>
      </c>
      <c r="L104" s="724">
        <v>0</v>
      </c>
      <c r="M104" s="724">
        <v>0</v>
      </c>
      <c r="N104" s="724">
        <v>0</v>
      </c>
      <c r="O104" s="724">
        <v>0</v>
      </c>
      <c r="P104" s="724">
        <v>0</v>
      </c>
      <c r="Q104" s="724">
        <v>0</v>
      </c>
      <c r="R104" s="724">
        <v>1</v>
      </c>
      <c r="S104" s="724" t="s">
        <v>1286</v>
      </c>
      <c r="T104" s="724">
        <v>1</v>
      </c>
      <c r="U104" s="723" t="s">
        <v>1286</v>
      </c>
    </row>
    <row r="105" spans="1:21" ht="13.5" customHeight="1" x14ac:dyDescent="0.15">
      <c r="A105" s="1503" t="s">
        <v>300</v>
      </c>
      <c r="B105" s="1485" t="s">
        <v>802</v>
      </c>
      <c r="C105" s="1490" t="s">
        <v>742</v>
      </c>
      <c r="D105" s="722">
        <v>31</v>
      </c>
      <c r="E105" s="721">
        <v>10239.376929374945</v>
      </c>
      <c r="F105" s="721">
        <v>5</v>
      </c>
      <c r="G105" s="721">
        <v>7415.2542372881353</v>
      </c>
      <c r="H105" s="721">
        <v>1</v>
      </c>
      <c r="I105" s="721" t="s">
        <v>1286</v>
      </c>
      <c r="J105" s="721">
        <v>11</v>
      </c>
      <c r="K105" s="721">
        <v>12253.52205965147</v>
      </c>
      <c r="L105" s="721">
        <v>4</v>
      </c>
      <c r="M105" s="721" t="s">
        <v>1286</v>
      </c>
      <c r="N105" s="721">
        <v>0</v>
      </c>
      <c r="O105" s="721">
        <v>0</v>
      </c>
      <c r="P105" s="721">
        <v>1</v>
      </c>
      <c r="Q105" s="721" t="s">
        <v>1286</v>
      </c>
      <c r="R105" s="721">
        <v>0</v>
      </c>
      <c r="S105" s="721">
        <v>0</v>
      </c>
      <c r="T105" s="721">
        <v>9</v>
      </c>
      <c r="U105" s="720">
        <v>9831.0410834614995</v>
      </c>
    </row>
    <row r="106" spans="1:21" ht="13.5" customHeight="1" x14ac:dyDescent="0.15">
      <c r="A106" s="1504"/>
      <c r="B106" s="1487"/>
      <c r="C106" s="1479" t="s">
        <v>485</v>
      </c>
      <c r="D106" s="719">
        <v>31</v>
      </c>
      <c r="E106" s="718">
        <v>10239.376929374945</v>
      </c>
      <c r="F106" s="718">
        <v>5</v>
      </c>
      <c r="G106" s="718">
        <v>7415.2542372881353</v>
      </c>
      <c r="H106" s="718">
        <v>1</v>
      </c>
      <c r="I106" s="718" t="s">
        <v>1286</v>
      </c>
      <c r="J106" s="718">
        <v>11</v>
      </c>
      <c r="K106" s="718">
        <v>12253.52205965147</v>
      </c>
      <c r="L106" s="718">
        <v>4</v>
      </c>
      <c r="M106" s="718" t="s">
        <v>1286</v>
      </c>
      <c r="N106" s="718">
        <v>0</v>
      </c>
      <c r="O106" s="718">
        <v>0</v>
      </c>
      <c r="P106" s="718">
        <v>1</v>
      </c>
      <c r="Q106" s="718" t="s">
        <v>1286</v>
      </c>
      <c r="R106" s="718">
        <v>0</v>
      </c>
      <c r="S106" s="718">
        <v>0</v>
      </c>
      <c r="T106" s="718">
        <v>9</v>
      </c>
      <c r="U106" s="717">
        <v>9831.0410834614995</v>
      </c>
    </row>
    <row r="107" spans="1:21" ht="13.5" customHeight="1" x14ac:dyDescent="0.15">
      <c r="A107" s="1504"/>
      <c r="B107" s="1487"/>
      <c r="C107" s="1480" t="s">
        <v>118</v>
      </c>
      <c r="D107" s="719">
        <v>0</v>
      </c>
      <c r="E107" s="718">
        <v>0</v>
      </c>
      <c r="F107" s="718">
        <v>0</v>
      </c>
      <c r="G107" s="718">
        <v>0</v>
      </c>
      <c r="H107" s="718">
        <v>0</v>
      </c>
      <c r="I107" s="718">
        <v>0</v>
      </c>
      <c r="J107" s="718">
        <v>0</v>
      </c>
      <c r="K107" s="718">
        <v>0</v>
      </c>
      <c r="L107" s="718">
        <v>0</v>
      </c>
      <c r="M107" s="718">
        <v>0</v>
      </c>
      <c r="N107" s="718">
        <v>0</v>
      </c>
      <c r="O107" s="718">
        <v>0</v>
      </c>
      <c r="P107" s="718">
        <v>0</v>
      </c>
      <c r="Q107" s="718">
        <v>0</v>
      </c>
      <c r="R107" s="718">
        <v>0</v>
      </c>
      <c r="S107" s="718">
        <v>0</v>
      </c>
      <c r="T107" s="718">
        <v>0</v>
      </c>
      <c r="U107" s="717">
        <v>0</v>
      </c>
    </row>
    <row r="108" spans="1:21" ht="13.5" customHeight="1" x14ac:dyDescent="0.15">
      <c r="A108" s="1505"/>
      <c r="B108" s="1488"/>
      <c r="C108" s="1483" t="s">
        <v>484</v>
      </c>
      <c r="D108" s="725">
        <v>0</v>
      </c>
      <c r="E108" s="724">
        <v>0</v>
      </c>
      <c r="F108" s="724">
        <v>0</v>
      </c>
      <c r="G108" s="724">
        <v>0</v>
      </c>
      <c r="H108" s="724">
        <v>0</v>
      </c>
      <c r="I108" s="724">
        <v>0</v>
      </c>
      <c r="J108" s="724">
        <v>0</v>
      </c>
      <c r="K108" s="724">
        <v>0</v>
      </c>
      <c r="L108" s="724">
        <v>0</v>
      </c>
      <c r="M108" s="724">
        <v>0</v>
      </c>
      <c r="N108" s="724">
        <v>0</v>
      </c>
      <c r="O108" s="724">
        <v>0</v>
      </c>
      <c r="P108" s="724">
        <v>0</v>
      </c>
      <c r="Q108" s="724">
        <v>0</v>
      </c>
      <c r="R108" s="724">
        <v>0</v>
      </c>
      <c r="S108" s="724">
        <v>0</v>
      </c>
      <c r="T108" s="724">
        <v>0</v>
      </c>
      <c r="U108" s="723">
        <v>0</v>
      </c>
    </row>
    <row r="109" spans="1:21" ht="13.5" customHeight="1" x14ac:dyDescent="0.15">
      <c r="A109" s="1503" t="s">
        <v>299</v>
      </c>
      <c r="B109" s="1485" t="s">
        <v>801</v>
      </c>
      <c r="C109" s="1490" t="s">
        <v>742</v>
      </c>
      <c r="D109" s="722">
        <v>32</v>
      </c>
      <c r="E109" s="721">
        <v>34485.596712714898</v>
      </c>
      <c r="F109" s="721">
        <v>1</v>
      </c>
      <c r="G109" s="721" t="s">
        <v>1286</v>
      </c>
      <c r="H109" s="721">
        <v>2</v>
      </c>
      <c r="I109" s="721" t="s">
        <v>1286</v>
      </c>
      <c r="J109" s="721">
        <v>6</v>
      </c>
      <c r="K109" s="721">
        <v>122727.27272727272</v>
      </c>
      <c r="L109" s="721">
        <v>9</v>
      </c>
      <c r="M109" s="721">
        <v>1359.7088480368318</v>
      </c>
      <c r="N109" s="721">
        <v>2</v>
      </c>
      <c r="O109" s="721" t="s">
        <v>1286</v>
      </c>
      <c r="P109" s="721">
        <v>0</v>
      </c>
      <c r="Q109" s="721">
        <v>0</v>
      </c>
      <c r="R109" s="721">
        <v>7</v>
      </c>
      <c r="S109" s="721">
        <v>54709.878058760944</v>
      </c>
      <c r="T109" s="721">
        <v>5</v>
      </c>
      <c r="U109" s="720">
        <v>9012.2818538752817</v>
      </c>
    </row>
    <row r="110" spans="1:21" ht="13.5" customHeight="1" x14ac:dyDescent="0.15">
      <c r="A110" s="1504"/>
      <c r="B110" s="1487"/>
      <c r="C110" s="1479" t="s">
        <v>485</v>
      </c>
      <c r="D110" s="719">
        <v>32</v>
      </c>
      <c r="E110" s="718">
        <v>34485.596712714898</v>
      </c>
      <c r="F110" s="718">
        <v>1</v>
      </c>
      <c r="G110" s="718" t="s">
        <v>1286</v>
      </c>
      <c r="H110" s="718">
        <v>2</v>
      </c>
      <c r="I110" s="718" t="s">
        <v>1286</v>
      </c>
      <c r="J110" s="718">
        <v>6</v>
      </c>
      <c r="K110" s="718">
        <v>122727.27272727272</v>
      </c>
      <c r="L110" s="718">
        <v>9</v>
      </c>
      <c r="M110" s="718">
        <v>1359.7088480368318</v>
      </c>
      <c r="N110" s="718">
        <v>2</v>
      </c>
      <c r="O110" s="718" t="s">
        <v>1286</v>
      </c>
      <c r="P110" s="718">
        <v>0</v>
      </c>
      <c r="Q110" s="718">
        <v>0</v>
      </c>
      <c r="R110" s="718">
        <v>7</v>
      </c>
      <c r="S110" s="718">
        <v>54709.878058760944</v>
      </c>
      <c r="T110" s="718">
        <v>5</v>
      </c>
      <c r="U110" s="717">
        <v>9012.2818538752817</v>
      </c>
    </row>
    <row r="111" spans="1:21" ht="13.5" customHeight="1" x14ac:dyDescent="0.15">
      <c r="A111" s="1504"/>
      <c r="B111" s="1487"/>
      <c r="C111" s="1480" t="s">
        <v>118</v>
      </c>
      <c r="D111" s="719">
        <v>0</v>
      </c>
      <c r="E111" s="718">
        <v>0</v>
      </c>
      <c r="F111" s="718">
        <v>0</v>
      </c>
      <c r="G111" s="718">
        <v>0</v>
      </c>
      <c r="H111" s="718">
        <v>0</v>
      </c>
      <c r="I111" s="718">
        <v>0</v>
      </c>
      <c r="J111" s="718">
        <v>0</v>
      </c>
      <c r="K111" s="718">
        <v>0</v>
      </c>
      <c r="L111" s="718">
        <v>0</v>
      </c>
      <c r="M111" s="718">
        <v>0</v>
      </c>
      <c r="N111" s="718">
        <v>0</v>
      </c>
      <c r="O111" s="718">
        <v>0</v>
      </c>
      <c r="P111" s="718">
        <v>0</v>
      </c>
      <c r="Q111" s="718">
        <v>0</v>
      </c>
      <c r="R111" s="718">
        <v>0</v>
      </c>
      <c r="S111" s="718">
        <v>0</v>
      </c>
      <c r="T111" s="718">
        <v>0</v>
      </c>
      <c r="U111" s="717">
        <v>0</v>
      </c>
    </row>
    <row r="112" spans="1:21" ht="13.5" customHeight="1" x14ac:dyDescent="0.15">
      <c r="A112" s="1505"/>
      <c r="B112" s="1488"/>
      <c r="C112" s="1483" t="s">
        <v>484</v>
      </c>
      <c r="D112" s="725">
        <v>0</v>
      </c>
      <c r="E112" s="724">
        <v>0</v>
      </c>
      <c r="F112" s="724">
        <v>0</v>
      </c>
      <c r="G112" s="724">
        <v>0</v>
      </c>
      <c r="H112" s="724">
        <v>0</v>
      </c>
      <c r="I112" s="724">
        <v>0</v>
      </c>
      <c r="J112" s="724">
        <v>0</v>
      </c>
      <c r="K112" s="724">
        <v>0</v>
      </c>
      <c r="L112" s="724">
        <v>0</v>
      </c>
      <c r="M112" s="724">
        <v>0</v>
      </c>
      <c r="N112" s="724">
        <v>0</v>
      </c>
      <c r="O112" s="724">
        <v>0</v>
      </c>
      <c r="P112" s="724">
        <v>0</v>
      </c>
      <c r="Q112" s="724">
        <v>0</v>
      </c>
      <c r="R112" s="724">
        <v>0</v>
      </c>
      <c r="S112" s="724">
        <v>0</v>
      </c>
      <c r="T112" s="724">
        <v>0</v>
      </c>
      <c r="U112" s="723">
        <v>0</v>
      </c>
    </row>
    <row r="113" spans="1:21" ht="13.5" customHeight="1" x14ac:dyDescent="0.15">
      <c r="A113" s="1503" t="s">
        <v>298</v>
      </c>
      <c r="B113" s="1485" t="s">
        <v>800</v>
      </c>
      <c r="C113" s="1490" t="s">
        <v>742</v>
      </c>
      <c r="D113" s="722">
        <v>10</v>
      </c>
      <c r="E113" s="721">
        <v>20671.173754372823</v>
      </c>
      <c r="F113" s="721">
        <v>0</v>
      </c>
      <c r="G113" s="721">
        <v>0</v>
      </c>
      <c r="H113" s="721">
        <v>0</v>
      </c>
      <c r="I113" s="721">
        <v>0</v>
      </c>
      <c r="J113" s="721">
        <v>6</v>
      </c>
      <c r="K113" s="721">
        <v>51138.795111977553</v>
      </c>
      <c r="L113" s="721">
        <v>1</v>
      </c>
      <c r="M113" s="721" t="s">
        <v>1286</v>
      </c>
      <c r="N113" s="721">
        <v>0</v>
      </c>
      <c r="O113" s="721">
        <v>0</v>
      </c>
      <c r="P113" s="721">
        <v>1</v>
      </c>
      <c r="Q113" s="721" t="s">
        <v>1286</v>
      </c>
      <c r="R113" s="721">
        <v>2</v>
      </c>
      <c r="S113" s="721" t="s">
        <v>1286</v>
      </c>
      <c r="T113" s="721">
        <v>0</v>
      </c>
      <c r="U113" s="720">
        <v>0</v>
      </c>
    </row>
    <row r="114" spans="1:21" ht="13.5" customHeight="1" x14ac:dyDescent="0.15">
      <c r="A114" s="1504"/>
      <c r="B114" s="1487"/>
      <c r="C114" s="1479" t="s">
        <v>485</v>
      </c>
      <c r="D114" s="719">
        <v>9</v>
      </c>
      <c r="E114" s="718" t="s">
        <v>1286</v>
      </c>
      <c r="F114" s="718">
        <v>0</v>
      </c>
      <c r="G114" s="718">
        <v>0</v>
      </c>
      <c r="H114" s="718">
        <v>0</v>
      </c>
      <c r="I114" s="718">
        <v>0</v>
      </c>
      <c r="J114" s="718">
        <v>6</v>
      </c>
      <c r="K114" s="718">
        <v>51138.795111977553</v>
      </c>
      <c r="L114" s="718">
        <v>1</v>
      </c>
      <c r="M114" s="718" t="s">
        <v>1286</v>
      </c>
      <c r="N114" s="718">
        <v>0</v>
      </c>
      <c r="O114" s="718">
        <v>0</v>
      </c>
      <c r="P114" s="718">
        <v>0</v>
      </c>
      <c r="Q114" s="718">
        <v>0</v>
      </c>
      <c r="R114" s="718">
        <v>2</v>
      </c>
      <c r="S114" s="718" t="s">
        <v>1286</v>
      </c>
      <c r="T114" s="718">
        <v>0</v>
      </c>
      <c r="U114" s="717">
        <v>0</v>
      </c>
    </row>
    <row r="115" spans="1:21" ht="13.5" customHeight="1" x14ac:dyDescent="0.15">
      <c r="A115" s="1504"/>
      <c r="B115" s="1487"/>
      <c r="C115" s="1480" t="s">
        <v>118</v>
      </c>
      <c r="D115" s="719">
        <v>1</v>
      </c>
      <c r="E115" s="718" t="s">
        <v>1286</v>
      </c>
      <c r="F115" s="718">
        <v>0</v>
      </c>
      <c r="G115" s="718">
        <v>0</v>
      </c>
      <c r="H115" s="718">
        <v>0</v>
      </c>
      <c r="I115" s="718">
        <v>0</v>
      </c>
      <c r="J115" s="718">
        <v>0</v>
      </c>
      <c r="K115" s="718">
        <v>0</v>
      </c>
      <c r="L115" s="718">
        <v>0</v>
      </c>
      <c r="M115" s="718">
        <v>0</v>
      </c>
      <c r="N115" s="718">
        <v>0</v>
      </c>
      <c r="O115" s="718">
        <v>0</v>
      </c>
      <c r="P115" s="718">
        <v>1</v>
      </c>
      <c r="Q115" s="718" t="s">
        <v>1286</v>
      </c>
      <c r="R115" s="718">
        <v>0</v>
      </c>
      <c r="S115" s="718">
        <v>0</v>
      </c>
      <c r="T115" s="718">
        <v>0</v>
      </c>
      <c r="U115" s="717">
        <v>0</v>
      </c>
    </row>
    <row r="116" spans="1:21" ht="13.5" customHeight="1" x14ac:dyDescent="0.15">
      <c r="A116" s="1505"/>
      <c r="B116" s="1488"/>
      <c r="C116" s="1483" t="s">
        <v>484</v>
      </c>
      <c r="D116" s="725">
        <v>0</v>
      </c>
      <c r="E116" s="724">
        <v>0</v>
      </c>
      <c r="F116" s="724">
        <v>0</v>
      </c>
      <c r="G116" s="724">
        <v>0</v>
      </c>
      <c r="H116" s="724">
        <v>0</v>
      </c>
      <c r="I116" s="724">
        <v>0</v>
      </c>
      <c r="J116" s="724">
        <v>0</v>
      </c>
      <c r="K116" s="724">
        <v>0</v>
      </c>
      <c r="L116" s="724">
        <v>0</v>
      </c>
      <c r="M116" s="724">
        <v>0</v>
      </c>
      <c r="N116" s="724">
        <v>0</v>
      </c>
      <c r="O116" s="724">
        <v>0</v>
      </c>
      <c r="P116" s="724">
        <v>0</v>
      </c>
      <c r="Q116" s="724">
        <v>0</v>
      </c>
      <c r="R116" s="724">
        <v>0</v>
      </c>
      <c r="S116" s="724">
        <v>0</v>
      </c>
      <c r="T116" s="724">
        <v>0</v>
      </c>
      <c r="U116" s="723">
        <v>0</v>
      </c>
    </row>
    <row r="117" spans="1:21" ht="13.5" customHeight="1" x14ac:dyDescent="0.15">
      <c r="A117" s="1503" t="s">
        <v>297</v>
      </c>
      <c r="B117" s="1485" t="s">
        <v>799</v>
      </c>
      <c r="C117" s="1490" t="s">
        <v>742</v>
      </c>
      <c r="D117" s="722">
        <v>38</v>
      </c>
      <c r="E117" s="721">
        <v>36826.810244830514</v>
      </c>
      <c r="F117" s="721">
        <v>2</v>
      </c>
      <c r="G117" s="721" t="s">
        <v>1286</v>
      </c>
      <c r="H117" s="721">
        <v>0</v>
      </c>
      <c r="I117" s="721">
        <v>0</v>
      </c>
      <c r="J117" s="721">
        <v>20</v>
      </c>
      <c r="K117" s="721">
        <v>35403.863291783848</v>
      </c>
      <c r="L117" s="721">
        <v>1</v>
      </c>
      <c r="M117" s="721" t="s">
        <v>1286</v>
      </c>
      <c r="N117" s="721">
        <v>1</v>
      </c>
      <c r="O117" s="721" t="s">
        <v>1286</v>
      </c>
      <c r="P117" s="721">
        <v>1</v>
      </c>
      <c r="Q117" s="721" t="s">
        <v>1286</v>
      </c>
      <c r="R117" s="721">
        <v>5</v>
      </c>
      <c r="S117" s="721">
        <v>15273.084537862662</v>
      </c>
      <c r="T117" s="721">
        <v>8</v>
      </c>
      <c r="U117" s="720" t="s">
        <v>1286</v>
      </c>
    </row>
    <row r="118" spans="1:21" ht="13.5" customHeight="1" x14ac:dyDescent="0.15">
      <c r="A118" s="1504"/>
      <c r="B118" s="1487"/>
      <c r="C118" s="1479" t="s">
        <v>485</v>
      </c>
      <c r="D118" s="719">
        <v>35</v>
      </c>
      <c r="E118" s="718">
        <v>11612.55180497764</v>
      </c>
      <c r="F118" s="718">
        <v>2</v>
      </c>
      <c r="G118" s="718" t="s">
        <v>1286</v>
      </c>
      <c r="H118" s="718">
        <v>0</v>
      </c>
      <c r="I118" s="718">
        <v>0</v>
      </c>
      <c r="J118" s="718">
        <v>20</v>
      </c>
      <c r="K118" s="718">
        <v>35403.863291783848</v>
      </c>
      <c r="L118" s="718">
        <v>1</v>
      </c>
      <c r="M118" s="718" t="s">
        <v>1286</v>
      </c>
      <c r="N118" s="718">
        <v>1</v>
      </c>
      <c r="O118" s="718" t="s">
        <v>1286</v>
      </c>
      <c r="P118" s="718">
        <v>0</v>
      </c>
      <c r="Q118" s="718">
        <v>0</v>
      </c>
      <c r="R118" s="718">
        <v>5</v>
      </c>
      <c r="S118" s="718">
        <v>15273.084537862662</v>
      </c>
      <c r="T118" s="718">
        <v>6</v>
      </c>
      <c r="U118" s="717">
        <v>6239.1985705498109</v>
      </c>
    </row>
    <row r="119" spans="1:21" ht="13.5" customHeight="1" x14ac:dyDescent="0.15">
      <c r="A119" s="1504"/>
      <c r="B119" s="1487"/>
      <c r="C119" s="1480" t="s">
        <v>118</v>
      </c>
      <c r="D119" s="719">
        <v>1</v>
      </c>
      <c r="E119" s="718" t="s">
        <v>1286</v>
      </c>
      <c r="F119" s="718">
        <v>0</v>
      </c>
      <c r="G119" s="718">
        <v>0</v>
      </c>
      <c r="H119" s="718">
        <v>0</v>
      </c>
      <c r="I119" s="718">
        <v>0</v>
      </c>
      <c r="J119" s="718">
        <v>0</v>
      </c>
      <c r="K119" s="718">
        <v>0</v>
      </c>
      <c r="L119" s="718">
        <v>0</v>
      </c>
      <c r="M119" s="718">
        <v>0</v>
      </c>
      <c r="N119" s="718">
        <v>0</v>
      </c>
      <c r="O119" s="718">
        <v>0</v>
      </c>
      <c r="P119" s="718">
        <v>1</v>
      </c>
      <c r="Q119" s="718" t="s">
        <v>1286</v>
      </c>
      <c r="R119" s="718">
        <v>0</v>
      </c>
      <c r="S119" s="718">
        <v>0</v>
      </c>
      <c r="T119" s="718">
        <v>0</v>
      </c>
      <c r="U119" s="717">
        <v>0</v>
      </c>
    </row>
    <row r="120" spans="1:21" ht="13.5" customHeight="1" x14ac:dyDescent="0.15">
      <c r="A120" s="1505"/>
      <c r="B120" s="1488"/>
      <c r="C120" s="1483" t="s">
        <v>484</v>
      </c>
      <c r="D120" s="725">
        <v>2</v>
      </c>
      <c r="E120" s="724" t="s">
        <v>1286</v>
      </c>
      <c r="F120" s="724">
        <v>0</v>
      </c>
      <c r="G120" s="724">
        <v>0</v>
      </c>
      <c r="H120" s="724">
        <v>0</v>
      </c>
      <c r="I120" s="724">
        <v>0</v>
      </c>
      <c r="J120" s="724">
        <v>0</v>
      </c>
      <c r="K120" s="724">
        <v>0</v>
      </c>
      <c r="L120" s="724">
        <v>0</v>
      </c>
      <c r="M120" s="724">
        <v>0</v>
      </c>
      <c r="N120" s="724">
        <v>0</v>
      </c>
      <c r="O120" s="724">
        <v>0</v>
      </c>
      <c r="P120" s="724">
        <v>0</v>
      </c>
      <c r="Q120" s="724">
        <v>0</v>
      </c>
      <c r="R120" s="724">
        <v>0</v>
      </c>
      <c r="S120" s="724">
        <v>0</v>
      </c>
      <c r="T120" s="724">
        <v>2</v>
      </c>
      <c r="U120" s="723" t="s">
        <v>1286</v>
      </c>
    </row>
    <row r="121" spans="1:21" ht="13.5" customHeight="1" x14ac:dyDescent="0.15">
      <c r="A121" s="1503" t="s">
        <v>296</v>
      </c>
      <c r="B121" s="1485" t="s">
        <v>798</v>
      </c>
      <c r="C121" s="1490" t="s">
        <v>742</v>
      </c>
      <c r="D121" s="722">
        <v>20</v>
      </c>
      <c r="E121" s="721">
        <v>6547.7525886934709</v>
      </c>
      <c r="F121" s="721">
        <v>4</v>
      </c>
      <c r="G121" s="721" t="s">
        <v>1286</v>
      </c>
      <c r="H121" s="721">
        <v>0</v>
      </c>
      <c r="I121" s="721">
        <v>0</v>
      </c>
      <c r="J121" s="721">
        <v>5</v>
      </c>
      <c r="K121" s="721">
        <v>18102.58129399933</v>
      </c>
      <c r="L121" s="721">
        <v>0</v>
      </c>
      <c r="M121" s="721">
        <v>0</v>
      </c>
      <c r="N121" s="721">
        <v>1</v>
      </c>
      <c r="O121" s="721" t="s">
        <v>1286</v>
      </c>
      <c r="P121" s="721">
        <v>0</v>
      </c>
      <c r="Q121" s="721">
        <v>0</v>
      </c>
      <c r="R121" s="721">
        <v>1</v>
      </c>
      <c r="S121" s="721" t="s">
        <v>1286</v>
      </c>
      <c r="T121" s="721">
        <v>9</v>
      </c>
      <c r="U121" s="720">
        <v>4586.2086767970541</v>
      </c>
    </row>
    <row r="122" spans="1:21" ht="13.5" customHeight="1" x14ac:dyDescent="0.15">
      <c r="A122" s="1504"/>
      <c r="B122" s="1487"/>
      <c r="C122" s="1479" t="s">
        <v>485</v>
      </c>
      <c r="D122" s="719">
        <v>20</v>
      </c>
      <c r="E122" s="718">
        <v>6547.7525886934709</v>
      </c>
      <c r="F122" s="718">
        <v>4</v>
      </c>
      <c r="G122" s="718" t="s">
        <v>1286</v>
      </c>
      <c r="H122" s="718">
        <v>0</v>
      </c>
      <c r="I122" s="718">
        <v>0</v>
      </c>
      <c r="J122" s="718">
        <v>5</v>
      </c>
      <c r="K122" s="718">
        <v>18102.58129399933</v>
      </c>
      <c r="L122" s="718">
        <v>0</v>
      </c>
      <c r="M122" s="718">
        <v>0</v>
      </c>
      <c r="N122" s="718">
        <v>1</v>
      </c>
      <c r="O122" s="718" t="s">
        <v>1286</v>
      </c>
      <c r="P122" s="718">
        <v>0</v>
      </c>
      <c r="Q122" s="718">
        <v>0</v>
      </c>
      <c r="R122" s="718">
        <v>1</v>
      </c>
      <c r="S122" s="718" t="s">
        <v>1286</v>
      </c>
      <c r="T122" s="718">
        <v>9</v>
      </c>
      <c r="U122" s="717">
        <v>4586.2086767970541</v>
      </c>
    </row>
    <row r="123" spans="1:21" ht="13.5" customHeight="1" x14ac:dyDescent="0.15">
      <c r="A123" s="1504"/>
      <c r="B123" s="1487"/>
      <c r="C123" s="1480" t="s">
        <v>118</v>
      </c>
      <c r="D123" s="719">
        <v>0</v>
      </c>
      <c r="E123" s="718">
        <v>0</v>
      </c>
      <c r="F123" s="718">
        <v>0</v>
      </c>
      <c r="G123" s="718">
        <v>0</v>
      </c>
      <c r="H123" s="718">
        <v>0</v>
      </c>
      <c r="I123" s="718">
        <v>0</v>
      </c>
      <c r="J123" s="718">
        <v>0</v>
      </c>
      <c r="K123" s="718">
        <v>0</v>
      </c>
      <c r="L123" s="718">
        <v>0</v>
      </c>
      <c r="M123" s="718">
        <v>0</v>
      </c>
      <c r="N123" s="718">
        <v>0</v>
      </c>
      <c r="O123" s="718">
        <v>0</v>
      </c>
      <c r="P123" s="718">
        <v>0</v>
      </c>
      <c r="Q123" s="718">
        <v>0</v>
      </c>
      <c r="R123" s="718">
        <v>0</v>
      </c>
      <c r="S123" s="718">
        <v>0</v>
      </c>
      <c r="T123" s="718">
        <v>0</v>
      </c>
      <c r="U123" s="717">
        <v>0</v>
      </c>
    </row>
    <row r="124" spans="1:21" ht="13.5" customHeight="1" x14ac:dyDescent="0.15">
      <c r="A124" s="1504"/>
      <c r="B124" s="1487"/>
      <c r="C124" s="1492" t="s">
        <v>484</v>
      </c>
      <c r="D124" s="729">
        <v>0</v>
      </c>
      <c r="E124" s="728">
        <v>0</v>
      </c>
      <c r="F124" s="728">
        <v>0</v>
      </c>
      <c r="G124" s="728">
        <v>0</v>
      </c>
      <c r="H124" s="728">
        <v>0</v>
      </c>
      <c r="I124" s="728">
        <v>0</v>
      </c>
      <c r="J124" s="728">
        <v>0</v>
      </c>
      <c r="K124" s="728">
        <v>0</v>
      </c>
      <c r="L124" s="728">
        <v>0</v>
      </c>
      <c r="M124" s="728">
        <v>0</v>
      </c>
      <c r="N124" s="728">
        <v>0</v>
      </c>
      <c r="O124" s="728">
        <v>0</v>
      </c>
      <c r="P124" s="728">
        <v>0</v>
      </c>
      <c r="Q124" s="728">
        <v>0</v>
      </c>
      <c r="R124" s="728">
        <v>0</v>
      </c>
      <c r="S124" s="728">
        <v>0</v>
      </c>
      <c r="T124" s="728">
        <v>0</v>
      </c>
      <c r="U124" s="727">
        <v>0</v>
      </c>
    </row>
    <row r="125" spans="1:21" ht="13.5" customHeight="1" x14ac:dyDescent="0.15">
      <c r="A125" s="1506" t="s">
        <v>295</v>
      </c>
      <c r="B125" s="1485" t="s">
        <v>797</v>
      </c>
      <c r="C125" s="1490" t="s">
        <v>742</v>
      </c>
      <c r="D125" s="722">
        <v>11</v>
      </c>
      <c r="E125" s="721">
        <v>5505.5989109301727</v>
      </c>
      <c r="F125" s="721">
        <v>2</v>
      </c>
      <c r="G125" s="721" t="s">
        <v>1286</v>
      </c>
      <c r="H125" s="721">
        <v>0</v>
      </c>
      <c r="I125" s="721">
        <v>0</v>
      </c>
      <c r="J125" s="721">
        <v>4</v>
      </c>
      <c r="K125" s="721">
        <v>13491.602165998715</v>
      </c>
      <c r="L125" s="721">
        <v>3</v>
      </c>
      <c r="M125" s="721">
        <v>711.29861051495561</v>
      </c>
      <c r="N125" s="721">
        <v>0</v>
      </c>
      <c r="O125" s="721">
        <v>0</v>
      </c>
      <c r="P125" s="721">
        <v>0</v>
      </c>
      <c r="Q125" s="721">
        <v>0</v>
      </c>
      <c r="R125" s="721">
        <v>1</v>
      </c>
      <c r="S125" s="721" t="s">
        <v>1286</v>
      </c>
      <c r="T125" s="721">
        <v>1</v>
      </c>
      <c r="U125" s="720" t="s">
        <v>1286</v>
      </c>
    </row>
    <row r="126" spans="1:21" ht="13.5" customHeight="1" x14ac:dyDescent="0.15">
      <c r="A126" s="1504"/>
      <c r="B126" s="1487"/>
      <c r="C126" s="1479" t="s">
        <v>485</v>
      </c>
      <c r="D126" s="719">
        <v>11</v>
      </c>
      <c r="E126" s="718">
        <v>5505.5989109301727</v>
      </c>
      <c r="F126" s="718">
        <v>2</v>
      </c>
      <c r="G126" s="718" t="s">
        <v>1286</v>
      </c>
      <c r="H126" s="718">
        <v>0</v>
      </c>
      <c r="I126" s="718">
        <v>0</v>
      </c>
      <c r="J126" s="718">
        <v>4</v>
      </c>
      <c r="K126" s="718">
        <v>13491.602165998715</v>
      </c>
      <c r="L126" s="718">
        <v>3</v>
      </c>
      <c r="M126" s="718">
        <v>711.29861051495561</v>
      </c>
      <c r="N126" s="718">
        <v>0</v>
      </c>
      <c r="O126" s="718">
        <v>0</v>
      </c>
      <c r="P126" s="718">
        <v>0</v>
      </c>
      <c r="Q126" s="718">
        <v>0</v>
      </c>
      <c r="R126" s="718">
        <v>1</v>
      </c>
      <c r="S126" s="718" t="s">
        <v>1286</v>
      </c>
      <c r="T126" s="718">
        <v>1</v>
      </c>
      <c r="U126" s="717" t="s">
        <v>1286</v>
      </c>
    </row>
    <row r="127" spans="1:21" ht="13.5" customHeight="1" x14ac:dyDescent="0.15">
      <c r="A127" s="1504"/>
      <c r="B127" s="1487"/>
      <c r="C127" s="1480" t="s">
        <v>118</v>
      </c>
      <c r="D127" s="719">
        <v>0</v>
      </c>
      <c r="E127" s="718">
        <v>0</v>
      </c>
      <c r="F127" s="718">
        <v>0</v>
      </c>
      <c r="G127" s="718">
        <v>0</v>
      </c>
      <c r="H127" s="718">
        <v>0</v>
      </c>
      <c r="I127" s="718">
        <v>0</v>
      </c>
      <c r="J127" s="718">
        <v>0</v>
      </c>
      <c r="K127" s="718">
        <v>0</v>
      </c>
      <c r="L127" s="718">
        <v>0</v>
      </c>
      <c r="M127" s="718">
        <v>0</v>
      </c>
      <c r="N127" s="718">
        <v>0</v>
      </c>
      <c r="O127" s="718">
        <v>0</v>
      </c>
      <c r="P127" s="718">
        <v>0</v>
      </c>
      <c r="Q127" s="718">
        <v>0</v>
      </c>
      <c r="R127" s="718">
        <v>0</v>
      </c>
      <c r="S127" s="718">
        <v>0</v>
      </c>
      <c r="T127" s="718">
        <v>0</v>
      </c>
      <c r="U127" s="717">
        <v>0</v>
      </c>
    </row>
    <row r="128" spans="1:21" ht="13.5" customHeight="1" x14ac:dyDescent="0.15">
      <c r="A128" s="1505"/>
      <c r="B128" s="1488"/>
      <c r="C128" s="1483" t="s">
        <v>484</v>
      </c>
      <c r="D128" s="725">
        <v>0</v>
      </c>
      <c r="E128" s="724">
        <v>0</v>
      </c>
      <c r="F128" s="724">
        <v>0</v>
      </c>
      <c r="G128" s="724">
        <v>0</v>
      </c>
      <c r="H128" s="724">
        <v>0</v>
      </c>
      <c r="I128" s="724">
        <v>0</v>
      </c>
      <c r="J128" s="724">
        <v>0</v>
      </c>
      <c r="K128" s="724">
        <v>0</v>
      </c>
      <c r="L128" s="724">
        <v>0</v>
      </c>
      <c r="M128" s="724">
        <v>0</v>
      </c>
      <c r="N128" s="724">
        <v>0</v>
      </c>
      <c r="O128" s="724">
        <v>0</v>
      </c>
      <c r="P128" s="724">
        <v>0</v>
      </c>
      <c r="Q128" s="724">
        <v>0</v>
      </c>
      <c r="R128" s="724">
        <v>0</v>
      </c>
      <c r="S128" s="724">
        <v>0</v>
      </c>
      <c r="T128" s="724">
        <v>0</v>
      </c>
      <c r="U128" s="723">
        <v>0</v>
      </c>
    </row>
    <row r="129" spans="1:21" ht="13.5" customHeight="1" x14ac:dyDescent="0.15">
      <c r="A129" s="1503" t="s">
        <v>294</v>
      </c>
      <c r="B129" s="1485" t="s">
        <v>796</v>
      </c>
      <c r="C129" s="1490" t="s">
        <v>742</v>
      </c>
      <c r="D129" s="722">
        <v>8</v>
      </c>
      <c r="E129" s="721">
        <v>3971.3899405452803</v>
      </c>
      <c r="F129" s="721">
        <v>0</v>
      </c>
      <c r="G129" s="721">
        <v>0</v>
      </c>
      <c r="H129" s="721">
        <v>0</v>
      </c>
      <c r="I129" s="721">
        <v>0</v>
      </c>
      <c r="J129" s="721">
        <v>3</v>
      </c>
      <c r="K129" s="721">
        <v>10253.338501109898</v>
      </c>
      <c r="L129" s="721">
        <v>1</v>
      </c>
      <c r="M129" s="721" t="s">
        <v>1286</v>
      </c>
      <c r="N129" s="721">
        <v>1</v>
      </c>
      <c r="O129" s="721" t="s">
        <v>1286</v>
      </c>
      <c r="P129" s="721">
        <v>0</v>
      </c>
      <c r="Q129" s="721">
        <v>0</v>
      </c>
      <c r="R129" s="721">
        <v>1</v>
      </c>
      <c r="S129" s="721" t="s">
        <v>1286</v>
      </c>
      <c r="T129" s="721">
        <v>2</v>
      </c>
      <c r="U129" s="720" t="s">
        <v>1286</v>
      </c>
    </row>
    <row r="130" spans="1:21" ht="13.5" customHeight="1" x14ac:dyDescent="0.15">
      <c r="A130" s="1504"/>
      <c r="B130" s="1487"/>
      <c r="C130" s="1479" t="s">
        <v>485</v>
      </c>
      <c r="D130" s="719">
        <v>8</v>
      </c>
      <c r="E130" s="718">
        <v>3971.3899405452803</v>
      </c>
      <c r="F130" s="718">
        <v>0</v>
      </c>
      <c r="G130" s="718">
        <v>0</v>
      </c>
      <c r="H130" s="718">
        <v>0</v>
      </c>
      <c r="I130" s="718">
        <v>0</v>
      </c>
      <c r="J130" s="718">
        <v>3</v>
      </c>
      <c r="K130" s="718">
        <v>10253.338501109898</v>
      </c>
      <c r="L130" s="718">
        <v>1</v>
      </c>
      <c r="M130" s="718" t="s">
        <v>1286</v>
      </c>
      <c r="N130" s="718">
        <v>1</v>
      </c>
      <c r="O130" s="718" t="s">
        <v>1286</v>
      </c>
      <c r="P130" s="718">
        <v>0</v>
      </c>
      <c r="Q130" s="718">
        <v>0</v>
      </c>
      <c r="R130" s="718">
        <v>1</v>
      </c>
      <c r="S130" s="718" t="s">
        <v>1286</v>
      </c>
      <c r="T130" s="718">
        <v>2</v>
      </c>
      <c r="U130" s="717" t="s">
        <v>1286</v>
      </c>
    </row>
    <row r="131" spans="1:21" ht="13.5" customHeight="1" x14ac:dyDescent="0.15">
      <c r="A131" s="1504"/>
      <c r="B131" s="1487"/>
      <c r="C131" s="1480" t="s">
        <v>118</v>
      </c>
      <c r="D131" s="719">
        <v>0</v>
      </c>
      <c r="E131" s="718">
        <v>0</v>
      </c>
      <c r="F131" s="718">
        <v>0</v>
      </c>
      <c r="G131" s="718">
        <v>0</v>
      </c>
      <c r="H131" s="718">
        <v>0</v>
      </c>
      <c r="I131" s="718">
        <v>0</v>
      </c>
      <c r="J131" s="718">
        <v>0</v>
      </c>
      <c r="K131" s="718">
        <v>0</v>
      </c>
      <c r="L131" s="718">
        <v>0</v>
      </c>
      <c r="M131" s="718">
        <v>0</v>
      </c>
      <c r="N131" s="718">
        <v>0</v>
      </c>
      <c r="O131" s="718">
        <v>0</v>
      </c>
      <c r="P131" s="718">
        <v>0</v>
      </c>
      <c r="Q131" s="718">
        <v>0</v>
      </c>
      <c r="R131" s="718">
        <v>0</v>
      </c>
      <c r="S131" s="718">
        <v>0</v>
      </c>
      <c r="T131" s="718">
        <v>0</v>
      </c>
      <c r="U131" s="717">
        <v>0</v>
      </c>
    </row>
    <row r="132" spans="1:21" ht="13.5" customHeight="1" x14ac:dyDescent="0.15">
      <c r="A132" s="1505"/>
      <c r="B132" s="1488"/>
      <c r="C132" s="1483" t="s">
        <v>484</v>
      </c>
      <c r="D132" s="725">
        <v>0</v>
      </c>
      <c r="E132" s="724">
        <v>0</v>
      </c>
      <c r="F132" s="724">
        <v>0</v>
      </c>
      <c r="G132" s="724">
        <v>0</v>
      </c>
      <c r="H132" s="724">
        <v>0</v>
      </c>
      <c r="I132" s="724">
        <v>0</v>
      </c>
      <c r="J132" s="724">
        <v>0</v>
      </c>
      <c r="K132" s="724">
        <v>0</v>
      </c>
      <c r="L132" s="724">
        <v>0</v>
      </c>
      <c r="M132" s="724">
        <v>0</v>
      </c>
      <c r="N132" s="724">
        <v>0</v>
      </c>
      <c r="O132" s="724">
        <v>0</v>
      </c>
      <c r="P132" s="724">
        <v>0</v>
      </c>
      <c r="Q132" s="724">
        <v>0</v>
      </c>
      <c r="R132" s="724">
        <v>0</v>
      </c>
      <c r="S132" s="724">
        <v>0</v>
      </c>
      <c r="T132" s="724">
        <v>0</v>
      </c>
      <c r="U132" s="723">
        <v>0</v>
      </c>
    </row>
    <row r="133" spans="1:21" ht="13.5" customHeight="1" x14ac:dyDescent="0.15">
      <c r="A133" s="1503" t="s">
        <v>340</v>
      </c>
      <c r="B133" s="1485" t="s">
        <v>795</v>
      </c>
      <c r="C133" s="1490" t="s">
        <v>742</v>
      </c>
      <c r="D133" s="722">
        <v>13</v>
      </c>
      <c r="E133" s="721">
        <v>2450.2108066939054</v>
      </c>
      <c r="F133" s="721">
        <v>1</v>
      </c>
      <c r="G133" s="721" t="s">
        <v>1286</v>
      </c>
      <c r="H133" s="721">
        <v>0</v>
      </c>
      <c r="I133" s="721">
        <v>0</v>
      </c>
      <c r="J133" s="721">
        <v>0</v>
      </c>
      <c r="K133" s="721">
        <v>0</v>
      </c>
      <c r="L133" s="721">
        <v>9</v>
      </c>
      <c r="M133" s="721">
        <v>773.73915687391229</v>
      </c>
      <c r="N133" s="721">
        <v>2</v>
      </c>
      <c r="O133" s="721" t="s">
        <v>1286</v>
      </c>
      <c r="P133" s="721">
        <v>0</v>
      </c>
      <c r="Q133" s="721">
        <v>0</v>
      </c>
      <c r="R133" s="721">
        <v>0</v>
      </c>
      <c r="S133" s="721">
        <v>0</v>
      </c>
      <c r="T133" s="721">
        <v>1</v>
      </c>
      <c r="U133" s="720" t="s">
        <v>1286</v>
      </c>
    </row>
    <row r="134" spans="1:21" ht="13.5" customHeight="1" x14ac:dyDescent="0.15">
      <c r="A134" s="1504"/>
      <c r="B134" s="1487"/>
      <c r="C134" s="1479" t="s">
        <v>485</v>
      </c>
      <c r="D134" s="719">
        <v>11</v>
      </c>
      <c r="E134" s="718" t="s">
        <v>1286</v>
      </c>
      <c r="F134" s="718">
        <v>1</v>
      </c>
      <c r="G134" s="718" t="s">
        <v>1286</v>
      </c>
      <c r="H134" s="718">
        <v>0</v>
      </c>
      <c r="I134" s="718">
        <v>0</v>
      </c>
      <c r="J134" s="718">
        <v>0</v>
      </c>
      <c r="K134" s="718">
        <v>0</v>
      </c>
      <c r="L134" s="718">
        <v>8</v>
      </c>
      <c r="M134" s="718" t="s">
        <v>1286</v>
      </c>
      <c r="N134" s="718">
        <v>1</v>
      </c>
      <c r="O134" s="718" t="s">
        <v>1286</v>
      </c>
      <c r="P134" s="718">
        <v>0</v>
      </c>
      <c r="Q134" s="718">
        <v>0</v>
      </c>
      <c r="R134" s="718">
        <v>0</v>
      </c>
      <c r="S134" s="718">
        <v>0</v>
      </c>
      <c r="T134" s="718">
        <v>1</v>
      </c>
      <c r="U134" s="717" t="s">
        <v>1286</v>
      </c>
    </row>
    <row r="135" spans="1:21" ht="13.5" customHeight="1" x14ac:dyDescent="0.15">
      <c r="A135" s="1504"/>
      <c r="B135" s="1487"/>
      <c r="C135" s="1480" t="s">
        <v>118</v>
      </c>
      <c r="D135" s="719">
        <v>1</v>
      </c>
      <c r="E135" s="718" t="s">
        <v>1286</v>
      </c>
      <c r="F135" s="718">
        <v>0</v>
      </c>
      <c r="G135" s="718">
        <v>0</v>
      </c>
      <c r="H135" s="718">
        <v>0</v>
      </c>
      <c r="I135" s="718">
        <v>0</v>
      </c>
      <c r="J135" s="718">
        <v>0</v>
      </c>
      <c r="K135" s="718">
        <v>0</v>
      </c>
      <c r="L135" s="718">
        <v>1</v>
      </c>
      <c r="M135" s="718" t="s">
        <v>1286</v>
      </c>
      <c r="N135" s="718">
        <v>0</v>
      </c>
      <c r="O135" s="718">
        <v>0</v>
      </c>
      <c r="P135" s="718">
        <v>0</v>
      </c>
      <c r="Q135" s="718">
        <v>0</v>
      </c>
      <c r="R135" s="718">
        <v>0</v>
      </c>
      <c r="S135" s="718">
        <v>0</v>
      </c>
      <c r="T135" s="718">
        <v>0</v>
      </c>
      <c r="U135" s="717">
        <v>0</v>
      </c>
    </row>
    <row r="136" spans="1:21" ht="13.5" customHeight="1" x14ac:dyDescent="0.15">
      <c r="A136" s="1505"/>
      <c r="B136" s="1488"/>
      <c r="C136" s="1483" t="s">
        <v>484</v>
      </c>
      <c r="D136" s="725">
        <v>1</v>
      </c>
      <c r="E136" s="724" t="s">
        <v>1286</v>
      </c>
      <c r="F136" s="724">
        <v>0</v>
      </c>
      <c r="G136" s="724">
        <v>0</v>
      </c>
      <c r="H136" s="724">
        <v>0</v>
      </c>
      <c r="I136" s="724">
        <v>0</v>
      </c>
      <c r="J136" s="724">
        <v>0</v>
      </c>
      <c r="K136" s="724">
        <v>0</v>
      </c>
      <c r="L136" s="724">
        <v>0</v>
      </c>
      <c r="M136" s="724">
        <v>0</v>
      </c>
      <c r="N136" s="724">
        <v>1</v>
      </c>
      <c r="O136" s="724" t="s">
        <v>1286</v>
      </c>
      <c r="P136" s="724">
        <v>0</v>
      </c>
      <c r="Q136" s="724">
        <v>0</v>
      </c>
      <c r="R136" s="724">
        <v>0</v>
      </c>
      <c r="S136" s="724">
        <v>0</v>
      </c>
      <c r="T136" s="724">
        <v>0</v>
      </c>
      <c r="U136" s="723">
        <v>0</v>
      </c>
    </row>
    <row r="137" spans="1:21" ht="13.5" customHeight="1" x14ac:dyDescent="0.15">
      <c r="A137" s="1503" t="s">
        <v>291</v>
      </c>
      <c r="B137" s="1485" t="s">
        <v>794</v>
      </c>
      <c r="C137" s="1490" t="s">
        <v>742</v>
      </c>
      <c r="D137" s="722">
        <v>30</v>
      </c>
      <c r="E137" s="721">
        <v>9172.9842911418109</v>
      </c>
      <c r="F137" s="721">
        <v>0</v>
      </c>
      <c r="G137" s="721">
        <v>0</v>
      </c>
      <c r="H137" s="721">
        <v>2</v>
      </c>
      <c r="I137" s="721" t="s">
        <v>1286</v>
      </c>
      <c r="J137" s="721">
        <v>8</v>
      </c>
      <c r="K137" s="721">
        <v>7733.0454007918142</v>
      </c>
      <c r="L137" s="721">
        <v>2</v>
      </c>
      <c r="M137" s="721" t="s">
        <v>1286</v>
      </c>
      <c r="N137" s="721">
        <v>4</v>
      </c>
      <c r="O137" s="721">
        <v>200.37124965244593</v>
      </c>
      <c r="P137" s="721">
        <v>0</v>
      </c>
      <c r="Q137" s="721">
        <v>0</v>
      </c>
      <c r="R137" s="721">
        <v>4</v>
      </c>
      <c r="S137" s="721">
        <v>45633.769778124268</v>
      </c>
      <c r="T137" s="721">
        <v>10</v>
      </c>
      <c r="U137" s="720">
        <v>8817.3258214491525</v>
      </c>
    </row>
    <row r="138" spans="1:21" ht="13.5" customHeight="1" x14ac:dyDescent="0.15">
      <c r="A138" s="1504"/>
      <c r="B138" s="1487"/>
      <c r="C138" s="1479" t="s">
        <v>485</v>
      </c>
      <c r="D138" s="719">
        <v>28</v>
      </c>
      <c r="E138" s="718" t="s">
        <v>1286</v>
      </c>
      <c r="F138" s="718">
        <v>0</v>
      </c>
      <c r="G138" s="718">
        <v>0</v>
      </c>
      <c r="H138" s="718">
        <v>2</v>
      </c>
      <c r="I138" s="718" t="s">
        <v>1286</v>
      </c>
      <c r="J138" s="718">
        <v>8</v>
      </c>
      <c r="K138" s="718">
        <v>7733.0454007918142</v>
      </c>
      <c r="L138" s="718">
        <v>2</v>
      </c>
      <c r="M138" s="718" t="s">
        <v>1286</v>
      </c>
      <c r="N138" s="718">
        <v>4</v>
      </c>
      <c r="O138" s="718">
        <v>200.37124965244593</v>
      </c>
      <c r="P138" s="718">
        <v>0</v>
      </c>
      <c r="Q138" s="718">
        <v>0</v>
      </c>
      <c r="R138" s="718">
        <v>4</v>
      </c>
      <c r="S138" s="718">
        <v>45633.769778124268</v>
      </c>
      <c r="T138" s="718">
        <v>8</v>
      </c>
      <c r="U138" s="717" t="s">
        <v>1286</v>
      </c>
    </row>
    <row r="139" spans="1:21" ht="13.5" customHeight="1" x14ac:dyDescent="0.15">
      <c r="A139" s="1504"/>
      <c r="B139" s="1487"/>
      <c r="C139" s="1480" t="s">
        <v>118</v>
      </c>
      <c r="D139" s="719">
        <v>1</v>
      </c>
      <c r="E139" s="718" t="s">
        <v>1286</v>
      </c>
      <c r="F139" s="718">
        <v>0</v>
      </c>
      <c r="G139" s="718">
        <v>0</v>
      </c>
      <c r="H139" s="718">
        <v>0</v>
      </c>
      <c r="I139" s="718">
        <v>0</v>
      </c>
      <c r="J139" s="718">
        <v>0</v>
      </c>
      <c r="K139" s="718">
        <v>0</v>
      </c>
      <c r="L139" s="718">
        <v>0</v>
      </c>
      <c r="M139" s="718">
        <v>0</v>
      </c>
      <c r="N139" s="718">
        <v>0</v>
      </c>
      <c r="O139" s="718">
        <v>0</v>
      </c>
      <c r="P139" s="718">
        <v>0</v>
      </c>
      <c r="Q139" s="718">
        <v>0</v>
      </c>
      <c r="R139" s="718">
        <v>0</v>
      </c>
      <c r="S139" s="718">
        <v>0</v>
      </c>
      <c r="T139" s="718">
        <v>1</v>
      </c>
      <c r="U139" s="717" t="s">
        <v>1286</v>
      </c>
    </row>
    <row r="140" spans="1:21" ht="13.5" customHeight="1" x14ac:dyDescent="0.15">
      <c r="A140" s="1505"/>
      <c r="B140" s="1488"/>
      <c r="C140" s="1483" t="s">
        <v>484</v>
      </c>
      <c r="D140" s="725">
        <v>1</v>
      </c>
      <c r="E140" s="724" t="s">
        <v>1286</v>
      </c>
      <c r="F140" s="724">
        <v>0</v>
      </c>
      <c r="G140" s="724">
        <v>0</v>
      </c>
      <c r="H140" s="724">
        <v>0</v>
      </c>
      <c r="I140" s="724">
        <v>0</v>
      </c>
      <c r="J140" s="724">
        <v>0</v>
      </c>
      <c r="K140" s="724">
        <v>0</v>
      </c>
      <c r="L140" s="724">
        <v>0</v>
      </c>
      <c r="M140" s="724">
        <v>0</v>
      </c>
      <c r="N140" s="724">
        <v>0</v>
      </c>
      <c r="O140" s="724">
        <v>0</v>
      </c>
      <c r="P140" s="724">
        <v>0</v>
      </c>
      <c r="Q140" s="724">
        <v>0</v>
      </c>
      <c r="R140" s="724">
        <v>0</v>
      </c>
      <c r="S140" s="724">
        <v>0</v>
      </c>
      <c r="T140" s="724">
        <v>1</v>
      </c>
      <c r="U140" s="723" t="s">
        <v>1286</v>
      </c>
    </row>
    <row r="141" spans="1:21" ht="13.5" customHeight="1" x14ac:dyDescent="0.15">
      <c r="A141" s="1503" t="s">
        <v>290</v>
      </c>
      <c r="B141" s="1485" t="s">
        <v>793</v>
      </c>
      <c r="C141" s="1490" t="s">
        <v>742</v>
      </c>
      <c r="D141" s="722">
        <v>33</v>
      </c>
      <c r="E141" s="721">
        <v>4527.7744725950261</v>
      </c>
      <c r="F141" s="721">
        <v>0</v>
      </c>
      <c r="G141" s="721">
        <v>0</v>
      </c>
      <c r="H141" s="721">
        <v>2</v>
      </c>
      <c r="I141" s="721" t="s">
        <v>1286</v>
      </c>
      <c r="J141" s="721">
        <v>9</v>
      </c>
      <c r="K141" s="721">
        <v>18184.073870584689</v>
      </c>
      <c r="L141" s="721">
        <v>15</v>
      </c>
      <c r="M141" s="721">
        <v>7288.1450904947797</v>
      </c>
      <c r="N141" s="721">
        <v>1</v>
      </c>
      <c r="O141" s="721" t="s">
        <v>1286</v>
      </c>
      <c r="P141" s="721">
        <v>0</v>
      </c>
      <c r="Q141" s="721">
        <v>0</v>
      </c>
      <c r="R141" s="721">
        <v>0</v>
      </c>
      <c r="S141" s="721">
        <v>0</v>
      </c>
      <c r="T141" s="721">
        <v>6</v>
      </c>
      <c r="U141" s="720">
        <v>3213.47035613565</v>
      </c>
    </row>
    <row r="142" spans="1:21" ht="13.5" customHeight="1" x14ac:dyDescent="0.15">
      <c r="A142" s="1504"/>
      <c r="B142" s="1487"/>
      <c r="C142" s="1479" t="s">
        <v>485</v>
      </c>
      <c r="D142" s="719">
        <v>30</v>
      </c>
      <c r="E142" s="718">
        <v>3941.6955401408704</v>
      </c>
      <c r="F142" s="718">
        <v>0</v>
      </c>
      <c r="G142" s="718">
        <v>0</v>
      </c>
      <c r="H142" s="718">
        <v>0</v>
      </c>
      <c r="I142" s="718">
        <v>0</v>
      </c>
      <c r="J142" s="718">
        <v>9</v>
      </c>
      <c r="K142" s="718">
        <v>18184.073870584689</v>
      </c>
      <c r="L142" s="718">
        <v>15</v>
      </c>
      <c r="M142" s="718">
        <v>7288.1450904947797</v>
      </c>
      <c r="N142" s="718">
        <v>1</v>
      </c>
      <c r="O142" s="718" t="s">
        <v>1286</v>
      </c>
      <c r="P142" s="718">
        <v>0</v>
      </c>
      <c r="Q142" s="718">
        <v>0</v>
      </c>
      <c r="R142" s="718">
        <v>0</v>
      </c>
      <c r="S142" s="718">
        <v>0</v>
      </c>
      <c r="T142" s="718">
        <v>5</v>
      </c>
      <c r="U142" s="717" t="s">
        <v>1286</v>
      </c>
    </row>
    <row r="143" spans="1:21" ht="13.5" customHeight="1" x14ac:dyDescent="0.15">
      <c r="A143" s="1504"/>
      <c r="B143" s="1487"/>
      <c r="C143" s="1480" t="s">
        <v>118</v>
      </c>
      <c r="D143" s="719">
        <v>2</v>
      </c>
      <c r="E143" s="718" t="s">
        <v>1286</v>
      </c>
      <c r="F143" s="718">
        <v>0</v>
      </c>
      <c r="G143" s="718">
        <v>0</v>
      </c>
      <c r="H143" s="718">
        <v>2</v>
      </c>
      <c r="I143" s="718" t="s">
        <v>1286</v>
      </c>
      <c r="J143" s="718">
        <v>0</v>
      </c>
      <c r="K143" s="718">
        <v>0</v>
      </c>
      <c r="L143" s="718">
        <v>0</v>
      </c>
      <c r="M143" s="718">
        <v>0</v>
      </c>
      <c r="N143" s="718">
        <v>0</v>
      </c>
      <c r="O143" s="718">
        <v>0</v>
      </c>
      <c r="P143" s="718">
        <v>0</v>
      </c>
      <c r="Q143" s="718">
        <v>0</v>
      </c>
      <c r="R143" s="718">
        <v>0</v>
      </c>
      <c r="S143" s="718">
        <v>0</v>
      </c>
      <c r="T143" s="718">
        <v>0</v>
      </c>
      <c r="U143" s="717">
        <v>0</v>
      </c>
    </row>
    <row r="144" spans="1:21" ht="13.5" customHeight="1" x14ac:dyDescent="0.15">
      <c r="A144" s="1505"/>
      <c r="B144" s="1488"/>
      <c r="C144" s="1483" t="s">
        <v>484</v>
      </c>
      <c r="D144" s="725">
        <v>1</v>
      </c>
      <c r="E144" s="724" t="s">
        <v>1286</v>
      </c>
      <c r="F144" s="724">
        <v>0</v>
      </c>
      <c r="G144" s="724">
        <v>0</v>
      </c>
      <c r="H144" s="724">
        <v>0</v>
      </c>
      <c r="I144" s="724">
        <v>0</v>
      </c>
      <c r="J144" s="724">
        <v>0</v>
      </c>
      <c r="K144" s="724">
        <v>0</v>
      </c>
      <c r="L144" s="724">
        <v>0</v>
      </c>
      <c r="M144" s="724">
        <v>0</v>
      </c>
      <c r="N144" s="724">
        <v>0</v>
      </c>
      <c r="O144" s="724">
        <v>0</v>
      </c>
      <c r="P144" s="724">
        <v>0</v>
      </c>
      <c r="Q144" s="724">
        <v>0</v>
      </c>
      <c r="R144" s="724">
        <v>0</v>
      </c>
      <c r="S144" s="724">
        <v>0</v>
      </c>
      <c r="T144" s="724">
        <v>1</v>
      </c>
      <c r="U144" s="723" t="s">
        <v>1286</v>
      </c>
    </row>
    <row r="145" spans="1:21" ht="13.5" customHeight="1" x14ac:dyDescent="0.15">
      <c r="A145" s="1503" t="s">
        <v>289</v>
      </c>
      <c r="B145" s="1485" t="s">
        <v>792</v>
      </c>
      <c r="C145" s="1490" t="s">
        <v>742</v>
      </c>
      <c r="D145" s="722">
        <v>26</v>
      </c>
      <c r="E145" s="721">
        <v>4691.6019921679381</v>
      </c>
      <c r="F145" s="721">
        <v>3</v>
      </c>
      <c r="G145" s="721">
        <v>15610.574905581199</v>
      </c>
      <c r="H145" s="721">
        <v>1</v>
      </c>
      <c r="I145" s="721" t="s">
        <v>1286</v>
      </c>
      <c r="J145" s="721">
        <v>6</v>
      </c>
      <c r="K145" s="721">
        <v>5239.0947104668003</v>
      </c>
      <c r="L145" s="721">
        <v>5</v>
      </c>
      <c r="M145" s="721">
        <v>4294.8961816470774</v>
      </c>
      <c r="N145" s="721">
        <v>0</v>
      </c>
      <c r="O145" s="721">
        <v>0</v>
      </c>
      <c r="P145" s="721">
        <v>0</v>
      </c>
      <c r="Q145" s="721">
        <v>0</v>
      </c>
      <c r="R145" s="721">
        <v>3</v>
      </c>
      <c r="S145" s="721" t="s">
        <v>1286</v>
      </c>
      <c r="T145" s="721">
        <v>8</v>
      </c>
      <c r="U145" s="720">
        <v>3313.6941725374281</v>
      </c>
    </row>
    <row r="146" spans="1:21" ht="13.5" customHeight="1" x14ac:dyDescent="0.15">
      <c r="A146" s="1504"/>
      <c r="B146" s="1487"/>
      <c r="C146" s="1479" t="s">
        <v>485</v>
      </c>
      <c r="D146" s="719">
        <v>23</v>
      </c>
      <c r="E146" s="718">
        <v>4494.7401418011204</v>
      </c>
      <c r="F146" s="718">
        <v>3</v>
      </c>
      <c r="G146" s="718">
        <v>15610.574905581199</v>
      </c>
      <c r="H146" s="718">
        <v>1</v>
      </c>
      <c r="I146" s="718" t="s">
        <v>1286</v>
      </c>
      <c r="J146" s="718">
        <v>5</v>
      </c>
      <c r="K146" s="718" t="s">
        <v>1286</v>
      </c>
      <c r="L146" s="718">
        <v>5</v>
      </c>
      <c r="M146" s="718">
        <v>4294.8961816470774</v>
      </c>
      <c r="N146" s="718">
        <v>0</v>
      </c>
      <c r="O146" s="718">
        <v>0</v>
      </c>
      <c r="P146" s="718">
        <v>0</v>
      </c>
      <c r="Q146" s="718">
        <v>0</v>
      </c>
      <c r="R146" s="718">
        <v>3</v>
      </c>
      <c r="S146" s="718" t="s">
        <v>1286</v>
      </c>
      <c r="T146" s="718">
        <v>6</v>
      </c>
      <c r="U146" s="717" t="s">
        <v>1286</v>
      </c>
    </row>
    <row r="147" spans="1:21" ht="13.5" customHeight="1" x14ac:dyDescent="0.15">
      <c r="A147" s="1504"/>
      <c r="B147" s="1487"/>
      <c r="C147" s="1480" t="s">
        <v>118</v>
      </c>
      <c r="D147" s="719">
        <v>2</v>
      </c>
      <c r="E147" s="718" t="s">
        <v>1286</v>
      </c>
      <c r="F147" s="718">
        <v>0</v>
      </c>
      <c r="G147" s="718">
        <v>0</v>
      </c>
      <c r="H147" s="718">
        <v>0</v>
      </c>
      <c r="I147" s="718">
        <v>0</v>
      </c>
      <c r="J147" s="718">
        <v>1</v>
      </c>
      <c r="K147" s="718" t="s">
        <v>1286</v>
      </c>
      <c r="L147" s="718">
        <v>0</v>
      </c>
      <c r="M147" s="718">
        <v>0</v>
      </c>
      <c r="N147" s="718">
        <v>0</v>
      </c>
      <c r="O147" s="718">
        <v>0</v>
      </c>
      <c r="P147" s="718">
        <v>0</v>
      </c>
      <c r="Q147" s="718">
        <v>0</v>
      </c>
      <c r="R147" s="718">
        <v>0</v>
      </c>
      <c r="S147" s="718">
        <v>0</v>
      </c>
      <c r="T147" s="718">
        <v>1</v>
      </c>
      <c r="U147" s="717" t="s">
        <v>1286</v>
      </c>
    </row>
    <row r="148" spans="1:21" ht="13.5" customHeight="1" x14ac:dyDescent="0.15">
      <c r="A148" s="1505"/>
      <c r="B148" s="1488"/>
      <c r="C148" s="1483" t="s">
        <v>484</v>
      </c>
      <c r="D148" s="725">
        <v>1</v>
      </c>
      <c r="E148" s="724" t="s">
        <v>1286</v>
      </c>
      <c r="F148" s="724">
        <v>0</v>
      </c>
      <c r="G148" s="724">
        <v>0</v>
      </c>
      <c r="H148" s="724">
        <v>0</v>
      </c>
      <c r="I148" s="724">
        <v>0</v>
      </c>
      <c r="J148" s="724">
        <v>0</v>
      </c>
      <c r="K148" s="724">
        <v>0</v>
      </c>
      <c r="L148" s="724">
        <v>0</v>
      </c>
      <c r="M148" s="724">
        <v>0</v>
      </c>
      <c r="N148" s="724">
        <v>0</v>
      </c>
      <c r="O148" s="724">
        <v>0</v>
      </c>
      <c r="P148" s="724">
        <v>0</v>
      </c>
      <c r="Q148" s="724">
        <v>0</v>
      </c>
      <c r="R148" s="724">
        <v>0</v>
      </c>
      <c r="S148" s="724">
        <v>0</v>
      </c>
      <c r="T148" s="724">
        <v>1</v>
      </c>
      <c r="U148" s="723" t="s">
        <v>1286</v>
      </c>
    </row>
    <row r="149" spans="1:21" ht="13.5" customHeight="1" x14ac:dyDescent="0.15">
      <c r="A149" s="1503" t="s">
        <v>288</v>
      </c>
      <c r="B149" s="1485" t="s">
        <v>791</v>
      </c>
      <c r="C149" s="1490" t="s">
        <v>742</v>
      </c>
      <c r="D149" s="722">
        <v>61</v>
      </c>
      <c r="E149" s="721">
        <v>2156.0883532766079</v>
      </c>
      <c r="F149" s="721">
        <v>17</v>
      </c>
      <c r="G149" s="721">
        <v>2669.5141484249866</v>
      </c>
      <c r="H149" s="721">
        <v>16</v>
      </c>
      <c r="I149" s="721">
        <v>802.6905373962345</v>
      </c>
      <c r="J149" s="721">
        <v>7</v>
      </c>
      <c r="K149" s="721">
        <v>860.32506336177835</v>
      </c>
      <c r="L149" s="721">
        <v>5</v>
      </c>
      <c r="M149" s="721">
        <v>1179.5291512204517</v>
      </c>
      <c r="N149" s="721">
        <v>1</v>
      </c>
      <c r="O149" s="721" t="s">
        <v>1286</v>
      </c>
      <c r="P149" s="721">
        <v>0</v>
      </c>
      <c r="Q149" s="721">
        <v>0</v>
      </c>
      <c r="R149" s="721">
        <v>2</v>
      </c>
      <c r="S149" s="721" t="s">
        <v>1286</v>
      </c>
      <c r="T149" s="721">
        <v>13</v>
      </c>
      <c r="U149" s="720">
        <v>6477.4121013900249</v>
      </c>
    </row>
    <row r="150" spans="1:21" ht="13.5" customHeight="1" x14ac:dyDescent="0.15">
      <c r="A150" s="1504"/>
      <c r="B150" s="1487"/>
      <c r="C150" s="1479" t="s">
        <v>485</v>
      </c>
      <c r="D150" s="719">
        <v>61</v>
      </c>
      <c r="E150" s="718">
        <v>2156.0883532766079</v>
      </c>
      <c r="F150" s="718">
        <v>17</v>
      </c>
      <c r="G150" s="718">
        <v>2669.5141484249866</v>
      </c>
      <c r="H150" s="718">
        <v>16</v>
      </c>
      <c r="I150" s="718">
        <v>802.6905373962345</v>
      </c>
      <c r="J150" s="718">
        <v>7</v>
      </c>
      <c r="K150" s="718">
        <v>860.32506336177835</v>
      </c>
      <c r="L150" s="718">
        <v>5</v>
      </c>
      <c r="M150" s="718">
        <v>1179.5291512204517</v>
      </c>
      <c r="N150" s="718">
        <v>1</v>
      </c>
      <c r="O150" s="718" t="s">
        <v>1286</v>
      </c>
      <c r="P150" s="718">
        <v>0</v>
      </c>
      <c r="Q150" s="718">
        <v>0</v>
      </c>
      <c r="R150" s="718">
        <v>2</v>
      </c>
      <c r="S150" s="718" t="s">
        <v>1286</v>
      </c>
      <c r="T150" s="718">
        <v>13</v>
      </c>
      <c r="U150" s="717">
        <v>6477.4121013900249</v>
      </c>
    </row>
    <row r="151" spans="1:21" ht="13.5" customHeight="1" x14ac:dyDescent="0.15">
      <c r="A151" s="1504"/>
      <c r="B151" s="1487"/>
      <c r="C151" s="1480" t="s">
        <v>118</v>
      </c>
      <c r="D151" s="719">
        <v>0</v>
      </c>
      <c r="E151" s="718">
        <v>0</v>
      </c>
      <c r="F151" s="718">
        <v>0</v>
      </c>
      <c r="G151" s="718">
        <v>0</v>
      </c>
      <c r="H151" s="718">
        <v>0</v>
      </c>
      <c r="I151" s="718">
        <v>0</v>
      </c>
      <c r="J151" s="718">
        <v>0</v>
      </c>
      <c r="K151" s="718">
        <v>0</v>
      </c>
      <c r="L151" s="718">
        <v>0</v>
      </c>
      <c r="M151" s="718">
        <v>0</v>
      </c>
      <c r="N151" s="718">
        <v>0</v>
      </c>
      <c r="O151" s="718">
        <v>0</v>
      </c>
      <c r="P151" s="718">
        <v>0</v>
      </c>
      <c r="Q151" s="718">
        <v>0</v>
      </c>
      <c r="R151" s="718">
        <v>0</v>
      </c>
      <c r="S151" s="718">
        <v>0</v>
      </c>
      <c r="T151" s="718">
        <v>0</v>
      </c>
      <c r="U151" s="717">
        <v>0</v>
      </c>
    </row>
    <row r="152" spans="1:21" ht="13.5" customHeight="1" x14ac:dyDescent="0.15">
      <c r="A152" s="1505"/>
      <c r="B152" s="1488"/>
      <c r="C152" s="1483" t="s">
        <v>484</v>
      </c>
      <c r="D152" s="725">
        <v>0</v>
      </c>
      <c r="E152" s="724">
        <v>0</v>
      </c>
      <c r="F152" s="724">
        <v>0</v>
      </c>
      <c r="G152" s="724">
        <v>0</v>
      </c>
      <c r="H152" s="724">
        <v>0</v>
      </c>
      <c r="I152" s="724">
        <v>0</v>
      </c>
      <c r="J152" s="724">
        <v>0</v>
      </c>
      <c r="K152" s="724">
        <v>0</v>
      </c>
      <c r="L152" s="724">
        <v>0</v>
      </c>
      <c r="M152" s="724">
        <v>0</v>
      </c>
      <c r="N152" s="724">
        <v>0</v>
      </c>
      <c r="O152" s="724">
        <v>0</v>
      </c>
      <c r="P152" s="724">
        <v>0</v>
      </c>
      <c r="Q152" s="724">
        <v>0</v>
      </c>
      <c r="R152" s="724">
        <v>0</v>
      </c>
      <c r="S152" s="724">
        <v>0</v>
      </c>
      <c r="T152" s="724">
        <v>0</v>
      </c>
      <c r="U152" s="723">
        <v>0</v>
      </c>
    </row>
    <row r="153" spans="1:21" ht="13.5" customHeight="1" x14ac:dyDescent="0.15">
      <c r="A153" s="1503" t="s">
        <v>287</v>
      </c>
      <c r="B153" s="1485" t="s">
        <v>790</v>
      </c>
      <c r="C153" s="1490" t="s">
        <v>742</v>
      </c>
      <c r="D153" s="722">
        <v>51</v>
      </c>
      <c r="E153" s="721">
        <v>2621.0548396801996</v>
      </c>
      <c r="F153" s="721">
        <v>4</v>
      </c>
      <c r="G153" s="721">
        <v>4072.2589199043491</v>
      </c>
      <c r="H153" s="721">
        <v>0</v>
      </c>
      <c r="I153" s="721">
        <v>0</v>
      </c>
      <c r="J153" s="721">
        <v>12</v>
      </c>
      <c r="K153" s="721">
        <v>664.09922066895103</v>
      </c>
      <c r="L153" s="721">
        <v>17</v>
      </c>
      <c r="M153" s="721">
        <v>1254.1176183166322</v>
      </c>
      <c r="N153" s="721">
        <v>2</v>
      </c>
      <c r="O153" s="721" t="s">
        <v>1286</v>
      </c>
      <c r="P153" s="721">
        <v>0</v>
      </c>
      <c r="Q153" s="721">
        <v>0</v>
      </c>
      <c r="R153" s="721">
        <v>3</v>
      </c>
      <c r="S153" s="721" t="s">
        <v>1286</v>
      </c>
      <c r="T153" s="721">
        <v>13</v>
      </c>
      <c r="U153" s="720">
        <v>1814.3247920504662</v>
      </c>
    </row>
    <row r="154" spans="1:21" ht="13.5" customHeight="1" x14ac:dyDescent="0.15">
      <c r="A154" s="1504"/>
      <c r="B154" s="1487"/>
      <c r="C154" s="1479" t="s">
        <v>485</v>
      </c>
      <c r="D154" s="719">
        <v>48</v>
      </c>
      <c r="E154" s="718">
        <v>2712.3775108604659</v>
      </c>
      <c r="F154" s="718">
        <v>4</v>
      </c>
      <c r="G154" s="718">
        <v>4072.2589199043491</v>
      </c>
      <c r="H154" s="718">
        <v>0</v>
      </c>
      <c r="I154" s="718">
        <v>0</v>
      </c>
      <c r="J154" s="718">
        <v>9</v>
      </c>
      <c r="K154" s="718">
        <v>1394.6805901110838</v>
      </c>
      <c r="L154" s="718">
        <v>17</v>
      </c>
      <c r="M154" s="718">
        <v>1254.1176183166322</v>
      </c>
      <c r="N154" s="718">
        <v>2</v>
      </c>
      <c r="O154" s="718" t="s">
        <v>1286</v>
      </c>
      <c r="P154" s="718">
        <v>0</v>
      </c>
      <c r="Q154" s="718">
        <v>0</v>
      </c>
      <c r="R154" s="718">
        <v>3</v>
      </c>
      <c r="S154" s="718" t="s">
        <v>1286</v>
      </c>
      <c r="T154" s="718">
        <v>13</v>
      </c>
      <c r="U154" s="717">
        <v>1814.3247920504662</v>
      </c>
    </row>
    <row r="155" spans="1:21" ht="13.5" customHeight="1" x14ac:dyDescent="0.15">
      <c r="A155" s="1504"/>
      <c r="B155" s="1487"/>
      <c r="C155" s="1480" t="s">
        <v>118</v>
      </c>
      <c r="D155" s="719">
        <v>1</v>
      </c>
      <c r="E155" s="718" t="s">
        <v>1286</v>
      </c>
      <c r="F155" s="718">
        <v>0</v>
      </c>
      <c r="G155" s="718">
        <v>0</v>
      </c>
      <c r="H155" s="718">
        <v>0</v>
      </c>
      <c r="I155" s="718">
        <v>0</v>
      </c>
      <c r="J155" s="718">
        <v>1</v>
      </c>
      <c r="K155" s="718" t="s">
        <v>1286</v>
      </c>
      <c r="L155" s="718">
        <v>0</v>
      </c>
      <c r="M155" s="718">
        <v>0</v>
      </c>
      <c r="N155" s="718">
        <v>0</v>
      </c>
      <c r="O155" s="718">
        <v>0</v>
      </c>
      <c r="P155" s="718">
        <v>0</v>
      </c>
      <c r="Q155" s="718">
        <v>0</v>
      </c>
      <c r="R155" s="718">
        <v>0</v>
      </c>
      <c r="S155" s="718">
        <v>0</v>
      </c>
      <c r="T155" s="718">
        <v>0</v>
      </c>
      <c r="U155" s="717">
        <v>0</v>
      </c>
    </row>
    <row r="156" spans="1:21" ht="13.5" customHeight="1" x14ac:dyDescent="0.15">
      <c r="A156" s="1505"/>
      <c r="B156" s="1488"/>
      <c r="C156" s="1483" t="s">
        <v>484</v>
      </c>
      <c r="D156" s="725">
        <v>2</v>
      </c>
      <c r="E156" s="724" t="s">
        <v>1286</v>
      </c>
      <c r="F156" s="724">
        <v>0</v>
      </c>
      <c r="G156" s="724">
        <v>0</v>
      </c>
      <c r="H156" s="724">
        <v>0</v>
      </c>
      <c r="I156" s="724">
        <v>0</v>
      </c>
      <c r="J156" s="724">
        <v>2</v>
      </c>
      <c r="K156" s="724" t="s">
        <v>1286</v>
      </c>
      <c r="L156" s="724">
        <v>0</v>
      </c>
      <c r="M156" s="724">
        <v>0</v>
      </c>
      <c r="N156" s="724">
        <v>0</v>
      </c>
      <c r="O156" s="724">
        <v>0</v>
      </c>
      <c r="P156" s="724">
        <v>0</v>
      </c>
      <c r="Q156" s="724">
        <v>0</v>
      </c>
      <c r="R156" s="724">
        <v>0</v>
      </c>
      <c r="S156" s="724">
        <v>0</v>
      </c>
      <c r="T156" s="724">
        <v>0</v>
      </c>
      <c r="U156" s="723">
        <v>0</v>
      </c>
    </row>
    <row r="157" spans="1:21" ht="13.5" customHeight="1" x14ac:dyDescent="0.15">
      <c r="A157" s="1503" t="s">
        <v>286</v>
      </c>
      <c r="B157" s="1485" t="s">
        <v>789</v>
      </c>
      <c r="C157" s="1490" t="s">
        <v>742</v>
      </c>
      <c r="D157" s="722">
        <v>27</v>
      </c>
      <c r="E157" s="721">
        <v>12986.631417652341</v>
      </c>
      <c r="F157" s="721">
        <v>1</v>
      </c>
      <c r="G157" s="721" t="s">
        <v>1286</v>
      </c>
      <c r="H157" s="721">
        <v>1</v>
      </c>
      <c r="I157" s="721" t="s">
        <v>1286</v>
      </c>
      <c r="J157" s="721">
        <v>6</v>
      </c>
      <c r="K157" s="721">
        <v>15457.947255880257</v>
      </c>
      <c r="L157" s="721">
        <v>2</v>
      </c>
      <c r="M157" s="721" t="s">
        <v>1286</v>
      </c>
      <c r="N157" s="721">
        <v>1</v>
      </c>
      <c r="O157" s="721" t="s">
        <v>1286</v>
      </c>
      <c r="P157" s="721">
        <v>2</v>
      </c>
      <c r="Q157" s="721" t="s">
        <v>1286</v>
      </c>
      <c r="R157" s="721">
        <v>4</v>
      </c>
      <c r="S157" s="721">
        <v>444.95102491116216</v>
      </c>
      <c r="T157" s="721">
        <v>10</v>
      </c>
      <c r="U157" s="720">
        <v>2454.4426050328857</v>
      </c>
    </row>
    <row r="158" spans="1:21" ht="13.5" customHeight="1" x14ac:dyDescent="0.15">
      <c r="A158" s="1504"/>
      <c r="B158" s="1487"/>
      <c r="C158" s="1479" t="s">
        <v>485</v>
      </c>
      <c r="D158" s="719">
        <v>20</v>
      </c>
      <c r="E158" s="718">
        <v>10542.209751431759</v>
      </c>
      <c r="F158" s="718">
        <v>1</v>
      </c>
      <c r="G158" s="718" t="s">
        <v>1286</v>
      </c>
      <c r="H158" s="718">
        <v>1</v>
      </c>
      <c r="I158" s="718" t="s">
        <v>1286</v>
      </c>
      <c r="J158" s="718">
        <v>6</v>
      </c>
      <c r="K158" s="718">
        <v>15457.947255880257</v>
      </c>
      <c r="L158" s="718">
        <v>2</v>
      </c>
      <c r="M158" s="718" t="s">
        <v>1286</v>
      </c>
      <c r="N158" s="718">
        <v>1</v>
      </c>
      <c r="O158" s="718" t="s">
        <v>1286</v>
      </c>
      <c r="P158" s="718">
        <v>0</v>
      </c>
      <c r="Q158" s="718">
        <v>0</v>
      </c>
      <c r="R158" s="718">
        <v>3</v>
      </c>
      <c r="S158" s="718" t="s">
        <v>1286</v>
      </c>
      <c r="T158" s="718">
        <v>6</v>
      </c>
      <c r="U158" s="717">
        <v>2498.5499486904923</v>
      </c>
    </row>
    <row r="159" spans="1:21" ht="13.5" customHeight="1" x14ac:dyDescent="0.15">
      <c r="A159" s="1504"/>
      <c r="B159" s="1487"/>
      <c r="C159" s="1480" t="s">
        <v>118</v>
      </c>
      <c r="D159" s="719">
        <v>6</v>
      </c>
      <c r="E159" s="718" t="s">
        <v>1286</v>
      </c>
      <c r="F159" s="718">
        <v>0</v>
      </c>
      <c r="G159" s="718">
        <v>0</v>
      </c>
      <c r="H159" s="718">
        <v>0</v>
      </c>
      <c r="I159" s="718">
        <v>0</v>
      </c>
      <c r="J159" s="718">
        <v>0</v>
      </c>
      <c r="K159" s="718">
        <v>0</v>
      </c>
      <c r="L159" s="718">
        <v>0</v>
      </c>
      <c r="M159" s="718">
        <v>0</v>
      </c>
      <c r="N159" s="718">
        <v>0</v>
      </c>
      <c r="O159" s="718">
        <v>0</v>
      </c>
      <c r="P159" s="718">
        <v>1</v>
      </c>
      <c r="Q159" s="718" t="s">
        <v>1286</v>
      </c>
      <c r="R159" s="718">
        <v>1</v>
      </c>
      <c r="S159" s="718" t="s">
        <v>1286</v>
      </c>
      <c r="T159" s="718">
        <v>4</v>
      </c>
      <c r="U159" s="717">
        <v>2421.1989418463882</v>
      </c>
    </row>
    <row r="160" spans="1:21" ht="13.5" customHeight="1" x14ac:dyDescent="0.15">
      <c r="A160" s="1505"/>
      <c r="B160" s="1488"/>
      <c r="C160" s="1483" t="s">
        <v>484</v>
      </c>
      <c r="D160" s="725">
        <v>1</v>
      </c>
      <c r="E160" s="724" t="s">
        <v>1286</v>
      </c>
      <c r="F160" s="724">
        <v>0</v>
      </c>
      <c r="G160" s="724">
        <v>0</v>
      </c>
      <c r="H160" s="724">
        <v>0</v>
      </c>
      <c r="I160" s="724">
        <v>0</v>
      </c>
      <c r="J160" s="724">
        <v>0</v>
      </c>
      <c r="K160" s="724">
        <v>0</v>
      </c>
      <c r="L160" s="724">
        <v>0</v>
      </c>
      <c r="M160" s="724">
        <v>0</v>
      </c>
      <c r="N160" s="724">
        <v>0</v>
      </c>
      <c r="O160" s="724">
        <v>0</v>
      </c>
      <c r="P160" s="724">
        <v>1</v>
      </c>
      <c r="Q160" s="724" t="s">
        <v>1286</v>
      </c>
      <c r="R160" s="724">
        <v>0</v>
      </c>
      <c r="S160" s="724">
        <v>0</v>
      </c>
      <c r="T160" s="724">
        <v>0</v>
      </c>
      <c r="U160" s="723">
        <v>0</v>
      </c>
    </row>
    <row r="161" spans="1:21" ht="13.5" customHeight="1" x14ac:dyDescent="0.15">
      <c r="A161" s="1503" t="s">
        <v>285</v>
      </c>
      <c r="B161" s="1485" t="s">
        <v>788</v>
      </c>
      <c r="C161" s="1490" t="s">
        <v>742</v>
      </c>
      <c r="D161" s="722">
        <v>28</v>
      </c>
      <c r="E161" s="721">
        <v>4507.5163230307562</v>
      </c>
      <c r="F161" s="721">
        <v>3</v>
      </c>
      <c r="G161" s="721">
        <v>4214.5522734446076</v>
      </c>
      <c r="H161" s="721">
        <v>3</v>
      </c>
      <c r="I161" s="721" t="s">
        <v>1286</v>
      </c>
      <c r="J161" s="721">
        <v>5</v>
      </c>
      <c r="K161" s="721">
        <v>13166.248033343454</v>
      </c>
      <c r="L161" s="721">
        <v>7</v>
      </c>
      <c r="M161" s="721">
        <v>3694.3504992727303</v>
      </c>
      <c r="N161" s="721">
        <v>2</v>
      </c>
      <c r="O161" s="721" t="s">
        <v>1286</v>
      </c>
      <c r="P161" s="721">
        <v>0</v>
      </c>
      <c r="Q161" s="721">
        <v>0</v>
      </c>
      <c r="R161" s="721">
        <v>4</v>
      </c>
      <c r="S161" s="721">
        <v>13329.696928374186</v>
      </c>
      <c r="T161" s="721">
        <v>4</v>
      </c>
      <c r="U161" s="720">
        <v>92.489826119126903</v>
      </c>
    </row>
    <row r="162" spans="1:21" ht="13.5" customHeight="1" x14ac:dyDescent="0.15">
      <c r="A162" s="1504"/>
      <c r="B162" s="1487"/>
      <c r="C162" s="1479" t="s">
        <v>485</v>
      </c>
      <c r="D162" s="719">
        <v>28</v>
      </c>
      <c r="E162" s="718">
        <v>4507.5163230307562</v>
      </c>
      <c r="F162" s="718">
        <v>3</v>
      </c>
      <c r="G162" s="718">
        <v>4214.5522734446076</v>
      </c>
      <c r="H162" s="718">
        <v>3</v>
      </c>
      <c r="I162" s="718" t="s">
        <v>1286</v>
      </c>
      <c r="J162" s="718">
        <v>5</v>
      </c>
      <c r="K162" s="718">
        <v>13166.248033343454</v>
      </c>
      <c r="L162" s="718">
        <v>7</v>
      </c>
      <c r="M162" s="718">
        <v>3694.3504992727303</v>
      </c>
      <c r="N162" s="718">
        <v>2</v>
      </c>
      <c r="O162" s="718" t="s">
        <v>1286</v>
      </c>
      <c r="P162" s="718">
        <v>0</v>
      </c>
      <c r="Q162" s="718">
        <v>0</v>
      </c>
      <c r="R162" s="718">
        <v>4</v>
      </c>
      <c r="S162" s="718">
        <v>13329.696928374186</v>
      </c>
      <c r="T162" s="718">
        <v>4</v>
      </c>
      <c r="U162" s="717">
        <v>92.489826119126903</v>
      </c>
    </row>
    <row r="163" spans="1:21" ht="13.5" customHeight="1" x14ac:dyDescent="0.15">
      <c r="A163" s="1504"/>
      <c r="B163" s="1487"/>
      <c r="C163" s="1480" t="s">
        <v>118</v>
      </c>
      <c r="D163" s="719">
        <v>0</v>
      </c>
      <c r="E163" s="718">
        <v>0</v>
      </c>
      <c r="F163" s="718">
        <v>0</v>
      </c>
      <c r="G163" s="718">
        <v>0</v>
      </c>
      <c r="H163" s="718">
        <v>0</v>
      </c>
      <c r="I163" s="718">
        <v>0</v>
      </c>
      <c r="J163" s="718">
        <v>0</v>
      </c>
      <c r="K163" s="718">
        <v>0</v>
      </c>
      <c r="L163" s="718">
        <v>0</v>
      </c>
      <c r="M163" s="718">
        <v>0</v>
      </c>
      <c r="N163" s="718">
        <v>0</v>
      </c>
      <c r="O163" s="718">
        <v>0</v>
      </c>
      <c r="P163" s="718">
        <v>0</v>
      </c>
      <c r="Q163" s="718">
        <v>0</v>
      </c>
      <c r="R163" s="718">
        <v>0</v>
      </c>
      <c r="S163" s="718">
        <v>0</v>
      </c>
      <c r="T163" s="718">
        <v>0</v>
      </c>
      <c r="U163" s="717">
        <v>0</v>
      </c>
    </row>
    <row r="164" spans="1:21" ht="13.5" customHeight="1" x14ac:dyDescent="0.15">
      <c r="A164" s="1504"/>
      <c r="B164" s="1487"/>
      <c r="C164" s="1492" t="s">
        <v>484</v>
      </c>
      <c r="D164" s="729">
        <v>0</v>
      </c>
      <c r="E164" s="728">
        <v>0</v>
      </c>
      <c r="F164" s="728">
        <v>0</v>
      </c>
      <c r="G164" s="728">
        <v>0</v>
      </c>
      <c r="H164" s="728">
        <v>0</v>
      </c>
      <c r="I164" s="728">
        <v>0</v>
      </c>
      <c r="J164" s="728">
        <v>0</v>
      </c>
      <c r="K164" s="728">
        <v>0</v>
      </c>
      <c r="L164" s="728">
        <v>0</v>
      </c>
      <c r="M164" s="728">
        <v>0</v>
      </c>
      <c r="N164" s="728">
        <v>0</v>
      </c>
      <c r="O164" s="728">
        <v>0</v>
      </c>
      <c r="P164" s="728">
        <v>0</v>
      </c>
      <c r="Q164" s="728">
        <v>0</v>
      </c>
      <c r="R164" s="728">
        <v>0</v>
      </c>
      <c r="S164" s="728">
        <v>0</v>
      </c>
      <c r="T164" s="728">
        <v>0</v>
      </c>
      <c r="U164" s="727">
        <v>0</v>
      </c>
    </row>
    <row r="165" spans="1:21" ht="13.5" customHeight="1" x14ac:dyDescent="0.15">
      <c r="A165" s="1506" t="s">
        <v>284</v>
      </c>
      <c r="B165" s="1485" t="s">
        <v>787</v>
      </c>
      <c r="C165" s="1490" t="s">
        <v>742</v>
      </c>
      <c r="D165" s="722">
        <v>76</v>
      </c>
      <c r="E165" s="721">
        <v>4388.0501812790926</v>
      </c>
      <c r="F165" s="721">
        <v>11</v>
      </c>
      <c r="G165" s="721">
        <v>3270.6406146976451</v>
      </c>
      <c r="H165" s="721">
        <v>7</v>
      </c>
      <c r="I165" s="721">
        <v>1682.4935124190836</v>
      </c>
      <c r="J165" s="721">
        <v>14</v>
      </c>
      <c r="K165" s="721">
        <v>4944.2293088312126</v>
      </c>
      <c r="L165" s="721">
        <v>8</v>
      </c>
      <c r="M165" s="721">
        <v>1299.0203129598854</v>
      </c>
      <c r="N165" s="721">
        <v>7</v>
      </c>
      <c r="O165" s="721">
        <v>2782.433294276434</v>
      </c>
      <c r="P165" s="721">
        <v>1</v>
      </c>
      <c r="Q165" s="721" t="s">
        <v>1286</v>
      </c>
      <c r="R165" s="721">
        <v>4</v>
      </c>
      <c r="S165" s="721" t="s">
        <v>1286</v>
      </c>
      <c r="T165" s="721">
        <v>24</v>
      </c>
      <c r="U165" s="720">
        <v>3660.7742224211233</v>
      </c>
    </row>
    <row r="166" spans="1:21" ht="13.5" customHeight="1" x14ac:dyDescent="0.15">
      <c r="A166" s="1504"/>
      <c r="B166" s="1487"/>
      <c r="C166" s="1479" t="s">
        <v>485</v>
      </c>
      <c r="D166" s="719">
        <v>70</v>
      </c>
      <c r="E166" s="718">
        <v>3244.2313919322996</v>
      </c>
      <c r="F166" s="718">
        <v>10</v>
      </c>
      <c r="G166" s="718" t="s">
        <v>1286</v>
      </c>
      <c r="H166" s="718">
        <v>7</v>
      </c>
      <c r="I166" s="718">
        <v>1682.4935124190836</v>
      </c>
      <c r="J166" s="718">
        <v>14</v>
      </c>
      <c r="K166" s="718">
        <v>4944.2293088312126</v>
      </c>
      <c r="L166" s="718">
        <v>8</v>
      </c>
      <c r="M166" s="718">
        <v>1299.0203129598854</v>
      </c>
      <c r="N166" s="718">
        <v>6</v>
      </c>
      <c r="O166" s="718" t="s">
        <v>1286</v>
      </c>
      <c r="P166" s="718">
        <v>0</v>
      </c>
      <c r="Q166" s="718">
        <v>0</v>
      </c>
      <c r="R166" s="718">
        <v>4</v>
      </c>
      <c r="S166" s="718" t="s">
        <v>1286</v>
      </c>
      <c r="T166" s="718">
        <v>21</v>
      </c>
      <c r="U166" s="717">
        <v>3591.9906771514698</v>
      </c>
    </row>
    <row r="167" spans="1:21" ht="13.5" customHeight="1" x14ac:dyDescent="0.15">
      <c r="A167" s="1504"/>
      <c r="B167" s="1487"/>
      <c r="C167" s="1480" t="s">
        <v>118</v>
      </c>
      <c r="D167" s="719">
        <v>4</v>
      </c>
      <c r="E167" s="718" t="s">
        <v>1286</v>
      </c>
      <c r="F167" s="718">
        <v>1</v>
      </c>
      <c r="G167" s="718" t="s">
        <v>1286</v>
      </c>
      <c r="H167" s="718">
        <v>0</v>
      </c>
      <c r="I167" s="718">
        <v>0</v>
      </c>
      <c r="J167" s="718">
        <v>0</v>
      </c>
      <c r="K167" s="718">
        <v>0</v>
      </c>
      <c r="L167" s="718">
        <v>0</v>
      </c>
      <c r="M167" s="718">
        <v>0</v>
      </c>
      <c r="N167" s="718">
        <v>1</v>
      </c>
      <c r="O167" s="718" t="s">
        <v>1286</v>
      </c>
      <c r="P167" s="718">
        <v>0</v>
      </c>
      <c r="Q167" s="718">
        <v>0</v>
      </c>
      <c r="R167" s="718">
        <v>0</v>
      </c>
      <c r="S167" s="718">
        <v>0</v>
      </c>
      <c r="T167" s="718">
        <v>2</v>
      </c>
      <c r="U167" s="717" t="s">
        <v>1286</v>
      </c>
    </row>
    <row r="168" spans="1:21" ht="13.5" customHeight="1" x14ac:dyDescent="0.15">
      <c r="A168" s="1505"/>
      <c r="B168" s="1488"/>
      <c r="C168" s="1483" t="s">
        <v>484</v>
      </c>
      <c r="D168" s="725">
        <v>2</v>
      </c>
      <c r="E168" s="724" t="s">
        <v>1286</v>
      </c>
      <c r="F168" s="724">
        <v>0</v>
      </c>
      <c r="G168" s="724">
        <v>0</v>
      </c>
      <c r="H168" s="724">
        <v>0</v>
      </c>
      <c r="I168" s="724">
        <v>0</v>
      </c>
      <c r="J168" s="724">
        <v>0</v>
      </c>
      <c r="K168" s="724">
        <v>0</v>
      </c>
      <c r="L168" s="724">
        <v>0</v>
      </c>
      <c r="M168" s="724">
        <v>0</v>
      </c>
      <c r="N168" s="724">
        <v>0</v>
      </c>
      <c r="O168" s="724">
        <v>0</v>
      </c>
      <c r="P168" s="724">
        <v>1</v>
      </c>
      <c r="Q168" s="724" t="s">
        <v>1286</v>
      </c>
      <c r="R168" s="724">
        <v>0</v>
      </c>
      <c r="S168" s="724">
        <v>0</v>
      </c>
      <c r="T168" s="724">
        <v>1</v>
      </c>
      <c r="U168" s="723" t="s">
        <v>1286</v>
      </c>
    </row>
    <row r="169" spans="1:21" ht="13.5" customHeight="1" x14ac:dyDescent="0.15">
      <c r="A169" s="1503" t="s">
        <v>283</v>
      </c>
      <c r="B169" s="1485" t="s">
        <v>786</v>
      </c>
      <c r="C169" s="1490" t="s">
        <v>742</v>
      </c>
      <c r="D169" s="722">
        <v>18</v>
      </c>
      <c r="E169" s="721">
        <v>6045.2709257994647</v>
      </c>
      <c r="F169" s="721">
        <v>0</v>
      </c>
      <c r="G169" s="721">
        <v>0</v>
      </c>
      <c r="H169" s="721">
        <v>3</v>
      </c>
      <c r="I169" s="721">
        <v>2370.1866977829636</v>
      </c>
      <c r="J169" s="721">
        <v>2</v>
      </c>
      <c r="K169" s="721" t="s">
        <v>1286</v>
      </c>
      <c r="L169" s="721">
        <v>3</v>
      </c>
      <c r="M169" s="721">
        <v>5365.2058432934928</v>
      </c>
      <c r="N169" s="721">
        <v>3</v>
      </c>
      <c r="O169" s="721">
        <v>4450.713816669504</v>
      </c>
      <c r="P169" s="721">
        <v>1</v>
      </c>
      <c r="Q169" s="721" t="s">
        <v>1286</v>
      </c>
      <c r="R169" s="721">
        <v>2</v>
      </c>
      <c r="S169" s="721" t="s">
        <v>1286</v>
      </c>
      <c r="T169" s="721">
        <v>4</v>
      </c>
      <c r="U169" s="720">
        <v>1085.8110050138921</v>
      </c>
    </row>
    <row r="170" spans="1:21" ht="13.5" customHeight="1" x14ac:dyDescent="0.15">
      <c r="A170" s="1504"/>
      <c r="B170" s="1487"/>
      <c r="C170" s="1479" t="s">
        <v>485</v>
      </c>
      <c r="D170" s="719">
        <v>17</v>
      </c>
      <c r="E170" s="718" t="s">
        <v>1286</v>
      </c>
      <c r="F170" s="718">
        <v>0</v>
      </c>
      <c r="G170" s="718">
        <v>0</v>
      </c>
      <c r="H170" s="718">
        <v>3</v>
      </c>
      <c r="I170" s="718">
        <v>2370.1866977829636</v>
      </c>
      <c r="J170" s="718">
        <v>2</v>
      </c>
      <c r="K170" s="718" t="s">
        <v>1286</v>
      </c>
      <c r="L170" s="718">
        <v>3</v>
      </c>
      <c r="M170" s="718">
        <v>5365.2058432934928</v>
      </c>
      <c r="N170" s="718">
        <v>3</v>
      </c>
      <c r="O170" s="718">
        <v>4450.713816669504</v>
      </c>
      <c r="P170" s="718">
        <v>1</v>
      </c>
      <c r="Q170" s="718" t="s">
        <v>1286</v>
      </c>
      <c r="R170" s="718">
        <v>1</v>
      </c>
      <c r="S170" s="718" t="s">
        <v>1286</v>
      </c>
      <c r="T170" s="718">
        <v>4</v>
      </c>
      <c r="U170" s="717">
        <v>1085.8110050138921</v>
      </c>
    </row>
    <row r="171" spans="1:21" ht="13.5" customHeight="1" x14ac:dyDescent="0.15">
      <c r="A171" s="1504"/>
      <c r="B171" s="1487"/>
      <c r="C171" s="1480" t="s">
        <v>118</v>
      </c>
      <c r="D171" s="719">
        <v>0</v>
      </c>
      <c r="E171" s="718">
        <v>0</v>
      </c>
      <c r="F171" s="718">
        <v>0</v>
      </c>
      <c r="G171" s="718">
        <v>0</v>
      </c>
      <c r="H171" s="718">
        <v>0</v>
      </c>
      <c r="I171" s="718">
        <v>0</v>
      </c>
      <c r="J171" s="718">
        <v>0</v>
      </c>
      <c r="K171" s="718">
        <v>0</v>
      </c>
      <c r="L171" s="718">
        <v>0</v>
      </c>
      <c r="M171" s="718">
        <v>0</v>
      </c>
      <c r="N171" s="718">
        <v>0</v>
      </c>
      <c r="O171" s="718">
        <v>0</v>
      </c>
      <c r="P171" s="718">
        <v>0</v>
      </c>
      <c r="Q171" s="718">
        <v>0</v>
      </c>
      <c r="R171" s="718">
        <v>0</v>
      </c>
      <c r="S171" s="718">
        <v>0</v>
      </c>
      <c r="T171" s="718">
        <v>0</v>
      </c>
      <c r="U171" s="717">
        <v>0</v>
      </c>
    </row>
    <row r="172" spans="1:21" ht="13.5" customHeight="1" x14ac:dyDescent="0.15">
      <c r="A172" s="1505"/>
      <c r="B172" s="1488"/>
      <c r="C172" s="1483" t="s">
        <v>484</v>
      </c>
      <c r="D172" s="725">
        <v>1</v>
      </c>
      <c r="E172" s="724" t="s">
        <v>1286</v>
      </c>
      <c r="F172" s="724">
        <v>0</v>
      </c>
      <c r="G172" s="724">
        <v>0</v>
      </c>
      <c r="H172" s="724">
        <v>0</v>
      </c>
      <c r="I172" s="724">
        <v>0</v>
      </c>
      <c r="J172" s="724">
        <v>0</v>
      </c>
      <c r="K172" s="724">
        <v>0</v>
      </c>
      <c r="L172" s="724">
        <v>0</v>
      </c>
      <c r="M172" s="724">
        <v>0</v>
      </c>
      <c r="N172" s="724">
        <v>0</v>
      </c>
      <c r="O172" s="724">
        <v>0</v>
      </c>
      <c r="P172" s="724">
        <v>0</v>
      </c>
      <c r="Q172" s="724">
        <v>0</v>
      </c>
      <c r="R172" s="724">
        <v>1</v>
      </c>
      <c r="S172" s="724" t="s">
        <v>1286</v>
      </c>
      <c r="T172" s="724">
        <v>0</v>
      </c>
      <c r="U172" s="723">
        <v>0</v>
      </c>
    </row>
    <row r="173" spans="1:21" ht="13.5" customHeight="1" x14ac:dyDescent="0.15">
      <c r="A173" s="1503" t="s">
        <v>282</v>
      </c>
      <c r="B173" s="1485" t="s">
        <v>785</v>
      </c>
      <c r="C173" s="1490" t="s">
        <v>742</v>
      </c>
      <c r="D173" s="722">
        <v>43</v>
      </c>
      <c r="E173" s="721">
        <v>1890.4024702893953</v>
      </c>
      <c r="F173" s="721">
        <v>0</v>
      </c>
      <c r="G173" s="721">
        <v>0</v>
      </c>
      <c r="H173" s="721">
        <v>8</v>
      </c>
      <c r="I173" s="721">
        <v>806.9711456955888</v>
      </c>
      <c r="J173" s="721">
        <v>6</v>
      </c>
      <c r="K173" s="721">
        <v>2512.7704947843481</v>
      </c>
      <c r="L173" s="721">
        <v>14</v>
      </c>
      <c r="M173" s="721">
        <v>725.83283734756117</v>
      </c>
      <c r="N173" s="721">
        <v>2</v>
      </c>
      <c r="O173" s="721" t="s">
        <v>1286</v>
      </c>
      <c r="P173" s="721">
        <v>1</v>
      </c>
      <c r="Q173" s="721" t="s">
        <v>1286</v>
      </c>
      <c r="R173" s="721">
        <v>0</v>
      </c>
      <c r="S173" s="721">
        <v>0</v>
      </c>
      <c r="T173" s="721">
        <v>12</v>
      </c>
      <c r="U173" s="720">
        <v>3577.1629140061982</v>
      </c>
    </row>
    <row r="174" spans="1:21" ht="13.5" customHeight="1" x14ac:dyDescent="0.15">
      <c r="A174" s="1504"/>
      <c r="B174" s="1487"/>
      <c r="C174" s="1479" t="s">
        <v>485</v>
      </c>
      <c r="D174" s="719">
        <v>41</v>
      </c>
      <c r="E174" s="718" t="s">
        <v>1286</v>
      </c>
      <c r="F174" s="718">
        <v>0</v>
      </c>
      <c r="G174" s="718">
        <v>0</v>
      </c>
      <c r="H174" s="718">
        <v>8</v>
      </c>
      <c r="I174" s="718">
        <v>806.9711456955888</v>
      </c>
      <c r="J174" s="718">
        <v>5</v>
      </c>
      <c r="K174" s="718" t="s">
        <v>1286</v>
      </c>
      <c r="L174" s="718">
        <v>14</v>
      </c>
      <c r="M174" s="718">
        <v>725.83283734756117</v>
      </c>
      <c r="N174" s="718">
        <v>2</v>
      </c>
      <c r="O174" s="718" t="s">
        <v>1286</v>
      </c>
      <c r="P174" s="718">
        <v>0</v>
      </c>
      <c r="Q174" s="718">
        <v>0</v>
      </c>
      <c r="R174" s="718">
        <v>0</v>
      </c>
      <c r="S174" s="718">
        <v>0</v>
      </c>
      <c r="T174" s="718">
        <v>12</v>
      </c>
      <c r="U174" s="717">
        <v>3577.1629140061982</v>
      </c>
    </row>
    <row r="175" spans="1:21" ht="13.5" customHeight="1" x14ac:dyDescent="0.15">
      <c r="A175" s="1504"/>
      <c r="B175" s="1487"/>
      <c r="C175" s="1480" t="s">
        <v>118</v>
      </c>
      <c r="D175" s="719">
        <v>2</v>
      </c>
      <c r="E175" s="718" t="s">
        <v>1286</v>
      </c>
      <c r="F175" s="718">
        <v>0</v>
      </c>
      <c r="G175" s="718">
        <v>0</v>
      </c>
      <c r="H175" s="718">
        <v>0</v>
      </c>
      <c r="I175" s="718">
        <v>0</v>
      </c>
      <c r="J175" s="718">
        <v>1</v>
      </c>
      <c r="K175" s="718" t="s">
        <v>1286</v>
      </c>
      <c r="L175" s="718">
        <v>0</v>
      </c>
      <c r="M175" s="718">
        <v>0</v>
      </c>
      <c r="N175" s="718">
        <v>0</v>
      </c>
      <c r="O175" s="718">
        <v>0</v>
      </c>
      <c r="P175" s="718">
        <v>1</v>
      </c>
      <c r="Q175" s="718" t="s">
        <v>1286</v>
      </c>
      <c r="R175" s="718">
        <v>0</v>
      </c>
      <c r="S175" s="718">
        <v>0</v>
      </c>
      <c r="T175" s="718">
        <v>0</v>
      </c>
      <c r="U175" s="717">
        <v>0</v>
      </c>
    </row>
    <row r="176" spans="1:21" ht="13.5" customHeight="1" x14ac:dyDescent="0.15">
      <c r="A176" s="1505"/>
      <c r="B176" s="1488"/>
      <c r="C176" s="1483" t="s">
        <v>484</v>
      </c>
      <c r="D176" s="725">
        <v>0</v>
      </c>
      <c r="E176" s="724">
        <v>0</v>
      </c>
      <c r="F176" s="724">
        <v>0</v>
      </c>
      <c r="G176" s="724">
        <v>0</v>
      </c>
      <c r="H176" s="724">
        <v>0</v>
      </c>
      <c r="I176" s="724">
        <v>0</v>
      </c>
      <c r="J176" s="724">
        <v>0</v>
      </c>
      <c r="K176" s="724">
        <v>0</v>
      </c>
      <c r="L176" s="724">
        <v>0</v>
      </c>
      <c r="M176" s="724">
        <v>0</v>
      </c>
      <c r="N176" s="724">
        <v>0</v>
      </c>
      <c r="O176" s="724">
        <v>0</v>
      </c>
      <c r="P176" s="724">
        <v>0</v>
      </c>
      <c r="Q176" s="724">
        <v>0</v>
      </c>
      <c r="R176" s="724">
        <v>0</v>
      </c>
      <c r="S176" s="724">
        <v>0</v>
      </c>
      <c r="T176" s="724">
        <v>0</v>
      </c>
      <c r="U176" s="723">
        <v>0</v>
      </c>
    </row>
    <row r="177" spans="1:21" ht="13.5" customHeight="1" x14ac:dyDescent="0.15">
      <c r="A177" s="1503" t="s">
        <v>281</v>
      </c>
      <c r="B177" s="1485" t="s">
        <v>784</v>
      </c>
      <c r="C177" s="1490" t="s">
        <v>742</v>
      </c>
      <c r="D177" s="722">
        <v>35</v>
      </c>
      <c r="E177" s="721">
        <v>3511.7655122510928</v>
      </c>
      <c r="F177" s="721">
        <v>4</v>
      </c>
      <c r="G177" s="721">
        <v>3537.5583320788801</v>
      </c>
      <c r="H177" s="721">
        <v>5</v>
      </c>
      <c r="I177" s="721">
        <v>793.88681294526839</v>
      </c>
      <c r="J177" s="721">
        <v>9</v>
      </c>
      <c r="K177" s="721">
        <v>11058.673708260763</v>
      </c>
      <c r="L177" s="721">
        <v>5</v>
      </c>
      <c r="M177" s="721">
        <v>4472.0287866628696</v>
      </c>
      <c r="N177" s="721">
        <v>3</v>
      </c>
      <c r="O177" s="721" t="s">
        <v>1286</v>
      </c>
      <c r="P177" s="721">
        <v>0</v>
      </c>
      <c r="Q177" s="721">
        <v>0</v>
      </c>
      <c r="R177" s="721">
        <v>2</v>
      </c>
      <c r="S177" s="721" t="s">
        <v>1286</v>
      </c>
      <c r="T177" s="721">
        <v>7</v>
      </c>
      <c r="U177" s="720">
        <v>510.18672834257336</v>
      </c>
    </row>
    <row r="178" spans="1:21" ht="13.5" customHeight="1" x14ac:dyDescent="0.15">
      <c r="A178" s="1504"/>
      <c r="B178" s="1487"/>
      <c r="C178" s="1479" t="s">
        <v>485</v>
      </c>
      <c r="D178" s="719">
        <v>34</v>
      </c>
      <c r="E178" s="718" t="s">
        <v>1286</v>
      </c>
      <c r="F178" s="718">
        <v>4</v>
      </c>
      <c r="G178" s="718">
        <v>3537.5583320788801</v>
      </c>
      <c r="H178" s="718">
        <v>5</v>
      </c>
      <c r="I178" s="718">
        <v>793.88681294526839</v>
      </c>
      <c r="J178" s="718">
        <v>8</v>
      </c>
      <c r="K178" s="718" t="s">
        <v>1286</v>
      </c>
      <c r="L178" s="718">
        <v>5</v>
      </c>
      <c r="M178" s="718">
        <v>4472.0287866628696</v>
      </c>
      <c r="N178" s="718">
        <v>3</v>
      </c>
      <c r="O178" s="718" t="s">
        <v>1286</v>
      </c>
      <c r="P178" s="718">
        <v>0</v>
      </c>
      <c r="Q178" s="718">
        <v>0</v>
      </c>
      <c r="R178" s="718">
        <v>2</v>
      </c>
      <c r="S178" s="718" t="s">
        <v>1286</v>
      </c>
      <c r="T178" s="718">
        <v>7</v>
      </c>
      <c r="U178" s="717">
        <v>510.18672834257336</v>
      </c>
    </row>
    <row r="179" spans="1:21" ht="13.5" customHeight="1" x14ac:dyDescent="0.15">
      <c r="A179" s="1504"/>
      <c r="B179" s="1487"/>
      <c r="C179" s="1480" t="s">
        <v>118</v>
      </c>
      <c r="D179" s="719">
        <v>0</v>
      </c>
      <c r="E179" s="718">
        <v>0</v>
      </c>
      <c r="F179" s="718">
        <v>0</v>
      </c>
      <c r="G179" s="718">
        <v>0</v>
      </c>
      <c r="H179" s="718">
        <v>0</v>
      </c>
      <c r="I179" s="718">
        <v>0</v>
      </c>
      <c r="J179" s="718">
        <v>0</v>
      </c>
      <c r="K179" s="718">
        <v>0</v>
      </c>
      <c r="L179" s="718">
        <v>0</v>
      </c>
      <c r="M179" s="718">
        <v>0</v>
      </c>
      <c r="N179" s="718">
        <v>0</v>
      </c>
      <c r="O179" s="718">
        <v>0</v>
      </c>
      <c r="P179" s="718">
        <v>0</v>
      </c>
      <c r="Q179" s="718">
        <v>0</v>
      </c>
      <c r="R179" s="718">
        <v>0</v>
      </c>
      <c r="S179" s="718">
        <v>0</v>
      </c>
      <c r="T179" s="718">
        <v>0</v>
      </c>
      <c r="U179" s="717">
        <v>0</v>
      </c>
    </row>
    <row r="180" spans="1:21" ht="13.5" customHeight="1" x14ac:dyDescent="0.15">
      <c r="A180" s="1505"/>
      <c r="B180" s="1488"/>
      <c r="C180" s="1483" t="s">
        <v>484</v>
      </c>
      <c r="D180" s="725">
        <v>1</v>
      </c>
      <c r="E180" s="724" t="s">
        <v>1286</v>
      </c>
      <c r="F180" s="724">
        <v>0</v>
      </c>
      <c r="G180" s="724">
        <v>0</v>
      </c>
      <c r="H180" s="724">
        <v>0</v>
      </c>
      <c r="I180" s="724">
        <v>0</v>
      </c>
      <c r="J180" s="724">
        <v>1</v>
      </c>
      <c r="K180" s="724" t="s">
        <v>1286</v>
      </c>
      <c r="L180" s="724">
        <v>0</v>
      </c>
      <c r="M180" s="724">
        <v>0</v>
      </c>
      <c r="N180" s="724">
        <v>0</v>
      </c>
      <c r="O180" s="724">
        <v>0</v>
      </c>
      <c r="P180" s="724">
        <v>0</v>
      </c>
      <c r="Q180" s="724">
        <v>0</v>
      </c>
      <c r="R180" s="724">
        <v>0</v>
      </c>
      <c r="S180" s="724">
        <v>0</v>
      </c>
      <c r="T180" s="724">
        <v>0</v>
      </c>
      <c r="U180" s="723">
        <v>0</v>
      </c>
    </row>
    <row r="181" spans="1:21" ht="13.5" customHeight="1" x14ac:dyDescent="0.15">
      <c r="A181" s="1503" t="s">
        <v>280</v>
      </c>
      <c r="B181" s="1485" t="s">
        <v>783</v>
      </c>
      <c r="C181" s="1490" t="s">
        <v>742</v>
      </c>
      <c r="D181" s="722">
        <v>64</v>
      </c>
      <c r="E181" s="721">
        <v>1788.0980925078661</v>
      </c>
      <c r="F181" s="721">
        <v>7</v>
      </c>
      <c r="G181" s="721">
        <v>1215.6823016918245</v>
      </c>
      <c r="H181" s="721">
        <v>5</v>
      </c>
      <c r="I181" s="721" t="s">
        <v>1286</v>
      </c>
      <c r="J181" s="721">
        <v>8</v>
      </c>
      <c r="K181" s="721">
        <v>2422.8799800174847</v>
      </c>
      <c r="L181" s="721">
        <v>15</v>
      </c>
      <c r="M181" s="721">
        <v>622.87060374688497</v>
      </c>
      <c r="N181" s="721">
        <v>17</v>
      </c>
      <c r="O181" s="721">
        <v>1693.8252689211176</v>
      </c>
      <c r="P181" s="721">
        <v>0</v>
      </c>
      <c r="Q181" s="721">
        <v>0</v>
      </c>
      <c r="R181" s="721">
        <v>1</v>
      </c>
      <c r="S181" s="721" t="s">
        <v>1286</v>
      </c>
      <c r="T181" s="721">
        <v>11</v>
      </c>
      <c r="U181" s="720">
        <v>3749.2697643191586</v>
      </c>
    </row>
    <row r="182" spans="1:21" ht="13.5" customHeight="1" x14ac:dyDescent="0.15">
      <c r="A182" s="1504"/>
      <c r="B182" s="1487"/>
      <c r="C182" s="1479" t="s">
        <v>485</v>
      </c>
      <c r="D182" s="719">
        <v>60</v>
      </c>
      <c r="E182" s="718">
        <v>1409.6915885019953</v>
      </c>
      <c r="F182" s="718">
        <v>7</v>
      </c>
      <c r="G182" s="718">
        <v>1215.6823016918245</v>
      </c>
      <c r="H182" s="718">
        <v>5</v>
      </c>
      <c r="I182" s="718" t="s">
        <v>1286</v>
      </c>
      <c r="J182" s="718">
        <v>6</v>
      </c>
      <c r="K182" s="718" t="s">
        <v>1286</v>
      </c>
      <c r="L182" s="718">
        <v>15</v>
      </c>
      <c r="M182" s="718">
        <v>622.87060374688497</v>
      </c>
      <c r="N182" s="718">
        <v>16</v>
      </c>
      <c r="O182" s="718" t="s">
        <v>1286</v>
      </c>
      <c r="P182" s="718">
        <v>0</v>
      </c>
      <c r="Q182" s="718">
        <v>0</v>
      </c>
      <c r="R182" s="718">
        <v>1</v>
      </c>
      <c r="S182" s="718" t="s">
        <v>1286</v>
      </c>
      <c r="T182" s="718">
        <v>10</v>
      </c>
      <c r="U182" s="717" t="s">
        <v>1286</v>
      </c>
    </row>
    <row r="183" spans="1:21" ht="13.5" customHeight="1" x14ac:dyDescent="0.15">
      <c r="A183" s="1504"/>
      <c r="B183" s="1487"/>
      <c r="C183" s="1480" t="s">
        <v>118</v>
      </c>
      <c r="D183" s="719">
        <v>2</v>
      </c>
      <c r="E183" s="718" t="s">
        <v>1286</v>
      </c>
      <c r="F183" s="718">
        <v>0</v>
      </c>
      <c r="G183" s="718">
        <v>0</v>
      </c>
      <c r="H183" s="718">
        <v>0</v>
      </c>
      <c r="I183" s="718">
        <v>0</v>
      </c>
      <c r="J183" s="718">
        <v>1</v>
      </c>
      <c r="K183" s="718" t="s">
        <v>1286</v>
      </c>
      <c r="L183" s="718">
        <v>0</v>
      </c>
      <c r="M183" s="718">
        <v>0</v>
      </c>
      <c r="N183" s="718">
        <v>0</v>
      </c>
      <c r="O183" s="718">
        <v>0</v>
      </c>
      <c r="P183" s="718">
        <v>0</v>
      </c>
      <c r="Q183" s="718">
        <v>0</v>
      </c>
      <c r="R183" s="718">
        <v>0</v>
      </c>
      <c r="S183" s="718">
        <v>0</v>
      </c>
      <c r="T183" s="718">
        <v>1</v>
      </c>
      <c r="U183" s="717" t="s">
        <v>1286</v>
      </c>
    </row>
    <row r="184" spans="1:21" ht="13.5" customHeight="1" x14ac:dyDescent="0.15">
      <c r="A184" s="1505"/>
      <c r="B184" s="1488"/>
      <c r="C184" s="1483" t="s">
        <v>484</v>
      </c>
      <c r="D184" s="725">
        <v>2</v>
      </c>
      <c r="E184" s="724" t="s">
        <v>1286</v>
      </c>
      <c r="F184" s="724">
        <v>0</v>
      </c>
      <c r="G184" s="724">
        <v>0</v>
      </c>
      <c r="H184" s="724">
        <v>0</v>
      </c>
      <c r="I184" s="724">
        <v>0</v>
      </c>
      <c r="J184" s="724">
        <v>1</v>
      </c>
      <c r="K184" s="724" t="s">
        <v>1286</v>
      </c>
      <c r="L184" s="724">
        <v>0</v>
      </c>
      <c r="M184" s="724">
        <v>0</v>
      </c>
      <c r="N184" s="724">
        <v>1</v>
      </c>
      <c r="O184" s="724" t="s">
        <v>1286</v>
      </c>
      <c r="P184" s="724">
        <v>0</v>
      </c>
      <c r="Q184" s="724">
        <v>0</v>
      </c>
      <c r="R184" s="724">
        <v>0</v>
      </c>
      <c r="S184" s="724">
        <v>0</v>
      </c>
      <c r="T184" s="724">
        <v>0</v>
      </c>
      <c r="U184" s="723">
        <v>0</v>
      </c>
    </row>
    <row r="185" spans="1:21" ht="13.5" customHeight="1" x14ac:dyDescent="0.15">
      <c r="A185" s="1503" t="s">
        <v>279</v>
      </c>
      <c r="B185" s="1485" t="s">
        <v>782</v>
      </c>
      <c r="C185" s="1490" t="s">
        <v>742</v>
      </c>
      <c r="D185" s="722">
        <v>28</v>
      </c>
      <c r="E185" s="721">
        <v>15070.006321147859</v>
      </c>
      <c r="F185" s="721">
        <v>1</v>
      </c>
      <c r="G185" s="721" t="s">
        <v>1286</v>
      </c>
      <c r="H185" s="721">
        <v>3</v>
      </c>
      <c r="I185" s="721">
        <v>1951.219512195122</v>
      </c>
      <c r="J185" s="721">
        <v>3</v>
      </c>
      <c r="K185" s="721">
        <v>3149.231217085241</v>
      </c>
      <c r="L185" s="721">
        <v>15</v>
      </c>
      <c r="M185" s="721">
        <v>853.95603146521955</v>
      </c>
      <c r="N185" s="721">
        <v>0</v>
      </c>
      <c r="O185" s="721">
        <v>0</v>
      </c>
      <c r="P185" s="721">
        <v>0</v>
      </c>
      <c r="Q185" s="721">
        <v>0</v>
      </c>
      <c r="R185" s="721">
        <v>2</v>
      </c>
      <c r="S185" s="721" t="s">
        <v>1286</v>
      </c>
      <c r="T185" s="721">
        <v>4</v>
      </c>
      <c r="U185" s="720">
        <v>2037.6363418434617</v>
      </c>
    </row>
    <row r="186" spans="1:21" ht="13.5" customHeight="1" x14ac:dyDescent="0.15">
      <c r="A186" s="1504"/>
      <c r="B186" s="1487"/>
      <c r="C186" s="1479" t="s">
        <v>485</v>
      </c>
      <c r="D186" s="719">
        <v>28</v>
      </c>
      <c r="E186" s="718">
        <v>15070.006321147859</v>
      </c>
      <c r="F186" s="718">
        <v>1</v>
      </c>
      <c r="G186" s="718" t="s">
        <v>1286</v>
      </c>
      <c r="H186" s="718">
        <v>3</v>
      </c>
      <c r="I186" s="718">
        <v>1951.219512195122</v>
      </c>
      <c r="J186" s="718">
        <v>3</v>
      </c>
      <c r="K186" s="718">
        <v>3149.231217085241</v>
      </c>
      <c r="L186" s="718">
        <v>15</v>
      </c>
      <c r="M186" s="718">
        <v>853.95603146521955</v>
      </c>
      <c r="N186" s="718">
        <v>0</v>
      </c>
      <c r="O186" s="718">
        <v>0</v>
      </c>
      <c r="P186" s="718">
        <v>0</v>
      </c>
      <c r="Q186" s="718">
        <v>0</v>
      </c>
      <c r="R186" s="718">
        <v>2</v>
      </c>
      <c r="S186" s="718" t="s">
        <v>1286</v>
      </c>
      <c r="T186" s="718">
        <v>4</v>
      </c>
      <c r="U186" s="717">
        <v>2037.6363418434617</v>
      </c>
    </row>
    <row r="187" spans="1:21" ht="13.5" customHeight="1" x14ac:dyDescent="0.15">
      <c r="A187" s="1504"/>
      <c r="B187" s="1487"/>
      <c r="C187" s="1480" t="s">
        <v>118</v>
      </c>
      <c r="D187" s="719">
        <v>0</v>
      </c>
      <c r="E187" s="718">
        <v>0</v>
      </c>
      <c r="F187" s="718">
        <v>0</v>
      </c>
      <c r="G187" s="718">
        <v>0</v>
      </c>
      <c r="H187" s="718">
        <v>0</v>
      </c>
      <c r="I187" s="718">
        <v>0</v>
      </c>
      <c r="J187" s="718">
        <v>0</v>
      </c>
      <c r="K187" s="718">
        <v>0</v>
      </c>
      <c r="L187" s="718">
        <v>0</v>
      </c>
      <c r="M187" s="718">
        <v>0</v>
      </c>
      <c r="N187" s="718">
        <v>0</v>
      </c>
      <c r="O187" s="718">
        <v>0</v>
      </c>
      <c r="P187" s="718">
        <v>0</v>
      </c>
      <c r="Q187" s="718">
        <v>0</v>
      </c>
      <c r="R187" s="718">
        <v>0</v>
      </c>
      <c r="S187" s="718">
        <v>0</v>
      </c>
      <c r="T187" s="718">
        <v>0</v>
      </c>
      <c r="U187" s="717">
        <v>0</v>
      </c>
    </row>
    <row r="188" spans="1:21" ht="13.5" customHeight="1" x14ac:dyDescent="0.15">
      <c r="A188" s="1505"/>
      <c r="B188" s="1488"/>
      <c r="C188" s="1483" t="s">
        <v>484</v>
      </c>
      <c r="D188" s="725">
        <v>0</v>
      </c>
      <c r="E188" s="724">
        <v>0</v>
      </c>
      <c r="F188" s="724">
        <v>0</v>
      </c>
      <c r="G188" s="724">
        <v>0</v>
      </c>
      <c r="H188" s="724">
        <v>0</v>
      </c>
      <c r="I188" s="724">
        <v>0</v>
      </c>
      <c r="J188" s="724">
        <v>0</v>
      </c>
      <c r="K188" s="724">
        <v>0</v>
      </c>
      <c r="L188" s="724">
        <v>0</v>
      </c>
      <c r="M188" s="724">
        <v>0</v>
      </c>
      <c r="N188" s="724">
        <v>0</v>
      </c>
      <c r="O188" s="724">
        <v>0</v>
      </c>
      <c r="P188" s="724">
        <v>0</v>
      </c>
      <c r="Q188" s="724">
        <v>0</v>
      </c>
      <c r="R188" s="724">
        <v>0</v>
      </c>
      <c r="S188" s="724">
        <v>0</v>
      </c>
      <c r="T188" s="724">
        <v>0</v>
      </c>
      <c r="U188" s="723">
        <v>0</v>
      </c>
    </row>
    <row r="189" spans="1:21" ht="13.5" customHeight="1" x14ac:dyDescent="0.15">
      <c r="A189" s="1503" t="s">
        <v>278</v>
      </c>
      <c r="B189" s="1485" t="s">
        <v>781</v>
      </c>
      <c r="C189" s="1490" t="s">
        <v>742</v>
      </c>
      <c r="D189" s="722">
        <v>52</v>
      </c>
      <c r="E189" s="721">
        <v>2027.9385115900925</v>
      </c>
      <c r="F189" s="721">
        <v>4</v>
      </c>
      <c r="G189" s="721">
        <v>2150.2984465947429</v>
      </c>
      <c r="H189" s="721">
        <v>9</v>
      </c>
      <c r="I189" s="721">
        <v>324.52972692298613</v>
      </c>
      <c r="J189" s="721">
        <v>6</v>
      </c>
      <c r="K189" s="721">
        <v>5500.2713949701465</v>
      </c>
      <c r="L189" s="721">
        <v>19</v>
      </c>
      <c r="M189" s="721">
        <v>846.72656571420987</v>
      </c>
      <c r="N189" s="721">
        <v>2</v>
      </c>
      <c r="O189" s="721" t="s">
        <v>1286</v>
      </c>
      <c r="P189" s="721">
        <v>3</v>
      </c>
      <c r="Q189" s="721" t="s">
        <v>1286</v>
      </c>
      <c r="R189" s="721">
        <v>0</v>
      </c>
      <c r="S189" s="721">
        <v>0</v>
      </c>
      <c r="T189" s="721">
        <v>9</v>
      </c>
      <c r="U189" s="720">
        <v>2489.8822510534119</v>
      </c>
    </row>
    <row r="190" spans="1:21" ht="13.5" customHeight="1" x14ac:dyDescent="0.15">
      <c r="A190" s="1504"/>
      <c r="B190" s="1487"/>
      <c r="C190" s="1479" t="s">
        <v>485</v>
      </c>
      <c r="D190" s="719">
        <v>50</v>
      </c>
      <c r="E190" s="718" t="s">
        <v>1286</v>
      </c>
      <c r="F190" s="718">
        <v>4</v>
      </c>
      <c r="G190" s="718">
        <v>2150.2984465947429</v>
      </c>
      <c r="H190" s="718">
        <v>9</v>
      </c>
      <c r="I190" s="718">
        <v>324.52972692298613</v>
      </c>
      <c r="J190" s="718">
        <v>6</v>
      </c>
      <c r="K190" s="718">
        <v>5500.2713949701465</v>
      </c>
      <c r="L190" s="718">
        <v>19</v>
      </c>
      <c r="M190" s="718">
        <v>846.72656571420987</v>
      </c>
      <c r="N190" s="718">
        <v>2</v>
      </c>
      <c r="O190" s="718" t="s">
        <v>1286</v>
      </c>
      <c r="P190" s="718">
        <v>1</v>
      </c>
      <c r="Q190" s="718" t="s">
        <v>1286</v>
      </c>
      <c r="R190" s="718">
        <v>0</v>
      </c>
      <c r="S190" s="718">
        <v>0</v>
      </c>
      <c r="T190" s="718">
        <v>9</v>
      </c>
      <c r="U190" s="717">
        <v>2489.8822510534119</v>
      </c>
    </row>
    <row r="191" spans="1:21" ht="13.5" customHeight="1" x14ac:dyDescent="0.15">
      <c r="A191" s="1504"/>
      <c r="B191" s="1487"/>
      <c r="C191" s="1480" t="s">
        <v>118</v>
      </c>
      <c r="D191" s="719">
        <v>2</v>
      </c>
      <c r="E191" s="718" t="s">
        <v>1286</v>
      </c>
      <c r="F191" s="718">
        <v>0</v>
      </c>
      <c r="G191" s="718">
        <v>0</v>
      </c>
      <c r="H191" s="718">
        <v>0</v>
      </c>
      <c r="I191" s="718">
        <v>0</v>
      </c>
      <c r="J191" s="718">
        <v>0</v>
      </c>
      <c r="K191" s="718">
        <v>0</v>
      </c>
      <c r="L191" s="718">
        <v>0</v>
      </c>
      <c r="M191" s="718">
        <v>0</v>
      </c>
      <c r="N191" s="718">
        <v>0</v>
      </c>
      <c r="O191" s="718">
        <v>0</v>
      </c>
      <c r="P191" s="718">
        <v>2</v>
      </c>
      <c r="Q191" s="718" t="s">
        <v>1286</v>
      </c>
      <c r="R191" s="718">
        <v>0</v>
      </c>
      <c r="S191" s="718">
        <v>0</v>
      </c>
      <c r="T191" s="718">
        <v>0</v>
      </c>
      <c r="U191" s="717">
        <v>0</v>
      </c>
    </row>
    <row r="192" spans="1:21" ht="13.5" customHeight="1" x14ac:dyDescent="0.15">
      <c r="A192" s="1505"/>
      <c r="B192" s="1488"/>
      <c r="C192" s="1483" t="s">
        <v>484</v>
      </c>
      <c r="D192" s="725">
        <v>0</v>
      </c>
      <c r="E192" s="724">
        <v>0</v>
      </c>
      <c r="F192" s="724">
        <v>0</v>
      </c>
      <c r="G192" s="724">
        <v>0</v>
      </c>
      <c r="H192" s="724">
        <v>0</v>
      </c>
      <c r="I192" s="724">
        <v>0</v>
      </c>
      <c r="J192" s="724">
        <v>0</v>
      </c>
      <c r="K192" s="724">
        <v>0</v>
      </c>
      <c r="L192" s="724">
        <v>0</v>
      </c>
      <c r="M192" s="724">
        <v>0</v>
      </c>
      <c r="N192" s="724">
        <v>0</v>
      </c>
      <c r="O192" s="724">
        <v>0</v>
      </c>
      <c r="P192" s="724">
        <v>0</v>
      </c>
      <c r="Q192" s="724">
        <v>0</v>
      </c>
      <c r="R192" s="724">
        <v>0</v>
      </c>
      <c r="S192" s="724">
        <v>0</v>
      </c>
      <c r="T192" s="724">
        <v>0</v>
      </c>
      <c r="U192" s="723">
        <v>0</v>
      </c>
    </row>
    <row r="193" spans="1:21" ht="13.5" customHeight="1" x14ac:dyDescent="0.15">
      <c r="A193" s="1503" t="s">
        <v>277</v>
      </c>
      <c r="B193" s="1485" t="s">
        <v>780</v>
      </c>
      <c r="C193" s="1490" t="s">
        <v>742</v>
      </c>
      <c r="D193" s="722">
        <v>3</v>
      </c>
      <c r="E193" s="721">
        <v>4050.2892241790469</v>
      </c>
      <c r="F193" s="721">
        <v>0</v>
      </c>
      <c r="G193" s="721">
        <v>0</v>
      </c>
      <c r="H193" s="721">
        <v>0</v>
      </c>
      <c r="I193" s="721">
        <v>0</v>
      </c>
      <c r="J193" s="721">
        <v>0</v>
      </c>
      <c r="K193" s="721">
        <v>0</v>
      </c>
      <c r="L193" s="721">
        <v>0</v>
      </c>
      <c r="M193" s="721">
        <v>0</v>
      </c>
      <c r="N193" s="721">
        <v>1</v>
      </c>
      <c r="O193" s="721" t="s">
        <v>1286</v>
      </c>
      <c r="P193" s="721">
        <v>0</v>
      </c>
      <c r="Q193" s="721">
        <v>0</v>
      </c>
      <c r="R193" s="721">
        <v>0</v>
      </c>
      <c r="S193" s="721">
        <v>0</v>
      </c>
      <c r="T193" s="721">
        <v>2</v>
      </c>
      <c r="U193" s="720" t="s">
        <v>1286</v>
      </c>
    </row>
    <row r="194" spans="1:21" ht="13.5" customHeight="1" x14ac:dyDescent="0.15">
      <c r="A194" s="1504"/>
      <c r="B194" s="1487"/>
      <c r="C194" s="1479" t="s">
        <v>485</v>
      </c>
      <c r="D194" s="719">
        <v>3</v>
      </c>
      <c r="E194" s="718">
        <v>4050.2892241790469</v>
      </c>
      <c r="F194" s="718">
        <v>0</v>
      </c>
      <c r="G194" s="718">
        <v>0</v>
      </c>
      <c r="H194" s="718">
        <v>0</v>
      </c>
      <c r="I194" s="718">
        <v>0</v>
      </c>
      <c r="J194" s="718">
        <v>0</v>
      </c>
      <c r="K194" s="718">
        <v>0</v>
      </c>
      <c r="L194" s="718">
        <v>0</v>
      </c>
      <c r="M194" s="718">
        <v>0</v>
      </c>
      <c r="N194" s="718">
        <v>1</v>
      </c>
      <c r="O194" s="718" t="s">
        <v>1286</v>
      </c>
      <c r="P194" s="718">
        <v>0</v>
      </c>
      <c r="Q194" s="718">
        <v>0</v>
      </c>
      <c r="R194" s="718">
        <v>0</v>
      </c>
      <c r="S194" s="718">
        <v>0</v>
      </c>
      <c r="T194" s="718">
        <v>2</v>
      </c>
      <c r="U194" s="717" t="s">
        <v>1286</v>
      </c>
    </row>
    <row r="195" spans="1:21" ht="13.5" customHeight="1" x14ac:dyDescent="0.15">
      <c r="A195" s="1504"/>
      <c r="B195" s="1487"/>
      <c r="C195" s="1480" t="s">
        <v>118</v>
      </c>
      <c r="D195" s="719">
        <v>0</v>
      </c>
      <c r="E195" s="718">
        <v>0</v>
      </c>
      <c r="F195" s="718">
        <v>0</v>
      </c>
      <c r="G195" s="718">
        <v>0</v>
      </c>
      <c r="H195" s="718">
        <v>0</v>
      </c>
      <c r="I195" s="718">
        <v>0</v>
      </c>
      <c r="J195" s="718">
        <v>0</v>
      </c>
      <c r="K195" s="718">
        <v>0</v>
      </c>
      <c r="L195" s="718">
        <v>0</v>
      </c>
      <c r="M195" s="718">
        <v>0</v>
      </c>
      <c r="N195" s="718">
        <v>0</v>
      </c>
      <c r="O195" s="718">
        <v>0</v>
      </c>
      <c r="P195" s="718">
        <v>0</v>
      </c>
      <c r="Q195" s="718">
        <v>0</v>
      </c>
      <c r="R195" s="718">
        <v>0</v>
      </c>
      <c r="S195" s="718">
        <v>0</v>
      </c>
      <c r="T195" s="718">
        <v>0</v>
      </c>
      <c r="U195" s="717">
        <v>0</v>
      </c>
    </row>
    <row r="196" spans="1:21" ht="13.5" customHeight="1" thickBot="1" x14ac:dyDescent="0.2">
      <c r="A196" s="1508"/>
      <c r="B196" s="1495"/>
      <c r="C196" s="1496" t="s">
        <v>484</v>
      </c>
      <c r="D196" s="716">
        <v>0</v>
      </c>
      <c r="E196" s="715">
        <v>0</v>
      </c>
      <c r="F196" s="715">
        <v>0</v>
      </c>
      <c r="G196" s="715">
        <v>0</v>
      </c>
      <c r="H196" s="715">
        <v>0</v>
      </c>
      <c r="I196" s="715">
        <v>0</v>
      </c>
      <c r="J196" s="715">
        <v>0</v>
      </c>
      <c r="K196" s="715">
        <v>0</v>
      </c>
      <c r="L196" s="715">
        <v>0</v>
      </c>
      <c r="M196" s="715">
        <v>0</v>
      </c>
      <c r="N196" s="715">
        <v>0</v>
      </c>
      <c r="O196" s="715">
        <v>0</v>
      </c>
      <c r="P196" s="715">
        <v>0</v>
      </c>
      <c r="Q196" s="715">
        <v>0</v>
      </c>
      <c r="R196" s="715">
        <v>0</v>
      </c>
      <c r="S196" s="715">
        <v>0</v>
      </c>
      <c r="T196" s="715">
        <v>0</v>
      </c>
      <c r="U196" s="714">
        <v>0</v>
      </c>
    </row>
    <row r="197" spans="1:21" ht="13.5" customHeight="1" x14ac:dyDescent="0.15">
      <c r="A197" s="1380" t="s">
        <v>779</v>
      </c>
    </row>
  </sheetData>
  <mergeCells count="10">
    <mergeCell ref="A1:U1"/>
    <mergeCell ref="D3:E3"/>
    <mergeCell ref="F3:G3"/>
    <mergeCell ref="H3:I3"/>
    <mergeCell ref="J3:K3"/>
    <mergeCell ref="L3:M3"/>
    <mergeCell ref="N3:O3"/>
    <mergeCell ref="P3:Q3"/>
    <mergeCell ref="R3:S3"/>
    <mergeCell ref="T3:U3"/>
  </mergeCells>
  <phoneticPr fontId="4"/>
  <pageMargins left="0.70866141732283472" right="0.70866141732283472" top="0.74803149606299213" bottom="0.74803149606299213" header="0.31496062992125984" footer="0.31496062992125984"/>
  <pageSetup paperSize="9" scale="71" fitToHeight="0" orientation="landscape" r:id="rId1"/>
  <rowBreaks count="3" manualBreakCount="3">
    <brk id="52" max="16383" man="1"/>
    <brk id="100" max="16383" man="1"/>
    <brk id="14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240A1-423B-477F-8AAA-C2016D76FF6E}">
  <dimension ref="A1:Q197"/>
  <sheetViews>
    <sheetView zoomScale="55" zoomScaleNormal="55" workbookViewId="0">
      <selection activeCell="N12" sqref="N12"/>
    </sheetView>
  </sheetViews>
  <sheetFormatPr defaultColWidth="9" defaultRowHeight="13.5" x14ac:dyDescent="0.15"/>
  <cols>
    <col min="1" max="1" width="3.625" style="1385" customWidth="1"/>
    <col min="2" max="2" width="9.625" style="1385" customWidth="1"/>
    <col min="3" max="3" width="8.625" style="1385" customWidth="1"/>
    <col min="4" max="17" width="10.125" style="1385" customWidth="1"/>
    <col min="18" max="16384" width="9" style="1385"/>
  </cols>
  <sheetData>
    <row r="1" spans="1:17" ht="15" customHeight="1" x14ac:dyDescent="0.15">
      <c r="A1" s="1383" t="s">
        <v>837</v>
      </c>
      <c r="B1" s="1384"/>
      <c r="C1" s="1384"/>
      <c r="D1" s="1384"/>
      <c r="E1" s="1384"/>
      <c r="F1" s="1384"/>
      <c r="G1" s="1384"/>
      <c r="H1" s="1384"/>
      <c r="I1" s="1384"/>
      <c r="J1" s="1384"/>
      <c r="K1" s="1384"/>
      <c r="L1" s="1384"/>
      <c r="M1" s="1384"/>
      <c r="N1" s="1384"/>
      <c r="O1" s="1384"/>
      <c r="P1" s="1384"/>
      <c r="Q1" s="1384"/>
    </row>
    <row r="2" spans="1:17" ht="15" customHeight="1" thickBot="1" x14ac:dyDescent="0.2">
      <c r="A2" s="1386"/>
      <c r="B2" s="1386"/>
      <c r="C2" s="1386"/>
      <c r="D2" s="1386"/>
      <c r="E2" s="1386"/>
      <c r="F2" s="1386"/>
      <c r="G2" s="1386"/>
      <c r="H2" s="1386"/>
      <c r="I2" s="1386"/>
      <c r="J2" s="1386"/>
      <c r="K2" s="1386"/>
      <c r="L2" s="1386"/>
      <c r="M2" s="1386"/>
      <c r="N2" s="1386"/>
      <c r="O2" s="1388"/>
      <c r="P2" s="1386"/>
      <c r="Q2" s="1388" t="s">
        <v>715</v>
      </c>
    </row>
    <row r="3" spans="1:17" ht="15" customHeight="1" x14ac:dyDescent="0.15">
      <c r="A3" s="1509"/>
      <c r="B3" s="1510"/>
      <c r="C3" s="1511"/>
      <c r="D3" s="1512" t="s">
        <v>776</v>
      </c>
      <c r="E3" s="1513" t="s">
        <v>736</v>
      </c>
      <c r="F3" s="1514" t="s">
        <v>836</v>
      </c>
      <c r="G3" s="1515"/>
      <c r="H3" s="1514" t="s">
        <v>835</v>
      </c>
      <c r="I3" s="1515"/>
      <c r="J3" s="1514" t="s">
        <v>834</v>
      </c>
      <c r="K3" s="1515"/>
      <c r="L3" s="1514" t="s">
        <v>833</v>
      </c>
      <c r="M3" s="1515"/>
      <c r="N3" s="1514" t="s">
        <v>832</v>
      </c>
      <c r="O3" s="1515"/>
      <c r="P3" s="1514" t="s">
        <v>831</v>
      </c>
      <c r="Q3" s="1516"/>
    </row>
    <row r="4" spans="1:17" ht="15" customHeight="1" thickBot="1" x14ac:dyDescent="0.2">
      <c r="A4" s="1517"/>
      <c r="B4" s="1518"/>
      <c r="C4" s="1519"/>
      <c r="D4" s="1520" t="s">
        <v>406</v>
      </c>
      <c r="E4" s="1521" t="s">
        <v>406</v>
      </c>
      <c r="F4" s="1440" t="s">
        <v>60</v>
      </c>
      <c r="G4" s="1440" t="s">
        <v>26</v>
      </c>
      <c r="H4" s="1440" t="s">
        <v>60</v>
      </c>
      <c r="I4" s="1440" t="s">
        <v>26</v>
      </c>
      <c r="J4" s="1440" t="s">
        <v>60</v>
      </c>
      <c r="K4" s="1440" t="s">
        <v>26</v>
      </c>
      <c r="L4" s="1440" t="s">
        <v>60</v>
      </c>
      <c r="M4" s="1440" t="s">
        <v>26</v>
      </c>
      <c r="N4" s="1440" t="s">
        <v>60</v>
      </c>
      <c r="O4" s="1440" t="s">
        <v>26</v>
      </c>
      <c r="P4" s="1440" t="s">
        <v>60</v>
      </c>
      <c r="Q4" s="1441" t="s">
        <v>26</v>
      </c>
    </row>
    <row r="5" spans="1:17" ht="13.5" customHeight="1" thickTop="1" x14ac:dyDescent="0.15">
      <c r="A5" s="1522" t="s">
        <v>828</v>
      </c>
      <c r="B5" s="1523"/>
      <c r="C5" s="1524" t="s">
        <v>742</v>
      </c>
      <c r="D5" s="668">
        <v>69411.962610000002</v>
      </c>
      <c r="E5" s="751">
        <v>28.204779605851282</v>
      </c>
      <c r="F5" s="667">
        <v>97</v>
      </c>
      <c r="G5" s="667">
        <v>35939.125</v>
      </c>
      <c r="H5" s="667">
        <v>315</v>
      </c>
      <c r="I5" s="667">
        <v>14829.964999999998</v>
      </c>
      <c r="J5" s="667">
        <v>747</v>
      </c>
      <c r="K5" s="667">
        <v>13234.082730000002</v>
      </c>
      <c r="L5" s="667">
        <v>438</v>
      </c>
      <c r="M5" s="667">
        <v>3206.5268200000005</v>
      </c>
      <c r="N5" s="667">
        <v>286</v>
      </c>
      <c r="O5" s="667">
        <v>1110.1877899999997</v>
      </c>
      <c r="P5" s="667">
        <v>578</v>
      </c>
      <c r="Q5" s="666">
        <v>1092.0752699999998</v>
      </c>
    </row>
    <row r="6" spans="1:17" ht="13.5" customHeight="1" x14ac:dyDescent="0.15">
      <c r="A6" s="1525"/>
      <c r="B6" s="1526"/>
      <c r="C6" s="1527" t="s">
        <v>485</v>
      </c>
      <c r="D6" s="644">
        <v>64845.745549999992</v>
      </c>
      <c r="E6" s="745">
        <v>28.071751320346316</v>
      </c>
      <c r="F6" s="643">
        <v>86</v>
      </c>
      <c r="G6" s="643">
        <v>33676.610999999997</v>
      </c>
      <c r="H6" s="643">
        <v>295</v>
      </c>
      <c r="I6" s="643">
        <v>13813.177999999998</v>
      </c>
      <c r="J6" s="643">
        <v>691</v>
      </c>
      <c r="K6" s="643">
        <v>12217.63673</v>
      </c>
      <c r="L6" s="643">
        <v>416</v>
      </c>
      <c r="M6" s="643">
        <v>3049.1658200000002</v>
      </c>
      <c r="N6" s="643">
        <v>267</v>
      </c>
      <c r="O6" s="643">
        <v>1040.2697899999998</v>
      </c>
      <c r="P6" s="643">
        <v>555</v>
      </c>
      <c r="Q6" s="642">
        <v>1048.8842099999999</v>
      </c>
    </row>
    <row r="7" spans="1:17" ht="13.5" customHeight="1" x14ac:dyDescent="0.15">
      <c r="A7" s="1525"/>
      <c r="B7" s="1526"/>
      <c r="C7" s="1528" t="s">
        <v>118</v>
      </c>
      <c r="D7" s="644">
        <v>1864.6299999999999</v>
      </c>
      <c r="E7" s="745">
        <v>27.830298507462686</v>
      </c>
      <c r="F7" s="643">
        <v>6</v>
      </c>
      <c r="G7" s="643">
        <v>939.18400000000008</v>
      </c>
      <c r="H7" s="643">
        <v>6</v>
      </c>
      <c r="I7" s="643">
        <v>324.92899999999997</v>
      </c>
      <c r="J7" s="643">
        <v>25</v>
      </c>
      <c r="K7" s="643">
        <v>460.68300000000005</v>
      </c>
      <c r="L7" s="643">
        <v>11</v>
      </c>
      <c r="M7" s="643">
        <v>85.396000000000001</v>
      </c>
      <c r="N7" s="643">
        <v>9</v>
      </c>
      <c r="O7" s="643">
        <v>33.801000000000002</v>
      </c>
      <c r="P7" s="643">
        <v>10</v>
      </c>
      <c r="Q7" s="642">
        <v>20.637</v>
      </c>
    </row>
    <row r="8" spans="1:17" ht="13.5" customHeight="1" x14ac:dyDescent="0.15">
      <c r="A8" s="1529"/>
      <c r="B8" s="1530"/>
      <c r="C8" s="1531" t="s">
        <v>484</v>
      </c>
      <c r="D8" s="656">
        <v>2701.5870600000003</v>
      </c>
      <c r="E8" s="748">
        <v>32.161750714285716</v>
      </c>
      <c r="F8" s="643">
        <v>5</v>
      </c>
      <c r="G8" s="643">
        <v>1323.33</v>
      </c>
      <c r="H8" s="643">
        <v>14</v>
      </c>
      <c r="I8" s="643">
        <v>691.85799999999995</v>
      </c>
      <c r="J8" s="643">
        <v>31</v>
      </c>
      <c r="K8" s="643">
        <v>555.76300000000003</v>
      </c>
      <c r="L8" s="643">
        <v>11</v>
      </c>
      <c r="M8" s="643">
        <v>71.965000000000003</v>
      </c>
      <c r="N8" s="643">
        <v>10</v>
      </c>
      <c r="O8" s="643">
        <v>36.11699999999999</v>
      </c>
      <c r="P8" s="643">
        <v>13</v>
      </c>
      <c r="Q8" s="654">
        <v>22.554059999999996</v>
      </c>
    </row>
    <row r="9" spans="1:17" ht="13.5" customHeight="1" x14ac:dyDescent="0.15">
      <c r="A9" s="1532" t="s">
        <v>827</v>
      </c>
      <c r="B9" s="1533" t="s">
        <v>271</v>
      </c>
      <c r="C9" s="1524" t="s">
        <v>742</v>
      </c>
      <c r="D9" s="662">
        <v>3290.2289999999998</v>
      </c>
      <c r="E9" s="747">
        <v>39.169392857142853</v>
      </c>
      <c r="F9" s="661">
        <v>5</v>
      </c>
      <c r="G9" s="661">
        <v>1408.548</v>
      </c>
      <c r="H9" s="661">
        <v>23</v>
      </c>
      <c r="I9" s="661">
        <v>1133.56</v>
      </c>
      <c r="J9" s="661">
        <v>37</v>
      </c>
      <c r="K9" s="661">
        <v>679.69499999999994</v>
      </c>
      <c r="L9" s="661">
        <v>3</v>
      </c>
      <c r="M9" s="661">
        <v>26.613</v>
      </c>
      <c r="N9" s="661">
        <v>7</v>
      </c>
      <c r="O9" s="661">
        <v>24.385000000000002</v>
      </c>
      <c r="P9" s="661">
        <v>9</v>
      </c>
      <c r="Q9" s="660">
        <v>17.428000000000001</v>
      </c>
    </row>
    <row r="10" spans="1:17" ht="13.5" customHeight="1" x14ac:dyDescent="0.15">
      <c r="A10" s="1534"/>
      <c r="B10" s="1535"/>
      <c r="C10" s="1536" t="s">
        <v>485</v>
      </c>
      <c r="D10" s="644">
        <v>2830.0110000000004</v>
      </c>
      <c r="E10" s="745">
        <v>36.282192307692313</v>
      </c>
      <c r="F10" s="643">
        <v>4</v>
      </c>
      <c r="G10" s="643" t="s">
        <v>1287</v>
      </c>
      <c r="H10" s="643">
        <v>21</v>
      </c>
      <c r="I10" s="643" t="s">
        <v>1287</v>
      </c>
      <c r="J10" s="643">
        <v>35</v>
      </c>
      <c r="K10" s="643" t="s">
        <v>1287</v>
      </c>
      <c r="L10" s="643">
        <v>3</v>
      </c>
      <c r="M10" s="643">
        <v>26.613</v>
      </c>
      <c r="N10" s="643">
        <v>7</v>
      </c>
      <c r="O10" s="643">
        <v>24.385000000000002</v>
      </c>
      <c r="P10" s="643">
        <v>8</v>
      </c>
      <c r="Q10" s="642" t="s">
        <v>1287</v>
      </c>
    </row>
    <row r="11" spans="1:17" ht="13.5" customHeight="1" x14ac:dyDescent="0.15">
      <c r="A11" s="1534"/>
      <c r="B11" s="1535"/>
      <c r="C11" s="1537" t="s">
        <v>118</v>
      </c>
      <c r="D11" s="644">
        <v>0</v>
      </c>
      <c r="E11" s="745" t="s">
        <v>830</v>
      </c>
      <c r="F11" s="643">
        <v>0</v>
      </c>
      <c r="G11" s="643">
        <v>0</v>
      </c>
      <c r="H11" s="643">
        <v>0</v>
      </c>
      <c r="I11" s="643">
        <v>0</v>
      </c>
      <c r="J11" s="643">
        <v>0</v>
      </c>
      <c r="K11" s="643">
        <v>0</v>
      </c>
      <c r="L11" s="643">
        <v>0</v>
      </c>
      <c r="M11" s="643">
        <v>0</v>
      </c>
      <c r="N11" s="643">
        <v>0</v>
      </c>
      <c r="O11" s="643">
        <v>0</v>
      </c>
      <c r="P11" s="643">
        <v>0</v>
      </c>
      <c r="Q11" s="642">
        <v>0</v>
      </c>
    </row>
    <row r="12" spans="1:17" ht="13.5" customHeight="1" x14ac:dyDescent="0.15">
      <c r="A12" s="1538"/>
      <c r="B12" s="1539"/>
      <c r="C12" s="1540" t="s">
        <v>484</v>
      </c>
      <c r="D12" s="656">
        <v>460.21800000000002</v>
      </c>
      <c r="E12" s="748">
        <v>76.703000000000003</v>
      </c>
      <c r="F12" s="655">
        <v>1</v>
      </c>
      <c r="G12" s="655" t="s">
        <v>1287</v>
      </c>
      <c r="H12" s="655">
        <v>2</v>
      </c>
      <c r="I12" s="655" t="s">
        <v>1287</v>
      </c>
      <c r="J12" s="655">
        <v>2</v>
      </c>
      <c r="K12" s="655" t="s">
        <v>1287</v>
      </c>
      <c r="L12" s="655">
        <v>0</v>
      </c>
      <c r="M12" s="655">
        <v>0</v>
      </c>
      <c r="N12" s="655">
        <v>0</v>
      </c>
      <c r="O12" s="655">
        <v>0</v>
      </c>
      <c r="P12" s="655">
        <v>1</v>
      </c>
      <c r="Q12" s="654" t="s">
        <v>1287</v>
      </c>
    </row>
    <row r="13" spans="1:17" ht="13.5" customHeight="1" x14ac:dyDescent="0.15">
      <c r="A13" s="1532" t="s">
        <v>270</v>
      </c>
      <c r="B13" s="1533" t="s">
        <v>826</v>
      </c>
      <c r="C13" s="1524" t="s">
        <v>742</v>
      </c>
      <c r="D13" s="662">
        <v>363.32900000000006</v>
      </c>
      <c r="E13" s="747">
        <v>27.948384615384619</v>
      </c>
      <c r="F13" s="661">
        <v>1</v>
      </c>
      <c r="G13" s="661" t="s">
        <v>1287</v>
      </c>
      <c r="H13" s="661">
        <v>1</v>
      </c>
      <c r="I13" s="661" t="s">
        <v>1287</v>
      </c>
      <c r="J13" s="661">
        <v>5</v>
      </c>
      <c r="K13" s="661">
        <v>82.715000000000003</v>
      </c>
      <c r="L13" s="661">
        <v>3</v>
      </c>
      <c r="M13" s="661">
        <v>19.498999999999999</v>
      </c>
      <c r="N13" s="661">
        <v>2</v>
      </c>
      <c r="O13" s="661" t="s">
        <v>1287</v>
      </c>
      <c r="P13" s="661">
        <v>1</v>
      </c>
      <c r="Q13" s="660" t="s">
        <v>1287</v>
      </c>
    </row>
    <row r="14" spans="1:17" ht="13.5" customHeight="1" x14ac:dyDescent="0.15">
      <c r="A14" s="1534"/>
      <c r="B14" s="1535"/>
      <c r="C14" s="1536" t="s">
        <v>485</v>
      </c>
      <c r="D14" s="644" t="s">
        <v>1287</v>
      </c>
      <c r="E14" s="745" t="s">
        <v>1287</v>
      </c>
      <c r="F14" s="643">
        <v>1</v>
      </c>
      <c r="G14" s="643" t="s">
        <v>1287</v>
      </c>
      <c r="H14" s="643">
        <v>1</v>
      </c>
      <c r="I14" s="643" t="s">
        <v>1287</v>
      </c>
      <c r="J14" s="643">
        <v>4</v>
      </c>
      <c r="K14" s="643" t="s">
        <v>1287</v>
      </c>
      <c r="L14" s="643">
        <v>2</v>
      </c>
      <c r="M14" s="643" t="s">
        <v>1287</v>
      </c>
      <c r="N14" s="643">
        <v>2</v>
      </c>
      <c r="O14" s="643" t="s">
        <v>1287</v>
      </c>
      <c r="P14" s="643">
        <v>1</v>
      </c>
      <c r="Q14" s="642" t="s">
        <v>1287</v>
      </c>
    </row>
    <row r="15" spans="1:17" ht="13.5" customHeight="1" x14ac:dyDescent="0.15">
      <c r="A15" s="1534"/>
      <c r="B15" s="1535"/>
      <c r="C15" s="1537" t="s">
        <v>118</v>
      </c>
      <c r="D15" s="644">
        <v>0</v>
      </c>
      <c r="E15" s="745" t="s">
        <v>830</v>
      </c>
      <c r="F15" s="643">
        <v>0</v>
      </c>
      <c r="G15" s="643">
        <v>0</v>
      </c>
      <c r="H15" s="643">
        <v>0</v>
      </c>
      <c r="I15" s="643">
        <v>0</v>
      </c>
      <c r="J15" s="643">
        <v>0</v>
      </c>
      <c r="K15" s="643">
        <v>0</v>
      </c>
      <c r="L15" s="643">
        <v>0</v>
      </c>
      <c r="M15" s="643">
        <v>0</v>
      </c>
      <c r="N15" s="643">
        <v>0</v>
      </c>
      <c r="O15" s="643">
        <v>0</v>
      </c>
      <c r="P15" s="643">
        <v>0</v>
      </c>
      <c r="Q15" s="642">
        <v>0</v>
      </c>
    </row>
    <row r="16" spans="1:17" ht="13.5" customHeight="1" x14ac:dyDescent="0.15">
      <c r="A16" s="1538"/>
      <c r="B16" s="1539"/>
      <c r="C16" s="1540" t="s">
        <v>484</v>
      </c>
      <c r="D16" s="656" t="s">
        <v>1287</v>
      </c>
      <c r="E16" s="748" t="s">
        <v>1287</v>
      </c>
      <c r="F16" s="655">
        <v>0</v>
      </c>
      <c r="G16" s="655">
        <v>0</v>
      </c>
      <c r="H16" s="655">
        <v>0</v>
      </c>
      <c r="I16" s="655">
        <v>0</v>
      </c>
      <c r="J16" s="655">
        <v>1</v>
      </c>
      <c r="K16" s="655" t="s">
        <v>1287</v>
      </c>
      <c r="L16" s="655">
        <v>1</v>
      </c>
      <c r="M16" s="655" t="s">
        <v>1287</v>
      </c>
      <c r="N16" s="655">
        <v>0</v>
      </c>
      <c r="O16" s="655">
        <v>0</v>
      </c>
      <c r="P16" s="655">
        <v>0</v>
      </c>
      <c r="Q16" s="654">
        <v>0</v>
      </c>
    </row>
    <row r="17" spans="1:17" ht="13.5" customHeight="1" x14ac:dyDescent="0.15">
      <c r="A17" s="1532" t="s">
        <v>268</v>
      </c>
      <c r="B17" s="1533" t="s">
        <v>825</v>
      </c>
      <c r="C17" s="1524" t="s">
        <v>742</v>
      </c>
      <c r="D17" s="662">
        <v>363.18700000000001</v>
      </c>
      <c r="E17" s="747">
        <v>20.177055555555555</v>
      </c>
      <c r="F17" s="661">
        <v>1</v>
      </c>
      <c r="G17" s="661" t="s">
        <v>1287</v>
      </c>
      <c r="H17" s="661">
        <v>2</v>
      </c>
      <c r="I17" s="661" t="s">
        <v>1287</v>
      </c>
      <c r="J17" s="661">
        <v>5</v>
      </c>
      <c r="K17" s="661">
        <v>82.268000000000001</v>
      </c>
      <c r="L17" s="661">
        <v>5</v>
      </c>
      <c r="M17" s="661">
        <v>39.545999999999999</v>
      </c>
      <c r="N17" s="661">
        <v>2</v>
      </c>
      <c r="O17" s="661" t="s">
        <v>1287</v>
      </c>
      <c r="P17" s="661">
        <v>3</v>
      </c>
      <c r="Q17" s="660">
        <v>4.3</v>
      </c>
    </row>
    <row r="18" spans="1:17" ht="13.5" customHeight="1" x14ac:dyDescent="0.15">
      <c r="A18" s="1534"/>
      <c r="B18" s="1535"/>
      <c r="C18" s="1536" t="s">
        <v>485</v>
      </c>
      <c r="D18" s="644">
        <v>363.18700000000001</v>
      </c>
      <c r="E18" s="745">
        <v>20.177055555555555</v>
      </c>
      <c r="F18" s="643">
        <v>1</v>
      </c>
      <c r="G18" s="643" t="s">
        <v>1287</v>
      </c>
      <c r="H18" s="643">
        <v>2</v>
      </c>
      <c r="I18" s="643" t="s">
        <v>1287</v>
      </c>
      <c r="J18" s="643">
        <v>5</v>
      </c>
      <c r="K18" s="643">
        <v>82.268000000000001</v>
      </c>
      <c r="L18" s="643">
        <v>5</v>
      </c>
      <c r="M18" s="643">
        <v>39.545999999999999</v>
      </c>
      <c r="N18" s="643">
        <v>2</v>
      </c>
      <c r="O18" s="643" t="s">
        <v>1287</v>
      </c>
      <c r="P18" s="643">
        <v>3</v>
      </c>
      <c r="Q18" s="642">
        <v>4.3</v>
      </c>
    </row>
    <row r="19" spans="1:17" ht="13.5" customHeight="1" x14ac:dyDescent="0.15">
      <c r="A19" s="1534"/>
      <c r="B19" s="1535"/>
      <c r="C19" s="1537" t="s">
        <v>118</v>
      </c>
      <c r="D19" s="644">
        <v>0</v>
      </c>
      <c r="E19" s="745" t="s">
        <v>830</v>
      </c>
      <c r="F19" s="643">
        <v>0</v>
      </c>
      <c r="G19" s="643">
        <v>0</v>
      </c>
      <c r="H19" s="643">
        <v>0</v>
      </c>
      <c r="I19" s="643">
        <v>0</v>
      </c>
      <c r="J19" s="643">
        <v>0</v>
      </c>
      <c r="K19" s="643">
        <v>0</v>
      </c>
      <c r="L19" s="643">
        <v>0</v>
      </c>
      <c r="M19" s="643">
        <v>0</v>
      </c>
      <c r="N19" s="643">
        <v>0</v>
      </c>
      <c r="O19" s="643">
        <v>0</v>
      </c>
      <c r="P19" s="643">
        <v>0</v>
      </c>
      <c r="Q19" s="642">
        <v>0</v>
      </c>
    </row>
    <row r="20" spans="1:17" ht="13.5" customHeight="1" x14ac:dyDescent="0.15">
      <c r="A20" s="1538"/>
      <c r="B20" s="1539"/>
      <c r="C20" s="1540" t="s">
        <v>484</v>
      </c>
      <c r="D20" s="656">
        <v>0</v>
      </c>
      <c r="E20" s="748" t="s">
        <v>830</v>
      </c>
      <c r="F20" s="655">
        <v>0</v>
      </c>
      <c r="G20" s="655">
        <v>0</v>
      </c>
      <c r="H20" s="655">
        <v>0</v>
      </c>
      <c r="I20" s="655">
        <v>0</v>
      </c>
      <c r="J20" s="655">
        <v>0</v>
      </c>
      <c r="K20" s="655">
        <v>0</v>
      </c>
      <c r="L20" s="655">
        <v>0</v>
      </c>
      <c r="M20" s="655">
        <v>0</v>
      </c>
      <c r="N20" s="655">
        <v>0</v>
      </c>
      <c r="O20" s="655">
        <v>0</v>
      </c>
      <c r="P20" s="655">
        <v>0</v>
      </c>
      <c r="Q20" s="654">
        <v>0</v>
      </c>
    </row>
    <row r="21" spans="1:17" ht="13.5" customHeight="1" x14ac:dyDescent="0.15">
      <c r="A21" s="1532" t="s">
        <v>266</v>
      </c>
      <c r="B21" s="1533" t="s">
        <v>824</v>
      </c>
      <c r="C21" s="1524" t="s">
        <v>742</v>
      </c>
      <c r="D21" s="662">
        <v>3864.1289999999999</v>
      </c>
      <c r="E21" s="747">
        <v>47.123524390243901</v>
      </c>
      <c r="F21" s="661">
        <v>6</v>
      </c>
      <c r="G21" s="661" t="s">
        <v>1287</v>
      </c>
      <c r="H21" s="661">
        <v>8</v>
      </c>
      <c r="I21" s="661" t="s">
        <v>1287</v>
      </c>
      <c r="J21" s="661">
        <v>21</v>
      </c>
      <c r="K21" s="661">
        <v>329.78299999999996</v>
      </c>
      <c r="L21" s="661">
        <v>13</v>
      </c>
      <c r="M21" s="661">
        <v>103.239</v>
      </c>
      <c r="N21" s="661">
        <v>11</v>
      </c>
      <c r="O21" s="661">
        <v>41.957000000000001</v>
      </c>
      <c r="P21" s="661">
        <v>23</v>
      </c>
      <c r="Q21" s="660">
        <v>40.161999999999999</v>
      </c>
    </row>
    <row r="22" spans="1:17" ht="13.5" customHeight="1" x14ac:dyDescent="0.15">
      <c r="A22" s="1534"/>
      <c r="B22" s="1535"/>
      <c r="C22" s="1536" t="s">
        <v>485</v>
      </c>
      <c r="D22" s="644">
        <v>3787.4139999999998</v>
      </c>
      <c r="E22" s="745">
        <v>55.697264705882347</v>
      </c>
      <c r="F22" s="643">
        <v>6</v>
      </c>
      <c r="G22" s="643" t="s">
        <v>1287</v>
      </c>
      <c r="H22" s="643">
        <v>8</v>
      </c>
      <c r="I22" s="643" t="s">
        <v>1287</v>
      </c>
      <c r="J22" s="643">
        <v>18</v>
      </c>
      <c r="K22" s="643">
        <v>293.846</v>
      </c>
      <c r="L22" s="643">
        <v>11</v>
      </c>
      <c r="M22" s="643" t="s">
        <v>1287</v>
      </c>
      <c r="N22" s="643">
        <v>7</v>
      </c>
      <c r="O22" s="643">
        <v>26.550999999999998</v>
      </c>
      <c r="P22" s="643">
        <v>18</v>
      </c>
      <c r="Q22" s="642">
        <v>32.326999999999998</v>
      </c>
    </row>
    <row r="23" spans="1:17" ht="13.5" customHeight="1" x14ac:dyDescent="0.15">
      <c r="A23" s="1534"/>
      <c r="B23" s="1535"/>
      <c r="C23" s="1537" t="s">
        <v>118</v>
      </c>
      <c r="D23" s="644">
        <v>41.137000000000008</v>
      </c>
      <c r="E23" s="745">
        <v>6.8561666666666676</v>
      </c>
      <c r="F23" s="643">
        <v>0</v>
      </c>
      <c r="G23" s="643">
        <v>0</v>
      </c>
      <c r="H23" s="643">
        <v>0</v>
      </c>
      <c r="I23" s="643">
        <v>0</v>
      </c>
      <c r="J23" s="643">
        <v>1</v>
      </c>
      <c r="K23" s="643" t="s">
        <v>1287</v>
      </c>
      <c r="L23" s="643">
        <v>2</v>
      </c>
      <c r="M23" s="643" t="s">
        <v>1287</v>
      </c>
      <c r="N23" s="643">
        <v>2</v>
      </c>
      <c r="O23" s="643" t="s">
        <v>1287</v>
      </c>
      <c r="P23" s="643">
        <v>1</v>
      </c>
      <c r="Q23" s="642" t="s">
        <v>1287</v>
      </c>
    </row>
    <row r="24" spans="1:17" ht="13.5" customHeight="1" x14ac:dyDescent="0.15">
      <c r="A24" s="1538"/>
      <c r="B24" s="1539"/>
      <c r="C24" s="1540" t="s">
        <v>484</v>
      </c>
      <c r="D24" s="656">
        <v>35.577999999999996</v>
      </c>
      <c r="E24" s="748">
        <v>4.4472499999999995</v>
      </c>
      <c r="F24" s="655">
        <v>0</v>
      </c>
      <c r="G24" s="655">
        <v>0</v>
      </c>
      <c r="H24" s="655">
        <v>0</v>
      </c>
      <c r="I24" s="655">
        <v>0</v>
      </c>
      <c r="J24" s="655">
        <v>2</v>
      </c>
      <c r="K24" s="655" t="s">
        <v>1287</v>
      </c>
      <c r="L24" s="655">
        <v>0</v>
      </c>
      <c r="M24" s="655">
        <v>0</v>
      </c>
      <c r="N24" s="655">
        <v>2</v>
      </c>
      <c r="O24" s="655" t="s">
        <v>1287</v>
      </c>
      <c r="P24" s="655">
        <v>4</v>
      </c>
      <c r="Q24" s="654" t="s">
        <v>1287</v>
      </c>
    </row>
    <row r="25" spans="1:17" ht="13.5" customHeight="1" x14ac:dyDescent="0.15">
      <c r="A25" s="1532" t="s">
        <v>265</v>
      </c>
      <c r="B25" s="1533" t="s">
        <v>823</v>
      </c>
      <c r="C25" s="1524" t="s">
        <v>742</v>
      </c>
      <c r="D25" s="662">
        <v>306.142</v>
      </c>
      <c r="E25" s="747">
        <v>23.549384615384614</v>
      </c>
      <c r="F25" s="661">
        <v>0</v>
      </c>
      <c r="G25" s="661">
        <v>0</v>
      </c>
      <c r="H25" s="661">
        <v>1</v>
      </c>
      <c r="I25" s="661" t="s">
        <v>1287</v>
      </c>
      <c r="J25" s="661">
        <v>11</v>
      </c>
      <c r="K25" s="661" t="s">
        <v>1287</v>
      </c>
      <c r="L25" s="661">
        <v>1</v>
      </c>
      <c r="M25" s="661" t="s">
        <v>1287</v>
      </c>
      <c r="N25" s="661">
        <v>0</v>
      </c>
      <c r="O25" s="661">
        <v>0</v>
      </c>
      <c r="P25" s="661">
        <v>0</v>
      </c>
      <c r="Q25" s="660">
        <v>0</v>
      </c>
    </row>
    <row r="26" spans="1:17" ht="13.5" customHeight="1" x14ac:dyDescent="0.15">
      <c r="A26" s="1534"/>
      <c r="B26" s="1535"/>
      <c r="C26" s="1536" t="s">
        <v>485</v>
      </c>
      <c r="D26" s="644">
        <v>306.142</v>
      </c>
      <c r="E26" s="745">
        <v>23.549384615384614</v>
      </c>
      <c r="F26" s="643">
        <v>0</v>
      </c>
      <c r="G26" s="643">
        <v>0</v>
      </c>
      <c r="H26" s="643">
        <v>1</v>
      </c>
      <c r="I26" s="643" t="s">
        <v>1287</v>
      </c>
      <c r="J26" s="643">
        <v>11</v>
      </c>
      <c r="K26" s="643" t="s">
        <v>1287</v>
      </c>
      <c r="L26" s="643">
        <v>1</v>
      </c>
      <c r="M26" s="643" t="s">
        <v>1287</v>
      </c>
      <c r="N26" s="643">
        <v>0</v>
      </c>
      <c r="O26" s="643">
        <v>0</v>
      </c>
      <c r="P26" s="643">
        <v>0</v>
      </c>
      <c r="Q26" s="642">
        <v>0</v>
      </c>
    </row>
    <row r="27" spans="1:17" ht="13.5" customHeight="1" x14ac:dyDescent="0.15">
      <c r="A27" s="1534"/>
      <c r="B27" s="1535"/>
      <c r="C27" s="1537" t="s">
        <v>118</v>
      </c>
      <c r="D27" s="644">
        <v>0</v>
      </c>
      <c r="E27" s="745" t="s">
        <v>830</v>
      </c>
      <c r="F27" s="643">
        <v>0</v>
      </c>
      <c r="G27" s="709">
        <v>0</v>
      </c>
      <c r="H27" s="643">
        <v>0</v>
      </c>
      <c r="I27" s="709">
        <v>0</v>
      </c>
      <c r="J27" s="643">
        <v>0</v>
      </c>
      <c r="K27" s="709">
        <v>0</v>
      </c>
      <c r="L27" s="643">
        <v>0</v>
      </c>
      <c r="M27" s="709">
        <v>0</v>
      </c>
      <c r="N27" s="643">
        <v>0</v>
      </c>
      <c r="O27" s="709">
        <v>0</v>
      </c>
      <c r="P27" s="643">
        <v>0</v>
      </c>
      <c r="Q27" s="708">
        <v>0</v>
      </c>
    </row>
    <row r="28" spans="1:17" ht="13.5" customHeight="1" x14ac:dyDescent="0.15">
      <c r="A28" s="1538"/>
      <c r="B28" s="1539"/>
      <c r="C28" s="1540" t="s">
        <v>484</v>
      </c>
      <c r="D28" s="656">
        <v>0</v>
      </c>
      <c r="E28" s="748" t="s">
        <v>830</v>
      </c>
      <c r="F28" s="655">
        <v>0</v>
      </c>
      <c r="G28" s="655">
        <v>0</v>
      </c>
      <c r="H28" s="655">
        <v>0</v>
      </c>
      <c r="I28" s="655">
        <v>0</v>
      </c>
      <c r="J28" s="655">
        <v>0</v>
      </c>
      <c r="K28" s="655">
        <v>0</v>
      </c>
      <c r="L28" s="655">
        <v>0</v>
      </c>
      <c r="M28" s="655">
        <v>0</v>
      </c>
      <c r="N28" s="655">
        <v>0</v>
      </c>
      <c r="O28" s="655">
        <v>0</v>
      </c>
      <c r="P28" s="655">
        <v>0</v>
      </c>
      <c r="Q28" s="654">
        <v>0</v>
      </c>
    </row>
    <row r="29" spans="1:17" ht="13.5" customHeight="1" x14ac:dyDescent="0.15">
      <c r="A29" s="1532" t="s">
        <v>264</v>
      </c>
      <c r="B29" s="1533" t="s">
        <v>822</v>
      </c>
      <c r="C29" s="1524" t="s">
        <v>742</v>
      </c>
      <c r="D29" s="662">
        <v>647.72299999999984</v>
      </c>
      <c r="E29" s="747">
        <v>28.161869565217383</v>
      </c>
      <c r="F29" s="661">
        <v>1</v>
      </c>
      <c r="G29" s="661" t="s">
        <v>1287</v>
      </c>
      <c r="H29" s="661">
        <v>3</v>
      </c>
      <c r="I29" s="661" t="s">
        <v>1287</v>
      </c>
      <c r="J29" s="661">
        <v>5</v>
      </c>
      <c r="K29" s="661">
        <v>79.340999999999994</v>
      </c>
      <c r="L29" s="661">
        <v>6</v>
      </c>
      <c r="M29" s="661">
        <v>49.540999999999997</v>
      </c>
      <c r="N29" s="661">
        <v>3</v>
      </c>
      <c r="O29" s="661">
        <v>11.159000000000001</v>
      </c>
      <c r="P29" s="661">
        <v>5</v>
      </c>
      <c r="Q29" s="660">
        <v>7.3569999999999993</v>
      </c>
    </row>
    <row r="30" spans="1:17" ht="13.5" customHeight="1" x14ac:dyDescent="0.15">
      <c r="A30" s="1534"/>
      <c r="B30" s="1535"/>
      <c r="C30" s="1536" t="s">
        <v>485</v>
      </c>
      <c r="D30" s="644">
        <v>324.42700000000002</v>
      </c>
      <c r="E30" s="745">
        <v>15.448904761904762</v>
      </c>
      <c r="F30" s="643">
        <v>0</v>
      </c>
      <c r="G30" s="643">
        <v>0</v>
      </c>
      <c r="H30" s="643">
        <v>3</v>
      </c>
      <c r="I30" s="643" t="s">
        <v>1287</v>
      </c>
      <c r="J30" s="643">
        <v>5</v>
      </c>
      <c r="K30" s="643">
        <v>79.340999999999994</v>
      </c>
      <c r="L30" s="643">
        <v>6</v>
      </c>
      <c r="M30" s="643">
        <v>49.540999999999997</v>
      </c>
      <c r="N30" s="643">
        <v>3</v>
      </c>
      <c r="O30" s="643">
        <v>11.159000000000001</v>
      </c>
      <c r="P30" s="643">
        <v>4</v>
      </c>
      <c r="Q30" s="642" t="s">
        <v>1287</v>
      </c>
    </row>
    <row r="31" spans="1:17" ht="13.5" customHeight="1" x14ac:dyDescent="0.15">
      <c r="A31" s="1534"/>
      <c r="B31" s="1535"/>
      <c r="C31" s="1537" t="s">
        <v>118</v>
      </c>
      <c r="D31" s="644" t="s">
        <v>1287</v>
      </c>
      <c r="E31" s="745" t="s">
        <v>1287</v>
      </c>
      <c r="F31" s="643">
        <v>0</v>
      </c>
      <c r="G31" s="709">
        <v>0</v>
      </c>
      <c r="H31" s="643">
        <v>0</v>
      </c>
      <c r="I31" s="709">
        <v>0</v>
      </c>
      <c r="J31" s="643">
        <v>0</v>
      </c>
      <c r="K31" s="709">
        <v>0</v>
      </c>
      <c r="L31" s="643">
        <v>0</v>
      </c>
      <c r="M31" s="709">
        <v>0</v>
      </c>
      <c r="N31" s="643">
        <v>0</v>
      </c>
      <c r="O31" s="709">
        <v>0</v>
      </c>
      <c r="P31" s="643">
        <v>1</v>
      </c>
      <c r="Q31" s="708" t="s">
        <v>1287</v>
      </c>
    </row>
    <row r="32" spans="1:17" ht="13.5" customHeight="1" x14ac:dyDescent="0.15">
      <c r="A32" s="1538"/>
      <c r="B32" s="1539"/>
      <c r="C32" s="1540" t="s">
        <v>484</v>
      </c>
      <c r="D32" s="656" t="s">
        <v>1287</v>
      </c>
      <c r="E32" s="748" t="s">
        <v>1287</v>
      </c>
      <c r="F32" s="655">
        <v>1</v>
      </c>
      <c r="G32" s="739" t="s">
        <v>1287</v>
      </c>
      <c r="H32" s="655">
        <v>0</v>
      </c>
      <c r="I32" s="739">
        <v>0</v>
      </c>
      <c r="J32" s="655">
        <v>0</v>
      </c>
      <c r="K32" s="739">
        <v>0</v>
      </c>
      <c r="L32" s="655">
        <v>0</v>
      </c>
      <c r="M32" s="739">
        <v>0</v>
      </c>
      <c r="N32" s="655">
        <v>0</v>
      </c>
      <c r="O32" s="739">
        <v>0</v>
      </c>
      <c r="P32" s="655">
        <v>0</v>
      </c>
      <c r="Q32" s="738">
        <v>0</v>
      </c>
    </row>
    <row r="33" spans="1:17" ht="13.5" customHeight="1" x14ac:dyDescent="0.15">
      <c r="A33" s="1532" t="s">
        <v>262</v>
      </c>
      <c r="B33" s="1533" t="s">
        <v>821</v>
      </c>
      <c r="C33" s="1524" t="s">
        <v>742</v>
      </c>
      <c r="D33" s="662">
        <v>2196.1210000000001</v>
      </c>
      <c r="E33" s="747">
        <v>48.802688888888888</v>
      </c>
      <c r="F33" s="661">
        <v>4</v>
      </c>
      <c r="G33" s="661">
        <v>1527.01</v>
      </c>
      <c r="H33" s="661">
        <v>10</v>
      </c>
      <c r="I33" s="661">
        <v>360.97300000000001</v>
      </c>
      <c r="J33" s="661">
        <v>12</v>
      </c>
      <c r="K33" s="661">
        <v>230.59899999999999</v>
      </c>
      <c r="L33" s="661">
        <v>4</v>
      </c>
      <c r="M33" s="661">
        <v>31.733000000000001</v>
      </c>
      <c r="N33" s="661">
        <v>8</v>
      </c>
      <c r="O33" s="661">
        <v>30.577999999999999</v>
      </c>
      <c r="P33" s="661">
        <v>7</v>
      </c>
      <c r="Q33" s="660">
        <v>15.228</v>
      </c>
    </row>
    <row r="34" spans="1:17" ht="13.5" customHeight="1" x14ac:dyDescent="0.15">
      <c r="A34" s="1534"/>
      <c r="B34" s="1535"/>
      <c r="C34" s="1536" t="s">
        <v>485</v>
      </c>
      <c r="D34" s="644">
        <v>2196.1210000000001</v>
      </c>
      <c r="E34" s="745">
        <v>48.802688888888888</v>
      </c>
      <c r="F34" s="643">
        <v>4</v>
      </c>
      <c r="G34" s="643">
        <v>1527.01</v>
      </c>
      <c r="H34" s="643">
        <v>10</v>
      </c>
      <c r="I34" s="643">
        <v>360.97300000000001</v>
      </c>
      <c r="J34" s="643">
        <v>12</v>
      </c>
      <c r="K34" s="643">
        <v>230.59899999999999</v>
      </c>
      <c r="L34" s="643">
        <v>4</v>
      </c>
      <c r="M34" s="643">
        <v>31.733000000000001</v>
      </c>
      <c r="N34" s="643">
        <v>8</v>
      </c>
      <c r="O34" s="643">
        <v>30.577999999999999</v>
      </c>
      <c r="P34" s="643">
        <v>7</v>
      </c>
      <c r="Q34" s="642">
        <v>15.228</v>
      </c>
    </row>
    <row r="35" spans="1:17" ht="13.5" customHeight="1" x14ac:dyDescent="0.15">
      <c r="A35" s="1534"/>
      <c r="B35" s="1535"/>
      <c r="C35" s="1537" t="s">
        <v>118</v>
      </c>
      <c r="D35" s="644">
        <v>0</v>
      </c>
      <c r="E35" s="745" t="s">
        <v>830</v>
      </c>
      <c r="F35" s="643">
        <v>0</v>
      </c>
      <c r="G35" s="643">
        <v>0</v>
      </c>
      <c r="H35" s="643">
        <v>0</v>
      </c>
      <c r="I35" s="643">
        <v>0</v>
      </c>
      <c r="J35" s="643">
        <v>0</v>
      </c>
      <c r="K35" s="643">
        <v>0</v>
      </c>
      <c r="L35" s="643">
        <v>0</v>
      </c>
      <c r="M35" s="643">
        <v>0</v>
      </c>
      <c r="N35" s="643">
        <v>0</v>
      </c>
      <c r="O35" s="643">
        <v>0</v>
      </c>
      <c r="P35" s="643">
        <v>0</v>
      </c>
      <c r="Q35" s="642">
        <v>0</v>
      </c>
    </row>
    <row r="36" spans="1:17" ht="13.5" customHeight="1" x14ac:dyDescent="0.15">
      <c r="A36" s="1538"/>
      <c r="B36" s="1539"/>
      <c r="C36" s="1540" t="s">
        <v>484</v>
      </c>
      <c r="D36" s="656">
        <v>0</v>
      </c>
      <c r="E36" s="748" t="s">
        <v>830</v>
      </c>
      <c r="F36" s="655">
        <v>0</v>
      </c>
      <c r="G36" s="655">
        <v>0</v>
      </c>
      <c r="H36" s="655">
        <v>0</v>
      </c>
      <c r="I36" s="655">
        <v>0</v>
      </c>
      <c r="J36" s="655">
        <v>0</v>
      </c>
      <c r="K36" s="655">
        <v>0</v>
      </c>
      <c r="L36" s="655">
        <v>0</v>
      </c>
      <c r="M36" s="655">
        <v>0</v>
      </c>
      <c r="N36" s="655">
        <v>0</v>
      </c>
      <c r="O36" s="655">
        <v>0</v>
      </c>
      <c r="P36" s="655">
        <v>0</v>
      </c>
      <c r="Q36" s="654">
        <v>0</v>
      </c>
    </row>
    <row r="37" spans="1:17" ht="13.5" customHeight="1" x14ac:dyDescent="0.15">
      <c r="A37" s="1532" t="s">
        <v>260</v>
      </c>
      <c r="B37" s="1533" t="s">
        <v>820</v>
      </c>
      <c r="C37" s="1524" t="s">
        <v>742</v>
      </c>
      <c r="D37" s="662">
        <v>6895.9359999999997</v>
      </c>
      <c r="E37" s="747">
        <v>29.096776371308014</v>
      </c>
      <c r="F37" s="661">
        <v>9</v>
      </c>
      <c r="G37" s="661">
        <v>3463.9390000000003</v>
      </c>
      <c r="H37" s="661">
        <v>35</v>
      </c>
      <c r="I37" s="661">
        <v>1622.7760000000001</v>
      </c>
      <c r="J37" s="661">
        <v>72</v>
      </c>
      <c r="K37" s="661">
        <v>1245.548</v>
      </c>
      <c r="L37" s="661">
        <v>50</v>
      </c>
      <c r="M37" s="661">
        <v>375.66900000000004</v>
      </c>
      <c r="N37" s="661">
        <v>26</v>
      </c>
      <c r="O37" s="661">
        <v>99.521000000000001</v>
      </c>
      <c r="P37" s="661">
        <v>45</v>
      </c>
      <c r="Q37" s="660">
        <v>88.483000000000004</v>
      </c>
    </row>
    <row r="38" spans="1:17" ht="13.5" customHeight="1" x14ac:dyDescent="0.15">
      <c r="A38" s="1534"/>
      <c r="B38" s="1535"/>
      <c r="C38" s="1536" t="s">
        <v>485</v>
      </c>
      <c r="D38" s="644">
        <v>6495.8100000000013</v>
      </c>
      <c r="E38" s="745">
        <v>28.615903083700445</v>
      </c>
      <c r="F38" s="643">
        <v>8</v>
      </c>
      <c r="G38" s="643" t="s">
        <v>1287</v>
      </c>
      <c r="H38" s="643">
        <v>34</v>
      </c>
      <c r="I38" s="643" t="s">
        <v>1287</v>
      </c>
      <c r="J38" s="643">
        <v>67</v>
      </c>
      <c r="K38" s="643">
        <v>1150.046</v>
      </c>
      <c r="L38" s="643">
        <v>49</v>
      </c>
      <c r="M38" s="643" t="s">
        <v>1287</v>
      </c>
      <c r="N38" s="643">
        <v>25</v>
      </c>
      <c r="O38" s="643" t="s">
        <v>1287</v>
      </c>
      <c r="P38" s="643">
        <v>44</v>
      </c>
      <c r="Q38" s="642" t="s">
        <v>1287</v>
      </c>
    </row>
    <row r="39" spans="1:17" ht="13.5" customHeight="1" x14ac:dyDescent="0.15">
      <c r="A39" s="1534"/>
      <c r="B39" s="1535"/>
      <c r="C39" s="1537" t="s">
        <v>118</v>
      </c>
      <c r="D39" s="644">
        <v>252.809</v>
      </c>
      <c r="E39" s="745">
        <v>84.269666666666666</v>
      </c>
      <c r="F39" s="643">
        <v>1</v>
      </c>
      <c r="G39" s="643" t="s">
        <v>1287</v>
      </c>
      <c r="H39" s="643">
        <v>0</v>
      </c>
      <c r="I39" s="643">
        <v>0</v>
      </c>
      <c r="J39" s="643">
        <v>1</v>
      </c>
      <c r="K39" s="643" t="s">
        <v>1287</v>
      </c>
      <c r="L39" s="643">
        <v>1</v>
      </c>
      <c r="M39" s="643" t="s">
        <v>1287</v>
      </c>
      <c r="N39" s="643">
        <v>0</v>
      </c>
      <c r="O39" s="643">
        <v>0</v>
      </c>
      <c r="P39" s="643">
        <v>0</v>
      </c>
      <c r="Q39" s="642">
        <v>0</v>
      </c>
    </row>
    <row r="40" spans="1:17" ht="13.5" customHeight="1" x14ac:dyDescent="0.15">
      <c r="A40" s="1538"/>
      <c r="B40" s="1539"/>
      <c r="C40" s="1540" t="s">
        <v>484</v>
      </c>
      <c r="D40" s="656">
        <v>147.31699999999998</v>
      </c>
      <c r="E40" s="748">
        <v>21.045285714285711</v>
      </c>
      <c r="F40" s="655">
        <v>0</v>
      </c>
      <c r="G40" s="655">
        <v>0</v>
      </c>
      <c r="H40" s="655">
        <v>1</v>
      </c>
      <c r="I40" s="655" t="s">
        <v>1287</v>
      </c>
      <c r="J40" s="655">
        <v>4</v>
      </c>
      <c r="K40" s="655" t="s">
        <v>1287</v>
      </c>
      <c r="L40" s="655">
        <v>0</v>
      </c>
      <c r="M40" s="655">
        <v>0</v>
      </c>
      <c r="N40" s="655">
        <v>1</v>
      </c>
      <c r="O40" s="655" t="s">
        <v>1287</v>
      </c>
      <c r="P40" s="655">
        <v>1</v>
      </c>
      <c r="Q40" s="654" t="s">
        <v>1287</v>
      </c>
    </row>
    <row r="41" spans="1:17" ht="13.5" customHeight="1" x14ac:dyDescent="0.15">
      <c r="A41" s="1532" t="s">
        <v>259</v>
      </c>
      <c r="B41" s="1533" t="s">
        <v>819</v>
      </c>
      <c r="C41" s="1524" t="s">
        <v>742</v>
      </c>
      <c r="D41" s="662">
        <v>8712.3069999999989</v>
      </c>
      <c r="E41" s="747">
        <v>63.132659420289848</v>
      </c>
      <c r="F41" s="661">
        <v>13</v>
      </c>
      <c r="G41" s="661">
        <v>6682.95</v>
      </c>
      <c r="H41" s="661">
        <v>25</v>
      </c>
      <c r="I41" s="661">
        <v>1123.47</v>
      </c>
      <c r="J41" s="661">
        <v>34</v>
      </c>
      <c r="K41" s="661">
        <v>563.87099999999998</v>
      </c>
      <c r="L41" s="661">
        <v>34</v>
      </c>
      <c r="M41" s="661">
        <v>248.744</v>
      </c>
      <c r="N41" s="661">
        <v>14</v>
      </c>
      <c r="O41" s="661">
        <v>58.338000000000001</v>
      </c>
      <c r="P41" s="661">
        <v>18</v>
      </c>
      <c r="Q41" s="660">
        <v>34.933999999999997</v>
      </c>
    </row>
    <row r="42" spans="1:17" ht="13.5" customHeight="1" x14ac:dyDescent="0.15">
      <c r="A42" s="1534"/>
      <c r="B42" s="1535"/>
      <c r="C42" s="1536" t="s">
        <v>485</v>
      </c>
      <c r="D42" s="644">
        <v>8712.3069999999989</v>
      </c>
      <c r="E42" s="745">
        <v>63.132659420289848</v>
      </c>
      <c r="F42" s="643">
        <v>13</v>
      </c>
      <c r="G42" s="643">
        <v>6682.95</v>
      </c>
      <c r="H42" s="643">
        <v>25</v>
      </c>
      <c r="I42" s="643">
        <v>1123.47</v>
      </c>
      <c r="J42" s="643">
        <v>34</v>
      </c>
      <c r="K42" s="643">
        <v>563.87099999999998</v>
      </c>
      <c r="L42" s="643">
        <v>34</v>
      </c>
      <c r="M42" s="643">
        <v>248.744</v>
      </c>
      <c r="N42" s="643">
        <v>14</v>
      </c>
      <c r="O42" s="643">
        <v>58.338000000000001</v>
      </c>
      <c r="P42" s="643">
        <v>18</v>
      </c>
      <c r="Q42" s="642">
        <v>34.933999999999997</v>
      </c>
    </row>
    <row r="43" spans="1:17" ht="13.5" customHeight="1" x14ac:dyDescent="0.15">
      <c r="A43" s="1534"/>
      <c r="B43" s="1535"/>
      <c r="C43" s="1537" t="s">
        <v>118</v>
      </c>
      <c r="D43" s="644">
        <v>0</v>
      </c>
      <c r="E43" s="745" t="s">
        <v>830</v>
      </c>
      <c r="F43" s="643">
        <v>0</v>
      </c>
      <c r="G43" s="643">
        <v>0</v>
      </c>
      <c r="H43" s="643">
        <v>0</v>
      </c>
      <c r="I43" s="643">
        <v>0</v>
      </c>
      <c r="J43" s="643">
        <v>0</v>
      </c>
      <c r="K43" s="643">
        <v>0</v>
      </c>
      <c r="L43" s="643">
        <v>0</v>
      </c>
      <c r="M43" s="643">
        <v>0</v>
      </c>
      <c r="N43" s="643">
        <v>0</v>
      </c>
      <c r="O43" s="643">
        <v>0</v>
      </c>
      <c r="P43" s="643">
        <v>0</v>
      </c>
      <c r="Q43" s="642">
        <v>0</v>
      </c>
    </row>
    <row r="44" spans="1:17" ht="13.5" customHeight="1" x14ac:dyDescent="0.15">
      <c r="A44" s="1534"/>
      <c r="B44" s="1535"/>
      <c r="C44" s="1541" t="s">
        <v>484</v>
      </c>
      <c r="D44" s="750">
        <v>0</v>
      </c>
      <c r="E44" s="749" t="s">
        <v>830</v>
      </c>
      <c r="F44" s="655">
        <v>0</v>
      </c>
      <c r="G44" s="655">
        <v>0</v>
      </c>
      <c r="H44" s="655">
        <v>0</v>
      </c>
      <c r="I44" s="655">
        <v>0</v>
      </c>
      <c r="J44" s="655">
        <v>0</v>
      </c>
      <c r="K44" s="655">
        <v>0</v>
      </c>
      <c r="L44" s="655">
        <v>0</v>
      </c>
      <c r="M44" s="655">
        <v>0</v>
      </c>
      <c r="N44" s="655">
        <v>0</v>
      </c>
      <c r="O44" s="655">
        <v>0</v>
      </c>
      <c r="P44" s="655">
        <v>0</v>
      </c>
      <c r="Q44" s="654">
        <v>0</v>
      </c>
    </row>
    <row r="45" spans="1:17" ht="13.5" customHeight="1" x14ac:dyDescent="0.15">
      <c r="A45" s="1542" t="s">
        <v>258</v>
      </c>
      <c r="B45" s="1533" t="s">
        <v>818</v>
      </c>
      <c r="C45" s="1524" t="s">
        <v>742</v>
      </c>
      <c r="D45" s="662">
        <v>3458.2649999999994</v>
      </c>
      <c r="E45" s="747">
        <v>23.055099999999996</v>
      </c>
      <c r="F45" s="661">
        <v>2</v>
      </c>
      <c r="G45" s="661" t="s">
        <v>1287</v>
      </c>
      <c r="H45" s="661">
        <v>20</v>
      </c>
      <c r="I45" s="661">
        <v>1015.6660000000001</v>
      </c>
      <c r="J45" s="661">
        <v>31</v>
      </c>
      <c r="K45" s="661">
        <v>560.41399999999999</v>
      </c>
      <c r="L45" s="661">
        <v>27</v>
      </c>
      <c r="M45" s="661">
        <v>198.62200000000001</v>
      </c>
      <c r="N45" s="661">
        <v>14</v>
      </c>
      <c r="O45" s="661" t="s">
        <v>1287</v>
      </c>
      <c r="P45" s="661">
        <v>56</v>
      </c>
      <c r="Q45" s="660">
        <v>96.36</v>
      </c>
    </row>
    <row r="46" spans="1:17" ht="13.5" customHeight="1" x14ac:dyDescent="0.15">
      <c r="A46" s="1525"/>
      <c r="B46" s="1526"/>
      <c r="C46" s="1536" t="s">
        <v>485</v>
      </c>
      <c r="D46" s="644">
        <v>3458.2649999999994</v>
      </c>
      <c r="E46" s="745">
        <v>23.055099999999996</v>
      </c>
      <c r="F46" s="643">
        <v>2</v>
      </c>
      <c r="G46" s="643" t="s">
        <v>1287</v>
      </c>
      <c r="H46" s="643">
        <v>20</v>
      </c>
      <c r="I46" s="643">
        <v>1015.6660000000001</v>
      </c>
      <c r="J46" s="643">
        <v>31</v>
      </c>
      <c r="K46" s="643">
        <v>560.41399999999999</v>
      </c>
      <c r="L46" s="643">
        <v>27</v>
      </c>
      <c r="M46" s="643">
        <v>198.62200000000001</v>
      </c>
      <c r="N46" s="643">
        <v>14</v>
      </c>
      <c r="O46" s="643" t="s">
        <v>1287</v>
      </c>
      <c r="P46" s="643">
        <v>56</v>
      </c>
      <c r="Q46" s="642">
        <v>96.36</v>
      </c>
    </row>
    <row r="47" spans="1:17" ht="13.5" customHeight="1" x14ac:dyDescent="0.15">
      <c r="A47" s="1525"/>
      <c r="B47" s="1526"/>
      <c r="C47" s="1537" t="s">
        <v>118</v>
      </c>
      <c r="D47" s="644">
        <v>0</v>
      </c>
      <c r="E47" s="745" t="s">
        <v>830</v>
      </c>
      <c r="F47" s="643">
        <v>0</v>
      </c>
      <c r="G47" s="643">
        <v>0</v>
      </c>
      <c r="H47" s="643">
        <v>0</v>
      </c>
      <c r="I47" s="643">
        <v>0</v>
      </c>
      <c r="J47" s="643">
        <v>0</v>
      </c>
      <c r="K47" s="643">
        <v>0</v>
      </c>
      <c r="L47" s="643">
        <v>0</v>
      </c>
      <c r="M47" s="643">
        <v>0</v>
      </c>
      <c r="N47" s="643">
        <v>0</v>
      </c>
      <c r="O47" s="643">
        <v>0</v>
      </c>
      <c r="P47" s="643">
        <v>0</v>
      </c>
      <c r="Q47" s="642">
        <v>0</v>
      </c>
    </row>
    <row r="48" spans="1:17" ht="13.5" customHeight="1" x14ac:dyDescent="0.15">
      <c r="A48" s="1529"/>
      <c r="B48" s="1530"/>
      <c r="C48" s="1540" t="s">
        <v>484</v>
      </c>
      <c r="D48" s="656">
        <v>0</v>
      </c>
      <c r="E48" s="748" t="s">
        <v>830</v>
      </c>
      <c r="F48" s="655">
        <v>0</v>
      </c>
      <c r="G48" s="655">
        <v>0</v>
      </c>
      <c r="H48" s="655">
        <v>0</v>
      </c>
      <c r="I48" s="655">
        <v>0</v>
      </c>
      <c r="J48" s="655">
        <v>0</v>
      </c>
      <c r="K48" s="655">
        <v>0</v>
      </c>
      <c r="L48" s="655">
        <v>0</v>
      </c>
      <c r="M48" s="655">
        <v>0</v>
      </c>
      <c r="N48" s="655">
        <v>0</v>
      </c>
      <c r="O48" s="655">
        <v>0</v>
      </c>
      <c r="P48" s="655">
        <v>0</v>
      </c>
      <c r="Q48" s="654">
        <v>0</v>
      </c>
    </row>
    <row r="49" spans="1:17" ht="13.5" customHeight="1" x14ac:dyDescent="0.15">
      <c r="A49" s="1532" t="s">
        <v>256</v>
      </c>
      <c r="B49" s="1533" t="s">
        <v>816</v>
      </c>
      <c r="C49" s="1524" t="s">
        <v>742</v>
      </c>
      <c r="D49" s="662">
        <v>532.60425999999995</v>
      </c>
      <c r="E49" s="747">
        <v>10.049136981132074</v>
      </c>
      <c r="F49" s="661">
        <v>0</v>
      </c>
      <c r="G49" s="661">
        <v>0</v>
      </c>
      <c r="H49" s="661">
        <v>4</v>
      </c>
      <c r="I49" s="661">
        <v>152.69399999999999</v>
      </c>
      <c r="J49" s="661">
        <v>12</v>
      </c>
      <c r="K49" s="661">
        <v>219.149</v>
      </c>
      <c r="L49" s="661">
        <v>16</v>
      </c>
      <c r="M49" s="661">
        <v>110.108</v>
      </c>
      <c r="N49" s="661">
        <v>6</v>
      </c>
      <c r="O49" s="661">
        <v>20.436</v>
      </c>
      <c r="P49" s="661">
        <v>15</v>
      </c>
      <c r="Q49" s="660">
        <v>30.21726</v>
      </c>
    </row>
    <row r="50" spans="1:17" ht="13.5" customHeight="1" x14ac:dyDescent="0.15">
      <c r="A50" s="1534"/>
      <c r="B50" s="1535"/>
      <c r="C50" s="1536" t="s">
        <v>485</v>
      </c>
      <c r="D50" s="644">
        <v>532.60425999999995</v>
      </c>
      <c r="E50" s="745">
        <v>10.049136981132074</v>
      </c>
      <c r="F50" s="643">
        <v>0</v>
      </c>
      <c r="G50" s="643">
        <v>0</v>
      </c>
      <c r="H50" s="643">
        <v>4</v>
      </c>
      <c r="I50" s="643">
        <v>152.69399999999999</v>
      </c>
      <c r="J50" s="643">
        <v>12</v>
      </c>
      <c r="K50" s="643">
        <v>219.149</v>
      </c>
      <c r="L50" s="643">
        <v>16</v>
      </c>
      <c r="M50" s="643">
        <v>110.108</v>
      </c>
      <c r="N50" s="643">
        <v>6</v>
      </c>
      <c r="O50" s="643">
        <v>20.436</v>
      </c>
      <c r="P50" s="643">
        <v>15</v>
      </c>
      <c r="Q50" s="642">
        <v>30.21726</v>
      </c>
    </row>
    <row r="51" spans="1:17" ht="13.5" customHeight="1" x14ac:dyDescent="0.15">
      <c r="A51" s="1534"/>
      <c r="B51" s="1535"/>
      <c r="C51" s="1537" t="s">
        <v>118</v>
      </c>
      <c r="D51" s="644">
        <v>0</v>
      </c>
      <c r="E51" s="745" t="s">
        <v>830</v>
      </c>
      <c r="F51" s="643">
        <v>0</v>
      </c>
      <c r="G51" s="643">
        <v>0</v>
      </c>
      <c r="H51" s="643">
        <v>0</v>
      </c>
      <c r="I51" s="643">
        <v>0</v>
      </c>
      <c r="J51" s="643">
        <v>0</v>
      </c>
      <c r="K51" s="643">
        <v>0</v>
      </c>
      <c r="L51" s="643">
        <v>0</v>
      </c>
      <c r="M51" s="643">
        <v>0</v>
      </c>
      <c r="N51" s="643">
        <v>0</v>
      </c>
      <c r="O51" s="643">
        <v>0</v>
      </c>
      <c r="P51" s="643">
        <v>0</v>
      </c>
      <c r="Q51" s="642">
        <v>0</v>
      </c>
    </row>
    <row r="52" spans="1:17" ht="13.5" customHeight="1" x14ac:dyDescent="0.15">
      <c r="A52" s="1538"/>
      <c r="B52" s="1539"/>
      <c r="C52" s="1540" t="s">
        <v>484</v>
      </c>
      <c r="D52" s="656">
        <v>0</v>
      </c>
      <c r="E52" s="748" t="s">
        <v>830</v>
      </c>
      <c r="F52" s="655">
        <v>0</v>
      </c>
      <c r="G52" s="655">
        <v>0</v>
      </c>
      <c r="H52" s="655">
        <v>0</v>
      </c>
      <c r="I52" s="655">
        <v>0</v>
      </c>
      <c r="J52" s="655">
        <v>0</v>
      </c>
      <c r="K52" s="655">
        <v>0</v>
      </c>
      <c r="L52" s="655">
        <v>0</v>
      </c>
      <c r="M52" s="655">
        <v>0</v>
      </c>
      <c r="N52" s="655">
        <v>0</v>
      </c>
      <c r="O52" s="655">
        <v>0</v>
      </c>
      <c r="P52" s="655">
        <v>0</v>
      </c>
      <c r="Q52" s="654">
        <v>0</v>
      </c>
    </row>
    <row r="53" spans="1:17" ht="13.5" customHeight="1" x14ac:dyDescent="0.15">
      <c r="A53" s="1532" t="s">
        <v>254</v>
      </c>
      <c r="B53" s="1533" t="s">
        <v>815</v>
      </c>
      <c r="C53" s="1524" t="s">
        <v>742</v>
      </c>
      <c r="D53" s="662">
        <v>1190.8699999999999</v>
      </c>
      <c r="E53" s="747">
        <v>24.809791666666666</v>
      </c>
      <c r="F53" s="661">
        <v>1</v>
      </c>
      <c r="G53" s="661" t="s">
        <v>1287</v>
      </c>
      <c r="H53" s="661">
        <v>6</v>
      </c>
      <c r="I53" s="661">
        <v>285.596</v>
      </c>
      <c r="J53" s="661">
        <v>18</v>
      </c>
      <c r="K53" s="661">
        <v>295.78699999999998</v>
      </c>
      <c r="L53" s="661">
        <v>5</v>
      </c>
      <c r="M53" s="661" t="s">
        <v>1287</v>
      </c>
      <c r="N53" s="661">
        <v>8</v>
      </c>
      <c r="O53" s="661">
        <v>29.521999999999998</v>
      </c>
      <c r="P53" s="661">
        <v>10</v>
      </c>
      <c r="Q53" s="660">
        <v>21.220000000000002</v>
      </c>
    </row>
    <row r="54" spans="1:17" ht="13.5" customHeight="1" x14ac:dyDescent="0.15">
      <c r="A54" s="1534"/>
      <c r="B54" s="1535"/>
      <c r="C54" s="1536" t="s">
        <v>485</v>
      </c>
      <c r="D54" s="644">
        <v>1098.999</v>
      </c>
      <c r="E54" s="745">
        <v>26.166642857142858</v>
      </c>
      <c r="F54" s="643">
        <v>1</v>
      </c>
      <c r="G54" s="643" t="s">
        <v>1287</v>
      </c>
      <c r="H54" s="643">
        <v>5</v>
      </c>
      <c r="I54" s="643" t="s">
        <v>1287</v>
      </c>
      <c r="J54" s="643">
        <v>15</v>
      </c>
      <c r="K54" s="643">
        <v>242.72499999999999</v>
      </c>
      <c r="L54" s="643">
        <v>5</v>
      </c>
      <c r="M54" s="643" t="s">
        <v>1287</v>
      </c>
      <c r="N54" s="643">
        <v>8</v>
      </c>
      <c r="O54" s="643">
        <v>29.521999999999998</v>
      </c>
      <c r="P54" s="643">
        <v>8</v>
      </c>
      <c r="Q54" s="642" t="s">
        <v>1287</v>
      </c>
    </row>
    <row r="55" spans="1:17" ht="13.5" customHeight="1" x14ac:dyDescent="0.15">
      <c r="A55" s="1534"/>
      <c r="B55" s="1535"/>
      <c r="C55" s="1537" t="s">
        <v>118</v>
      </c>
      <c r="D55" s="644" t="s">
        <v>1287</v>
      </c>
      <c r="E55" s="745" t="s">
        <v>1287</v>
      </c>
      <c r="F55" s="643">
        <v>0</v>
      </c>
      <c r="G55" s="643">
        <v>0</v>
      </c>
      <c r="H55" s="643">
        <v>1</v>
      </c>
      <c r="I55" s="643" t="s">
        <v>1287</v>
      </c>
      <c r="J55" s="643">
        <v>1</v>
      </c>
      <c r="K55" s="643" t="s">
        <v>1287</v>
      </c>
      <c r="L55" s="643">
        <v>0</v>
      </c>
      <c r="M55" s="643">
        <v>0</v>
      </c>
      <c r="N55" s="643">
        <v>0</v>
      </c>
      <c r="O55" s="643">
        <v>0</v>
      </c>
      <c r="P55" s="643">
        <v>2</v>
      </c>
      <c r="Q55" s="642" t="s">
        <v>1287</v>
      </c>
    </row>
    <row r="56" spans="1:17" ht="13.5" customHeight="1" x14ac:dyDescent="0.15">
      <c r="A56" s="1538"/>
      <c r="B56" s="1539"/>
      <c r="C56" s="1540" t="s">
        <v>484</v>
      </c>
      <c r="D56" s="656" t="s">
        <v>1287</v>
      </c>
      <c r="E56" s="748" t="s">
        <v>1287</v>
      </c>
      <c r="F56" s="655">
        <v>0</v>
      </c>
      <c r="G56" s="655">
        <v>0</v>
      </c>
      <c r="H56" s="655">
        <v>0</v>
      </c>
      <c r="I56" s="655">
        <v>0</v>
      </c>
      <c r="J56" s="655">
        <v>2</v>
      </c>
      <c r="K56" s="655" t="s">
        <v>1287</v>
      </c>
      <c r="L56" s="655">
        <v>0</v>
      </c>
      <c r="M56" s="655">
        <v>0</v>
      </c>
      <c r="N56" s="655">
        <v>0</v>
      </c>
      <c r="O56" s="655">
        <v>0</v>
      </c>
      <c r="P56" s="655">
        <v>0</v>
      </c>
      <c r="Q56" s="654">
        <v>0</v>
      </c>
    </row>
    <row r="57" spans="1:17" ht="13.5" customHeight="1" x14ac:dyDescent="0.15">
      <c r="A57" s="1532" t="s">
        <v>252</v>
      </c>
      <c r="B57" s="1533" t="s">
        <v>814</v>
      </c>
      <c r="C57" s="1524" t="s">
        <v>742</v>
      </c>
      <c r="D57" s="662">
        <v>0</v>
      </c>
      <c r="E57" s="747" t="s">
        <v>830</v>
      </c>
      <c r="F57" s="661">
        <v>0</v>
      </c>
      <c r="G57" s="661">
        <v>0</v>
      </c>
      <c r="H57" s="661">
        <v>0</v>
      </c>
      <c r="I57" s="661">
        <v>0</v>
      </c>
      <c r="J57" s="661">
        <v>0</v>
      </c>
      <c r="K57" s="661">
        <v>0</v>
      </c>
      <c r="L57" s="661">
        <v>0</v>
      </c>
      <c r="M57" s="661">
        <v>0</v>
      </c>
      <c r="N57" s="661">
        <v>0</v>
      </c>
      <c r="O57" s="661">
        <v>0</v>
      </c>
      <c r="P57" s="661">
        <v>0</v>
      </c>
      <c r="Q57" s="660">
        <v>0</v>
      </c>
    </row>
    <row r="58" spans="1:17" ht="13.5" customHeight="1" x14ac:dyDescent="0.15">
      <c r="A58" s="1534"/>
      <c r="B58" s="1535"/>
      <c r="C58" s="1536" t="s">
        <v>485</v>
      </c>
      <c r="D58" s="644">
        <v>0</v>
      </c>
      <c r="E58" s="745" t="s">
        <v>830</v>
      </c>
      <c r="F58" s="643">
        <v>0</v>
      </c>
      <c r="G58" s="643">
        <v>0</v>
      </c>
      <c r="H58" s="643">
        <v>0</v>
      </c>
      <c r="I58" s="643">
        <v>0</v>
      </c>
      <c r="J58" s="643">
        <v>0</v>
      </c>
      <c r="K58" s="643">
        <v>0</v>
      </c>
      <c r="L58" s="643">
        <v>0</v>
      </c>
      <c r="M58" s="643">
        <v>0</v>
      </c>
      <c r="N58" s="643">
        <v>0</v>
      </c>
      <c r="O58" s="643">
        <v>0</v>
      </c>
      <c r="P58" s="643">
        <v>0</v>
      </c>
      <c r="Q58" s="642">
        <v>0</v>
      </c>
    </row>
    <row r="59" spans="1:17" ht="13.5" customHeight="1" x14ac:dyDescent="0.15">
      <c r="A59" s="1534"/>
      <c r="B59" s="1535"/>
      <c r="C59" s="1537" t="s">
        <v>118</v>
      </c>
      <c r="D59" s="644">
        <v>0</v>
      </c>
      <c r="E59" s="745" t="s">
        <v>830</v>
      </c>
      <c r="F59" s="643">
        <v>0</v>
      </c>
      <c r="G59" s="643">
        <v>0</v>
      </c>
      <c r="H59" s="643">
        <v>0</v>
      </c>
      <c r="I59" s="643">
        <v>0</v>
      </c>
      <c r="J59" s="643">
        <v>0</v>
      </c>
      <c r="K59" s="643">
        <v>0</v>
      </c>
      <c r="L59" s="643">
        <v>0</v>
      </c>
      <c r="M59" s="643">
        <v>0</v>
      </c>
      <c r="N59" s="643">
        <v>0</v>
      </c>
      <c r="O59" s="643">
        <v>0</v>
      </c>
      <c r="P59" s="643">
        <v>0</v>
      </c>
      <c r="Q59" s="642">
        <v>0</v>
      </c>
    </row>
    <row r="60" spans="1:17" ht="13.5" customHeight="1" x14ac:dyDescent="0.15">
      <c r="A60" s="1538"/>
      <c r="B60" s="1539"/>
      <c r="C60" s="1540" t="s">
        <v>484</v>
      </c>
      <c r="D60" s="656">
        <v>0</v>
      </c>
      <c r="E60" s="748" t="s">
        <v>830</v>
      </c>
      <c r="F60" s="655">
        <v>0</v>
      </c>
      <c r="G60" s="655">
        <v>0</v>
      </c>
      <c r="H60" s="655">
        <v>0</v>
      </c>
      <c r="I60" s="655">
        <v>0</v>
      </c>
      <c r="J60" s="655">
        <v>0</v>
      </c>
      <c r="K60" s="655">
        <v>0</v>
      </c>
      <c r="L60" s="655">
        <v>0</v>
      </c>
      <c r="M60" s="655">
        <v>0</v>
      </c>
      <c r="N60" s="655">
        <v>0</v>
      </c>
      <c r="O60" s="655">
        <v>0</v>
      </c>
      <c r="P60" s="655">
        <v>0</v>
      </c>
      <c r="Q60" s="654">
        <v>0</v>
      </c>
    </row>
    <row r="61" spans="1:17" ht="13.5" customHeight="1" x14ac:dyDescent="0.15">
      <c r="A61" s="1532" t="s">
        <v>250</v>
      </c>
      <c r="B61" s="1533" t="s">
        <v>813</v>
      </c>
      <c r="C61" s="1524" t="s">
        <v>742</v>
      </c>
      <c r="D61" s="662">
        <v>226.19000000000003</v>
      </c>
      <c r="E61" s="747">
        <v>8.0782142857142869</v>
      </c>
      <c r="F61" s="661">
        <v>0</v>
      </c>
      <c r="G61" s="661">
        <v>0</v>
      </c>
      <c r="H61" s="661">
        <v>0</v>
      </c>
      <c r="I61" s="661">
        <v>0</v>
      </c>
      <c r="J61" s="661">
        <v>12</v>
      </c>
      <c r="K61" s="661">
        <v>181.31900000000002</v>
      </c>
      <c r="L61" s="661">
        <v>3</v>
      </c>
      <c r="M61" s="661" t="s">
        <v>1287</v>
      </c>
      <c r="N61" s="661">
        <v>2</v>
      </c>
      <c r="O61" s="661" t="s">
        <v>1287</v>
      </c>
      <c r="P61" s="661">
        <v>11</v>
      </c>
      <c r="Q61" s="660">
        <v>21.082999999999998</v>
      </c>
    </row>
    <row r="62" spans="1:17" ht="13.5" customHeight="1" x14ac:dyDescent="0.15">
      <c r="A62" s="1534"/>
      <c r="B62" s="1535"/>
      <c r="C62" s="1536" t="s">
        <v>485</v>
      </c>
      <c r="D62" s="644">
        <v>192.89500000000001</v>
      </c>
      <c r="E62" s="745">
        <v>8.7679545454545451</v>
      </c>
      <c r="F62" s="643">
        <v>0</v>
      </c>
      <c r="G62" s="643">
        <v>0</v>
      </c>
      <c r="H62" s="643">
        <v>0</v>
      </c>
      <c r="I62" s="643">
        <v>0</v>
      </c>
      <c r="J62" s="643">
        <v>10</v>
      </c>
      <c r="K62" s="643" t="s">
        <v>1287</v>
      </c>
      <c r="L62" s="643">
        <v>2</v>
      </c>
      <c r="M62" s="643" t="s">
        <v>1287</v>
      </c>
      <c r="N62" s="643">
        <v>1</v>
      </c>
      <c r="O62" s="643" t="s">
        <v>1287</v>
      </c>
      <c r="P62" s="643">
        <v>9</v>
      </c>
      <c r="Q62" s="642" t="s">
        <v>1287</v>
      </c>
    </row>
    <row r="63" spans="1:17" ht="13.5" customHeight="1" x14ac:dyDescent="0.15">
      <c r="A63" s="1534"/>
      <c r="B63" s="1535"/>
      <c r="C63" s="1537" t="s">
        <v>118</v>
      </c>
      <c r="D63" s="644">
        <v>0</v>
      </c>
      <c r="E63" s="745" t="s">
        <v>830</v>
      </c>
      <c r="F63" s="643">
        <v>0</v>
      </c>
      <c r="G63" s="643">
        <v>0</v>
      </c>
      <c r="H63" s="643">
        <v>0</v>
      </c>
      <c r="I63" s="643">
        <v>0</v>
      </c>
      <c r="J63" s="643">
        <v>0</v>
      </c>
      <c r="K63" s="643">
        <v>0</v>
      </c>
      <c r="L63" s="643">
        <v>0</v>
      </c>
      <c r="M63" s="643">
        <v>0</v>
      </c>
      <c r="N63" s="643">
        <v>0</v>
      </c>
      <c r="O63" s="643">
        <v>0</v>
      </c>
      <c r="P63" s="643">
        <v>0</v>
      </c>
      <c r="Q63" s="642">
        <v>0</v>
      </c>
    </row>
    <row r="64" spans="1:17" ht="13.5" customHeight="1" x14ac:dyDescent="0.15">
      <c r="A64" s="1538"/>
      <c r="B64" s="1539"/>
      <c r="C64" s="1540" t="s">
        <v>484</v>
      </c>
      <c r="D64" s="656">
        <v>33.295000000000002</v>
      </c>
      <c r="E64" s="748">
        <v>5.5491666666666672</v>
      </c>
      <c r="F64" s="655">
        <v>0</v>
      </c>
      <c r="G64" s="655">
        <v>0</v>
      </c>
      <c r="H64" s="655">
        <v>0</v>
      </c>
      <c r="I64" s="655">
        <v>0</v>
      </c>
      <c r="J64" s="655">
        <v>2</v>
      </c>
      <c r="K64" s="655" t="s">
        <v>1287</v>
      </c>
      <c r="L64" s="655">
        <v>1</v>
      </c>
      <c r="M64" s="655" t="s">
        <v>1287</v>
      </c>
      <c r="N64" s="655">
        <v>1</v>
      </c>
      <c r="O64" s="655" t="s">
        <v>1287</v>
      </c>
      <c r="P64" s="655">
        <v>2</v>
      </c>
      <c r="Q64" s="654" t="s">
        <v>1287</v>
      </c>
    </row>
    <row r="65" spans="1:17" ht="13.5" customHeight="1" x14ac:dyDescent="0.15">
      <c r="A65" s="1532" t="s">
        <v>315</v>
      </c>
      <c r="B65" s="1533" t="s">
        <v>812</v>
      </c>
      <c r="C65" s="1524" t="s">
        <v>742</v>
      </c>
      <c r="D65" s="662">
        <v>967.11099999999988</v>
      </c>
      <c r="E65" s="747">
        <v>20.57682978723404</v>
      </c>
      <c r="F65" s="661">
        <v>3</v>
      </c>
      <c r="G65" s="661" t="s">
        <v>1287</v>
      </c>
      <c r="H65" s="661">
        <v>4</v>
      </c>
      <c r="I65" s="661" t="s">
        <v>1287</v>
      </c>
      <c r="J65" s="661">
        <v>15</v>
      </c>
      <c r="K65" s="661">
        <v>264.358</v>
      </c>
      <c r="L65" s="661">
        <v>9</v>
      </c>
      <c r="M65" s="661">
        <v>67.227999999999994</v>
      </c>
      <c r="N65" s="661">
        <v>5</v>
      </c>
      <c r="O65" s="661">
        <v>18.504999999999999</v>
      </c>
      <c r="P65" s="661">
        <v>11</v>
      </c>
      <c r="Q65" s="660">
        <v>19.577000000000002</v>
      </c>
    </row>
    <row r="66" spans="1:17" ht="13.5" customHeight="1" x14ac:dyDescent="0.15">
      <c r="A66" s="1534"/>
      <c r="B66" s="1535"/>
      <c r="C66" s="1536" t="s">
        <v>485</v>
      </c>
      <c r="D66" s="644" t="s">
        <v>1287</v>
      </c>
      <c r="E66" s="745" t="s">
        <v>1287</v>
      </c>
      <c r="F66" s="643">
        <v>2</v>
      </c>
      <c r="G66" s="643" t="s">
        <v>1287</v>
      </c>
      <c r="H66" s="643">
        <v>4</v>
      </c>
      <c r="I66" s="643" t="s">
        <v>1287</v>
      </c>
      <c r="J66" s="643">
        <v>15</v>
      </c>
      <c r="K66" s="643">
        <v>264.358</v>
      </c>
      <c r="L66" s="643">
        <v>9</v>
      </c>
      <c r="M66" s="643">
        <v>67.227999999999994</v>
      </c>
      <c r="N66" s="643">
        <v>5</v>
      </c>
      <c r="O66" s="643">
        <v>18.504999999999999</v>
      </c>
      <c r="P66" s="643">
        <v>11</v>
      </c>
      <c r="Q66" s="642">
        <v>19.577000000000002</v>
      </c>
    </row>
    <row r="67" spans="1:17" ht="13.5" customHeight="1" x14ac:dyDescent="0.15">
      <c r="A67" s="1534"/>
      <c r="B67" s="1535"/>
      <c r="C67" s="1537" t="s">
        <v>118</v>
      </c>
      <c r="D67" s="644" t="s">
        <v>1287</v>
      </c>
      <c r="E67" s="745" t="s">
        <v>1287</v>
      </c>
      <c r="F67" s="643">
        <v>1</v>
      </c>
      <c r="G67" s="643" t="s">
        <v>1287</v>
      </c>
      <c r="H67" s="643">
        <v>0</v>
      </c>
      <c r="I67" s="643">
        <v>0</v>
      </c>
      <c r="J67" s="643">
        <v>0</v>
      </c>
      <c r="K67" s="643">
        <v>0</v>
      </c>
      <c r="L67" s="643">
        <v>0</v>
      </c>
      <c r="M67" s="643">
        <v>0</v>
      </c>
      <c r="N67" s="643">
        <v>0</v>
      </c>
      <c r="O67" s="643">
        <v>0</v>
      </c>
      <c r="P67" s="643">
        <v>0</v>
      </c>
      <c r="Q67" s="642">
        <v>0</v>
      </c>
    </row>
    <row r="68" spans="1:17" ht="13.5" customHeight="1" x14ac:dyDescent="0.15">
      <c r="A68" s="1538"/>
      <c r="B68" s="1539"/>
      <c r="C68" s="1540" t="s">
        <v>484</v>
      </c>
      <c r="D68" s="656">
        <v>0</v>
      </c>
      <c r="E68" s="748" t="s">
        <v>830</v>
      </c>
      <c r="F68" s="655">
        <v>0</v>
      </c>
      <c r="G68" s="655">
        <v>0</v>
      </c>
      <c r="H68" s="655">
        <v>0</v>
      </c>
      <c r="I68" s="655">
        <v>0</v>
      </c>
      <c r="J68" s="655">
        <v>0</v>
      </c>
      <c r="K68" s="655">
        <v>0</v>
      </c>
      <c r="L68" s="655">
        <v>0</v>
      </c>
      <c r="M68" s="655">
        <v>0</v>
      </c>
      <c r="N68" s="655">
        <v>0</v>
      </c>
      <c r="O68" s="655">
        <v>0</v>
      </c>
      <c r="P68" s="655">
        <v>0</v>
      </c>
      <c r="Q68" s="654">
        <v>0</v>
      </c>
    </row>
    <row r="69" spans="1:17" ht="13.5" customHeight="1" x14ac:dyDescent="0.15">
      <c r="A69" s="1532" t="s">
        <v>314</v>
      </c>
      <c r="B69" s="1533" t="s">
        <v>811</v>
      </c>
      <c r="C69" s="1524" t="s">
        <v>742</v>
      </c>
      <c r="D69" s="662">
        <v>138.589</v>
      </c>
      <c r="E69" s="747">
        <v>8.1522941176470596</v>
      </c>
      <c r="F69" s="661">
        <v>0</v>
      </c>
      <c r="G69" s="661">
        <v>0</v>
      </c>
      <c r="H69" s="661">
        <v>0</v>
      </c>
      <c r="I69" s="661">
        <v>0</v>
      </c>
      <c r="J69" s="661">
        <v>5</v>
      </c>
      <c r="K69" s="661">
        <v>85.209000000000003</v>
      </c>
      <c r="L69" s="661">
        <v>4</v>
      </c>
      <c r="M69" s="661">
        <v>28.876999999999999</v>
      </c>
      <c r="N69" s="661">
        <v>4</v>
      </c>
      <c r="O69" s="661">
        <v>15.89</v>
      </c>
      <c r="P69" s="661">
        <v>4</v>
      </c>
      <c r="Q69" s="660">
        <v>8.6129999999999995</v>
      </c>
    </row>
    <row r="70" spans="1:17" ht="13.5" customHeight="1" x14ac:dyDescent="0.15">
      <c r="A70" s="1534"/>
      <c r="B70" s="1535"/>
      <c r="C70" s="1536" t="s">
        <v>485</v>
      </c>
      <c r="D70" s="644">
        <v>138.589</v>
      </c>
      <c r="E70" s="745">
        <v>8.1522941176470596</v>
      </c>
      <c r="F70" s="643">
        <v>0</v>
      </c>
      <c r="G70" s="643">
        <v>0</v>
      </c>
      <c r="H70" s="643">
        <v>0</v>
      </c>
      <c r="I70" s="643">
        <v>0</v>
      </c>
      <c r="J70" s="643">
        <v>5</v>
      </c>
      <c r="K70" s="643">
        <v>85.209000000000003</v>
      </c>
      <c r="L70" s="643">
        <v>4</v>
      </c>
      <c r="M70" s="643">
        <v>28.876999999999999</v>
      </c>
      <c r="N70" s="643">
        <v>4</v>
      </c>
      <c r="O70" s="643">
        <v>15.89</v>
      </c>
      <c r="P70" s="643">
        <v>4</v>
      </c>
      <c r="Q70" s="642">
        <v>8.6129999999999995</v>
      </c>
    </row>
    <row r="71" spans="1:17" ht="13.5" customHeight="1" x14ac:dyDescent="0.15">
      <c r="A71" s="1534"/>
      <c r="B71" s="1535"/>
      <c r="C71" s="1537" t="s">
        <v>118</v>
      </c>
      <c r="D71" s="644">
        <v>0</v>
      </c>
      <c r="E71" s="745" t="s">
        <v>830</v>
      </c>
      <c r="F71" s="643">
        <v>0</v>
      </c>
      <c r="G71" s="643">
        <v>0</v>
      </c>
      <c r="H71" s="643">
        <v>0</v>
      </c>
      <c r="I71" s="643">
        <v>0</v>
      </c>
      <c r="J71" s="643">
        <v>0</v>
      </c>
      <c r="K71" s="643">
        <v>0</v>
      </c>
      <c r="L71" s="643">
        <v>0</v>
      </c>
      <c r="M71" s="643">
        <v>0</v>
      </c>
      <c r="N71" s="643">
        <v>0</v>
      </c>
      <c r="O71" s="643">
        <v>0</v>
      </c>
      <c r="P71" s="643">
        <v>0</v>
      </c>
      <c r="Q71" s="642">
        <v>0</v>
      </c>
    </row>
    <row r="72" spans="1:17" ht="13.5" customHeight="1" x14ac:dyDescent="0.15">
      <c r="A72" s="1538"/>
      <c r="B72" s="1539"/>
      <c r="C72" s="1540" t="s">
        <v>484</v>
      </c>
      <c r="D72" s="656">
        <v>0</v>
      </c>
      <c r="E72" s="748" t="s">
        <v>830</v>
      </c>
      <c r="F72" s="655">
        <v>0</v>
      </c>
      <c r="G72" s="655">
        <v>0</v>
      </c>
      <c r="H72" s="655">
        <v>0</v>
      </c>
      <c r="I72" s="655">
        <v>0</v>
      </c>
      <c r="J72" s="655">
        <v>0</v>
      </c>
      <c r="K72" s="655">
        <v>0</v>
      </c>
      <c r="L72" s="655">
        <v>0</v>
      </c>
      <c r="M72" s="655">
        <v>0</v>
      </c>
      <c r="N72" s="655">
        <v>0</v>
      </c>
      <c r="O72" s="655">
        <v>0</v>
      </c>
      <c r="P72" s="655">
        <v>0</v>
      </c>
      <c r="Q72" s="654">
        <v>0</v>
      </c>
    </row>
    <row r="73" spans="1:17" ht="13.5" customHeight="1" x14ac:dyDescent="0.15">
      <c r="A73" s="1532" t="s">
        <v>313</v>
      </c>
      <c r="B73" s="1533" t="s">
        <v>810</v>
      </c>
      <c r="C73" s="1524" t="s">
        <v>742</v>
      </c>
      <c r="D73" s="662">
        <v>357.93299999999994</v>
      </c>
      <c r="E73" s="747">
        <v>11.931099999999997</v>
      </c>
      <c r="F73" s="661">
        <v>0</v>
      </c>
      <c r="G73" s="661">
        <v>0</v>
      </c>
      <c r="H73" s="661">
        <v>2</v>
      </c>
      <c r="I73" s="661" t="s">
        <v>1287</v>
      </c>
      <c r="J73" s="661">
        <v>8</v>
      </c>
      <c r="K73" s="661">
        <v>129.67599999999999</v>
      </c>
      <c r="L73" s="661">
        <v>7</v>
      </c>
      <c r="M73" s="661">
        <v>51.774000000000001</v>
      </c>
      <c r="N73" s="661">
        <v>2</v>
      </c>
      <c r="O73" s="661" t="s">
        <v>1287</v>
      </c>
      <c r="P73" s="661">
        <v>11</v>
      </c>
      <c r="Q73" s="660">
        <v>22.056000000000001</v>
      </c>
    </row>
    <row r="74" spans="1:17" ht="13.5" customHeight="1" x14ac:dyDescent="0.15">
      <c r="A74" s="1534"/>
      <c r="B74" s="1535"/>
      <c r="C74" s="1536" t="s">
        <v>485</v>
      </c>
      <c r="D74" s="644">
        <v>254.94499999999999</v>
      </c>
      <c r="E74" s="745">
        <v>9.4424074074074067</v>
      </c>
      <c r="F74" s="643">
        <v>0</v>
      </c>
      <c r="G74" s="643">
        <v>0</v>
      </c>
      <c r="H74" s="643">
        <v>1</v>
      </c>
      <c r="I74" s="643" t="s">
        <v>1287</v>
      </c>
      <c r="J74" s="643">
        <v>7</v>
      </c>
      <c r="K74" s="643" t="s">
        <v>1287</v>
      </c>
      <c r="L74" s="643">
        <v>6</v>
      </c>
      <c r="M74" s="643" t="s">
        <v>1287</v>
      </c>
      <c r="N74" s="643">
        <v>2</v>
      </c>
      <c r="O74" s="643" t="s">
        <v>1287</v>
      </c>
      <c r="P74" s="643">
        <v>11</v>
      </c>
      <c r="Q74" s="642">
        <v>22.056000000000001</v>
      </c>
    </row>
    <row r="75" spans="1:17" ht="13.5" customHeight="1" x14ac:dyDescent="0.15">
      <c r="A75" s="1534"/>
      <c r="B75" s="1535"/>
      <c r="C75" s="1537" t="s">
        <v>118</v>
      </c>
      <c r="D75" s="644" t="s">
        <v>1287</v>
      </c>
      <c r="E75" s="745" t="s">
        <v>1287</v>
      </c>
      <c r="F75" s="643">
        <v>0</v>
      </c>
      <c r="G75" s="643">
        <v>0</v>
      </c>
      <c r="H75" s="643">
        <v>0</v>
      </c>
      <c r="I75" s="643">
        <v>0</v>
      </c>
      <c r="J75" s="643">
        <v>1</v>
      </c>
      <c r="K75" s="643" t="s">
        <v>1287</v>
      </c>
      <c r="L75" s="643">
        <v>1</v>
      </c>
      <c r="M75" s="643" t="s">
        <v>1287</v>
      </c>
      <c r="N75" s="643">
        <v>0</v>
      </c>
      <c r="O75" s="643">
        <v>0</v>
      </c>
      <c r="P75" s="643">
        <v>0</v>
      </c>
      <c r="Q75" s="642">
        <v>0</v>
      </c>
    </row>
    <row r="76" spans="1:17" ht="13.5" customHeight="1" x14ac:dyDescent="0.15">
      <c r="A76" s="1538"/>
      <c r="B76" s="1539"/>
      <c r="C76" s="1540" t="s">
        <v>484</v>
      </c>
      <c r="D76" s="656" t="s">
        <v>1287</v>
      </c>
      <c r="E76" s="748" t="s">
        <v>1287</v>
      </c>
      <c r="F76" s="655">
        <v>0</v>
      </c>
      <c r="G76" s="655">
        <v>0</v>
      </c>
      <c r="H76" s="655">
        <v>1</v>
      </c>
      <c r="I76" s="655" t="s">
        <v>1287</v>
      </c>
      <c r="J76" s="655">
        <v>0</v>
      </c>
      <c r="K76" s="655">
        <v>0</v>
      </c>
      <c r="L76" s="655">
        <v>0</v>
      </c>
      <c r="M76" s="655">
        <v>0</v>
      </c>
      <c r="N76" s="655">
        <v>0</v>
      </c>
      <c r="O76" s="655">
        <v>0</v>
      </c>
      <c r="P76" s="655">
        <v>0</v>
      </c>
      <c r="Q76" s="654">
        <v>0</v>
      </c>
    </row>
    <row r="77" spans="1:17" ht="13.5" customHeight="1" x14ac:dyDescent="0.15">
      <c r="A77" s="1532" t="s">
        <v>311</v>
      </c>
      <c r="B77" s="1533" t="s">
        <v>809</v>
      </c>
      <c r="C77" s="1524" t="s">
        <v>742</v>
      </c>
      <c r="D77" s="662">
        <v>255.72699999999998</v>
      </c>
      <c r="E77" s="747">
        <v>12.17747619047619</v>
      </c>
      <c r="F77" s="661">
        <v>0</v>
      </c>
      <c r="G77" s="661">
        <v>0</v>
      </c>
      <c r="H77" s="661">
        <v>4</v>
      </c>
      <c r="I77" s="661">
        <v>148.649</v>
      </c>
      <c r="J77" s="661">
        <v>2</v>
      </c>
      <c r="K77" s="661" t="s">
        <v>1287</v>
      </c>
      <c r="L77" s="661">
        <v>6</v>
      </c>
      <c r="M77" s="661">
        <v>40.978999999999999</v>
      </c>
      <c r="N77" s="661">
        <v>4</v>
      </c>
      <c r="O77" s="661" t="s">
        <v>1287</v>
      </c>
      <c r="P77" s="661">
        <v>5</v>
      </c>
      <c r="Q77" s="660">
        <v>9.36</v>
      </c>
    </row>
    <row r="78" spans="1:17" ht="13.5" customHeight="1" x14ac:dyDescent="0.15">
      <c r="A78" s="1534"/>
      <c r="B78" s="1535"/>
      <c r="C78" s="1536" t="s">
        <v>485</v>
      </c>
      <c r="D78" s="644">
        <v>160.23500000000001</v>
      </c>
      <c r="E78" s="745">
        <v>9.4255882352941178</v>
      </c>
      <c r="F78" s="643">
        <v>0</v>
      </c>
      <c r="G78" s="643">
        <v>0</v>
      </c>
      <c r="H78" s="643">
        <v>2</v>
      </c>
      <c r="I78" s="643" t="s">
        <v>1287</v>
      </c>
      <c r="J78" s="643">
        <v>1</v>
      </c>
      <c r="K78" s="643" t="s">
        <v>1287</v>
      </c>
      <c r="L78" s="643">
        <v>5</v>
      </c>
      <c r="M78" s="643" t="s">
        <v>1287</v>
      </c>
      <c r="N78" s="643">
        <v>4</v>
      </c>
      <c r="O78" s="643" t="s">
        <v>1287</v>
      </c>
      <c r="P78" s="643">
        <v>5</v>
      </c>
      <c r="Q78" s="642">
        <v>9.36</v>
      </c>
    </row>
    <row r="79" spans="1:17" ht="13.5" customHeight="1" x14ac:dyDescent="0.15">
      <c r="A79" s="1534"/>
      <c r="B79" s="1535"/>
      <c r="C79" s="1537" t="s">
        <v>118</v>
      </c>
      <c r="D79" s="644">
        <v>0</v>
      </c>
      <c r="E79" s="745" t="s">
        <v>830</v>
      </c>
      <c r="F79" s="643">
        <v>0</v>
      </c>
      <c r="G79" s="643">
        <v>0</v>
      </c>
      <c r="H79" s="643">
        <v>0</v>
      </c>
      <c r="I79" s="643">
        <v>0</v>
      </c>
      <c r="J79" s="643">
        <v>0</v>
      </c>
      <c r="K79" s="643">
        <v>0</v>
      </c>
      <c r="L79" s="643">
        <v>0</v>
      </c>
      <c r="M79" s="643">
        <v>0</v>
      </c>
      <c r="N79" s="643">
        <v>0</v>
      </c>
      <c r="O79" s="643">
        <v>0</v>
      </c>
      <c r="P79" s="643">
        <v>0</v>
      </c>
      <c r="Q79" s="642">
        <v>0</v>
      </c>
    </row>
    <row r="80" spans="1:17" ht="13.5" customHeight="1" x14ac:dyDescent="0.15">
      <c r="A80" s="1538"/>
      <c r="B80" s="1539"/>
      <c r="C80" s="1540" t="s">
        <v>484</v>
      </c>
      <c r="D80" s="656">
        <v>95.49199999999999</v>
      </c>
      <c r="E80" s="748">
        <v>23.872999999999998</v>
      </c>
      <c r="F80" s="655">
        <v>0</v>
      </c>
      <c r="G80" s="655">
        <v>0</v>
      </c>
      <c r="H80" s="655">
        <v>2</v>
      </c>
      <c r="I80" s="655" t="s">
        <v>1287</v>
      </c>
      <c r="J80" s="655">
        <v>1</v>
      </c>
      <c r="K80" s="655" t="s">
        <v>1287</v>
      </c>
      <c r="L80" s="655">
        <v>1</v>
      </c>
      <c r="M80" s="655" t="s">
        <v>1287</v>
      </c>
      <c r="N80" s="655">
        <v>0</v>
      </c>
      <c r="O80" s="655">
        <v>0</v>
      </c>
      <c r="P80" s="655">
        <v>0</v>
      </c>
      <c r="Q80" s="654">
        <v>0</v>
      </c>
    </row>
    <row r="81" spans="1:17" ht="13.5" customHeight="1" x14ac:dyDescent="0.15">
      <c r="A81" s="1532" t="s">
        <v>309</v>
      </c>
      <c r="B81" s="1533" t="s">
        <v>808</v>
      </c>
      <c r="C81" s="1524" t="s">
        <v>742</v>
      </c>
      <c r="D81" s="662">
        <v>1018.3290000000001</v>
      </c>
      <c r="E81" s="747">
        <v>22.629533333333335</v>
      </c>
      <c r="F81" s="661">
        <v>1</v>
      </c>
      <c r="G81" s="661" t="s">
        <v>1287</v>
      </c>
      <c r="H81" s="661">
        <v>8</v>
      </c>
      <c r="I81" s="661">
        <v>331.53899999999999</v>
      </c>
      <c r="J81" s="661">
        <v>5</v>
      </c>
      <c r="K81" s="661">
        <v>85.215999999999994</v>
      </c>
      <c r="L81" s="661">
        <v>9</v>
      </c>
      <c r="M81" s="661">
        <v>60.941000000000003</v>
      </c>
      <c r="N81" s="661">
        <v>5</v>
      </c>
      <c r="O81" s="661" t="s">
        <v>1287</v>
      </c>
      <c r="P81" s="661">
        <v>17</v>
      </c>
      <c r="Q81" s="660">
        <v>34.538000000000004</v>
      </c>
    </row>
    <row r="82" spans="1:17" ht="13.5" customHeight="1" x14ac:dyDescent="0.15">
      <c r="A82" s="1534"/>
      <c r="B82" s="1535"/>
      <c r="C82" s="1536" t="s">
        <v>485</v>
      </c>
      <c r="D82" s="644" t="s">
        <v>1287</v>
      </c>
      <c r="E82" s="745" t="s">
        <v>1287</v>
      </c>
      <c r="F82" s="643">
        <v>1</v>
      </c>
      <c r="G82" s="643" t="s">
        <v>1287</v>
      </c>
      <c r="H82" s="643">
        <v>8</v>
      </c>
      <c r="I82" s="643">
        <v>331.53899999999999</v>
      </c>
      <c r="J82" s="643">
        <v>5</v>
      </c>
      <c r="K82" s="643">
        <v>85.215999999999994</v>
      </c>
      <c r="L82" s="643">
        <v>9</v>
      </c>
      <c r="M82" s="643">
        <v>60.941000000000003</v>
      </c>
      <c r="N82" s="643">
        <v>5</v>
      </c>
      <c r="O82" s="643" t="s">
        <v>1287</v>
      </c>
      <c r="P82" s="643">
        <v>16</v>
      </c>
      <c r="Q82" s="642" t="s">
        <v>1287</v>
      </c>
    </row>
    <row r="83" spans="1:17" ht="13.5" customHeight="1" x14ac:dyDescent="0.15">
      <c r="A83" s="1534"/>
      <c r="B83" s="1535"/>
      <c r="C83" s="1537" t="s">
        <v>118</v>
      </c>
      <c r="D83" s="644">
        <v>0</v>
      </c>
      <c r="E83" s="745" t="s">
        <v>830</v>
      </c>
      <c r="F83" s="643">
        <v>0</v>
      </c>
      <c r="G83" s="643">
        <v>0</v>
      </c>
      <c r="H83" s="643">
        <v>0</v>
      </c>
      <c r="I83" s="643">
        <v>0</v>
      </c>
      <c r="J83" s="643">
        <v>0</v>
      </c>
      <c r="K83" s="643">
        <v>0</v>
      </c>
      <c r="L83" s="643">
        <v>0</v>
      </c>
      <c r="M83" s="643">
        <v>0</v>
      </c>
      <c r="N83" s="643">
        <v>0</v>
      </c>
      <c r="O83" s="643">
        <v>0</v>
      </c>
      <c r="P83" s="643">
        <v>0</v>
      </c>
      <c r="Q83" s="642">
        <v>0</v>
      </c>
    </row>
    <row r="84" spans="1:17" ht="13.5" customHeight="1" x14ac:dyDescent="0.15">
      <c r="A84" s="1534"/>
      <c r="B84" s="1535"/>
      <c r="C84" s="1541" t="s">
        <v>484</v>
      </c>
      <c r="D84" s="750" t="s">
        <v>1287</v>
      </c>
      <c r="E84" s="749" t="s">
        <v>1287</v>
      </c>
      <c r="F84" s="655">
        <v>0</v>
      </c>
      <c r="G84" s="655">
        <v>0</v>
      </c>
      <c r="H84" s="655">
        <v>0</v>
      </c>
      <c r="I84" s="655">
        <v>0</v>
      </c>
      <c r="J84" s="655">
        <v>0</v>
      </c>
      <c r="K84" s="655">
        <v>0</v>
      </c>
      <c r="L84" s="655">
        <v>0</v>
      </c>
      <c r="M84" s="655">
        <v>0</v>
      </c>
      <c r="N84" s="655">
        <v>0</v>
      </c>
      <c r="O84" s="655">
        <v>0</v>
      </c>
      <c r="P84" s="655">
        <v>1</v>
      </c>
      <c r="Q84" s="654" t="s">
        <v>1287</v>
      </c>
    </row>
    <row r="85" spans="1:17" ht="13.5" customHeight="1" x14ac:dyDescent="0.15">
      <c r="A85" s="1542" t="s">
        <v>307</v>
      </c>
      <c r="B85" s="1533" t="s">
        <v>807</v>
      </c>
      <c r="C85" s="1524" t="s">
        <v>742</v>
      </c>
      <c r="D85" s="662">
        <v>2087.9030000000002</v>
      </c>
      <c r="E85" s="747">
        <v>30.259463768115946</v>
      </c>
      <c r="F85" s="661">
        <v>4</v>
      </c>
      <c r="G85" s="661" t="s">
        <v>1287</v>
      </c>
      <c r="H85" s="661">
        <v>2</v>
      </c>
      <c r="I85" s="661" t="s">
        <v>1287</v>
      </c>
      <c r="J85" s="661">
        <v>23</v>
      </c>
      <c r="K85" s="661">
        <v>398.54499999999996</v>
      </c>
      <c r="L85" s="661">
        <v>14</v>
      </c>
      <c r="M85" s="661">
        <v>92.102000000000004</v>
      </c>
      <c r="N85" s="661">
        <v>12</v>
      </c>
      <c r="O85" s="661">
        <v>45.926000000000002</v>
      </c>
      <c r="P85" s="661">
        <v>14</v>
      </c>
      <c r="Q85" s="660">
        <v>25.177</v>
      </c>
    </row>
    <row r="86" spans="1:17" ht="13.5" customHeight="1" x14ac:dyDescent="0.15">
      <c r="A86" s="1525"/>
      <c r="B86" s="1526"/>
      <c r="C86" s="1536" t="s">
        <v>485</v>
      </c>
      <c r="D86" s="644" t="s">
        <v>1287</v>
      </c>
      <c r="E86" s="745" t="s">
        <v>1287</v>
      </c>
      <c r="F86" s="643">
        <v>4</v>
      </c>
      <c r="G86" s="643">
        <v>1463.153</v>
      </c>
      <c r="H86" s="643">
        <v>2</v>
      </c>
      <c r="I86" s="643" t="s">
        <v>1287</v>
      </c>
      <c r="J86" s="643">
        <v>22</v>
      </c>
      <c r="K86" s="643" t="s">
        <v>1287</v>
      </c>
      <c r="L86" s="643">
        <v>14</v>
      </c>
      <c r="M86" s="643">
        <v>92.102000000000004</v>
      </c>
      <c r="N86" s="643">
        <v>12</v>
      </c>
      <c r="O86" s="643">
        <v>45.926000000000002</v>
      </c>
      <c r="P86" s="643">
        <v>14</v>
      </c>
      <c r="Q86" s="642">
        <v>25.177</v>
      </c>
    </row>
    <row r="87" spans="1:17" ht="13.5" customHeight="1" x14ac:dyDescent="0.15">
      <c r="A87" s="1525"/>
      <c r="B87" s="1526"/>
      <c r="C87" s="1537" t="s">
        <v>118</v>
      </c>
      <c r="D87" s="644">
        <v>0</v>
      </c>
      <c r="E87" s="745" t="s">
        <v>830</v>
      </c>
      <c r="F87" s="643">
        <v>0</v>
      </c>
      <c r="G87" s="643">
        <v>0</v>
      </c>
      <c r="H87" s="643">
        <v>0</v>
      </c>
      <c r="I87" s="643">
        <v>0</v>
      </c>
      <c r="J87" s="643">
        <v>0</v>
      </c>
      <c r="K87" s="643">
        <v>0</v>
      </c>
      <c r="L87" s="643">
        <v>0</v>
      </c>
      <c r="M87" s="643">
        <v>0</v>
      </c>
      <c r="N87" s="643">
        <v>0</v>
      </c>
      <c r="O87" s="643">
        <v>0</v>
      </c>
      <c r="P87" s="643">
        <v>0</v>
      </c>
      <c r="Q87" s="642">
        <v>0</v>
      </c>
    </row>
    <row r="88" spans="1:17" ht="13.5" customHeight="1" x14ac:dyDescent="0.15">
      <c r="A88" s="1529"/>
      <c r="B88" s="1530"/>
      <c r="C88" s="1540" t="s">
        <v>484</v>
      </c>
      <c r="D88" s="656" t="s">
        <v>1287</v>
      </c>
      <c r="E88" s="748" t="s">
        <v>1287</v>
      </c>
      <c r="F88" s="655">
        <v>0</v>
      </c>
      <c r="G88" s="655">
        <v>0</v>
      </c>
      <c r="H88" s="655">
        <v>0</v>
      </c>
      <c r="I88" s="655">
        <v>0</v>
      </c>
      <c r="J88" s="655">
        <v>1</v>
      </c>
      <c r="K88" s="655" t="s">
        <v>1287</v>
      </c>
      <c r="L88" s="655">
        <v>0</v>
      </c>
      <c r="M88" s="655">
        <v>0</v>
      </c>
      <c r="N88" s="655">
        <v>0</v>
      </c>
      <c r="O88" s="655">
        <v>0</v>
      </c>
      <c r="P88" s="655">
        <v>0</v>
      </c>
      <c r="Q88" s="654">
        <v>0</v>
      </c>
    </row>
    <row r="89" spans="1:17" ht="13.5" customHeight="1" x14ac:dyDescent="0.15">
      <c r="A89" s="1532" t="s">
        <v>306</v>
      </c>
      <c r="B89" s="1533" t="s">
        <v>806</v>
      </c>
      <c r="C89" s="1524" t="s">
        <v>742</v>
      </c>
      <c r="D89" s="662">
        <v>795.73500000000001</v>
      </c>
      <c r="E89" s="747">
        <v>11.051875000000001</v>
      </c>
      <c r="F89" s="661">
        <v>0</v>
      </c>
      <c r="G89" s="661">
        <v>0</v>
      </c>
      <c r="H89" s="661">
        <v>4</v>
      </c>
      <c r="I89" s="661" t="s">
        <v>1287</v>
      </c>
      <c r="J89" s="661">
        <v>23</v>
      </c>
      <c r="K89" s="661">
        <v>429.94</v>
      </c>
      <c r="L89" s="661">
        <v>17</v>
      </c>
      <c r="M89" s="661">
        <v>135.005</v>
      </c>
      <c r="N89" s="661">
        <v>4</v>
      </c>
      <c r="O89" s="661" t="s">
        <v>1287</v>
      </c>
      <c r="P89" s="661">
        <v>24</v>
      </c>
      <c r="Q89" s="660">
        <v>43.707999999999998</v>
      </c>
    </row>
    <row r="90" spans="1:17" ht="13.5" customHeight="1" x14ac:dyDescent="0.15">
      <c r="A90" s="1534"/>
      <c r="B90" s="1535"/>
      <c r="C90" s="1536" t="s">
        <v>485</v>
      </c>
      <c r="D90" s="644" t="s">
        <v>1287</v>
      </c>
      <c r="E90" s="745" t="s">
        <v>1287</v>
      </c>
      <c r="F90" s="643">
        <v>0</v>
      </c>
      <c r="G90" s="643">
        <v>0</v>
      </c>
      <c r="H90" s="643">
        <v>4</v>
      </c>
      <c r="I90" s="643" t="s">
        <v>1287</v>
      </c>
      <c r="J90" s="643">
        <v>22</v>
      </c>
      <c r="K90" s="643" t="s">
        <v>1287</v>
      </c>
      <c r="L90" s="643">
        <v>17</v>
      </c>
      <c r="M90" s="643">
        <v>135.005</v>
      </c>
      <c r="N90" s="643">
        <v>4</v>
      </c>
      <c r="O90" s="643" t="s">
        <v>1287</v>
      </c>
      <c r="P90" s="643">
        <v>24</v>
      </c>
      <c r="Q90" s="642">
        <v>43.707999999999998</v>
      </c>
    </row>
    <row r="91" spans="1:17" ht="13.5" customHeight="1" x14ac:dyDescent="0.15">
      <c r="A91" s="1534"/>
      <c r="B91" s="1535"/>
      <c r="C91" s="1537" t="s">
        <v>118</v>
      </c>
      <c r="D91" s="644">
        <v>0</v>
      </c>
      <c r="E91" s="745" t="s">
        <v>830</v>
      </c>
      <c r="F91" s="643">
        <v>0</v>
      </c>
      <c r="G91" s="643">
        <v>0</v>
      </c>
      <c r="H91" s="643">
        <v>0</v>
      </c>
      <c r="I91" s="643">
        <v>0</v>
      </c>
      <c r="J91" s="643">
        <v>0</v>
      </c>
      <c r="K91" s="643">
        <v>0</v>
      </c>
      <c r="L91" s="643">
        <v>0</v>
      </c>
      <c r="M91" s="643">
        <v>0</v>
      </c>
      <c r="N91" s="643">
        <v>0</v>
      </c>
      <c r="O91" s="643">
        <v>0</v>
      </c>
      <c r="P91" s="643">
        <v>0</v>
      </c>
      <c r="Q91" s="642">
        <v>0</v>
      </c>
    </row>
    <row r="92" spans="1:17" ht="13.5" customHeight="1" x14ac:dyDescent="0.15">
      <c r="A92" s="1538"/>
      <c r="B92" s="1539"/>
      <c r="C92" s="1540" t="s">
        <v>484</v>
      </c>
      <c r="D92" s="656" t="s">
        <v>1287</v>
      </c>
      <c r="E92" s="748" t="s">
        <v>1287</v>
      </c>
      <c r="F92" s="655">
        <v>0</v>
      </c>
      <c r="G92" s="655">
        <v>0</v>
      </c>
      <c r="H92" s="655">
        <v>0</v>
      </c>
      <c r="I92" s="655">
        <v>0</v>
      </c>
      <c r="J92" s="655">
        <v>1</v>
      </c>
      <c r="K92" s="655" t="s">
        <v>1287</v>
      </c>
      <c r="L92" s="655">
        <v>0</v>
      </c>
      <c r="M92" s="655">
        <v>0</v>
      </c>
      <c r="N92" s="655">
        <v>0</v>
      </c>
      <c r="O92" s="655">
        <v>0</v>
      </c>
      <c r="P92" s="655">
        <v>0</v>
      </c>
      <c r="Q92" s="654">
        <v>0</v>
      </c>
    </row>
    <row r="93" spans="1:17" ht="13.5" customHeight="1" x14ac:dyDescent="0.15">
      <c r="A93" s="1532" t="s">
        <v>304</v>
      </c>
      <c r="B93" s="1533" t="s">
        <v>805</v>
      </c>
      <c r="C93" s="1524" t="s">
        <v>742</v>
      </c>
      <c r="D93" s="662">
        <v>1990.4203600000001</v>
      </c>
      <c r="E93" s="747">
        <v>17.01213982905983</v>
      </c>
      <c r="F93" s="661">
        <v>3</v>
      </c>
      <c r="G93" s="661">
        <v>752.16099999999994</v>
      </c>
      <c r="H93" s="661">
        <v>8</v>
      </c>
      <c r="I93" s="661">
        <v>411.82099999999997</v>
      </c>
      <c r="J93" s="661">
        <v>31</v>
      </c>
      <c r="K93" s="661">
        <v>522.04372999999998</v>
      </c>
      <c r="L93" s="661">
        <v>21</v>
      </c>
      <c r="M93" s="661">
        <v>154.57182000000003</v>
      </c>
      <c r="N93" s="661">
        <v>22</v>
      </c>
      <c r="O93" s="661">
        <v>88.606790000000018</v>
      </c>
      <c r="P93" s="661">
        <v>32</v>
      </c>
      <c r="Q93" s="660">
        <v>61.21602</v>
      </c>
    </row>
    <row r="94" spans="1:17" ht="13.5" customHeight="1" x14ac:dyDescent="0.15">
      <c r="A94" s="1534"/>
      <c r="B94" s="1535"/>
      <c r="C94" s="1536" t="s">
        <v>485</v>
      </c>
      <c r="D94" s="644">
        <v>1744.9762999999998</v>
      </c>
      <c r="E94" s="745">
        <v>16.941517475728155</v>
      </c>
      <c r="F94" s="643">
        <v>3</v>
      </c>
      <c r="G94" s="643">
        <v>752.16099999999994</v>
      </c>
      <c r="H94" s="643">
        <v>6</v>
      </c>
      <c r="I94" s="643" t="s">
        <v>1287</v>
      </c>
      <c r="J94" s="643">
        <v>26</v>
      </c>
      <c r="K94" s="643">
        <v>437.83072999999996</v>
      </c>
      <c r="L94" s="643">
        <v>19</v>
      </c>
      <c r="M94" s="643" t="s">
        <v>1287</v>
      </c>
      <c r="N94" s="643">
        <v>19</v>
      </c>
      <c r="O94" s="643">
        <v>76.022790000000015</v>
      </c>
      <c r="P94" s="643">
        <v>30</v>
      </c>
      <c r="Q94" s="642" t="s">
        <v>1287</v>
      </c>
    </row>
    <row r="95" spans="1:17" ht="13.5" customHeight="1" x14ac:dyDescent="0.15">
      <c r="A95" s="1534"/>
      <c r="B95" s="1535"/>
      <c r="C95" s="1537" t="s">
        <v>118</v>
      </c>
      <c r="D95" s="644">
        <v>140.00899999999999</v>
      </c>
      <c r="E95" s="745">
        <v>17.501124999999998</v>
      </c>
      <c r="F95" s="643">
        <v>0</v>
      </c>
      <c r="G95" s="643">
        <v>0</v>
      </c>
      <c r="H95" s="643">
        <v>1</v>
      </c>
      <c r="I95" s="643" t="s">
        <v>1287</v>
      </c>
      <c r="J95" s="643">
        <v>3</v>
      </c>
      <c r="K95" s="643" t="s">
        <v>1287</v>
      </c>
      <c r="L95" s="643">
        <v>1</v>
      </c>
      <c r="M95" s="643" t="s">
        <v>1287</v>
      </c>
      <c r="N95" s="643">
        <v>3</v>
      </c>
      <c r="O95" s="643">
        <v>12.584</v>
      </c>
      <c r="P95" s="643">
        <v>0</v>
      </c>
      <c r="Q95" s="642">
        <v>0</v>
      </c>
    </row>
    <row r="96" spans="1:17" ht="13.5" customHeight="1" x14ac:dyDescent="0.15">
      <c r="A96" s="1538"/>
      <c r="B96" s="1539"/>
      <c r="C96" s="1540" t="s">
        <v>484</v>
      </c>
      <c r="D96" s="656">
        <v>105.43506000000001</v>
      </c>
      <c r="E96" s="748">
        <v>17.572510000000001</v>
      </c>
      <c r="F96" s="655">
        <v>0</v>
      </c>
      <c r="G96" s="655">
        <v>0</v>
      </c>
      <c r="H96" s="655">
        <v>1</v>
      </c>
      <c r="I96" s="655" t="s">
        <v>1287</v>
      </c>
      <c r="J96" s="655">
        <v>2</v>
      </c>
      <c r="K96" s="655" t="s">
        <v>1287</v>
      </c>
      <c r="L96" s="655">
        <v>1</v>
      </c>
      <c r="M96" s="655" t="s">
        <v>1287</v>
      </c>
      <c r="N96" s="655">
        <v>0</v>
      </c>
      <c r="O96" s="655">
        <v>0</v>
      </c>
      <c r="P96" s="655">
        <v>2</v>
      </c>
      <c r="Q96" s="654" t="s">
        <v>1287</v>
      </c>
    </row>
    <row r="97" spans="1:17" ht="13.5" customHeight="1" x14ac:dyDescent="0.15">
      <c r="A97" s="1532" t="s">
        <v>303</v>
      </c>
      <c r="B97" s="1533" t="s">
        <v>804</v>
      </c>
      <c r="C97" s="1524" t="s">
        <v>742</v>
      </c>
      <c r="D97" s="662">
        <v>937.61699999999996</v>
      </c>
      <c r="E97" s="747">
        <v>13.994283582089551</v>
      </c>
      <c r="F97" s="661">
        <v>0</v>
      </c>
      <c r="G97" s="661">
        <v>0</v>
      </c>
      <c r="H97" s="661">
        <v>9</v>
      </c>
      <c r="I97" s="661">
        <v>441.46300000000002</v>
      </c>
      <c r="J97" s="661">
        <v>18</v>
      </c>
      <c r="K97" s="661">
        <v>328.87299999999999</v>
      </c>
      <c r="L97" s="661">
        <v>14</v>
      </c>
      <c r="M97" s="661">
        <v>101.723</v>
      </c>
      <c r="N97" s="661">
        <v>8</v>
      </c>
      <c r="O97" s="661">
        <v>34.32</v>
      </c>
      <c r="P97" s="661">
        <v>18</v>
      </c>
      <c r="Q97" s="660">
        <v>31.238</v>
      </c>
    </row>
    <row r="98" spans="1:17" ht="13.5" customHeight="1" x14ac:dyDescent="0.15">
      <c r="A98" s="1534"/>
      <c r="B98" s="1535"/>
      <c r="C98" s="1536" t="s">
        <v>485</v>
      </c>
      <c r="D98" s="644">
        <v>776.24300000000005</v>
      </c>
      <c r="E98" s="745">
        <v>13.156661016949153</v>
      </c>
      <c r="F98" s="643">
        <v>0</v>
      </c>
      <c r="G98" s="643">
        <v>0</v>
      </c>
      <c r="H98" s="643">
        <v>6</v>
      </c>
      <c r="I98" s="643">
        <v>316.06400000000002</v>
      </c>
      <c r="J98" s="643">
        <v>17</v>
      </c>
      <c r="K98" s="643" t="s">
        <v>1287</v>
      </c>
      <c r="L98" s="643">
        <v>13</v>
      </c>
      <c r="M98" s="643" t="s">
        <v>1287</v>
      </c>
      <c r="N98" s="643">
        <v>7</v>
      </c>
      <c r="O98" s="643" t="s">
        <v>1287</v>
      </c>
      <c r="P98" s="643">
        <v>16</v>
      </c>
      <c r="Q98" s="642" t="s">
        <v>1287</v>
      </c>
    </row>
    <row r="99" spans="1:17" ht="13.5" customHeight="1" x14ac:dyDescent="0.15">
      <c r="A99" s="1534"/>
      <c r="B99" s="1535"/>
      <c r="C99" s="1537" t="s">
        <v>118</v>
      </c>
      <c r="D99" s="644">
        <v>35.975000000000001</v>
      </c>
      <c r="E99" s="745">
        <v>7.1950000000000003</v>
      </c>
      <c r="F99" s="643">
        <v>0</v>
      </c>
      <c r="G99" s="643">
        <v>0</v>
      </c>
      <c r="H99" s="643">
        <v>0</v>
      </c>
      <c r="I99" s="643">
        <v>0</v>
      </c>
      <c r="J99" s="643">
        <v>1</v>
      </c>
      <c r="K99" s="643" t="s">
        <v>1287</v>
      </c>
      <c r="L99" s="643">
        <v>1</v>
      </c>
      <c r="M99" s="643" t="s">
        <v>1287</v>
      </c>
      <c r="N99" s="643">
        <v>1</v>
      </c>
      <c r="O99" s="643" t="s">
        <v>1287</v>
      </c>
      <c r="P99" s="643">
        <v>2</v>
      </c>
      <c r="Q99" s="642" t="s">
        <v>1287</v>
      </c>
    </row>
    <row r="100" spans="1:17" ht="13.5" customHeight="1" x14ac:dyDescent="0.15">
      <c r="A100" s="1538"/>
      <c r="B100" s="1539"/>
      <c r="C100" s="1540" t="s">
        <v>484</v>
      </c>
      <c r="D100" s="656">
        <v>125.399</v>
      </c>
      <c r="E100" s="748">
        <v>41.799666666666667</v>
      </c>
      <c r="F100" s="655">
        <v>0</v>
      </c>
      <c r="G100" s="655">
        <v>0</v>
      </c>
      <c r="H100" s="655">
        <v>3</v>
      </c>
      <c r="I100" s="655">
        <v>125.399</v>
      </c>
      <c r="J100" s="655">
        <v>0</v>
      </c>
      <c r="K100" s="655">
        <v>0</v>
      </c>
      <c r="L100" s="655">
        <v>0</v>
      </c>
      <c r="M100" s="655">
        <v>0</v>
      </c>
      <c r="N100" s="655">
        <v>0</v>
      </c>
      <c r="O100" s="655">
        <v>0</v>
      </c>
      <c r="P100" s="655">
        <v>0</v>
      </c>
      <c r="Q100" s="654">
        <v>0</v>
      </c>
    </row>
    <row r="101" spans="1:17" ht="13.5" customHeight="1" x14ac:dyDescent="0.15">
      <c r="A101" s="1532" t="s">
        <v>301</v>
      </c>
      <c r="B101" s="1533" t="s">
        <v>803</v>
      </c>
      <c r="C101" s="1524" t="s">
        <v>742</v>
      </c>
      <c r="D101" s="662">
        <v>3802.7049999999999</v>
      </c>
      <c r="E101" s="747">
        <v>50.035592105263156</v>
      </c>
      <c r="F101" s="661">
        <v>7</v>
      </c>
      <c r="G101" s="661">
        <v>2394.154</v>
      </c>
      <c r="H101" s="661">
        <v>15</v>
      </c>
      <c r="I101" s="661">
        <v>785.90300000000002</v>
      </c>
      <c r="J101" s="661">
        <v>26</v>
      </c>
      <c r="K101" s="661">
        <v>481.74299999999999</v>
      </c>
      <c r="L101" s="661">
        <v>14</v>
      </c>
      <c r="M101" s="661">
        <v>102.511</v>
      </c>
      <c r="N101" s="661">
        <v>6</v>
      </c>
      <c r="O101" s="661">
        <v>21.965</v>
      </c>
      <c r="P101" s="661">
        <v>8</v>
      </c>
      <c r="Q101" s="660">
        <v>16.428999999999998</v>
      </c>
    </row>
    <row r="102" spans="1:17" ht="13.5" customHeight="1" x14ac:dyDescent="0.15">
      <c r="A102" s="1534"/>
      <c r="B102" s="1535"/>
      <c r="C102" s="1536" t="s">
        <v>485</v>
      </c>
      <c r="D102" s="644">
        <v>3488.0130000000004</v>
      </c>
      <c r="E102" s="745">
        <v>52.059895522388068</v>
      </c>
      <c r="F102" s="643">
        <v>6</v>
      </c>
      <c r="G102" s="643" t="s">
        <v>1287</v>
      </c>
      <c r="H102" s="643">
        <v>14</v>
      </c>
      <c r="I102" s="643" t="s">
        <v>1287</v>
      </c>
      <c r="J102" s="643">
        <v>19</v>
      </c>
      <c r="K102" s="643">
        <v>345.21499999999997</v>
      </c>
      <c r="L102" s="643">
        <v>14</v>
      </c>
      <c r="M102" s="643">
        <v>102.511</v>
      </c>
      <c r="N102" s="643">
        <v>6</v>
      </c>
      <c r="O102" s="643">
        <v>21.965</v>
      </c>
      <c r="P102" s="643">
        <v>8</v>
      </c>
      <c r="Q102" s="642">
        <v>16.428999999999998</v>
      </c>
    </row>
    <row r="103" spans="1:17" ht="13.5" customHeight="1" x14ac:dyDescent="0.15">
      <c r="A103" s="1534"/>
      <c r="B103" s="1535"/>
      <c r="C103" s="1537" t="s">
        <v>118</v>
      </c>
      <c r="D103" s="644" t="s">
        <v>1287</v>
      </c>
      <c r="E103" s="745" t="s">
        <v>1287</v>
      </c>
      <c r="F103" s="643">
        <v>1</v>
      </c>
      <c r="G103" s="643" t="s">
        <v>1287</v>
      </c>
      <c r="H103" s="643">
        <v>1</v>
      </c>
      <c r="I103" s="643" t="s">
        <v>1287</v>
      </c>
      <c r="J103" s="643">
        <v>4</v>
      </c>
      <c r="K103" s="643">
        <v>73.683999999999997</v>
      </c>
      <c r="L103" s="643">
        <v>0</v>
      </c>
      <c r="M103" s="643">
        <v>0</v>
      </c>
      <c r="N103" s="643">
        <v>0</v>
      </c>
      <c r="O103" s="643">
        <v>0</v>
      </c>
      <c r="P103" s="643">
        <v>0</v>
      </c>
      <c r="Q103" s="642">
        <v>0</v>
      </c>
    </row>
    <row r="104" spans="1:17" ht="13.5" customHeight="1" x14ac:dyDescent="0.15">
      <c r="A104" s="1538"/>
      <c r="B104" s="1539"/>
      <c r="C104" s="1540" t="s">
        <v>484</v>
      </c>
      <c r="D104" s="656" t="s">
        <v>1287</v>
      </c>
      <c r="E104" s="748" t="s">
        <v>1287</v>
      </c>
      <c r="F104" s="655">
        <v>0</v>
      </c>
      <c r="G104" s="655">
        <v>0</v>
      </c>
      <c r="H104" s="655">
        <v>0</v>
      </c>
      <c r="I104" s="655">
        <v>0</v>
      </c>
      <c r="J104" s="655">
        <v>3</v>
      </c>
      <c r="K104" s="655">
        <v>62.844000000000001</v>
      </c>
      <c r="L104" s="655">
        <v>0</v>
      </c>
      <c r="M104" s="655">
        <v>0</v>
      </c>
      <c r="N104" s="655">
        <v>0</v>
      </c>
      <c r="O104" s="655">
        <v>0</v>
      </c>
      <c r="P104" s="655">
        <v>0</v>
      </c>
      <c r="Q104" s="654">
        <v>0</v>
      </c>
    </row>
    <row r="105" spans="1:17" ht="13.5" customHeight="1" x14ac:dyDescent="0.15">
      <c r="A105" s="1532" t="s">
        <v>300</v>
      </c>
      <c r="B105" s="1533" t="s">
        <v>802</v>
      </c>
      <c r="C105" s="1524" t="s">
        <v>742</v>
      </c>
      <c r="D105" s="662">
        <v>939.97799999999995</v>
      </c>
      <c r="E105" s="747">
        <v>18.076499999999999</v>
      </c>
      <c r="F105" s="661">
        <v>2</v>
      </c>
      <c r="G105" s="661" t="s">
        <v>1287</v>
      </c>
      <c r="H105" s="661">
        <v>4</v>
      </c>
      <c r="I105" s="661" t="s">
        <v>1287</v>
      </c>
      <c r="J105" s="661">
        <v>19</v>
      </c>
      <c r="K105" s="661">
        <v>332.654</v>
      </c>
      <c r="L105" s="661">
        <v>10</v>
      </c>
      <c r="M105" s="661">
        <v>75.784000000000006</v>
      </c>
      <c r="N105" s="661">
        <v>8</v>
      </c>
      <c r="O105" s="661">
        <v>31.055</v>
      </c>
      <c r="P105" s="661">
        <v>9</v>
      </c>
      <c r="Q105" s="660">
        <v>16.940000000000001</v>
      </c>
    </row>
    <row r="106" spans="1:17" ht="13.5" customHeight="1" x14ac:dyDescent="0.15">
      <c r="A106" s="1534"/>
      <c r="B106" s="1535"/>
      <c r="C106" s="1536" t="s">
        <v>485</v>
      </c>
      <c r="D106" s="644">
        <v>939.97799999999995</v>
      </c>
      <c r="E106" s="745">
        <v>18.076499999999999</v>
      </c>
      <c r="F106" s="643">
        <v>2</v>
      </c>
      <c r="G106" s="643" t="s">
        <v>1287</v>
      </c>
      <c r="H106" s="643">
        <v>4</v>
      </c>
      <c r="I106" s="643" t="s">
        <v>1287</v>
      </c>
      <c r="J106" s="643">
        <v>19</v>
      </c>
      <c r="K106" s="643">
        <v>332.654</v>
      </c>
      <c r="L106" s="643">
        <v>10</v>
      </c>
      <c r="M106" s="643">
        <v>75.784000000000006</v>
      </c>
      <c r="N106" s="643">
        <v>8</v>
      </c>
      <c r="O106" s="643">
        <v>31.055</v>
      </c>
      <c r="P106" s="643">
        <v>9</v>
      </c>
      <c r="Q106" s="642">
        <v>16.940000000000001</v>
      </c>
    </row>
    <row r="107" spans="1:17" ht="13.5" customHeight="1" x14ac:dyDescent="0.15">
      <c r="A107" s="1534"/>
      <c r="B107" s="1535"/>
      <c r="C107" s="1537" t="s">
        <v>118</v>
      </c>
      <c r="D107" s="644">
        <v>0</v>
      </c>
      <c r="E107" s="745" t="s">
        <v>830</v>
      </c>
      <c r="F107" s="643">
        <v>0</v>
      </c>
      <c r="G107" s="643">
        <v>0</v>
      </c>
      <c r="H107" s="643">
        <v>0</v>
      </c>
      <c r="I107" s="643">
        <v>0</v>
      </c>
      <c r="J107" s="643">
        <v>0</v>
      </c>
      <c r="K107" s="643">
        <v>0</v>
      </c>
      <c r="L107" s="643">
        <v>0</v>
      </c>
      <c r="M107" s="643">
        <v>0</v>
      </c>
      <c r="N107" s="643">
        <v>0</v>
      </c>
      <c r="O107" s="643">
        <v>0</v>
      </c>
      <c r="P107" s="643">
        <v>0</v>
      </c>
      <c r="Q107" s="642">
        <v>0</v>
      </c>
    </row>
    <row r="108" spans="1:17" ht="13.5" customHeight="1" x14ac:dyDescent="0.15">
      <c r="A108" s="1538"/>
      <c r="B108" s="1539"/>
      <c r="C108" s="1540" t="s">
        <v>484</v>
      </c>
      <c r="D108" s="656">
        <v>0</v>
      </c>
      <c r="E108" s="748" t="s">
        <v>830</v>
      </c>
      <c r="F108" s="655">
        <v>0</v>
      </c>
      <c r="G108" s="655">
        <v>0</v>
      </c>
      <c r="H108" s="655">
        <v>0</v>
      </c>
      <c r="I108" s="655">
        <v>0</v>
      </c>
      <c r="J108" s="655">
        <v>0</v>
      </c>
      <c r="K108" s="655">
        <v>0</v>
      </c>
      <c r="L108" s="655">
        <v>0</v>
      </c>
      <c r="M108" s="655">
        <v>0</v>
      </c>
      <c r="N108" s="655">
        <v>0</v>
      </c>
      <c r="O108" s="655">
        <v>0</v>
      </c>
      <c r="P108" s="655">
        <v>0</v>
      </c>
      <c r="Q108" s="654">
        <v>0</v>
      </c>
    </row>
    <row r="109" spans="1:17" ht="13.5" customHeight="1" x14ac:dyDescent="0.15">
      <c r="A109" s="1532" t="s">
        <v>299</v>
      </c>
      <c r="B109" s="1533" t="s">
        <v>801</v>
      </c>
      <c r="C109" s="1524" t="s">
        <v>742</v>
      </c>
      <c r="D109" s="662">
        <v>804.54599999999994</v>
      </c>
      <c r="E109" s="747">
        <v>21.744486486486483</v>
      </c>
      <c r="F109" s="661">
        <v>2</v>
      </c>
      <c r="G109" s="661" t="s">
        <v>1287</v>
      </c>
      <c r="H109" s="661">
        <v>4</v>
      </c>
      <c r="I109" s="661">
        <v>253.57900000000001</v>
      </c>
      <c r="J109" s="661">
        <v>8</v>
      </c>
      <c r="K109" s="661">
        <v>121.679</v>
      </c>
      <c r="L109" s="661">
        <v>3</v>
      </c>
      <c r="M109" s="661" t="s">
        <v>1287</v>
      </c>
      <c r="N109" s="661">
        <v>4</v>
      </c>
      <c r="O109" s="661">
        <v>15.749000000000001</v>
      </c>
      <c r="P109" s="661">
        <v>16</v>
      </c>
      <c r="Q109" s="660">
        <v>30.193999999999999</v>
      </c>
    </row>
    <row r="110" spans="1:17" ht="13.5" customHeight="1" x14ac:dyDescent="0.15">
      <c r="A110" s="1534"/>
      <c r="B110" s="1535"/>
      <c r="C110" s="1536" t="s">
        <v>485</v>
      </c>
      <c r="D110" s="644">
        <v>804.54599999999994</v>
      </c>
      <c r="E110" s="745">
        <v>21.744486486486483</v>
      </c>
      <c r="F110" s="643">
        <v>2</v>
      </c>
      <c r="G110" s="643" t="s">
        <v>1287</v>
      </c>
      <c r="H110" s="643">
        <v>4</v>
      </c>
      <c r="I110" s="643">
        <v>253.57900000000001</v>
      </c>
      <c r="J110" s="643">
        <v>8</v>
      </c>
      <c r="K110" s="643">
        <v>121.679</v>
      </c>
      <c r="L110" s="643">
        <v>3</v>
      </c>
      <c r="M110" s="643" t="s">
        <v>1287</v>
      </c>
      <c r="N110" s="643">
        <v>4</v>
      </c>
      <c r="O110" s="643">
        <v>15.749000000000001</v>
      </c>
      <c r="P110" s="643">
        <v>16</v>
      </c>
      <c r="Q110" s="642">
        <v>30.193999999999999</v>
      </c>
    </row>
    <row r="111" spans="1:17" ht="13.5" customHeight="1" x14ac:dyDescent="0.15">
      <c r="A111" s="1534"/>
      <c r="B111" s="1535"/>
      <c r="C111" s="1537" t="s">
        <v>118</v>
      </c>
      <c r="D111" s="644">
        <v>0</v>
      </c>
      <c r="E111" s="745" t="s">
        <v>830</v>
      </c>
      <c r="F111" s="643">
        <v>0</v>
      </c>
      <c r="G111" s="643">
        <v>0</v>
      </c>
      <c r="H111" s="643">
        <v>0</v>
      </c>
      <c r="I111" s="643">
        <v>0</v>
      </c>
      <c r="J111" s="643">
        <v>0</v>
      </c>
      <c r="K111" s="643">
        <v>0</v>
      </c>
      <c r="L111" s="643">
        <v>0</v>
      </c>
      <c r="M111" s="643">
        <v>0</v>
      </c>
      <c r="N111" s="643">
        <v>0</v>
      </c>
      <c r="O111" s="643">
        <v>0</v>
      </c>
      <c r="P111" s="643">
        <v>0</v>
      </c>
      <c r="Q111" s="642">
        <v>0</v>
      </c>
    </row>
    <row r="112" spans="1:17" ht="13.5" customHeight="1" x14ac:dyDescent="0.15">
      <c r="A112" s="1538"/>
      <c r="B112" s="1539"/>
      <c r="C112" s="1540" t="s">
        <v>484</v>
      </c>
      <c r="D112" s="656">
        <v>0</v>
      </c>
      <c r="E112" s="748" t="s">
        <v>830</v>
      </c>
      <c r="F112" s="655">
        <v>0</v>
      </c>
      <c r="G112" s="655">
        <v>0</v>
      </c>
      <c r="H112" s="655">
        <v>0</v>
      </c>
      <c r="I112" s="655">
        <v>0</v>
      </c>
      <c r="J112" s="655">
        <v>0</v>
      </c>
      <c r="K112" s="655">
        <v>0</v>
      </c>
      <c r="L112" s="655">
        <v>0</v>
      </c>
      <c r="M112" s="655">
        <v>0</v>
      </c>
      <c r="N112" s="655">
        <v>0</v>
      </c>
      <c r="O112" s="655">
        <v>0</v>
      </c>
      <c r="P112" s="655">
        <v>0</v>
      </c>
      <c r="Q112" s="654">
        <v>0</v>
      </c>
    </row>
    <row r="113" spans="1:17" ht="13.5" customHeight="1" x14ac:dyDescent="0.15">
      <c r="A113" s="1532" t="s">
        <v>298</v>
      </c>
      <c r="B113" s="1533" t="s">
        <v>800</v>
      </c>
      <c r="C113" s="1524" t="s">
        <v>742</v>
      </c>
      <c r="D113" s="662">
        <v>130.916</v>
      </c>
      <c r="E113" s="747">
        <v>8.7277333333333331</v>
      </c>
      <c r="F113" s="661">
        <v>0</v>
      </c>
      <c r="G113" s="661">
        <v>0</v>
      </c>
      <c r="H113" s="661">
        <v>0</v>
      </c>
      <c r="I113" s="661">
        <v>0</v>
      </c>
      <c r="J113" s="661">
        <v>4</v>
      </c>
      <c r="K113" s="661">
        <v>84.418000000000006</v>
      </c>
      <c r="L113" s="661">
        <v>4</v>
      </c>
      <c r="M113" s="661">
        <v>25.495999999999999</v>
      </c>
      <c r="N113" s="661">
        <v>4</v>
      </c>
      <c r="O113" s="661">
        <v>15.838000000000001</v>
      </c>
      <c r="P113" s="661">
        <v>3</v>
      </c>
      <c r="Q113" s="660">
        <v>5.1639999999999997</v>
      </c>
    </row>
    <row r="114" spans="1:17" ht="13.5" customHeight="1" x14ac:dyDescent="0.15">
      <c r="A114" s="1534"/>
      <c r="B114" s="1535"/>
      <c r="C114" s="1536" t="s">
        <v>485</v>
      </c>
      <c r="D114" s="644">
        <v>117.56700000000001</v>
      </c>
      <c r="E114" s="745">
        <v>9.79725</v>
      </c>
      <c r="F114" s="643">
        <v>0</v>
      </c>
      <c r="G114" s="643">
        <v>0</v>
      </c>
      <c r="H114" s="643">
        <v>0</v>
      </c>
      <c r="I114" s="643">
        <v>0</v>
      </c>
      <c r="J114" s="643">
        <v>4</v>
      </c>
      <c r="K114" s="643">
        <v>84.418000000000006</v>
      </c>
      <c r="L114" s="643">
        <v>3</v>
      </c>
      <c r="M114" s="643" t="s">
        <v>1287</v>
      </c>
      <c r="N114" s="643">
        <v>2</v>
      </c>
      <c r="O114" s="643" t="s">
        <v>1287</v>
      </c>
      <c r="P114" s="643">
        <v>3</v>
      </c>
      <c r="Q114" s="642">
        <v>5.1639999999999997</v>
      </c>
    </row>
    <row r="115" spans="1:17" ht="13.5" customHeight="1" x14ac:dyDescent="0.15">
      <c r="A115" s="1534"/>
      <c r="B115" s="1535"/>
      <c r="C115" s="1537" t="s">
        <v>118</v>
      </c>
      <c r="D115" s="644" t="s">
        <v>1287</v>
      </c>
      <c r="E115" s="745" t="s">
        <v>1287</v>
      </c>
      <c r="F115" s="643">
        <v>0</v>
      </c>
      <c r="G115" s="643">
        <v>0</v>
      </c>
      <c r="H115" s="643">
        <v>0</v>
      </c>
      <c r="I115" s="643">
        <v>0</v>
      </c>
      <c r="J115" s="643">
        <v>0</v>
      </c>
      <c r="K115" s="643">
        <v>0</v>
      </c>
      <c r="L115" s="643">
        <v>0</v>
      </c>
      <c r="M115" s="643">
        <v>0</v>
      </c>
      <c r="N115" s="643">
        <v>1</v>
      </c>
      <c r="O115" s="643" t="s">
        <v>1287</v>
      </c>
      <c r="P115" s="643">
        <v>0</v>
      </c>
      <c r="Q115" s="642">
        <v>0</v>
      </c>
    </row>
    <row r="116" spans="1:17" ht="13.5" customHeight="1" x14ac:dyDescent="0.15">
      <c r="A116" s="1538"/>
      <c r="B116" s="1539"/>
      <c r="C116" s="1540" t="s">
        <v>484</v>
      </c>
      <c r="D116" s="656" t="s">
        <v>1287</v>
      </c>
      <c r="E116" s="748" t="s">
        <v>1287</v>
      </c>
      <c r="F116" s="655">
        <v>0</v>
      </c>
      <c r="G116" s="655">
        <v>0</v>
      </c>
      <c r="H116" s="655">
        <v>0</v>
      </c>
      <c r="I116" s="655">
        <v>0</v>
      </c>
      <c r="J116" s="655">
        <v>0</v>
      </c>
      <c r="K116" s="655">
        <v>0</v>
      </c>
      <c r="L116" s="655">
        <v>1</v>
      </c>
      <c r="M116" s="655" t="s">
        <v>1287</v>
      </c>
      <c r="N116" s="655">
        <v>1</v>
      </c>
      <c r="O116" s="655" t="s">
        <v>1287</v>
      </c>
      <c r="P116" s="655">
        <v>0</v>
      </c>
      <c r="Q116" s="654">
        <v>0</v>
      </c>
    </row>
    <row r="117" spans="1:17" ht="13.5" customHeight="1" x14ac:dyDescent="0.15">
      <c r="A117" s="1532" t="s">
        <v>297</v>
      </c>
      <c r="B117" s="1533" t="s">
        <v>799</v>
      </c>
      <c r="C117" s="1524" t="s">
        <v>742</v>
      </c>
      <c r="D117" s="662">
        <v>781.12299999999993</v>
      </c>
      <c r="E117" s="747">
        <v>13.467637931034481</v>
      </c>
      <c r="F117" s="661">
        <v>1</v>
      </c>
      <c r="G117" s="661" t="s">
        <v>1287</v>
      </c>
      <c r="H117" s="661">
        <v>6</v>
      </c>
      <c r="I117" s="661" t="s">
        <v>1287</v>
      </c>
      <c r="J117" s="661">
        <v>14</v>
      </c>
      <c r="K117" s="661">
        <v>244.10400000000001</v>
      </c>
      <c r="L117" s="661">
        <v>10</v>
      </c>
      <c r="M117" s="661">
        <v>71.920999999999992</v>
      </c>
      <c r="N117" s="661">
        <v>13</v>
      </c>
      <c r="O117" s="661">
        <v>47.934999999999995</v>
      </c>
      <c r="P117" s="661">
        <v>14</v>
      </c>
      <c r="Q117" s="660">
        <v>25.445</v>
      </c>
    </row>
    <row r="118" spans="1:17" ht="13.5" customHeight="1" x14ac:dyDescent="0.15">
      <c r="A118" s="1534"/>
      <c r="B118" s="1535"/>
      <c r="C118" s="1536" t="s">
        <v>485</v>
      </c>
      <c r="D118" s="644">
        <v>586.6690000000001</v>
      </c>
      <c r="E118" s="745">
        <v>11.282096153846156</v>
      </c>
      <c r="F118" s="643">
        <v>0</v>
      </c>
      <c r="G118" s="643">
        <v>0</v>
      </c>
      <c r="H118" s="643">
        <v>6</v>
      </c>
      <c r="I118" s="643" t="s">
        <v>1287</v>
      </c>
      <c r="J118" s="643">
        <v>12</v>
      </c>
      <c r="K118" s="643" t="s">
        <v>1287</v>
      </c>
      <c r="L118" s="643">
        <v>8</v>
      </c>
      <c r="M118" s="643" t="s">
        <v>1287</v>
      </c>
      <c r="N118" s="643">
        <v>12</v>
      </c>
      <c r="O118" s="643" t="s">
        <v>1287</v>
      </c>
      <c r="P118" s="643">
        <v>14</v>
      </c>
      <c r="Q118" s="642">
        <v>25.445</v>
      </c>
    </row>
    <row r="119" spans="1:17" ht="13.5" customHeight="1" x14ac:dyDescent="0.15">
      <c r="A119" s="1534"/>
      <c r="B119" s="1535"/>
      <c r="C119" s="1537" t="s">
        <v>118</v>
      </c>
      <c r="D119" s="644">
        <v>171.215</v>
      </c>
      <c r="E119" s="745">
        <v>57.071666666666665</v>
      </c>
      <c r="F119" s="643">
        <v>1</v>
      </c>
      <c r="G119" s="643" t="s">
        <v>1287</v>
      </c>
      <c r="H119" s="643">
        <v>0</v>
      </c>
      <c r="I119" s="643">
        <v>0</v>
      </c>
      <c r="J119" s="643">
        <v>1</v>
      </c>
      <c r="K119" s="643" t="s">
        <v>1287</v>
      </c>
      <c r="L119" s="643">
        <v>1</v>
      </c>
      <c r="M119" s="643" t="s">
        <v>1287</v>
      </c>
      <c r="N119" s="643">
        <v>0</v>
      </c>
      <c r="O119" s="643">
        <v>0</v>
      </c>
      <c r="P119" s="643">
        <v>0</v>
      </c>
      <c r="Q119" s="642">
        <v>0</v>
      </c>
    </row>
    <row r="120" spans="1:17" ht="13.5" customHeight="1" x14ac:dyDescent="0.15">
      <c r="A120" s="1538"/>
      <c r="B120" s="1539"/>
      <c r="C120" s="1540" t="s">
        <v>484</v>
      </c>
      <c r="D120" s="656">
        <v>23.239000000000001</v>
      </c>
      <c r="E120" s="748">
        <v>7.7463333333333333</v>
      </c>
      <c r="F120" s="655">
        <v>0</v>
      </c>
      <c r="G120" s="655">
        <v>0</v>
      </c>
      <c r="H120" s="655">
        <v>0</v>
      </c>
      <c r="I120" s="655">
        <v>0</v>
      </c>
      <c r="J120" s="655">
        <v>1</v>
      </c>
      <c r="K120" s="655" t="s">
        <v>1287</v>
      </c>
      <c r="L120" s="655">
        <v>1</v>
      </c>
      <c r="M120" s="655" t="s">
        <v>1287</v>
      </c>
      <c r="N120" s="655">
        <v>1</v>
      </c>
      <c r="O120" s="655" t="s">
        <v>1287</v>
      </c>
      <c r="P120" s="655">
        <v>0</v>
      </c>
      <c r="Q120" s="654">
        <v>0</v>
      </c>
    </row>
    <row r="121" spans="1:17" ht="13.5" customHeight="1" x14ac:dyDescent="0.15">
      <c r="A121" s="1532" t="s">
        <v>296</v>
      </c>
      <c r="B121" s="1533" t="s">
        <v>798</v>
      </c>
      <c r="C121" s="1524" t="s">
        <v>742</v>
      </c>
      <c r="D121" s="662">
        <v>266.96800000000002</v>
      </c>
      <c r="E121" s="747">
        <v>7.8520000000000003</v>
      </c>
      <c r="F121" s="661">
        <v>0</v>
      </c>
      <c r="G121" s="661">
        <v>0</v>
      </c>
      <c r="H121" s="661">
        <v>1</v>
      </c>
      <c r="I121" s="661" t="s">
        <v>1287</v>
      </c>
      <c r="J121" s="661">
        <v>7</v>
      </c>
      <c r="K121" s="661">
        <v>110.66</v>
      </c>
      <c r="L121" s="661">
        <v>4</v>
      </c>
      <c r="M121" s="661" t="s">
        <v>1287</v>
      </c>
      <c r="N121" s="661">
        <v>5</v>
      </c>
      <c r="O121" s="661">
        <v>19.297000000000001</v>
      </c>
      <c r="P121" s="661">
        <v>17</v>
      </c>
      <c r="Q121" s="660">
        <v>28.059000000000001</v>
      </c>
    </row>
    <row r="122" spans="1:17" ht="13.5" customHeight="1" x14ac:dyDescent="0.15">
      <c r="A122" s="1534"/>
      <c r="B122" s="1535"/>
      <c r="C122" s="1536" t="s">
        <v>485</v>
      </c>
      <c r="D122" s="644">
        <v>266.96800000000002</v>
      </c>
      <c r="E122" s="745">
        <v>7.8520000000000003</v>
      </c>
      <c r="F122" s="643">
        <v>0</v>
      </c>
      <c r="G122" s="643">
        <v>0</v>
      </c>
      <c r="H122" s="643">
        <v>1</v>
      </c>
      <c r="I122" s="643" t="s">
        <v>1287</v>
      </c>
      <c r="J122" s="643">
        <v>7</v>
      </c>
      <c r="K122" s="643">
        <v>110.66</v>
      </c>
      <c r="L122" s="643">
        <v>4</v>
      </c>
      <c r="M122" s="643" t="s">
        <v>1287</v>
      </c>
      <c r="N122" s="643">
        <v>5</v>
      </c>
      <c r="O122" s="643">
        <v>19.297000000000001</v>
      </c>
      <c r="P122" s="643">
        <v>17</v>
      </c>
      <c r="Q122" s="642">
        <v>28.059000000000001</v>
      </c>
    </row>
    <row r="123" spans="1:17" ht="13.5" customHeight="1" x14ac:dyDescent="0.15">
      <c r="A123" s="1534"/>
      <c r="B123" s="1535"/>
      <c r="C123" s="1537" t="s">
        <v>118</v>
      </c>
      <c r="D123" s="644">
        <v>0</v>
      </c>
      <c r="E123" s="745" t="s">
        <v>830</v>
      </c>
      <c r="F123" s="643">
        <v>0</v>
      </c>
      <c r="G123" s="643">
        <v>0</v>
      </c>
      <c r="H123" s="643">
        <v>0</v>
      </c>
      <c r="I123" s="643">
        <v>0</v>
      </c>
      <c r="J123" s="643">
        <v>0</v>
      </c>
      <c r="K123" s="643">
        <v>0</v>
      </c>
      <c r="L123" s="643">
        <v>0</v>
      </c>
      <c r="M123" s="643">
        <v>0</v>
      </c>
      <c r="N123" s="643">
        <v>0</v>
      </c>
      <c r="O123" s="643">
        <v>0</v>
      </c>
      <c r="P123" s="643">
        <v>0</v>
      </c>
      <c r="Q123" s="642">
        <v>0</v>
      </c>
    </row>
    <row r="124" spans="1:17" ht="13.5" customHeight="1" x14ac:dyDescent="0.15">
      <c r="A124" s="1534"/>
      <c r="B124" s="1535"/>
      <c r="C124" s="1541" t="s">
        <v>484</v>
      </c>
      <c r="D124" s="750">
        <v>0</v>
      </c>
      <c r="E124" s="749" t="s">
        <v>830</v>
      </c>
      <c r="F124" s="655">
        <v>0</v>
      </c>
      <c r="G124" s="655">
        <v>0</v>
      </c>
      <c r="H124" s="655">
        <v>0</v>
      </c>
      <c r="I124" s="655">
        <v>0</v>
      </c>
      <c r="J124" s="655">
        <v>0</v>
      </c>
      <c r="K124" s="655">
        <v>0</v>
      </c>
      <c r="L124" s="655">
        <v>0</v>
      </c>
      <c r="M124" s="655">
        <v>0</v>
      </c>
      <c r="N124" s="655">
        <v>0</v>
      </c>
      <c r="O124" s="655">
        <v>0</v>
      </c>
      <c r="P124" s="655">
        <v>0</v>
      </c>
      <c r="Q124" s="654">
        <v>0</v>
      </c>
    </row>
    <row r="125" spans="1:17" ht="13.5" customHeight="1" x14ac:dyDescent="0.15">
      <c r="A125" s="1542" t="s">
        <v>295</v>
      </c>
      <c r="B125" s="1533" t="s">
        <v>797</v>
      </c>
      <c r="C125" s="1524" t="s">
        <v>742</v>
      </c>
      <c r="D125" s="662">
        <v>940.12900000000002</v>
      </c>
      <c r="E125" s="747">
        <v>62.675266666666666</v>
      </c>
      <c r="F125" s="661">
        <v>2</v>
      </c>
      <c r="G125" s="661" t="s">
        <v>1287</v>
      </c>
      <c r="H125" s="661">
        <v>1</v>
      </c>
      <c r="I125" s="661" t="s">
        <v>1287</v>
      </c>
      <c r="J125" s="661">
        <v>4</v>
      </c>
      <c r="K125" s="661">
        <v>58.453000000000003</v>
      </c>
      <c r="L125" s="661">
        <v>1</v>
      </c>
      <c r="M125" s="661" t="s">
        <v>1287</v>
      </c>
      <c r="N125" s="661">
        <v>2</v>
      </c>
      <c r="O125" s="661" t="s">
        <v>1287</v>
      </c>
      <c r="P125" s="661">
        <v>5</v>
      </c>
      <c r="Q125" s="660">
        <v>9.8550000000000004</v>
      </c>
    </row>
    <row r="126" spans="1:17" ht="13.5" customHeight="1" x14ac:dyDescent="0.15">
      <c r="A126" s="1525"/>
      <c r="B126" s="1526"/>
      <c r="C126" s="1536" t="s">
        <v>485</v>
      </c>
      <c r="D126" s="644" t="s">
        <v>1287</v>
      </c>
      <c r="E126" s="745" t="s">
        <v>1287</v>
      </c>
      <c r="F126" s="643">
        <v>1</v>
      </c>
      <c r="G126" s="643" t="s">
        <v>1287</v>
      </c>
      <c r="H126" s="643">
        <v>1</v>
      </c>
      <c r="I126" s="643" t="s">
        <v>1287</v>
      </c>
      <c r="J126" s="643">
        <v>3</v>
      </c>
      <c r="K126" s="643" t="s">
        <v>1287</v>
      </c>
      <c r="L126" s="643">
        <v>1</v>
      </c>
      <c r="M126" s="643" t="s">
        <v>1287</v>
      </c>
      <c r="N126" s="643">
        <v>2</v>
      </c>
      <c r="O126" s="643" t="s">
        <v>1287</v>
      </c>
      <c r="P126" s="643">
        <v>5</v>
      </c>
      <c r="Q126" s="642">
        <v>9.8550000000000004</v>
      </c>
    </row>
    <row r="127" spans="1:17" ht="13.5" customHeight="1" x14ac:dyDescent="0.15">
      <c r="A127" s="1525"/>
      <c r="B127" s="1526"/>
      <c r="C127" s="1537" t="s">
        <v>118</v>
      </c>
      <c r="D127" s="644">
        <v>0</v>
      </c>
      <c r="E127" s="745" t="s">
        <v>830</v>
      </c>
      <c r="F127" s="643">
        <v>0</v>
      </c>
      <c r="G127" s="643">
        <v>0</v>
      </c>
      <c r="H127" s="643">
        <v>0</v>
      </c>
      <c r="I127" s="643">
        <v>0</v>
      </c>
      <c r="J127" s="643">
        <v>0</v>
      </c>
      <c r="K127" s="643">
        <v>0</v>
      </c>
      <c r="L127" s="643">
        <v>0</v>
      </c>
      <c r="M127" s="643">
        <v>0</v>
      </c>
      <c r="N127" s="643">
        <v>0</v>
      </c>
      <c r="O127" s="643">
        <v>0</v>
      </c>
      <c r="P127" s="643">
        <v>0</v>
      </c>
      <c r="Q127" s="642">
        <v>0</v>
      </c>
    </row>
    <row r="128" spans="1:17" ht="13.5" customHeight="1" x14ac:dyDescent="0.15">
      <c r="A128" s="1529"/>
      <c r="B128" s="1530"/>
      <c r="C128" s="1540" t="s">
        <v>484</v>
      </c>
      <c r="D128" s="656" t="s">
        <v>1287</v>
      </c>
      <c r="E128" s="748" t="s">
        <v>1287</v>
      </c>
      <c r="F128" s="655">
        <v>1</v>
      </c>
      <c r="G128" s="655" t="s">
        <v>1287</v>
      </c>
      <c r="H128" s="655">
        <v>0</v>
      </c>
      <c r="I128" s="655">
        <v>0</v>
      </c>
      <c r="J128" s="655">
        <v>1</v>
      </c>
      <c r="K128" s="655" t="s">
        <v>1287</v>
      </c>
      <c r="L128" s="655">
        <v>0</v>
      </c>
      <c r="M128" s="655">
        <v>0</v>
      </c>
      <c r="N128" s="655">
        <v>0</v>
      </c>
      <c r="O128" s="655">
        <v>0</v>
      </c>
      <c r="P128" s="655">
        <v>0</v>
      </c>
      <c r="Q128" s="654">
        <v>0</v>
      </c>
    </row>
    <row r="129" spans="1:17" ht="13.5" customHeight="1" x14ac:dyDescent="0.15">
      <c r="A129" s="1532" t="s">
        <v>294</v>
      </c>
      <c r="B129" s="1533" t="s">
        <v>796</v>
      </c>
      <c r="C129" s="1524" t="s">
        <v>742</v>
      </c>
      <c r="D129" s="662">
        <v>102.327</v>
      </c>
      <c r="E129" s="747">
        <v>8.5272500000000004</v>
      </c>
      <c r="F129" s="661">
        <v>0</v>
      </c>
      <c r="G129" s="661">
        <v>0</v>
      </c>
      <c r="H129" s="661">
        <v>0</v>
      </c>
      <c r="I129" s="661">
        <v>0</v>
      </c>
      <c r="J129" s="661">
        <v>4</v>
      </c>
      <c r="K129" s="661">
        <v>67.912000000000006</v>
      </c>
      <c r="L129" s="661">
        <v>4</v>
      </c>
      <c r="M129" s="661">
        <v>27.814999999999998</v>
      </c>
      <c r="N129" s="661">
        <v>0</v>
      </c>
      <c r="O129" s="661">
        <v>0</v>
      </c>
      <c r="P129" s="661">
        <v>4</v>
      </c>
      <c r="Q129" s="660">
        <v>6.6</v>
      </c>
    </row>
    <row r="130" spans="1:17" ht="13.5" customHeight="1" x14ac:dyDescent="0.15">
      <c r="A130" s="1534"/>
      <c r="B130" s="1535"/>
      <c r="C130" s="1536" t="s">
        <v>485</v>
      </c>
      <c r="D130" s="644">
        <v>81.421000000000006</v>
      </c>
      <c r="E130" s="745">
        <v>10.177625000000001</v>
      </c>
      <c r="F130" s="643">
        <v>0</v>
      </c>
      <c r="G130" s="643">
        <v>0</v>
      </c>
      <c r="H130" s="643">
        <v>0</v>
      </c>
      <c r="I130" s="643">
        <v>0</v>
      </c>
      <c r="J130" s="643">
        <v>4</v>
      </c>
      <c r="K130" s="643">
        <v>67.912000000000006</v>
      </c>
      <c r="L130" s="643">
        <v>1</v>
      </c>
      <c r="M130" s="643" t="s">
        <v>1287</v>
      </c>
      <c r="N130" s="643">
        <v>0</v>
      </c>
      <c r="O130" s="643">
        <v>0</v>
      </c>
      <c r="P130" s="643">
        <v>3</v>
      </c>
      <c r="Q130" s="642" t="s">
        <v>1287</v>
      </c>
    </row>
    <row r="131" spans="1:17" ht="13.5" customHeight="1" x14ac:dyDescent="0.15">
      <c r="A131" s="1534"/>
      <c r="B131" s="1535"/>
      <c r="C131" s="1537" t="s">
        <v>118</v>
      </c>
      <c r="D131" s="644">
        <v>0</v>
      </c>
      <c r="E131" s="745" t="s">
        <v>830</v>
      </c>
      <c r="F131" s="643">
        <v>0</v>
      </c>
      <c r="G131" s="643">
        <v>0</v>
      </c>
      <c r="H131" s="643">
        <v>0</v>
      </c>
      <c r="I131" s="643">
        <v>0</v>
      </c>
      <c r="J131" s="643">
        <v>0</v>
      </c>
      <c r="K131" s="643">
        <v>0</v>
      </c>
      <c r="L131" s="643">
        <v>0</v>
      </c>
      <c r="M131" s="643">
        <v>0</v>
      </c>
      <c r="N131" s="643">
        <v>0</v>
      </c>
      <c r="O131" s="643">
        <v>0</v>
      </c>
      <c r="P131" s="643">
        <v>0</v>
      </c>
      <c r="Q131" s="642">
        <v>0</v>
      </c>
    </row>
    <row r="132" spans="1:17" ht="13.5" customHeight="1" x14ac:dyDescent="0.15">
      <c r="A132" s="1538"/>
      <c r="B132" s="1539"/>
      <c r="C132" s="1540" t="s">
        <v>484</v>
      </c>
      <c r="D132" s="656">
        <v>20.905999999999999</v>
      </c>
      <c r="E132" s="748">
        <v>5.2264999999999997</v>
      </c>
      <c r="F132" s="655">
        <v>0</v>
      </c>
      <c r="G132" s="655">
        <v>0</v>
      </c>
      <c r="H132" s="655">
        <v>0</v>
      </c>
      <c r="I132" s="655">
        <v>0</v>
      </c>
      <c r="J132" s="655">
        <v>0</v>
      </c>
      <c r="K132" s="655">
        <v>0</v>
      </c>
      <c r="L132" s="655">
        <v>3</v>
      </c>
      <c r="M132" s="655" t="s">
        <v>1287</v>
      </c>
      <c r="N132" s="655">
        <v>0</v>
      </c>
      <c r="O132" s="655">
        <v>0</v>
      </c>
      <c r="P132" s="655">
        <v>1</v>
      </c>
      <c r="Q132" s="654" t="s">
        <v>1287</v>
      </c>
    </row>
    <row r="133" spans="1:17" ht="13.5" customHeight="1" x14ac:dyDescent="0.15">
      <c r="A133" s="1532" t="s">
        <v>340</v>
      </c>
      <c r="B133" s="1533" t="s">
        <v>795</v>
      </c>
      <c r="C133" s="1524" t="s">
        <v>742</v>
      </c>
      <c r="D133" s="662">
        <v>658.60900000000004</v>
      </c>
      <c r="E133" s="747">
        <v>24.392925925925926</v>
      </c>
      <c r="F133" s="661">
        <v>1</v>
      </c>
      <c r="G133" s="661" t="s">
        <v>1287</v>
      </c>
      <c r="H133" s="661">
        <v>6</v>
      </c>
      <c r="I133" s="661">
        <v>223.41</v>
      </c>
      <c r="J133" s="661">
        <v>9</v>
      </c>
      <c r="K133" s="661">
        <v>157.29300000000001</v>
      </c>
      <c r="L133" s="661">
        <v>0</v>
      </c>
      <c r="M133" s="661">
        <v>0</v>
      </c>
      <c r="N133" s="661">
        <v>3</v>
      </c>
      <c r="O133" s="661" t="s">
        <v>1287</v>
      </c>
      <c r="P133" s="661">
        <v>8</v>
      </c>
      <c r="Q133" s="660">
        <v>17.468</v>
      </c>
    </row>
    <row r="134" spans="1:17" ht="13.5" customHeight="1" x14ac:dyDescent="0.15">
      <c r="A134" s="1534"/>
      <c r="B134" s="1535"/>
      <c r="C134" s="1536" t="s">
        <v>485</v>
      </c>
      <c r="D134" s="644">
        <v>591.30500000000006</v>
      </c>
      <c r="E134" s="745">
        <v>25.708913043478265</v>
      </c>
      <c r="F134" s="643">
        <v>1</v>
      </c>
      <c r="G134" s="643" t="s">
        <v>1287</v>
      </c>
      <c r="H134" s="643">
        <v>5</v>
      </c>
      <c r="I134" s="643" t="s">
        <v>1287</v>
      </c>
      <c r="J134" s="643">
        <v>8</v>
      </c>
      <c r="K134" s="643" t="s">
        <v>1287</v>
      </c>
      <c r="L134" s="643">
        <v>0</v>
      </c>
      <c r="M134" s="643">
        <v>0</v>
      </c>
      <c r="N134" s="643">
        <v>2</v>
      </c>
      <c r="O134" s="643" t="s">
        <v>1287</v>
      </c>
      <c r="P134" s="643">
        <v>7</v>
      </c>
      <c r="Q134" s="642" t="s">
        <v>1287</v>
      </c>
    </row>
    <row r="135" spans="1:17" ht="13.5" customHeight="1" x14ac:dyDescent="0.15">
      <c r="A135" s="1534"/>
      <c r="B135" s="1535"/>
      <c r="C135" s="1537" t="s">
        <v>118</v>
      </c>
      <c r="D135" s="644" t="s">
        <v>1287</v>
      </c>
      <c r="E135" s="745" t="s">
        <v>1287</v>
      </c>
      <c r="F135" s="643">
        <v>0</v>
      </c>
      <c r="G135" s="643">
        <v>0</v>
      </c>
      <c r="H135" s="643">
        <v>0</v>
      </c>
      <c r="I135" s="643">
        <v>0</v>
      </c>
      <c r="J135" s="643">
        <v>1</v>
      </c>
      <c r="K135" s="643" t="s">
        <v>1287</v>
      </c>
      <c r="L135" s="643">
        <v>0</v>
      </c>
      <c r="M135" s="643">
        <v>0</v>
      </c>
      <c r="N135" s="643">
        <v>0</v>
      </c>
      <c r="O135" s="643">
        <v>0</v>
      </c>
      <c r="P135" s="643">
        <v>0</v>
      </c>
      <c r="Q135" s="642">
        <v>0</v>
      </c>
    </row>
    <row r="136" spans="1:17" ht="13.5" customHeight="1" x14ac:dyDescent="0.15">
      <c r="A136" s="1538"/>
      <c r="B136" s="1539"/>
      <c r="C136" s="1540" t="s">
        <v>484</v>
      </c>
      <c r="D136" s="656" t="s">
        <v>1287</v>
      </c>
      <c r="E136" s="748" t="s">
        <v>1287</v>
      </c>
      <c r="F136" s="655">
        <v>0</v>
      </c>
      <c r="G136" s="655">
        <v>0</v>
      </c>
      <c r="H136" s="655">
        <v>1</v>
      </c>
      <c r="I136" s="655" t="s">
        <v>1287</v>
      </c>
      <c r="J136" s="655">
        <v>0</v>
      </c>
      <c r="K136" s="655">
        <v>0</v>
      </c>
      <c r="L136" s="655">
        <v>0</v>
      </c>
      <c r="M136" s="655">
        <v>0</v>
      </c>
      <c r="N136" s="655">
        <v>1</v>
      </c>
      <c r="O136" s="655" t="s">
        <v>1287</v>
      </c>
      <c r="P136" s="655">
        <v>1</v>
      </c>
      <c r="Q136" s="654" t="s">
        <v>1287</v>
      </c>
    </row>
    <row r="137" spans="1:17" ht="13.5" customHeight="1" x14ac:dyDescent="0.15">
      <c r="A137" s="1532" t="s">
        <v>291</v>
      </c>
      <c r="B137" s="1533" t="s">
        <v>794</v>
      </c>
      <c r="C137" s="1524" t="s">
        <v>742</v>
      </c>
      <c r="D137" s="662">
        <v>1633.9309899999998</v>
      </c>
      <c r="E137" s="747">
        <v>39.851975365853654</v>
      </c>
      <c r="F137" s="661">
        <v>2</v>
      </c>
      <c r="G137" s="661" t="s">
        <v>1287</v>
      </c>
      <c r="H137" s="661">
        <v>4</v>
      </c>
      <c r="I137" s="661">
        <v>195.869</v>
      </c>
      <c r="J137" s="661">
        <v>17</v>
      </c>
      <c r="K137" s="661">
        <v>321.74099999999999</v>
      </c>
      <c r="L137" s="661">
        <v>7</v>
      </c>
      <c r="M137" s="661">
        <v>48.912000000000006</v>
      </c>
      <c r="N137" s="661">
        <v>1</v>
      </c>
      <c r="O137" s="661" t="s">
        <v>1287</v>
      </c>
      <c r="P137" s="661">
        <v>10</v>
      </c>
      <c r="Q137" s="660">
        <v>20.394989999999996</v>
      </c>
    </row>
    <row r="138" spans="1:17" ht="13.5" customHeight="1" x14ac:dyDescent="0.15">
      <c r="A138" s="1534"/>
      <c r="B138" s="1535"/>
      <c r="C138" s="1536" t="s">
        <v>485</v>
      </c>
      <c r="D138" s="644">
        <v>1578.3279899999998</v>
      </c>
      <c r="E138" s="745">
        <v>41.53494710526315</v>
      </c>
      <c r="F138" s="643">
        <v>2</v>
      </c>
      <c r="G138" s="643" t="s">
        <v>1287</v>
      </c>
      <c r="H138" s="643">
        <v>3</v>
      </c>
      <c r="I138" s="643" t="s">
        <v>1287</v>
      </c>
      <c r="J138" s="643">
        <v>17</v>
      </c>
      <c r="K138" s="643">
        <v>321.74099999999999</v>
      </c>
      <c r="L138" s="643">
        <v>5</v>
      </c>
      <c r="M138" s="643" t="s">
        <v>1287</v>
      </c>
      <c r="N138" s="643">
        <v>1</v>
      </c>
      <c r="O138" s="643" t="s">
        <v>1287</v>
      </c>
      <c r="P138" s="643">
        <v>10</v>
      </c>
      <c r="Q138" s="642">
        <v>20.394989999999996</v>
      </c>
    </row>
    <row r="139" spans="1:17" ht="13.5" customHeight="1" x14ac:dyDescent="0.15">
      <c r="A139" s="1534"/>
      <c r="B139" s="1535"/>
      <c r="C139" s="1537" t="s">
        <v>118</v>
      </c>
      <c r="D139" s="644" t="s">
        <v>1287</v>
      </c>
      <c r="E139" s="745" t="s">
        <v>1287</v>
      </c>
      <c r="F139" s="643">
        <v>0</v>
      </c>
      <c r="G139" s="643">
        <v>0</v>
      </c>
      <c r="H139" s="643">
        <v>0</v>
      </c>
      <c r="I139" s="643">
        <v>0</v>
      </c>
      <c r="J139" s="643">
        <v>0</v>
      </c>
      <c r="K139" s="643">
        <v>0</v>
      </c>
      <c r="L139" s="643">
        <v>1</v>
      </c>
      <c r="M139" s="643" t="s">
        <v>1287</v>
      </c>
      <c r="N139" s="643">
        <v>0</v>
      </c>
      <c r="O139" s="643">
        <v>0</v>
      </c>
      <c r="P139" s="643">
        <v>0</v>
      </c>
      <c r="Q139" s="642">
        <v>0</v>
      </c>
    </row>
    <row r="140" spans="1:17" ht="13.5" customHeight="1" x14ac:dyDescent="0.15">
      <c r="A140" s="1538"/>
      <c r="B140" s="1539"/>
      <c r="C140" s="1540" t="s">
        <v>484</v>
      </c>
      <c r="D140" s="656" t="s">
        <v>1287</v>
      </c>
      <c r="E140" s="748" t="s">
        <v>1287</v>
      </c>
      <c r="F140" s="655">
        <v>0</v>
      </c>
      <c r="G140" s="655">
        <v>0</v>
      </c>
      <c r="H140" s="655">
        <v>1</v>
      </c>
      <c r="I140" s="655" t="s">
        <v>1287</v>
      </c>
      <c r="J140" s="655">
        <v>0</v>
      </c>
      <c r="K140" s="655">
        <v>0</v>
      </c>
      <c r="L140" s="655">
        <v>1</v>
      </c>
      <c r="M140" s="655" t="s">
        <v>1287</v>
      </c>
      <c r="N140" s="655">
        <v>0</v>
      </c>
      <c r="O140" s="655">
        <v>0</v>
      </c>
      <c r="P140" s="655">
        <v>0</v>
      </c>
      <c r="Q140" s="654">
        <v>0</v>
      </c>
    </row>
    <row r="141" spans="1:17" ht="13.5" customHeight="1" x14ac:dyDescent="0.15">
      <c r="A141" s="1532" t="s">
        <v>290</v>
      </c>
      <c r="B141" s="1533" t="s">
        <v>793</v>
      </c>
      <c r="C141" s="1524" t="s">
        <v>742</v>
      </c>
      <c r="D141" s="662">
        <v>1099.0639999999999</v>
      </c>
      <c r="E141" s="747">
        <v>21.55027450980392</v>
      </c>
      <c r="F141" s="661">
        <v>2</v>
      </c>
      <c r="G141" s="661" t="s">
        <v>1287</v>
      </c>
      <c r="H141" s="661">
        <v>6</v>
      </c>
      <c r="I141" s="661">
        <v>329.15699999999998</v>
      </c>
      <c r="J141" s="661">
        <v>16</v>
      </c>
      <c r="K141" s="661">
        <v>288.85599999999999</v>
      </c>
      <c r="L141" s="661">
        <v>10</v>
      </c>
      <c r="M141" s="661">
        <v>69.063999999999993</v>
      </c>
      <c r="N141" s="661">
        <v>5</v>
      </c>
      <c r="O141" s="661" t="s">
        <v>1287</v>
      </c>
      <c r="P141" s="661">
        <v>12</v>
      </c>
      <c r="Q141" s="660">
        <v>22.463000000000001</v>
      </c>
    </row>
    <row r="142" spans="1:17" ht="13.5" customHeight="1" x14ac:dyDescent="0.15">
      <c r="A142" s="1534"/>
      <c r="B142" s="1535"/>
      <c r="C142" s="1536" t="s">
        <v>485</v>
      </c>
      <c r="D142" s="644">
        <v>1072.606</v>
      </c>
      <c r="E142" s="745">
        <v>22.345958333333332</v>
      </c>
      <c r="F142" s="643">
        <v>2</v>
      </c>
      <c r="G142" s="643" t="s">
        <v>1287</v>
      </c>
      <c r="H142" s="643">
        <v>6</v>
      </c>
      <c r="I142" s="643">
        <v>329.15699999999998</v>
      </c>
      <c r="J142" s="643">
        <v>15</v>
      </c>
      <c r="K142" s="643" t="s">
        <v>1287</v>
      </c>
      <c r="L142" s="643">
        <v>9</v>
      </c>
      <c r="M142" s="643" t="s">
        <v>1287</v>
      </c>
      <c r="N142" s="643">
        <v>4</v>
      </c>
      <c r="O142" s="643" t="s">
        <v>1287</v>
      </c>
      <c r="P142" s="643">
        <v>12</v>
      </c>
      <c r="Q142" s="642">
        <v>22.463000000000001</v>
      </c>
    </row>
    <row r="143" spans="1:17" ht="13.5" customHeight="1" x14ac:dyDescent="0.15">
      <c r="A143" s="1534"/>
      <c r="B143" s="1535"/>
      <c r="C143" s="1537" t="s">
        <v>118</v>
      </c>
      <c r="D143" s="644" t="s">
        <v>1287</v>
      </c>
      <c r="E143" s="745" t="s">
        <v>1287</v>
      </c>
      <c r="F143" s="643">
        <v>0</v>
      </c>
      <c r="G143" s="643">
        <v>0</v>
      </c>
      <c r="H143" s="643">
        <v>0</v>
      </c>
      <c r="I143" s="643">
        <v>0</v>
      </c>
      <c r="J143" s="643">
        <v>1</v>
      </c>
      <c r="K143" s="643" t="s">
        <v>1287</v>
      </c>
      <c r="L143" s="643">
        <v>1</v>
      </c>
      <c r="M143" s="643" t="s">
        <v>1287</v>
      </c>
      <c r="N143" s="643">
        <v>0</v>
      </c>
      <c r="O143" s="643">
        <v>0</v>
      </c>
      <c r="P143" s="643">
        <v>0</v>
      </c>
      <c r="Q143" s="642">
        <v>0</v>
      </c>
    </row>
    <row r="144" spans="1:17" ht="13.5" customHeight="1" x14ac:dyDescent="0.15">
      <c r="A144" s="1538"/>
      <c r="B144" s="1539"/>
      <c r="C144" s="1540" t="s">
        <v>484</v>
      </c>
      <c r="D144" s="656" t="s">
        <v>1287</v>
      </c>
      <c r="E144" s="748" t="s">
        <v>1287</v>
      </c>
      <c r="F144" s="655">
        <v>0</v>
      </c>
      <c r="G144" s="655">
        <v>0</v>
      </c>
      <c r="H144" s="655">
        <v>0</v>
      </c>
      <c r="I144" s="655">
        <v>0</v>
      </c>
      <c r="J144" s="655">
        <v>0</v>
      </c>
      <c r="K144" s="655">
        <v>0</v>
      </c>
      <c r="L144" s="655">
        <v>0</v>
      </c>
      <c r="M144" s="655">
        <v>0</v>
      </c>
      <c r="N144" s="655">
        <v>1</v>
      </c>
      <c r="O144" s="655" t="s">
        <v>1287</v>
      </c>
      <c r="P144" s="655">
        <v>0</v>
      </c>
      <c r="Q144" s="654">
        <v>0</v>
      </c>
    </row>
    <row r="145" spans="1:17" ht="13.5" customHeight="1" x14ac:dyDescent="0.15">
      <c r="A145" s="1532" t="s">
        <v>289</v>
      </c>
      <c r="B145" s="1533" t="s">
        <v>792</v>
      </c>
      <c r="C145" s="1524" t="s">
        <v>742</v>
      </c>
      <c r="D145" s="662">
        <v>549.26200000000006</v>
      </c>
      <c r="E145" s="747">
        <v>14.844918918918921</v>
      </c>
      <c r="F145" s="661">
        <v>0</v>
      </c>
      <c r="G145" s="661">
        <v>0</v>
      </c>
      <c r="H145" s="661">
        <v>6</v>
      </c>
      <c r="I145" s="661">
        <v>210.06200000000001</v>
      </c>
      <c r="J145" s="661">
        <v>14</v>
      </c>
      <c r="K145" s="661">
        <v>259.70800000000003</v>
      </c>
      <c r="L145" s="661">
        <v>7</v>
      </c>
      <c r="M145" s="661">
        <v>52.2</v>
      </c>
      <c r="N145" s="661">
        <v>4</v>
      </c>
      <c r="O145" s="661" t="s">
        <v>1287</v>
      </c>
      <c r="P145" s="661">
        <v>6</v>
      </c>
      <c r="Q145" s="660" t="s">
        <v>1287</v>
      </c>
    </row>
    <row r="146" spans="1:17" ht="13.5" customHeight="1" x14ac:dyDescent="0.15">
      <c r="A146" s="1534"/>
      <c r="B146" s="1535"/>
      <c r="C146" s="1536" t="s">
        <v>485</v>
      </c>
      <c r="D146" s="644">
        <v>494.05700000000002</v>
      </c>
      <c r="E146" s="745">
        <v>14.971424242424243</v>
      </c>
      <c r="F146" s="643">
        <v>0</v>
      </c>
      <c r="G146" s="643">
        <v>0</v>
      </c>
      <c r="H146" s="643">
        <v>6</v>
      </c>
      <c r="I146" s="643">
        <v>210.06200000000001</v>
      </c>
      <c r="J146" s="643">
        <v>11</v>
      </c>
      <c r="K146" s="643">
        <v>206.947</v>
      </c>
      <c r="L146" s="643">
        <v>7</v>
      </c>
      <c r="M146" s="643">
        <v>52.2</v>
      </c>
      <c r="N146" s="643">
        <v>4</v>
      </c>
      <c r="O146" s="643" t="s">
        <v>1287</v>
      </c>
      <c r="P146" s="643">
        <v>5</v>
      </c>
      <c r="Q146" s="642" t="s">
        <v>1287</v>
      </c>
    </row>
    <row r="147" spans="1:17" ht="13.5" customHeight="1" x14ac:dyDescent="0.15">
      <c r="A147" s="1534"/>
      <c r="B147" s="1535"/>
      <c r="C147" s="1537" t="s">
        <v>118</v>
      </c>
      <c r="D147" s="644" t="s">
        <v>1287</v>
      </c>
      <c r="E147" s="745" t="s">
        <v>1287</v>
      </c>
      <c r="F147" s="643">
        <v>0</v>
      </c>
      <c r="G147" s="643">
        <v>0</v>
      </c>
      <c r="H147" s="643">
        <v>0</v>
      </c>
      <c r="I147" s="643">
        <v>0</v>
      </c>
      <c r="J147" s="643">
        <v>2</v>
      </c>
      <c r="K147" s="643" t="s">
        <v>1287</v>
      </c>
      <c r="L147" s="643">
        <v>0</v>
      </c>
      <c r="M147" s="643">
        <v>0</v>
      </c>
      <c r="N147" s="643">
        <v>0</v>
      </c>
      <c r="O147" s="643">
        <v>0</v>
      </c>
      <c r="P147" s="643">
        <v>1</v>
      </c>
      <c r="Q147" s="642" t="s">
        <v>1287</v>
      </c>
    </row>
    <row r="148" spans="1:17" ht="13.5" customHeight="1" x14ac:dyDescent="0.15">
      <c r="A148" s="1538"/>
      <c r="B148" s="1539"/>
      <c r="C148" s="1540" t="s">
        <v>484</v>
      </c>
      <c r="D148" s="656" t="s">
        <v>1287</v>
      </c>
      <c r="E148" s="748" t="s">
        <v>1287</v>
      </c>
      <c r="F148" s="655">
        <v>0</v>
      </c>
      <c r="G148" s="655">
        <v>0</v>
      </c>
      <c r="H148" s="655">
        <v>0</v>
      </c>
      <c r="I148" s="655">
        <v>0</v>
      </c>
      <c r="J148" s="655">
        <v>1</v>
      </c>
      <c r="K148" s="655" t="s">
        <v>1287</v>
      </c>
      <c r="L148" s="655">
        <v>0</v>
      </c>
      <c r="M148" s="655">
        <v>0</v>
      </c>
      <c r="N148" s="655">
        <v>0</v>
      </c>
      <c r="O148" s="655">
        <v>0</v>
      </c>
      <c r="P148" s="655">
        <v>0</v>
      </c>
      <c r="Q148" s="654">
        <v>0</v>
      </c>
    </row>
    <row r="149" spans="1:17" ht="13.5" customHeight="1" x14ac:dyDescent="0.15">
      <c r="A149" s="1532" t="s">
        <v>288</v>
      </c>
      <c r="B149" s="1533" t="s">
        <v>791</v>
      </c>
      <c r="C149" s="1524" t="s">
        <v>742</v>
      </c>
      <c r="D149" s="662">
        <v>354.94300000000004</v>
      </c>
      <c r="E149" s="747">
        <v>6.3382678571428581</v>
      </c>
      <c r="F149" s="661">
        <v>0</v>
      </c>
      <c r="G149" s="661">
        <v>0</v>
      </c>
      <c r="H149" s="661">
        <v>2</v>
      </c>
      <c r="I149" s="661" t="s">
        <v>1287</v>
      </c>
      <c r="J149" s="661">
        <v>9</v>
      </c>
      <c r="K149" s="661">
        <v>153.702</v>
      </c>
      <c r="L149" s="661">
        <v>4</v>
      </c>
      <c r="M149" s="661" t="s">
        <v>1287</v>
      </c>
      <c r="N149" s="661">
        <v>5</v>
      </c>
      <c r="O149" s="661">
        <v>19.268999999999998</v>
      </c>
      <c r="P149" s="661">
        <v>36</v>
      </c>
      <c r="Q149" s="660">
        <v>68.069000000000003</v>
      </c>
    </row>
    <row r="150" spans="1:17" ht="13.5" customHeight="1" x14ac:dyDescent="0.15">
      <c r="A150" s="1534"/>
      <c r="B150" s="1535"/>
      <c r="C150" s="1536" t="s">
        <v>485</v>
      </c>
      <c r="D150" s="644">
        <v>354.94300000000004</v>
      </c>
      <c r="E150" s="745">
        <v>6.3382678571428581</v>
      </c>
      <c r="F150" s="643">
        <v>0</v>
      </c>
      <c r="G150" s="643">
        <v>0</v>
      </c>
      <c r="H150" s="643">
        <v>2</v>
      </c>
      <c r="I150" s="643" t="s">
        <v>1287</v>
      </c>
      <c r="J150" s="643">
        <v>9</v>
      </c>
      <c r="K150" s="643">
        <v>153.702</v>
      </c>
      <c r="L150" s="643">
        <v>4</v>
      </c>
      <c r="M150" s="643" t="s">
        <v>1287</v>
      </c>
      <c r="N150" s="643">
        <v>5</v>
      </c>
      <c r="O150" s="643">
        <v>19.268999999999998</v>
      </c>
      <c r="P150" s="643">
        <v>36</v>
      </c>
      <c r="Q150" s="642">
        <v>68.069000000000003</v>
      </c>
    </row>
    <row r="151" spans="1:17" ht="13.5" customHeight="1" x14ac:dyDescent="0.15">
      <c r="A151" s="1534"/>
      <c r="B151" s="1535"/>
      <c r="C151" s="1537" t="s">
        <v>118</v>
      </c>
      <c r="D151" s="644">
        <v>0</v>
      </c>
      <c r="E151" s="745" t="s">
        <v>830</v>
      </c>
      <c r="F151" s="643">
        <v>0</v>
      </c>
      <c r="G151" s="643">
        <v>0</v>
      </c>
      <c r="H151" s="643">
        <v>0</v>
      </c>
      <c r="I151" s="643">
        <v>0</v>
      </c>
      <c r="J151" s="643">
        <v>0</v>
      </c>
      <c r="K151" s="643">
        <v>0</v>
      </c>
      <c r="L151" s="643">
        <v>0</v>
      </c>
      <c r="M151" s="643">
        <v>0</v>
      </c>
      <c r="N151" s="643">
        <v>0</v>
      </c>
      <c r="O151" s="643">
        <v>0</v>
      </c>
      <c r="P151" s="643">
        <v>0</v>
      </c>
      <c r="Q151" s="642">
        <v>0</v>
      </c>
    </row>
    <row r="152" spans="1:17" ht="13.5" customHeight="1" x14ac:dyDescent="0.15">
      <c r="A152" s="1538"/>
      <c r="B152" s="1539"/>
      <c r="C152" s="1540" t="s">
        <v>484</v>
      </c>
      <c r="D152" s="656">
        <v>0</v>
      </c>
      <c r="E152" s="748" t="s">
        <v>830</v>
      </c>
      <c r="F152" s="655">
        <v>0</v>
      </c>
      <c r="G152" s="655">
        <v>0</v>
      </c>
      <c r="H152" s="655">
        <v>0</v>
      </c>
      <c r="I152" s="655">
        <v>0</v>
      </c>
      <c r="J152" s="655">
        <v>0</v>
      </c>
      <c r="K152" s="655">
        <v>0</v>
      </c>
      <c r="L152" s="655">
        <v>0</v>
      </c>
      <c r="M152" s="655">
        <v>0</v>
      </c>
      <c r="N152" s="655">
        <v>0</v>
      </c>
      <c r="O152" s="655">
        <v>0</v>
      </c>
      <c r="P152" s="655">
        <v>0</v>
      </c>
      <c r="Q152" s="654">
        <v>0</v>
      </c>
    </row>
    <row r="153" spans="1:17" ht="13.5" customHeight="1" x14ac:dyDescent="0.15">
      <c r="A153" s="1532" t="s">
        <v>287</v>
      </c>
      <c r="B153" s="1533" t="s">
        <v>790</v>
      </c>
      <c r="C153" s="1524" t="s">
        <v>742</v>
      </c>
      <c r="D153" s="662">
        <v>1190.027</v>
      </c>
      <c r="E153" s="747">
        <v>23.333862745098042</v>
      </c>
      <c r="F153" s="661">
        <v>4</v>
      </c>
      <c r="G153" s="661">
        <v>570.74300000000005</v>
      </c>
      <c r="H153" s="661">
        <v>5</v>
      </c>
      <c r="I153" s="661">
        <v>221.27</v>
      </c>
      <c r="J153" s="661">
        <v>15</v>
      </c>
      <c r="K153" s="661">
        <v>262.42700000000002</v>
      </c>
      <c r="L153" s="661">
        <v>11</v>
      </c>
      <c r="M153" s="661">
        <v>83.563999999999993</v>
      </c>
      <c r="N153" s="661">
        <v>8</v>
      </c>
      <c r="O153" s="661">
        <v>34.447000000000003</v>
      </c>
      <c r="P153" s="661">
        <v>8</v>
      </c>
      <c r="Q153" s="660">
        <v>17.576000000000001</v>
      </c>
    </row>
    <row r="154" spans="1:17" ht="13.5" customHeight="1" x14ac:dyDescent="0.15">
      <c r="A154" s="1534"/>
      <c r="B154" s="1535"/>
      <c r="C154" s="1536" t="s">
        <v>485</v>
      </c>
      <c r="D154" s="644">
        <v>738.149</v>
      </c>
      <c r="E154" s="745">
        <v>16.046717391304348</v>
      </c>
      <c r="F154" s="643">
        <v>1</v>
      </c>
      <c r="G154" s="643" t="s">
        <v>1287</v>
      </c>
      <c r="H154" s="643">
        <v>5</v>
      </c>
      <c r="I154" s="643">
        <v>221.27</v>
      </c>
      <c r="J154" s="643">
        <v>13</v>
      </c>
      <c r="K154" s="643" t="s">
        <v>1287</v>
      </c>
      <c r="L154" s="643">
        <v>11</v>
      </c>
      <c r="M154" s="643">
        <v>83.563999999999993</v>
      </c>
      <c r="N154" s="643">
        <v>8</v>
      </c>
      <c r="O154" s="643">
        <v>34.447000000000003</v>
      </c>
      <c r="P154" s="643">
        <v>8</v>
      </c>
      <c r="Q154" s="642">
        <v>17.576000000000001</v>
      </c>
    </row>
    <row r="155" spans="1:17" ht="13.5" customHeight="1" x14ac:dyDescent="0.15">
      <c r="A155" s="1534"/>
      <c r="B155" s="1535"/>
      <c r="C155" s="1537" t="s">
        <v>118</v>
      </c>
      <c r="D155" s="644" t="s">
        <v>1287</v>
      </c>
      <c r="E155" s="745" t="s">
        <v>1287</v>
      </c>
      <c r="F155" s="643">
        <v>1</v>
      </c>
      <c r="G155" s="643" t="s">
        <v>1287</v>
      </c>
      <c r="H155" s="643">
        <v>0</v>
      </c>
      <c r="I155" s="643">
        <v>0</v>
      </c>
      <c r="J155" s="643">
        <v>1</v>
      </c>
      <c r="K155" s="643" t="s">
        <v>1287</v>
      </c>
      <c r="L155" s="643">
        <v>0</v>
      </c>
      <c r="M155" s="643">
        <v>0</v>
      </c>
      <c r="N155" s="643">
        <v>0</v>
      </c>
      <c r="O155" s="643">
        <v>0</v>
      </c>
      <c r="P155" s="643">
        <v>0</v>
      </c>
      <c r="Q155" s="642">
        <v>0</v>
      </c>
    </row>
    <row r="156" spans="1:17" ht="13.5" customHeight="1" x14ac:dyDescent="0.15">
      <c r="A156" s="1538"/>
      <c r="B156" s="1539"/>
      <c r="C156" s="1540" t="s">
        <v>484</v>
      </c>
      <c r="D156" s="656" t="s">
        <v>1287</v>
      </c>
      <c r="E156" s="748" t="s">
        <v>1287</v>
      </c>
      <c r="F156" s="655">
        <v>2</v>
      </c>
      <c r="G156" s="655" t="s">
        <v>1287</v>
      </c>
      <c r="H156" s="655">
        <v>0</v>
      </c>
      <c r="I156" s="655">
        <v>0</v>
      </c>
      <c r="J156" s="655">
        <v>1</v>
      </c>
      <c r="K156" s="655" t="s">
        <v>1287</v>
      </c>
      <c r="L156" s="655">
        <v>0</v>
      </c>
      <c r="M156" s="655">
        <v>0</v>
      </c>
      <c r="N156" s="655">
        <v>0</v>
      </c>
      <c r="O156" s="655">
        <v>0</v>
      </c>
      <c r="P156" s="655">
        <v>0</v>
      </c>
      <c r="Q156" s="654">
        <v>0</v>
      </c>
    </row>
    <row r="157" spans="1:17" ht="13.5" customHeight="1" x14ac:dyDescent="0.15">
      <c r="A157" s="1532" t="s">
        <v>286</v>
      </c>
      <c r="B157" s="1533" t="s">
        <v>789</v>
      </c>
      <c r="C157" s="1524" t="s">
        <v>742</v>
      </c>
      <c r="D157" s="662">
        <v>460.20799999999991</v>
      </c>
      <c r="E157" s="747">
        <v>18.408319999999996</v>
      </c>
      <c r="F157" s="661">
        <v>1</v>
      </c>
      <c r="G157" s="661" t="s">
        <v>1287</v>
      </c>
      <c r="H157" s="661">
        <v>3</v>
      </c>
      <c r="I157" s="661">
        <v>155.96799999999999</v>
      </c>
      <c r="J157" s="661">
        <v>6</v>
      </c>
      <c r="K157" s="661">
        <v>133.62899999999999</v>
      </c>
      <c r="L157" s="661">
        <v>4</v>
      </c>
      <c r="M157" s="661">
        <v>30.388000000000002</v>
      </c>
      <c r="N157" s="661">
        <v>8</v>
      </c>
      <c r="O157" s="661">
        <v>28.769000000000002</v>
      </c>
      <c r="P157" s="661">
        <v>3</v>
      </c>
      <c r="Q157" s="660" t="s">
        <v>1287</v>
      </c>
    </row>
    <row r="158" spans="1:17" ht="13.5" customHeight="1" x14ac:dyDescent="0.15">
      <c r="A158" s="1534"/>
      <c r="B158" s="1535"/>
      <c r="C158" s="1536" t="s">
        <v>485</v>
      </c>
      <c r="D158" s="644">
        <v>246.31800000000001</v>
      </c>
      <c r="E158" s="745">
        <v>13.684333333333335</v>
      </c>
      <c r="F158" s="643">
        <v>0</v>
      </c>
      <c r="G158" s="643">
        <v>0</v>
      </c>
      <c r="H158" s="643">
        <v>2</v>
      </c>
      <c r="I158" s="643" t="s">
        <v>1287</v>
      </c>
      <c r="J158" s="643">
        <v>4</v>
      </c>
      <c r="K158" s="643" t="s">
        <v>1287</v>
      </c>
      <c r="L158" s="643">
        <v>4</v>
      </c>
      <c r="M158" s="643">
        <v>30.388000000000002</v>
      </c>
      <c r="N158" s="643">
        <v>5</v>
      </c>
      <c r="O158" s="643">
        <v>17.855</v>
      </c>
      <c r="P158" s="643">
        <v>3</v>
      </c>
      <c r="Q158" s="642" t="s">
        <v>1287</v>
      </c>
    </row>
    <row r="159" spans="1:17" ht="13.5" customHeight="1" x14ac:dyDescent="0.15">
      <c r="A159" s="1534"/>
      <c r="B159" s="1535"/>
      <c r="C159" s="1537" t="s">
        <v>118</v>
      </c>
      <c r="D159" s="644" t="s">
        <v>1287</v>
      </c>
      <c r="E159" s="745" t="s">
        <v>1287</v>
      </c>
      <c r="F159" s="643">
        <v>1</v>
      </c>
      <c r="G159" s="643" t="s">
        <v>1287</v>
      </c>
      <c r="H159" s="643">
        <v>1</v>
      </c>
      <c r="I159" s="643" t="s">
        <v>1287</v>
      </c>
      <c r="J159" s="643">
        <v>2</v>
      </c>
      <c r="K159" s="643" t="s">
        <v>1287</v>
      </c>
      <c r="L159" s="643">
        <v>0</v>
      </c>
      <c r="M159" s="643">
        <v>0</v>
      </c>
      <c r="N159" s="643">
        <v>2</v>
      </c>
      <c r="O159" s="643" t="s">
        <v>1287</v>
      </c>
      <c r="P159" s="643">
        <v>0</v>
      </c>
      <c r="Q159" s="642">
        <v>0</v>
      </c>
    </row>
    <row r="160" spans="1:17" ht="13.5" customHeight="1" x14ac:dyDescent="0.15">
      <c r="A160" s="1538"/>
      <c r="B160" s="1539"/>
      <c r="C160" s="1540" t="s">
        <v>484</v>
      </c>
      <c r="D160" s="656" t="s">
        <v>1287</v>
      </c>
      <c r="E160" s="748" t="s">
        <v>1287</v>
      </c>
      <c r="F160" s="655">
        <v>0</v>
      </c>
      <c r="G160" s="655">
        <v>0</v>
      </c>
      <c r="H160" s="655">
        <v>0</v>
      </c>
      <c r="I160" s="655">
        <v>0</v>
      </c>
      <c r="J160" s="655">
        <v>0</v>
      </c>
      <c r="K160" s="655">
        <v>0</v>
      </c>
      <c r="L160" s="655">
        <v>0</v>
      </c>
      <c r="M160" s="655">
        <v>0</v>
      </c>
      <c r="N160" s="655">
        <v>1</v>
      </c>
      <c r="O160" s="655" t="s">
        <v>1287</v>
      </c>
      <c r="P160" s="655">
        <v>0</v>
      </c>
      <c r="Q160" s="654">
        <v>0</v>
      </c>
    </row>
    <row r="161" spans="1:17" ht="13.5" customHeight="1" x14ac:dyDescent="0.15">
      <c r="A161" s="1532" t="s">
        <v>285</v>
      </c>
      <c r="B161" s="1533" t="s">
        <v>788</v>
      </c>
      <c r="C161" s="1524" t="s">
        <v>742</v>
      </c>
      <c r="D161" s="662">
        <v>353.05600000000004</v>
      </c>
      <c r="E161" s="747">
        <v>13.579076923076924</v>
      </c>
      <c r="F161" s="661">
        <v>0</v>
      </c>
      <c r="G161" s="661">
        <v>0</v>
      </c>
      <c r="H161" s="661">
        <v>1</v>
      </c>
      <c r="I161" s="661" t="s">
        <v>1287</v>
      </c>
      <c r="J161" s="661">
        <v>12</v>
      </c>
      <c r="K161" s="661">
        <v>232.56299999999999</v>
      </c>
      <c r="L161" s="661" t="s">
        <v>1287</v>
      </c>
      <c r="M161" s="661">
        <v>20.111999999999998</v>
      </c>
      <c r="N161" s="661">
        <v>4</v>
      </c>
      <c r="O161" s="661">
        <v>15.256</v>
      </c>
      <c r="P161" s="661">
        <v>6</v>
      </c>
      <c r="Q161" s="660">
        <v>13.125</v>
      </c>
    </row>
    <row r="162" spans="1:17" ht="13.5" customHeight="1" x14ac:dyDescent="0.15">
      <c r="A162" s="1534"/>
      <c r="B162" s="1535"/>
      <c r="C162" s="1536" t="s">
        <v>485</v>
      </c>
      <c r="D162" s="644">
        <v>353.05600000000004</v>
      </c>
      <c r="E162" s="745">
        <v>13.579076923076924</v>
      </c>
      <c r="F162" s="643">
        <v>0</v>
      </c>
      <c r="G162" s="643">
        <v>0</v>
      </c>
      <c r="H162" s="643">
        <v>1</v>
      </c>
      <c r="I162" s="643" t="s">
        <v>1287</v>
      </c>
      <c r="J162" s="643">
        <v>12</v>
      </c>
      <c r="K162" s="643">
        <v>232.56299999999999</v>
      </c>
      <c r="L162" s="643" t="s">
        <v>1287</v>
      </c>
      <c r="M162" s="643">
        <v>20.111999999999998</v>
      </c>
      <c r="N162" s="643">
        <v>4</v>
      </c>
      <c r="O162" s="643">
        <v>15.256</v>
      </c>
      <c r="P162" s="643">
        <v>6</v>
      </c>
      <c r="Q162" s="642">
        <v>13.125</v>
      </c>
    </row>
    <row r="163" spans="1:17" ht="13.5" customHeight="1" x14ac:dyDescent="0.15">
      <c r="A163" s="1534"/>
      <c r="B163" s="1535"/>
      <c r="C163" s="1537" t="s">
        <v>118</v>
      </c>
      <c r="D163" s="644">
        <v>0</v>
      </c>
      <c r="E163" s="745" t="s">
        <v>830</v>
      </c>
      <c r="F163" s="643">
        <v>0</v>
      </c>
      <c r="G163" s="643">
        <v>0</v>
      </c>
      <c r="H163" s="643">
        <v>0</v>
      </c>
      <c r="I163" s="643">
        <v>0</v>
      </c>
      <c r="J163" s="643">
        <v>0</v>
      </c>
      <c r="K163" s="643">
        <v>0</v>
      </c>
      <c r="L163" s="643">
        <v>0</v>
      </c>
      <c r="M163" s="643">
        <v>0</v>
      </c>
      <c r="N163" s="643">
        <v>0</v>
      </c>
      <c r="O163" s="643">
        <v>0</v>
      </c>
      <c r="P163" s="643">
        <v>0</v>
      </c>
      <c r="Q163" s="642">
        <v>0</v>
      </c>
    </row>
    <row r="164" spans="1:17" ht="13.5" customHeight="1" x14ac:dyDescent="0.15">
      <c r="A164" s="1534"/>
      <c r="B164" s="1535"/>
      <c r="C164" s="1541" t="s">
        <v>484</v>
      </c>
      <c r="D164" s="750">
        <v>0</v>
      </c>
      <c r="E164" s="749" t="s">
        <v>830</v>
      </c>
      <c r="F164" s="655">
        <v>0</v>
      </c>
      <c r="G164" s="655">
        <v>0</v>
      </c>
      <c r="H164" s="655">
        <v>0</v>
      </c>
      <c r="I164" s="655">
        <v>0</v>
      </c>
      <c r="J164" s="655">
        <v>0</v>
      </c>
      <c r="K164" s="655">
        <v>0</v>
      </c>
      <c r="L164" s="655">
        <v>0</v>
      </c>
      <c r="M164" s="655">
        <v>0</v>
      </c>
      <c r="N164" s="655">
        <v>0</v>
      </c>
      <c r="O164" s="655">
        <v>0</v>
      </c>
      <c r="P164" s="655">
        <v>0</v>
      </c>
      <c r="Q164" s="654">
        <v>0</v>
      </c>
    </row>
    <row r="165" spans="1:17" ht="13.5" customHeight="1" x14ac:dyDescent="0.15">
      <c r="A165" s="1542" t="s">
        <v>284</v>
      </c>
      <c r="B165" s="1533" t="s">
        <v>787</v>
      </c>
      <c r="C165" s="1524" t="s">
        <v>742</v>
      </c>
      <c r="D165" s="662">
        <v>2297.2149999999997</v>
      </c>
      <c r="E165" s="747">
        <v>22.972149999999996</v>
      </c>
      <c r="F165" s="661">
        <v>3</v>
      </c>
      <c r="G165" s="661" t="s">
        <v>1287</v>
      </c>
      <c r="H165" s="661">
        <v>22</v>
      </c>
      <c r="I165" s="661">
        <v>1058.423</v>
      </c>
      <c r="J165" s="661">
        <v>32</v>
      </c>
      <c r="K165" s="661">
        <v>566.49300000000005</v>
      </c>
      <c r="L165" s="661">
        <v>14</v>
      </c>
      <c r="M165" s="661">
        <v>90.373999999999995</v>
      </c>
      <c r="N165" s="661">
        <v>6</v>
      </c>
      <c r="O165" s="661" t="s">
        <v>1287</v>
      </c>
      <c r="P165" s="661">
        <v>23</v>
      </c>
      <c r="Q165" s="660">
        <v>44.081000000000003</v>
      </c>
    </row>
    <row r="166" spans="1:17" ht="13.5" customHeight="1" x14ac:dyDescent="0.15">
      <c r="A166" s="1525"/>
      <c r="B166" s="1526"/>
      <c r="C166" s="1536" t="s">
        <v>485</v>
      </c>
      <c r="D166" s="644">
        <v>2031.7429999999999</v>
      </c>
      <c r="E166" s="745">
        <v>22.326846153846152</v>
      </c>
      <c r="F166" s="643">
        <v>3</v>
      </c>
      <c r="G166" s="643" t="s">
        <v>1287</v>
      </c>
      <c r="H166" s="643">
        <v>18</v>
      </c>
      <c r="I166" s="643">
        <v>884.82600000000002</v>
      </c>
      <c r="J166" s="643">
        <v>28</v>
      </c>
      <c r="K166" s="643">
        <v>477.90300000000002</v>
      </c>
      <c r="L166" s="643">
        <v>14</v>
      </c>
      <c r="M166" s="643">
        <v>90.373999999999995</v>
      </c>
      <c r="N166" s="643">
        <v>5</v>
      </c>
      <c r="O166" s="643" t="s">
        <v>1287</v>
      </c>
      <c r="P166" s="643">
        <v>23</v>
      </c>
      <c r="Q166" s="642">
        <v>44.081000000000003</v>
      </c>
    </row>
    <row r="167" spans="1:17" ht="13.5" customHeight="1" x14ac:dyDescent="0.15">
      <c r="A167" s="1525"/>
      <c r="B167" s="1526"/>
      <c r="C167" s="1537" t="s">
        <v>118</v>
      </c>
      <c r="D167" s="644">
        <v>134.874</v>
      </c>
      <c r="E167" s="745">
        <v>33.718499999999999</v>
      </c>
      <c r="F167" s="643">
        <v>0</v>
      </c>
      <c r="G167" s="643">
        <v>0</v>
      </c>
      <c r="H167" s="643">
        <v>2</v>
      </c>
      <c r="I167" s="643" t="s">
        <v>1287</v>
      </c>
      <c r="J167" s="643">
        <v>2</v>
      </c>
      <c r="K167" s="643" t="s">
        <v>1287</v>
      </c>
      <c r="L167" s="643">
        <v>0</v>
      </c>
      <c r="M167" s="643">
        <v>0</v>
      </c>
      <c r="N167" s="643">
        <v>0</v>
      </c>
      <c r="O167" s="643">
        <v>0</v>
      </c>
      <c r="P167" s="643">
        <v>0</v>
      </c>
      <c r="Q167" s="642">
        <v>0</v>
      </c>
    </row>
    <row r="168" spans="1:17" ht="13.5" customHeight="1" x14ac:dyDescent="0.15">
      <c r="A168" s="1529"/>
      <c r="B168" s="1530"/>
      <c r="C168" s="1540" t="s">
        <v>484</v>
      </c>
      <c r="D168" s="656">
        <v>130.59799999999998</v>
      </c>
      <c r="E168" s="748">
        <v>26.119599999999998</v>
      </c>
      <c r="F168" s="655">
        <v>0</v>
      </c>
      <c r="G168" s="655">
        <v>0</v>
      </c>
      <c r="H168" s="655">
        <v>2</v>
      </c>
      <c r="I168" s="655" t="s">
        <v>1287</v>
      </c>
      <c r="J168" s="655">
        <v>2</v>
      </c>
      <c r="K168" s="655" t="s">
        <v>1287</v>
      </c>
      <c r="L168" s="655">
        <v>0</v>
      </c>
      <c r="M168" s="655">
        <v>0</v>
      </c>
      <c r="N168" s="655">
        <v>1</v>
      </c>
      <c r="O168" s="655" t="s">
        <v>1287</v>
      </c>
      <c r="P168" s="655">
        <v>0</v>
      </c>
      <c r="Q168" s="654">
        <v>0</v>
      </c>
    </row>
    <row r="169" spans="1:17" ht="13.5" customHeight="1" x14ac:dyDescent="0.15">
      <c r="A169" s="1532" t="s">
        <v>283</v>
      </c>
      <c r="B169" s="1533" t="s">
        <v>786</v>
      </c>
      <c r="C169" s="1524" t="s">
        <v>742</v>
      </c>
      <c r="D169" s="662">
        <v>673.09300000000007</v>
      </c>
      <c r="E169" s="747">
        <v>17.712973684210528</v>
      </c>
      <c r="F169" s="661">
        <v>1</v>
      </c>
      <c r="G169" s="661" t="s">
        <v>1287</v>
      </c>
      <c r="H169" s="661">
        <v>3</v>
      </c>
      <c r="I169" s="661">
        <v>100.22799999999999</v>
      </c>
      <c r="J169" s="661">
        <v>20</v>
      </c>
      <c r="K169" s="661">
        <v>347.60500000000002</v>
      </c>
      <c r="L169" s="661">
        <v>8</v>
      </c>
      <c r="M169" s="661">
        <v>55.741</v>
      </c>
      <c r="N169" s="661">
        <v>3</v>
      </c>
      <c r="O169" s="661">
        <v>10.775</v>
      </c>
      <c r="P169" s="661">
        <v>3</v>
      </c>
      <c r="Q169" s="660" t="s">
        <v>1287</v>
      </c>
    </row>
    <row r="170" spans="1:17" ht="13.5" customHeight="1" x14ac:dyDescent="0.15">
      <c r="A170" s="1534"/>
      <c r="B170" s="1535"/>
      <c r="C170" s="1536" t="s">
        <v>485</v>
      </c>
      <c r="D170" s="644" t="s">
        <v>1287</v>
      </c>
      <c r="E170" s="745" t="s">
        <v>1287</v>
      </c>
      <c r="F170" s="643">
        <v>1</v>
      </c>
      <c r="G170" s="643" t="s">
        <v>1287</v>
      </c>
      <c r="H170" s="643">
        <v>3</v>
      </c>
      <c r="I170" s="643">
        <v>100.22799999999999</v>
      </c>
      <c r="J170" s="643">
        <v>19</v>
      </c>
      <c r="K170" s="643" t="s">
        <v>1287</v>
      </c>
      <c r="L170" s="643">
        <v>8</v>
      </c>
      <c r="M170" s="643">
        <v>55.741</v>
      </c>
      <c r="N170" s="643">
        <v>3</v>
      </c>
      <c r="O170" s="643">
        <v>10.775</v>
      </c>
      <c r="P170" s="643">
        <v>3</v>
      </c>
      <c r="Q170" s="642" t="s">
        <v>1287</v>
      </c>
    </row>
    <row r="171" spans="1:17" ht="13.5" customHeight="1" x14ac:dyDescent="0.15">
      <c r="A171" s="1534"/>
      <c r="B171" s="1535"/>
      <c r="C171" s="1537" t="s">
        <v>118</v>
      </c>
      <c r="D171" s="644">
        <v>0</v>
      </c>
      <c r="E171" s="745" t="s">
        <v>830</v>
      </c>
      <c r="F171" s="643">
        <v>0</v>
      </c>
      <c r="G171" s="643">
        <v>0</v>
      </c>
      <c r="H171" s="643">
        <v>0</v>
      </c>
      <c r="I171" s="643">
        <v>0</v>
      </c>
      <c r="J171" s="643">
        <v>0</v>
      </c>
      <c r="K171" s="643">
        <v>0</v>
      </c>
      <c r="L171" s="643">
        <v>0</v>
      </c>
      <c r="M171" s="643">
        <v>0</v>
      </c>
      <c r="N171" s="643">
        <v>0</v>
      </c>
      <c r="O171" s="643">
        <v>0</v>
      </c>
      <c r="P171" s="643">
        <v>0</v>
      </c>
      <c r="Q171" s="642">
        <v>0</v>
      </c>
    </row>
    <row r="172" spans="1:17" ht="13.5" customHeight="1" x14ac:dyDescent="0.15">
      <c r="A172" s="1538"/>
      <c r="B172" s="1539"/>
      <c r="C172" s="1540" t="s">
        <v>484</v>
      </c>
      <c r="D172" s="656" t="s">
        <v>1287</v>
      </c>
      <c r="E172" s="748" t="s">
        <v>1287</v>
      </c>
      <c r="F172" s="655">
        <v>0</v>
      </c>
      <c r="G172" s="655">
        <v>0</v>
      </c>
      <c r="H172" s="655">
        <v>0</v>
      </c>
      <c r="I172" s="655">
        <v>0</v>
      </c>
      <c r="J172" s="655">
        <v>1</v>
      </c>
      <c r="K172" s="655" t="s">
        <v>1287</v>
      </c>
      <c r="L172" s="655">
        <v>0</v>
      </c>
      <c r="M172" s="655">
        <v>0</v>
      </c>
      <c r="N172" s="655">
        <v>0</v>
      </c>
      <c r="O172" s="655">
        <v>0</v>
      </c>
      <c r="P172" s="655">
        <v>0</v>
      </c>
      <c r="Q172" s="654">
        <v>0</v>
      </c>
    </row>
    <row r="173" spans="1:17" ht="13.5" customHeight="1" x14ac:dyDescent="0.15">
      <c r="A173" s="1532" t="s">
        <v>282</v>
      </c>
      <c r="B173" s="1533" t="s">
        <v>785</v>
      </c>
      <c r="C173" s="1524" t="s">
        <v>742</v>
      </c>
      <c r="D173" s="662">
        <v>2016.22</v>
      </c>
      <c r="E173" s="747">
        <v>38.77346153846154</v>
      </c>
      <c r="F173" s="661">
        <v>3</v>
      </c>
      <c r="G173" s="661">
        <v>1132.066</v>
      </c>
      <c r="H173" s="661">
        <v>8</v>
      </c>
      <c r="I173" s="661">
        <v>449.41300000000001</v>
      </c>
      <c r="J173" s="661">
        <v>21</v>
      </c>
      <c r="K173" s="661">
        <v>367.48800000000006</v>
      </c>
      <c r="L173" s="661">
        <v>4</v>
      </c>
      <c r="M173" s="661">
        <v>27.827000000000002</v>
      </c>
      <c r="N173" s="661">
        <v>5</v>
      </c>
      <c r="O173" s="661">
        <v>19.829000000000001</v>
      </c>
      <c r="P173" s="661">
        <v>11</v>
      </c>
      <c r="Q173" s="660">
        <v>19.597000000000001</v>
      </c>
    </row>
    <row r="174" spans="1:17" ht="13.5" customHeight="1" x14ac:dyDescent="0.15">
      <c r="A174" s="1534"/>
      <c r="B174" s="1535"/>
      <c r="C174" s="1536" t="s">
        <v>485</v>
      </c>
      <c r="D174" s="644">
        <v>1998.0149999999999</v>
      </c>
      <c r="E174" s="745">
        <v>40.77581632653061</v>
      </c>
      <c r="F174" s="643">
        <v>3</v>
      </c>
      <c r="G174" s="643">
        <v>1132.066</v>
      </c>
      <c r="H174" s="643">
        <v>8</v>
      </c>
      <c r="I174" s="643">
        <v>449.41300000000001</v>
      </c>
      <c r="J174" s="643">
        <v>20</v>
      </c>
      <c r="K174" s="643" t="s">
        <v>1287</v>
      </c>
      <c r="L174" s="643">
        <v>4</v>
      </c>
      <c r="M174" s="643">
        <v>27.827000000000002</v>
      </c>
      <c r="N174" s="643">
        <v>5</v>
      </c>
      <c r="O174" s="643">
        <v>19.829000000000001</v>
      </c>
      <c r="P174" s="643">
        <v>9</v>
      </c>
      <c r="Q174" s="642" t="s">
        <v>1287</v>
      </c>
    </row>
    <row r="175" spans="1:17" ht="13.5" customHeight="1" x14ac:dyDescent="0.15">
      <c r="A175" s="1534"/>
      <c r="B175" s="1535"/>
      <c r="C175" s="1537" t="s">
        <v>118</v>
      </c>
      <c r="D175" s="644">
        <v>18.204999999999998</v>
      </c>
      <c r="E175" s="745">
        <v>6.0683333333333325</v>
      </c>
      <c r="F175" s="643">
        <v>0</v>
      </c>
      <c r="G175" s="643">
        <v>0</v>
      </c>
      <c r="H175" s="643">
        <v>0</v>
      </c>
      <c r="I175" s="643">
        <v>0</v>
      </c>
      <c r="J175" s="643">
        <v>1</v>
      </c>
      <c r="K175" s="643" t="s">
        <v>1287</v>
      </c>
      <c r="L175" s="643">
        <v>0</v>
      </c>
      <c r="M175" s="643">
        <v>0</v>
      </c>
      <c r="N175" s="643">
        <v>0</v>
      </c>
      <c r="O175" s="643">
        <v>0</v>
      </c>
      <c r="P175" s="643">
        <v>2</v>
      </c>
      <c r="Q175" s="642" t="s">
        <v>1287</v>
      </c>
    </row>
    <row r="176" spans="1:17" ht="13.5" customHeight="1" x14ac:dyDescent="0.15">
      <c r="A176" s="1538"/>
      <c r="B176" s="1539"/>
      <c r="C176" s="1540" t="s">
        <v>484</v>
      </c>
      <c r="D176" s="656">
        <v>0</v>
      </c>
      <c r="E176" s="748" t="s">
        <v>830</v>
      </c>
      <c r="F176" s="655">
        <v>0</v>
      </c>
      <c r="G176" s="655">
        <v>0</v>
      </c>
      <c r="H176" s="655">
        <v>0</v>
      </c>
      <c r="I176" s="655">
        <v>0</v>
      </c>
      <c r="J176" s="655">
        <v>0</v>
      </c>
      <c r="K176" s="655">
        <v>0</v>
      </c>
      <c r="L176" s="655">
        <v>0</v>
      </c>
      <c r="M176" s="655">
        <v>0</v>
      </c>
      <c r="N176" s="655">
        <v>0</v>
      </c>
      <c r="O176" s="655">
        <v>0</v>
      </c>
      <c r="P176" s="655">
        <v>0</v>
      </c>
      <c r="Q176" s="654">
        <v>0</v>
      </c>
    </row>
    <row r="177" spans="1:17" ht="13.5" customHeight="1" x14ac:dyDescent="0.15">
      <c r="A177" s="1532" t="s">
        <v>281</v>
      </c>
      <c r="B177" s="1533" t="s">
        <v>784</v>
      </c>
      <c r="C177" s="1524" t="s">
        <v>742</v>
      </c>
      <c r="D177" s="662">
        <v>1414.5049999999999</v>
      </c>
      <c r="E177" s="747">
        <v>24.388017241379309</v>
      </c>
      <c r="F177" s="661">
        <v>2</v>
      </c>
      <c r="G177" s="661" t="s">
        <v>1287</v>
      </c>
      <c r="H177" s="661">
        <v>8</v>
      </c>
      <c r="I177" s="661">
        <v>397.64299999999997</v>
      </c>
      <c r="J177" s="661">
        <v>24</v>
      </c>
      <c r="K177" s="661">
        <v>438.548</v>
      </c>
      <c r="L177" s="661">
        <v>13</v>
      </c>
      <c r="M177" s="661">
        <v>99.891999999999996</v>
      </c>
      <c r="N177" s="661">
        <v>5</v>
      </c>
      <c r="O177" s="661" t="s">
        <v>1287</v>
      </c>
      <c r="P177" s="661">
        <v>6</v>
      </c>
      <c r="Q177" s="660">
        <v>12.654</v>
      </c>
    </row>
    <row r="178" spans="1:17" ht="13.5" customHeight="1" x14ac:dyDescent="0.15">
      <c r="A178" s="1534"/>
      <c r="B178" s="1535"/>
      <c r="C178" s="1536" t="s">
        <v>485</v>
      </c>
      <c r="D178" s="644" t="s">
        <v>1287</v>
      </c>
      <c r="E178" s="745" t="s">
        <v>1287</v>
      </c>
      <c r="F178" s="643">
        <v>2</v>
      </c>
      <c r="G178" s="643" t="s">
        <v>1287</v>
      </c>
      <c r="H178" s="643">
        <v>8</v>
      </c>
      <c r="I178" s="643">
        <v>397.64299999999997</v>
      </c>
      <c r="J178" s="643">
        <v>23</v>
      </c>
      <c r="K178" s="643" t="s">
        <v>1287</v>
      </c>
      <c r="L178" s="643">
        <v>13</v>
      </c>
      <c r="M178" s="643">
        <v>99.891999999999996</v>
      </c>
      <c r="N178" s="643">
        <v>5</v>
      </c>
      <c r="O178" s="643" t="s">
        <v>1287</v>
      </c>
      <c r="P178" s="643">
        <v>6</v>
      </c>
      <c r="Q178" s="642">
        <v>12.654</v>
      </c>
    </row>
    <row r="179" spans="1:17" ht="13.5" customHeight="1" x14ac:dyDescent="0.15">
      <c r="A179" s="1534"/>
      <c r="B179" s="1535"/>
      <c r="C179" s="1537" t="s">
        <v>118</v>
      </c>
      <c r="D179" s="644">
        <v>0</v>
      </c>
      <c r="E179" s="745" t="s">
        <v>830</v>
      </c>
      <c r="F179" s="643">
        <v>0</v>
      </c>
      <c r="G179" s="643">
        <v>0</v>
      </c>
      <c r="H179" s="643">
        <v>0</v>
      </c>
      <c r="I179" s="643">
        <v>0</v>
      </c>
      <c r="J179" s="643">
        <v>0</v>
      </c>
      <c r="K179" s="643">
        <v>0</v>
      </c>
      <c r="L179" s="643">
        <v>0</v>
      </c>
      <c r="M179" s="643">
        <v>0</v>
      </c>
      <c r="N179" s="643">
        <v>0</v>
      </c>
      <c r="O179" s="643">
        <v>0</v>
      </c>
      <c r="P179" s="643">
        <v>0</v>
      </c>
      <c r="Q179" s="642">
        <v>0</v>
      </c>
    </row>
    <row r="180" spans="1:17" ht="13.5" customHeight="1" x14ac:dyDescent="0.15">
      <c r="A180" s="1538"/>
      <c r="B180" s="1539"/>
      <c r="C180" s="1540" t="s">
        <v>484</v>
      </c>
      <c r="D180" s="656" t="s">
        <v>1287</v>
      </c>
      <c r="E180" s="748" t="s">
        <v>1287</v>
      </c>
      <c r="F180" s="655">
        <v>0</v>
      </c>
      <c r="G180" s="655">
        <v>0</v>
      </c>
      <c r="H180" s="655">
        <v>0</v>
      </c>
      <c r="I180" s="655">
        <v>0</v>
      </c>
      <c r="J180" s="655">
        <v>1</v>
      </c>
      <c r="K180" s="655" t="s">
        <v>1287</v>
      </c>
      <c r="L180" s="655">
        <v>0</v>
      </c>
      <c r="M180" s="655">
        <v>0</v>
      </c>
      <c r="N180" s="655">
        <v>0</v>
      </c>
      <c r="O180" s="655">
        <v>0</v>
      </c>
      <c r="P180" s="655">
        <v>0</v>
      </c>
      <c r="Q180" s="654">
        <v>0</v>
      </c>
    </row>
    <row r="181" spans="1:17" ht="13.5" customHeight="1" x14ac:dyDescent="0.15">
      <c r="A181" s="1532" t="s">
        <v>280</v>
      </c>
      <c r="B181" s="1533" t="s">
        <v>783</v>
      </c>
      <c r="C181" s="1524" t="s">
        <v>742</v>
      </c>
      <c r="D181" s="662">
        <v>4669.7629999999999</v>
      </c>
      <c r="E181" s="747">
        <v>63.969356164383562</v>
      </c>
      <c r="F181" s="661">
        <v>7</v>
      </c>
      <c r="G181" s="661" t="s">
        <v>1287</v>
      </c>
      <c r="H181" s="661">
        <v>8</v>
      </c>
      <c r="I181" s="661">
        <v>326.40699999999998</v>
      </c>
      <c r="J181" s="661">
        <v>25</v>
      </c>
      <c r="K181" s="661">
        <v>441.01400000000001</v>
      </c>
      <c r="L181" s="661">
        <v>15</v>
      </c>
      <c r="M181" s="661">
        <v>110.142</v>
      </c>
      <c r="N181" s="661">
        <v>6</v>
      </c>
      <c r="O181" s="661" t="s">
        <v>1287</v>
      </c>
      <c r="P181" s="661">
        <v>12</v>
      </c>
      <c r="Q181" s="660">
        <v>22.077000000000002</v>
      </c>
    </row>
    <row r="182" spans="1:17" ht="13.5" customHeight="1" x14ac:dyDescent="0.15">
      <c r="A182" s="1534"/>
      <c r="B182" s="1535"/>
      <c r="C182" s="1536" t="s">
        <v>485</v>
      </c>
      <c r="D182" s="644">
        <v>4621.5770000000002</v>
      </c>
      <c r="E182" s="745">
        <v>66.979376811594207</v>
      </c>
      <c r="F182" s="643">
        <v>7</v>
      </c>
      <c r="G182" s="643" t="s">
        <v>1287</v>
      </c>
      <c r="H182" s="643">
        <v>8</v>
      </c>
      <c r="I182" s="643">
        <v>326.40699999999998</v>
      </c>
      <c r="J182" s="643">
        <v>24</v>
      </c>
      <c r="K182" s="643" t="s">
        <v>1287</v>
      </c>
      <c r="L182" s="643">
        <v>12</v>
      </c>
      <c r="M182" s="643">
        <v>89.933999999999997</v>
      </c>
      <c r="N182" s="643">
        <v>6</v>
      </c>
      <c r="O182" s="643" t="s">
        <v>1287</v>
      </c>
      <c r="P182" s="643">
        <v>12</v>
      </c>
      <c r="Q182" s="642">
        <v>22.077000000000002</v>
      </c>
    </row>
    <row r="183" spans="1:17" ht="13.5" customHeight="1" x14ac:dyDescent="0.15">
      <c r="A183" s="1534"/>
      <c r="B183" s="1535"/>
      <c r="C183" s="1537" t="s">
        <v>118</v>
      </c>
      <c r="D183" s="644" t="s">
        <v>1287</v>
      </c>
      <c r="E183" s="745" t="s">
        <v>1287</v>
      </c>
      <c r="F183" s="643">
        <v>0</v>
      </c>
      <c r="G183" s="643">
        <v>0</v>
      </c>
      <c r="H183" s="643">
        <v>0</v>
      </c>
      <c r="I183" s="643">
        <v>0</v>
      </c>
      <c r="J183" s="643">
        <v>0</v>
      </c>
      <c r="K183" s="643">
        <v>0</v>
      </c>
      <c r="L183" s="643">
        <v>2</v>
      </c>
      <c r="M183" s="643" t="s">
        <v>1287</v>
      </c>
      <c r="N183" s="643">
        <v>0</v>
      </c>
      <c r="O183" s="643">
        <v>0</v>
      </c>
      <c r="P183" s="643">
        <v>0</v>
      </c>
      <c r="Q183" s="642">
        <v>0</v>
      </c>
    </row>
    <row r="184" spans="1:17" ht="13.5" customHeight="1" x14ac:dyDescent="0.15">
      <c r="A184" s="1538"/>
      <c r="B184" s="1539"/>
      <c r="C184" s="1540" t="s">
        <v>484</v>
      </c>
      <c r="D184" s="656" t="s">
        <v>1287</v>
      </c>
      <c r="E184" s="748" t="s">
        <v>1287</v>
      </c>
      <c r="F184" s="655">
        <v>0</v>
      </c>
      <c r="G184" s="655">
        <v>0</v>
      </c>
      <c r="H184" s="655">
        <v>0</v>
      </c>
      <c r="I184" s="655">
        <v>0</v>
      </c>
      <c r="J184" s="655">
        <v>1</v>
      </c>
      <c r="K184" s="655" t="s">
        <v>1287</v>
      </c>
      <c r="L184" s="655">
        <v>1</v>
      </c>
      <c r="M184" s="655" t="s">
        <v>1287</v>
      </c>
      <c r="N184" s="655">
        <v>0</v>
      </c>
      <c r="O184" s="655">
        <v>0</v>
      </c>
      <c r="P184" s="655">
        <v>0</v>
      </c>
      <c r="Q184" s="654">
        <v>0</v>
      </c>
    </row>
    <row r="185" spans="1:17" ht="13.5" customHeight="1" x14ac:dyDescent="0.15">
      <c r="A185" s="1532" t="s">
        <v>279</v>
      </c>
      <c r="B185" s="1533" t="s">
        <v>782</v>
      </c>
      <c r="C185" s="1524" t="s">
        <v>742</v>
      </c>
      <c r="D185" s="662">
        <v>923.28000000000009</v>
      </c>
      <c r="E185" s="747">
        <v>23.673846153846156</v>
      </c>
      <c r="F185" s="661">
        <v>1</v>
      </c>
      <c r="G185" s="661" t="s">
        <v>1287</v>
      </c>
      <c r="H185" s="661">
        <v>6</v>
      </c>
      <c r="I185" s="661">
        <v>306.28500000000003</v>
      </c>
      <c r="J185" s="661">
        <v>10</v>
      </c>
      <c r="K185" s="661">
        <v>210.58699999999999</v>
      </c>
      <c r="L185" s="661">
        <v>8</v>
      </c>
      <c r="M185" s="661">
        <v>56.244</v>
      </c>
      <c r="N185" s="661">
        <v>3</v>
      </c>
      <c r="O185" s="661" t="s">
        <v>1287</v>
      </c>
      <c r="P185" s="661">
        <v>11</v>
      </c>
      <c r="Q185" s="660">
        <v>22.974</v>
      </c>
    </row>
    <row r="186" spans="1:17" ht="13.5" customHeight="1" x14ac:dyDescent="0.15">
      <c r="A186" s="1534"/>
      <c r="B186" s="1535"/>
      <c r="C186" s="1536" t="s">
        <v>485</v>
      </c>
      <c r="D186" s="644" t="s">
        <v>1287</v>
      </c>
      <c r="E186" s="745" t="s">
        <v>1287</v>
      </c>
      <c r="F186" s="643">
        <v>1</v>
      </c>
      <c r="G186" s="643" t="s">
        <v>1287</v>
      </c>
      <c r="H186" s="643">
        <v>6</v>
      </c>
      <c r="I186" s="643">
        <v>306.28500000000003</v>
      </c>
      <c r="J186" s="643">
        <v>9</v>
      </c>
      <c r="K186" s="643" t="s">
        <v>1287</v>
      </c>
      <c r="L186" s="643">
        <v>8</v>
      </c>
      <c r="M186" s="643">
        <v>56.244</v>
      </c>
      <c r="N186" s="643">
        <v>3</v>
      </c>
      <c r="O186" s="643" t="s">
        <v>1287</v>
      </c>
      <c r="P186" s="643">
        <v>11</v>
      </c>
      <c r="Q186" s="642">
        <v>22.974</v>
      </c>
    </row>
    <row r="187" spans="1:17" ht="13.5" customHeight="1" x14ac:dyDescent="0.15">
      <c r="A187" s="1534"/>
      <c r="B187" s="1535"/>
      <c r="C187" s="1537" t="s">
        <v>118</v>
      </c>
      <c r="D187" s="644" t="s">
        <v>1287</v>
      </c>
      <c r="E187" s="745" t="s">
        <v>1287</v>
      </c>
      <c r="F187" s="643">
        <v>0</v>
      </c>
      <c r="G187" s="643">
        <v>0</v>
      </c>
      <c r="H187" s="643">
        <v>0</v>
      </c>
      <c r="I187" s="643">
        <v>0</v>
      </c>
      <c r="J187" s="643">
        <v>1</v>
      </c>
      <c r="K187" s="643" t="s">
        <v>1287</v>
      </c>
      <c r="L187" s="643">
        <v>0</v>
      </c>
      <c r="M187" s="643">
        <v>0</v>
      </c>
      <c r="N187" s="643">
        <v>0</v>
      </c>
      <c r="O187" s="643">
        <v>0</v>
      </c>
      <c r="P187" s="643">
        <v>0</v>
      </c>
      <c r="Q187" s="642">
        <v>0</v>
      </c>
    </row>
    <row r="188" spans="1:17" ht="13.5" customHeight="1" x14ac:dyDescent="0.15">
      <c r="A188" s="1538"/>
      <c r="B188" s="1539"/>
      <c r="C188" s="1540" t="s">
        <v>484</v>
      </c>
      <c r="D188" s="656">
        <v>0</v>
      </c>
      <c r="E188" s="748" t="s">
        <v>830</v>
      </c>
      <c r="F188" s="655">
        <v>0</v>
      </c>
      <c r="G188" s="655">
        <v>0</v>
      </c>
      <c r="H188" s="655">
        <v>0</v>
      </c>
      <c r="I188" s="655">
        <v>0</v>
      </c>
      <c r="J188" s="655">
        <v>0</v>
      </c>
      <c r="K188" s="655">
        <v>0</v>
      </c>
      <c r="L188" s="655">
        <v>0</v>
      </c>
      <c r="M188" s="655">
        <v>0</v>
      </c>
      <c r="N188" s="655">
        <v>0</v>
      </c>
      <c r="O188" s="655">
        <v>0</v>
      </c>
      <c r="P188" s="655">
        <v>0</v>
      </c>
      <c r="Q188" s="654">
        <v>0</v>
      </c>
    </row>
    <row r="189" spans="1:17" ht="13.5" customHeight="1" x14ac:dyDescent="0.15">
      <c r="A189" s="1532" t="s">
        <v>278</v>
      </c>
      <c r="B189" s="1533" t="s">
        <v>781</v>
      </c>
      <c r="C189" s="1524" t="s">
        <v>742</v>
      </c>
      <c r="D189" s="662">
        <v>2714.0270000000005</v>
      </c>
      <c r="E189" s="747">
        <v>39.912161764705893</v>
      </c>
      <c r="F189" s="661">
        <v>2</v>
      </c>
      <c r="G189" s="661" t="s">
        <v>1287</v>
      </c>
      <c r="H189" s="661">
        <v>17</v>
      </c>
      <c r="I189" s="661">
        <v>773.73900000000003</v>
      </c>
      <c r="J189" s="661">
        <v>24</v>
      </c>
      <c r="K189" s="661">
        <v>459.03000000000003</v>
      </c>
      <c r="L189" s="661">
        <v>9</v>
      </c>
      <c r="M189" s="661">
        <v>77.075999999999993</v>
      </c>
      <c r="N189" s="661">
        <v>8</v>
      </c>
      <c r="O189" s="661">
        <v>35.277000000000001</v>
      </c>
      <c r="P189" s="661">
        <v>8</v>
      </c>
      <c r="Q189" s="660" t="s">
        <v>1287</v>
      </c>
    </row>
    <row r="190" spans="1:17" ht="13.5" customHeight="1" x14ac:dyDescent="0.15">
      <c r="A190" s="1534"/>
      <c r="B190" s="1535"/>
      <c r="C190" s="1536" t="s">
        <v>485</v>
      </c>
      <c r="D190" s="644">
        <v>2670.4450000000002</v>
      </c>
      <c r="E190" s="745">
        <v>41.083769230769235</v>
      </c>
      <c r="F190" s="643">
        <v>2</v>
      </c>
      <c r="G190" s="643" t="s">
        <v>1287</v>
      </c>
      <c r="H190" s="643">
        <v>17</v>
      </c>
      <c r="I190" s="643">
        <v>773.73900000000003</v>
      </c>
      <c r="J190" s="643">
        <v>22</v>
      </c>
      <c r="K190" s="643" t="s">
        <v>1287</v>
      </c>
      <c r="L190" s="643">
        <v>9</v>
      </c>
      <c r="M190" s="643">
        <v>77.075999999999993</v>
      </c>
      <c r="N190" s="643">
        <v>8</v>
      </c>
      <c r="O190" s="643">
        <v>35.277000000000001</v>
      </c>
      <c r="P190" s="643">
        <v>7</v>
      </c>
      <c r="Q190" s="642" t="s">
        <v>1287</v>
      </c>
    </row>
    <row r="191" spans="1:17" ht="13.5" customHeight="1" x14ac:dyDescent="0.15">
      <c r="A191" s="1534"/>
      <c r="B191" s="1535"/>
      <c r="C191" s="1537" t="s">
        <v>118</v>
      </c>
      <c r="D191" s="644" t="s">
        <v>1287</v>
      </c>
      <c r="E191" s="745" t="s">
        <v>1287</v>
      </c>
      <c r="F191" s="643">
        <v>0</v>
      </c>
      <c r="G191" s="643">
        <v>0</v>
      </c>
      <c r="H191" s="643">
        <v>0</v>
      </c>
      <c r="I191" s="643">
        <v>0</v>
      </c>
      <c r="J191" s="643">
        <v>1</v>
      </c>
      <c r="K191" s="643" t="s">
        <v>1287</v>
      </c>
      <c r="L191" s="643">
        <v>0</v>
      </c>
      <c r="M191" s="643">
        <v>0</v>
      </c>
      <c r="N191" s="643">
        <v>0</v>
      </c>
      <c r="O191" s="643">
        <v>0</v>
      </c>
      <c r="P191" s="643">
        <v>1</v>
      </c>
      <c r="Q191" s="642" t="s">
        <v>1287</v>
      </c>
    </row>
    <row r="192" spans="1:17" ht="13.5" customHeight="1" x14ac:dyDescent="0.15">
      <c r="A192" s="1538"/>
      <c r="B192" s="1539"/>
      <c r="C192" s="1540" t="s">
        <v>484</v>
      </c>
      <c r="D192" s="656" t="s">
        <v>1287</v>
      </c>
      <c r="E192" s="748" t="s">
        <v>1287</v>
      </c>
      <c r="F192" s="655">
        <v>0</v>
      </c>
      <c r="G192" s="655">
        <v>0</v>
      </c>
      <c r="H192" s="655">
        <v>0</v>
      </c>
      <c r="I192" s="655">
        <v>0</v>
      </c>
      <c r="J192" s="655">
        <v>1</v>
      </c>
      <c r="K192" s="655" t="s">
        <v>1287</v>
      </c>
      <c r="L192" s="655">
        <v>0</v>
      </c>
      <c r="M192" s="655">
        <v>0</v>
      </c>
      <c r="N192" s="655">
        <v>0</v>
      </c>
      <c r="O192" s="655">
        <v>0</v>
      </c>
      <c r="P192" s="655">
        <v>0</v>
      </c>
      <c r="Q192" s="654">
        <v>0</v>
      </c>
    </row>
    <row r="193" spans="1:17" ht="13.5" customHeight="1" x14ac:dyDescent="0.15">
      <c r="A193" s="1532" t="s">
        <v>277</v>
      </c>
      <c r="B193" s="1533" t="s">
        <v>780</v>
      </c>
      <c r="C193" s="1524" t="s">
        <v>742</v>
      </c>
      <c r="D193" s="662">
        <v>39.670999999999999</v>
      </c>
      <c r="E193" s="747">
        <v>13.223666666666666</v>
      </c>
      <c r="F193" s="661">
        <v>0</v>
      </c>
      <c r="G193" s="661">
        <v>0</v>
      </c>
      <c r="H193" s="661">
        <v>0</v>
      </c>
      <c r="I193" s="661">
        <v>0</v>
      </c>
      <c r="J193" s="661">
        <v>2</v>
      </c>
      <c r="K193" s="661" t="s">
        <v>1287</v>
      </c>
      <c r="L193" s="661">
        <v>0</v>
      </c>
      <c r="M193" s="661">
        <v>0</v>
      </c>
      <c r="N193" s="661">
        <v>1</v>
      </c>
      <c r="O193" s="661" t="s">
        <v>1287</v>
      </c>
      <c r="P193" s="661">
        <v>0</v>
      </c>
      <c r="Q193" s="746">
        <v>0</v>
      </c>
    </row>
    <row r="194" spans="1:17" ht="13.5" customHeight="1" x14ac:dyDescent="0.15">
      <c r="A194" s="1534"/>
      <c r="B194" s="1535"/>
      <c r="C194" s="1536" t="s">
        <v>485</v>
      </c>
      <c r="D194" s="644">
        <v>39.670999999999999</v>
      </c>
      <c r="E194" s="745">
        <v>13.223666666666666</v>
      </c>
      <c r="F194" s="643">
        <v>0</v>
      </c>
      <c r="G194" s="643">
        <v>0</v>
      </c>
      <c r="H194" s="643">
        <v>0</v>
      </c>
      <c r="I194" s="643">
        <v>0</v>
      </c>
      <c r="J194" s="643">
        <v>2</v>
      </c>
      <c r="K194" s="643" t="s">
        <v>1287</v>
      </c>
      <c r="L194" s="643">
        <v>0</v>
      </c>
      <c r="M194" s="643">
        <v>0</v>
      </c>
      <c r="N194" s="643">
        <v>1</v>
      </c>
      <c r="O194" s="643" t="s">
        <v>1287</v>
      </c>
      <c r="P194" s="643">
        <v>0</v>
      </c>
      <c r="Q194" s="642">
        <v>0</v>
      </c>
    </row>
    <row r="195" spans="1:17" ht="13.5" customHeight="1" x14ac:dyDescent="0.15">
      <c r="A195" s="1534"/>
      <c r="B195" s="1535"/>
      <c r="C195" s="1537" t="s">
        <v>118</v>
      </c>
      <c r="D195" s="644">
        <v>0</v>
      </c>
      <c r="E195" s="745" t="s">
        <v>830</v>
      </c>
      <c r="F195" s="643">
        <v>0</v>
      </c>
      <c r="G195" s="643">
        <v>0</v>
      </c>
      <c r="H195" s="643">
        <v>0</v>
      </c>
      <c r="I195" s="643">
        <v>0</v>
      </c>
      <c r="J195" s="643">
        <v>0</v>
      </c>
      <c r="K195" s="643">
        <v>0</v>
      </c>
      <c r="L195" s="643">
        <v>0</v>
      </c>
      <c r="M195" s="643">
        <v>0</v>
      </c>
      <c r="N195" s="643">
        <v>0</v>
      </c>
      <c r="O195" s="643">
        <v>0</v>
      </c>
      <c r="P195" s="643">
        <v>0</v>
      </c>
      <c r="Q195" s="642">
        <v>0</v>
      </c>
    </row>
    <row r="196" spans="1:17" ht="13.5" customHeight="1" thickBot="1" x14ac:dyDescent="0.2">
      <c r="A196" s="1543"/>
      <c r="B196" s="1544"/>
      <c r="C196" s="1545" t="s">
        <v>484</v>
      </c>
      <c r="D196" s="638">
        <v>0</v>
      </c>
      <c r="E196" s="744" t="s">
        <v>830</v>
      </c>
      <c r="F196" s="637">
        <v>0</v>
      </c>
      <c r="G196" s="637">
        <v>0</v>
      </c>
      <c r="H196" s="637">
        <v>0</v>
      </c>
      <c r="I196" s="637">
        <v>0</v>
      </c>
      <c r="J196" s="637">
        <v>0</v>
      </c>
      <c r="K196" s="637">
        <v>0</v>
      </c>
      <c r="L196" s="637">
        <v>0</v>
      </c>
      <c r="M196" s="637">
        <v>0</v>
      </c>
      <c r="N196" s="637">
        <v>0</v>
      </c>
      <c r="O196" s="637">
        <v>0</v>
      </c>
      <c r="P196" s="637">
        <v>0</v>
      </c>
      <c r="Q196" s="636">
        <v>0</v>
      </c>
    </row>
    <row r="197" spans="1:17" x14ac:dyDescent="0.15">
      <c r="A197" s="1462" t="s">
        <v>488</v>
      </c>
    </row>
  </sheetData>
  <mergeCells count="7">
    <mergeCell ref="A1:Q1"/>
    <mergeCell ref="F3:G3"/>
    <mergeCell ref="H3:I3"/>
    <mergeCell ref="J3:K3"/>
    <mergeCell ref="L3:M3"/>
    <mergeCell ref="N3:O3"/>
    <mergeCell ref="P3:Q3"/>
  </mergeCells>
  <phoneticPr fontId="4"/>
  <pageMargins left="0.59055118110236227" right="0.59055118110236227" top="0.59055118110236227" bottom="0.39370078740157483" header="0.31496062992125984" footer="0.31496062992125984"/>
  <pageSetup paperSize="9" scale="78" orientation="landscape" r:id="rId1"/>
  <headerFooter alignWithMargins="0"/>
  <rowBreaks count="3" manualBreakCount="3">
    <brk id="52" max="16" man="1"/>
    <brk id="100" max="16" man="1"/>
    <brk id="148" max="1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69C12-0EBF-426C-B7DE-41B409E88D4B}">
  <dimension ref="A1:Q117"/>
  <sheetViews>
    <sheetView zoomScale="55" zoomScaleNormal="55" workbookViewId="0">
      <selection activeCell="N12" sqref="N12"/>
    </sheetView>
  </sheetViews>
  <sheetFormatPr defaultColWidth="9" defaultRowHeight="13.5" x14ac:dyDescent="0.15"/>
  <cols>
    <col min="1" max="1" width="3.625" style="1385" customWidth="1"/>
    <col min="2" max="2" width="18.625" style="1385" customWidth="1"/>
    <col min="3" max="3" width="8.625" style="1385" customWidth="1"/>
    <col min="4" max="17" width="9.625" style="1385" customWidth="1"/>
    <col min="18" max="16384" width="9" style="1385"/>
  </cols>
  <sheetData>
    <row r="1" spans="1:17" ht="15" customHeight="1" x14ac:dyDescent="0.15">
      <c r="A1" s="1383" t="s">
        <v>842</v>
      </c>
      <c r="B1" s="1384"/>
      <c r="C1" s="1384"/>
      <c r="D1" s="1384"/>
      <c r="E1" s="1384"/>
      <c r="F1" s="1384"/>
      <c r="G1" s="1384"/>
      <c r="H1" s="1384"/>
      <c r="I1" s="1384"/>
      <c r="J1" s="1384"/>
      <c r="K1" s="1384"/>
      <c r="L1" s="1384"/>
      <c r="M1" s="1384"/>
      <c r="N1" s="1384"/>
      <c r="O1" s="1384"/>
      <c r="P1" s="1384"/>
      <c r="Q1" s="1384"/>
    </row>
    <row r="2" spans="1:17" ht="15" customHeight="1" thickBot="1" x14ac:dyDescent="0.2">
      <c r="A2" s="1386"/>
      <c r="B2" s="1386"/>
      <c r="C2" s="1386"/>
      <c r="D2" s="1386"/>
      <c r="E2" s="1386"/>
      <c r="F2" s="1386"/>
      <c r="G2" s="1386"/>
      <c r="H2" s="1386"/>
      <c r="I2" s="1386"/>
      <c r="J2" s="1386"/>
      <c r="K2" s="1386"/>
      <c r="L2" s="1386"/>
      <c r="M2" s="1386"/>
      <c r="N2" s="1386"/>
      <c r="O2" s="1388"/>
      <c r="P2" s="1386"/>
      <c r="Q2" s="1388" t="s">
        <v>715</v>
      </c>
    </row>
    <row r="3" spans="1:17" ht="15" customHeight="1" x14ac:dyDescent="0.15">
      <c r="A3" s="1509"/>
      <c r="B3" s="1510"/>
      <c r="C3" s="1511"/>
      <c r="D3" s="1512" t="s">
        <v>776</v>
      </c>
      <c r="E3" s="1513" t="s">
        <v>736</v>
      </c>
      <c r="F3" s="1514" t="s">
        <v>836</v>
      </c>
      <c r="G3" s="1515"/>
      <c r="H3" s="1514" t="s">
        <v>835</v>
      </c>
      <c r="I3" s="1515"/>
      <c r="J3" s="1514" t="s">
        <v>834</v>
      </c>
      <c r="K3" s="1515"/>
      <c r="L3" s="1514" t="s">
        <v>833</v>
      </c>
      <c r="M3" s="1515"/>
      <c r="N3" s="1514" t="s">
        <v>832</v>
      </c>
      <c r="O3" s="1515"/>
      <c r="P3" s="1514" t="s">
        <v>831</v>
      </c>
      <c r="Q3" s="1516"/>
    </row>
    <row r="4" spans="1:17" ht="15" customHeight="1" thickBot="1" x14ac:dyDescent="0.2">
      <c r="A4" s="1517"/>
      <c r="B4" s="1518"/>
      <c r="C4" s="1519"/>
      <c r="D4" s="1520" t="s">
        <v>406</v>
      </c>
      <c r="E4" s="1521" t="s">
        <v>406</v>
      </c>
      <c r="F4" s="1440" t="s">
        <v>60</v>
      </c>
      <c r="G4" s="1440" t="s">
        <v>26</v>
      </c>
      <c r="H4" s="1440" t="s">
        <v>60</v>
      </c>
      <c r="I4" s="1440" t="s">
        <v>26</v>
      </c>
      <c r="J4" s="1440" t="s">
        <v>60</v>
      </c>
      <c r="K4" s="1440" t="s">
        <v>26</v>
      </c>
      <c r="L4" s="1440" t="s">
        <v>60</v>
      </c>
      <c r="M4" s="1440" t="s">
        <v>26</v>
      </c>
      <c r="N4" s="1440" t="s">
        <v>60</v>
      </c>
      <c r="O4" s="1440" t="s">
        <v>26</v>
      </c>
      <c r="P4" s="1440" t="s">
        <v>60</v>
      </c>
      <c r="Q4" s="1441" t="s">
        <v>26</v>
      </c>
    </row>
    <row r="5" spans="1:17" ht="13.5" customHeight="1" thickTop="1" x14ac:dyDescent="0.15">
      <c r="A5" s="1522" t="s">
        <v>841</v>
      </c>
      <c r="B5" s="1523"/>
      <c r="C5" s="1546" t="s">
        <v>742</v>
      </c>
      <c r="D5" s="668">
        <v>69411.962610000002</v>
      </c>
      <c r="E5" s="751">
        <v>28.204779605851282</v>
      </c>
      <c r="F5" s="667">
        <v>97</v>
      </c>
      <c r="G5" s="667">
        <v>35939.125</v>
      </c>
      <c r="H5" s="667">
        <v>315</v>
      </c>
      <c r="I5" s="667">
        <v>14829.965</v>
      </c>
      <c r="J5" s="667">
        <v>747</v>
      </c>
      <c r="K5" s="667">
        <v>13234.08273</v>
      </c>
      <c r="L5" s="667">
        <v>438</v>
      </c>
      <c r="M5" s="667">
        <v>3206.5268200000005</v>
      </c>
      <c r="N5" s="667">
        <v>286</v>
      </c>
      <c r="O5" s="667">
        <v>1110.1877899999999</v>
      </c>
      <c r="P5" s="667">
        <v>578</v>
      </c>
      <c r="Q5" s="666">
        <v>1092.0752699999998</v>
      </c>
    </row>
    <row r="6" spans="1:17" ht="13.5" customHeight="1" x14ac:dyDescent="0.15">
      <c r="A6" s="1525"/>
      <c r="B6" s="1526"/>
      <c r="C6" s="1536" t="s">
        <v>485</v>
      </c>
      <c r="D6" s="644">
        <v>64845.745549999992</v>
      </c>
      <c r="E6" s="745">
        <v>28.071751320346316</v>
      </c>
      <c r="F6" s="643">
        <v>86</v>
      </c>
      <c r="G6" s="643">
        <v>33676.610999999997</v>
      </c>
      <c r="H6" s="643">
        <v>295</v>
      </c>
      <c r="I6" s="643">
        <v>13813.178</v>
      </c>
      <c r="J6" s="643">
        <v>691</v>
      </c>
      <c r="K6" s="643">
        <v>12217.63673</v>
      </c>
      <c r="L6" s="643">
        <v>416</v>
      </c>
      <c r="M6" s="643">
        <v>3049.1658200000002</v>
      </c>
      <c r="N6" s="643">
        <v>267</v>
      </c>
      <c r="O6" s="643">
        <v>1040.2697900000001</v>
      </c>
      <c r="P6" s="643">
        <v>555</v>
      </c>
      <c r="Q6" s="642">
        <v>1048.8842099999999</v>
      </c>
    </row>
    <row r="7" spans="1:17" ht="13.5" customHeight="1" x14ac:dyDescent="0.15">
      <c r="A7" s="1525"/>
      <c r="B7" s="1526"/>
      <c r="C7" s="1537" t="s">
        <v>118</v>
      </c>
      <c r="D7" s="644">
        <v>1864.6299999999997</v>
      </c>
      <c r="E7" s="745">
        <v>27.830298507462683</v>
      </c>
      <c r="F7" s="643">
        <v>6</v>
      </c>
      <c r="G7" s="643">
        <v>939.18399999999997</v>
      </c>
      <c r="H7" s="643">
        <v>6</v>
      </c>
      <c r="I7" s="643">
        <v>324.92899999999997</v>
      </c>
      <c r="J7" s="643">
        <v>25</v>
      </c>
      <c r="K7" s="643">
        <v>460.68299999999999</v>
      </c>
      <c r="L7" s="643">
        <v>11</v>
      </c>
      <c r="M7" s="643">
        <v>85.396000000000001</v>
      </c>
      <c r="N7" s="643">
        <v>9</v>
      </c>
      <c r="O7" s="643">
        <v>33.801000000000002</v>
      </c>
      <c r="P7" s="643">
        <v>10</v>
      </c>
      <c r="Q7" s="642">
        <v>20.637</v>
      </c>
    </row>
    <row r="8" spans="1:17" ht="13.5" customHeight="1" x14ac:dyDescent="0.15">
      <c r="A8" s="1529"/>
      <c r="B8" s="1530"/>
      <c r="C8" s="1540" t="s">
        <v>484</v>
      </c>
      <c r="D8" s="656">
        <v>2701.5870600000003</v>
      </c>
      <c r="E8" s="748">
        <v>32.161750714285716</v>
      </c>
      <c r="F8" s="643">
        <v>5</v>
      </c>
      <c r="G8" s="643">
        <v>1323.33</v>
      </c>
      <c r="H8" s="643">
        <v>14</v>
      </c>
      <c r="I8" s="643">
        <v>691.85799999999995</v>
      </c>
      <c r="J8" s="643">
        <v>31</v>
      </c>
      <c r="K8" s="643">
        <v>555.76300000000003</v>
      </c>
      <c r="L8" s="643">
        <v>11</v>
      </c>
      <c r="M8" s="643">
        <v>71.965000000000003</v>
      </c>
      <c r="N8" s="643">
        <v>10</v>
      </c>
      <c r="O8" s="643">
        <v>36.117000000000004</v>
      </c>
      <c r="P8" s="643">
        <v>13</v>
      </c>
      <c r="Q8" s="654">
        <v>22.55406</v>
      </c>
    </row>
    <row r="9" spans="1:17" ht="13.5" customHeight="1" x14ac:dyDescent="0.15">
      <c r="A9" s="1547" t="s">
        <v>769</v>
      </c>
      <c r="B9" s="1533" t="s">
        <v>768</v>
      </c>
      <c r="C9" s="1524" t="s">
        <v>742</v>
      </c>
      <c r="D9" s="662">
        <v>1831.5589999999997</v>
      </c>
      <c r="E9" s="747">
        <v>10.289657303370785</v>
      </c>
      <c r="F9" s="661">
        <v>0</v>
      </c>
      <c r="G9" s="661">
        <v>0</v>
      </c>
      <c r="H9" s="661">
        <v>12</v>
      </c>
      <c r="I9" s="661">
        <v>496.87</v>
      </c>
      <c r="J9" s="661">
        <v>47</v>
      </c>
      <c r="K9" s="661">
        <v>835.97799999999995</v>
      </c>
      <c r="L9" s="661">
        <v>36</v>
      </c>
      <c r="M9" s="661">
        <v>267.44600000000003</v>
      </c>
      <c r="N9" s="661">
        <v>36</v>
      </c>
      <c r="O9" s="661">
        <v>138.12700000000001</v>
      </c>
      <c r="P9" s="661">
        <v>47</v>
      </c>
      <c r="Q9" s="660">
        <v>93.138000000000005</v>
      </c>
    </row>
    <row r="10" spans="1:17" ht="13.5" customHeight="1" x14ac:dyDescent="0.15">
      <c r="A10" s="1525"/>
      <c r="B10" s="1535"/>
      <c r="C10" s="1536" t="s">
        <v>485</v>
      </c>
      <c r="D10" s="644">
        <v>1641.201</v>
      </c>
      <c r="E10" s="745">
        <v>10.588393548387097</v>
      </c>
      <c r="F10" s="643">
        <v>0</v>
      </c>
      <c r="G10" s="643">
        <v>0</v>
      </c>
      <c r="H10" s="643">
        <v>11</v>
      </c>
      <c r="I10" s="643" t="s">
        <v>1287</v>
      </c>
      <c r="J10" s="643">
        <v>42</v>
      </c>
      <c r="K10" s="643">
        <v>771.56899999999996</v>
      </c>
      <c r="L10" s="643">
        <v>32</v>
      </c>
      <c r="M10" s="643">
        <v>237.989</v>
      </c>
      <c r="N10" s="643">
        <v>31</v>
      </c>
      <c r="O10" s="643" t="s">
        <v>1287</v>
      </c>
      <c r="P10" s="643">
        <v>39</v>
      </c>
      <c r="Q10" s="642">
        <v>79.323999999999998</v>
      </c>
    </row>
    <row r="11" spans="1:17" ht="13.5" customHeight="1" x14ac:dyDescent="0.15">
      <c r="A11" s="1525"/>
      <c r="B11" s="1535"/>
      <c r="C11" s="1537" t="s">
        <v>118</v>
      </c>
      <c r="D11" s="644">
        <v>56.342000000000006</v>
      </c>
      <c r="E11" s="745">
        <v>5.6342000000000008</v>
      </c>
      <c r="F11" s="643">
        <v>0</v>
      </c>
      <c r="G11" s="643">
        <v>0</v>
      </c>
      <c r="H11" s="643">
        <v>0</v>
      </c>
      <c r="I11" s="643">
        <v>0</v>
      </c>
      <c r="J11" s="643">
        <v>1</v>
      </c>
      <c r="K11" s="643" t="s">
        <v>1287</v>
      </c>
      <c r="L11" s="643">
        <v>4</v>
      </c>
      <c r="M11" s="643">
        <v>29.457000000000001</v>
      </c>
      <c r="N11" s="643">
        <v>2</v>
      </c>
      <c r="O11" s="643" t="s">
        <v>1287</v>
      </c>
      <c r="P11" s="643">
        <v>3</v>
      </c>
      <c r="Q11" s="642">
        <v>6.0579999999999998</v>
      </c>
    </row>
    <row r="12" spans="1:17" ht="13.5" customHeight="1" x14ac:dyDescent="0.15">
      <c r="A12" s="1529"/>
      <c r="B12" s="1539"/>
      <c r="C12" s="1540" t="s">
        <v>484</v>
      </c>
      <c r="D12" s="656">
        <v>134.01599999999999</v>
      </c>
      <c r="E12" s="748">
        <v>10.308923076923076</v>
      </c>
      <c r="F12" s="655">
        <v>0</v>
      </c>
      <c r="G12" s="655">
        <v>0</v>
      </c>
      <c r="H12" s="655">
        <v>1</v>
      </c>
      <c r="I12" s="655" t="s">
        <v>1287</v>
      </c>
      <c r="J12" s="655">
        <v>4</v>
      </c>
      <c r="K12" s="655" t="s">
        <v>1287</v>
      </c>
      <c r="L12" s="655">
        <v>0</v>
      </c>
      <c r="M12" s="655">
        <v>0</v>
      </c>
      <c r="N12" s="655">
        <v>3</v>
      </c>
      <c r="O12" s="655" t="s">
        <v>1287</v>
      </c>
      <c r="P12" s="655">
        <v>5</v>
      </c>
      <c r="Q12" s="654">
        <v>7.7560000000000002</v>
      </c>
    </row>
    <row r="13" spans="1:17" ht="13.5" customHeight="1" x14ac:dyDescent="0.15">
      <c r="A13" s="1548">
        <v>10</v>
      </c>
      <c r="B13" s="1533" t="s">
        <v>767</v>
      </c>
      <c r="C13" s="1524" t="s">
        <v>742</v>
      </c>
      <c r="D13" s="662">
        <v>339.64599999999996</v>
      </c>
      <c r="E13" s="747">
        <v>11.321533333333331</v>
      </c>
      <c r="F13" s="661">
        <v>0</v>
      </c>
      <c r="G13" s="661">
        <v>0</v>
      </c>
      <c r="H13" s="661">
        <v>3</v>
      </c>
      <c r="I13" s="661" t="s">
        <v>1287</v>
      </c>
      <c r="J13" s="661">
        <v>8</v>
      </c>
      <c r="K13" s="661">
        <v>134.601</v>
      </c>
      <c r="L13" s="661">
        <v>7</v>
      </c>
      <c r="M13" s="661">
        <v>44.347999999999999</v>
      </c>
      <c r="N13" s="661">
        <v>3</v>
      </c>
      <c r="O13" s="661" t="s">
        <v>1287</v>
      </c>
      <c r="P13" s="661">
        <v>9</v>
      </c>
      <c r="Q13" s="660">
        <v>18.425999999999998</v>
      </c>
    </row>
    <row r="14" spans="1:17" ht="13.5" customHeight="1" x14ac:dyDescent="0.15">
      <c r="A14" s="1525"/>
      <c r="B14" s="1535"/>
      <c r="C14" s="1536" t="s">
        <v>485</v>
      </c>
      <c r="D14" s="644" t="s">
        <v>1287</v>
      </c>
      <c r="E14" s="745" t="s">
        <v>1287</v>
      </c>
      <c r="F14" s="643">
        <v>0</v>
      </c>
      <c r="G14" s="643">
        <v>0</v>
      </c>
      <c r="H14" s="643">
        <v>3</v>
      </c>
      <c r="I14" s="643" t="s">
        <v>1287</v>
      </c>
      <c r="J14" s="643">
        <v>6</v>
      </c>
      <c r="K14" s="643" t="s">
        <v>1287</v>
      </c>
      <c r="L14" s="643">
        <v>7</v>
      </c>
      <c r="M14" s="643">
        <v>44.347999999999999</v>
      </c>
      <c r="N14" s="643">
        <v>3</v>
      </c>
      <c r="O14" s="643" t="s">
        <v>1287</v>
      </c>
      <c r="P14" s="643">
        <v>9</v>
      </c>
      <c r="Q14" s="642">
        <v>18.425999999999998</v>
      </c>
    </row>
    <row r="15" spans="1:17" ht="13.5" customHeight="1" x14ac:dyDescent="0.15">
      <c r="A15" s="1525"/>
      <c r="B15" s="1535"/>
      <c r="C15" s="1537" t="s">
        <v>118</v>
      </c>
      <c r="D15" s="644" t="s">
        <v>1287</v>
      </c>
      <c r="E15" s="745" t="s">
        <v>1287</v>
      </c>
      <c r="F15" s="643">
        <v>0</v>
      </c>
      <c r="G15" s="643">
        <v>0</v>
      </c>
      <c r="H15" s="643">
        <v>0</v>
      </c>
      <c r="I15" s="643">
        <v>0</v>
      </c>
      <c r="J15" s="643">
        <v>1</v>
      </c>
      <c r="K15" s="643" t="s">
        <v>1287</v>
      </c>
      <c r="L15" s="643">
        <v>0</v>
      </c>
      <c r="M15" s="643">
        <v>0</v>
      </c>
      <c r="N15" s="643">
        <v>0</v>
      </c>
      <c r="O15" s="643">
        <v>0</v>
      </c>
      <c r="P15" s="643">
        <v>0</v>
      </c>
      <c r="Q15" s="642">
        <v>0</v>
      </c>
    </row>
    <row r="16" spans="1:17" ht="13.5" customHeight="1" x14ac:dyDescent="0.15">
      <c r="A16" s="1529"/>
      <c r="B16" s="1539"/>
      <c r="C16" s="1540" t="s">
        <v>484</v>
      </c>
      <c r="D16" s="656" t="s">
        <v>1287</v>
      </c>
      <c r="E16" s="748" t="s">
        <v>1287</v>
      </c>
      <c r="F16" s="655">
        <v>0</v>
      </c>
      <c r="G16" s="655">
        <v>0</v>
      </c>
      <c r="H16" s="655">
        <v>0</v>
      </c>
      <c r="I16" s="655">
        <v>0</v>
      </c>
      <c r="J16" s="655">
        <v>1</v>
      </c>
      <c r="K16" s="655" t="s">
        <v>1287</v>
      </c>
      <c r="L16" s="655">
        <v>0</v>
      </c>
      <c r="M16" s="655">
        <v>0</v>
      </c>
      <c r="N16" s="655">
        <v>0</v>
      </c>
      <c r="O16" s="655">
        <v>0</v>
      </c>
      <c r="P16" s="655">
        <v>0</v>
      </c>
      <c r="Q16" s="654">
        <v>0</v>
      </c>
    </row>
    <row r="17" spans="1:17" ht="13.5" customHeight="1" x14ac:dyDescent="0.15">
      <c r="A17" s="1548">
        <v>11</v>
      </c>
      <c r="B17" s="1533" t="s">
        <v>766</v>
      </c>
      <c r="C17" s="1524" t="s">
        <v>742</v>
      </c>
      <c r="D17" s="662">
        <v>100.65699999999998</v>
      </c>
      <c r="E17" s="747">
        <v>5.9209999999999994</v>
      </c>
      <c r="F17" s="661">
        <v>0</v>
      </c>
      <c r="G17" s="661">
        <v>0</v>
      </c>
      <c r="H17" s="661">
        <v>0</v>
      </c>
      <c r="I17" s="661">
        <v>0</v>
      </c>
      <c r="J17" s="661">
        <v>4</v>
      </c>
      <c r="K17" s="661">
        <v>49.537999999999997</v>
      </c>
      <c r="L17" s="661">
        <v>4</v>
      </c>
      <c r="M17" s="661" t="s">
        <v>1287</v>
      </c>
      <c r="N17" s="661">
        <v>1</v>
      </c>
      <c r="O17" s="661" t="s">
        <v>1287</v>
      </c>
      <c r="P17" s="661">
        <v>8</v>
      </c>
      <c r="Q17" s="660">
        <v>14.962999999999999</v>
      </c>
    </row>
    <row r="18" spans="1:17" ht="13.5" customHeight="1" x14ac:dyDescent="0.15">
      <c r="A18" s="1525"/>
      <c r="B18" s="1535"/>
      <c r="C18" s="1536" t="s">
        <v>485</v>
      </c>
      <c r="D18" s="644">
        <v>100.65699999999998</v>
      </c>
      <c r="E18" s="745">
        <v>5.9209999999999994</v>
      </c>
      <c r="F18" s="643">
        <v>0</v>
      </c>
      <c r="G18" s="643">
        <v>0</v>
      </c>
      <c r="H18" s="643">
        <v>0</v>
      </c>
      <c r="I18" s="643">
        <v>0</v>
      </c>
      <c r="J18" s="643">
        <v>4</v>
      </c>
      <c r="K18" s="643">
        <v>49.537999999999997</v>
      </c>
      <c r="L18" s="643">
        <v>4</v>
      </c>
      <c r="M18" s="643" t="s">
        <v>1287</v>
      </c>
      <c r="N18" s="643">
        <v>1</v>
      </c>
      <c r="O18" s="643" t="s">
        <v>1287</v>
      </c>
      <c r="P18" s="643">
        <v>8</v>
      </c>
      <c r="Q18" s="642">
        <v>14.962999999999999</v>
      </c>
    </row>
    <row r="19" spans="1:17" ht="13.5" customHeight="1" x14ac:dyDescent="0.15">
      <c r="A19" s="1525"/>
      <c r="B19" s="1535"/>
      <c r="C19" s="1537" t="s">
        <v>118</v>
      </c>
      <c r="D19" s="644">
        <v>0</v>
      </c>
      <c r="E19" s="745" t="s">
        <v>830</v>
      </c>
      <c r="F19" s="643">
        <v>0</v>
      </c>
      <c r="G19" s="643">
        <v>0</v>
      </c>
      <c r="H19" s="643">
        <v>0</v>
      </c>
      <c r="I19" s="643">
        <v>0</v>
      </c>
      <c r="J19" s="643">
        <v>0</v>
      </c>
      <c r="K19" s="643">
        <v>0</v>
      </c>
      <c r="L19" s="643">
        <v>0</v>
      </c>
      <c r="M19" s="643">
        <v>0</v>
      </c>
      <c r="N19" s="643">
        <v>0</v>
      </c>
      <c r="O19" s="643">
        <v>0</v>
      </c>
      <c r="P19" s="643">
        <v>0</v>
      </c>
      <c r="Q19" s="642">
        <v>0</v>
      </c>
    </row>
    <row r="20" spans="1:17" ht="13.5" customHeight="1" x14ac:dyDescent="0.15">
      <c r="A20" s="1529"/>
      <c r="B20" s="1539"/>
      <c r="C20" s="1540" t="s">
        <v>484</v>
      </c>
      <c r="D20" s="656">
        <v>0</v>
      </c>
      <c r="E20" s="748" t="s">
        <v>830</v>
      </c>
      <c r="F20" s="655">
        <v>0</v>
      </c>
      <c r="G20" s="655">
        <v>0</v>
      </c>
      <c r="H20" s="655">
        <v>0</v>
      </c>
      <c r="I20" s="655">
        <v>0</v>
      </c>
      <c r="J20" s="655">
        <v>0</v>
      </c>
      <c r="K20" s="655">
        <v>0</v>
      </c>
      <c r="L20" s="655">
        <v>0</v>
      </c>
      <c r="M20" s="655">
        <v>0</v>
      </c>
      <c r="N20" s="655">
        <v>0</v>
      </c>
      <c r="O20" s="655">
        <v>0</v>
      </c>
      <c r="P20" s="655">
        <v>0</v>
      </c>
      <c r="Q20" s="654">
        <v>0</v>
      </c>
    </row>
    <row r="21" spans="1:17" ht="13.5" customHeight="1" x14ac:dyDescent="0.15">
      <c r="A21" s="1548">
        <v>12</v>
      </c>
      <c r="B21" s="1533" t="s">
        <v>765</v>
      </c>
      <c r="C21" s="1524" t="s">
        <v>742</v>
      </c>
      <c r="D21" s="662">
        <v>693.43500000000006</v>
      </c>
      <c r="E21" s="747">
        <v>13.596764705882354</v>
      </c>
      <c r="F21" s="661">
        <v>0</v>
      </c>
      <c r="G21" s="661">
        <v>0</v>
      </c>
      <c r="H21" s="661">
        <v>6</v>
      </c>
      <c r="I21" s="661">
        <v>310.79500000000002</v>
      </c>
      <c r="J21" s="661">
        <v>12</v>
      </c>
      <c r="K21" s="661">
        <v>229.78200000000001</v>
      </c>
      <c r="L21" s="661">
        <v>15</v>
      </c>
      <c r="M21" s="661">
        <v>103.601</v>
      </c>
      <c r="N21" s="661">
        <v>8</v>
      </c>
      <c r="O21" s="661">
        <v>30.382999999999999</v>
      </c>
      <c r="P21" s="661">
        <v>10</v>
      </c>
      <c r="Q21" s="660">
        <v>18.873999999999999</v>
      </c>
    </row>
    <row r="22" spans="1:17" ht="13.5" customHeight="1" x14ac:dyDescent="0.15">
      <c r="A22" s="1525"/>
      <c r="B22" s="1535"/>
      <c r="C22" s="1536" t="s">
        <v>485</v>
      </c>
      <c r="D22" s="644">
        <v>654.45900000000006</v>
      </c>
      <c r="E22" s="745">
        <v>14.874068181818183</v>
      </c>
      <c r="F22" s="643">
        <v>0</v>
      </c>
      <c r="G22" s="643">
        <v>0</v>
      </c>
      <c r="H22" s="643">
        <v>6</v>
      </c>
      <c r="I22" s="643">
        <v>310.79500000000002</v>
      </c>
      <c r="J22" s="643">
        <v>11</v>
      </c>
      <c r="K22" s="643" t="s">
        <v>1287</v>
      </c>
      <c r="L22" s="643">
        <v>12</v>
      </c>
      <c r="M22" s="643">
        <v>84.662999999999997</v>
      </c>
      <c r="N22" s="643">
        <v>7</v>
      </c>
      <c r="O22" s="643" t="s">
        <v>1287</v>
      </c>
      <c r="P22" s="643">
        <v>8</v>
      </c>
      <c r="Q22" s="642" t="s">
        <v>1287</v>
      </c>
    </row>
    <row r="23" spans="1:17" ht="13.5" customHeight="1" x14ac:dyDescent="0.15">
      <c r="A23" s="1525"/>
      <c r="B23" s="1535"/>
      <c r="C23" s="1537" t="s">
        <v>118</v>
      </c>
      <c r="D23" s="644">
        <v>0</v>
      </c>
      <c r="E23" s="745" t="s">
        <v>830</v>
      </c>
      <c r="F23" s="643">
        <v>0</v>
      </c>
      <c r="G23" s="643">
        <v>0</v>
      </c>
      <c r="H23" s="643">
        <v>0</v>
      </c>
      <c r="I23" s="643">
        <v>0</v>
      </c>
      <c r="J23" s="643">
        <v>0</v>
      </c>
      <c r="K23" s="643">
        <v>0</v>
      </c>
      <c r="L23" s="643">
        <v>0</v>
      </c>
      <c r="M23" s="643">
        <v>0</v>
      </c>
      <c r="N23" s="643">
        <v>0</v>
      </c>
      <c r="O23" s="643">
        <v>0</v>
      </c>
      <c r="P23" s="643">
        <v>0</v>
      </c>
      <c r="Q23" s="642">
        <v>0</v>
      </c>
    </row>
    <row r="24" spans="1:17" ht="13.5" customHeight="1" x14ac:dyDescent="0.15">
      <c r="A24" s="1529"/>
      <c r="B24" s="1539"/>
      <c r="C24" s="1540" t="s">
        <v>484</v>
      </c>
      <c r="D24" s="656">
        <v>38.975999999999999</v>
      </c>
      <c r="E24" s="748">
        <v>5.5679999999999996</v>
      </c>
      <c r="F24" s="655">
        <v>0</v>
      </c>
      <c r="G24" s="655">
        <v>0</v>
      </c>
      <c r="H24" s="655">
        <v>0</v>
      </c>
      <c r="I24" s="655">
        <v>0</v>
      </c>
      <c r="J24" s="655">
        <v>1</v>
      </c>
      <c r="K24" s="655" t="s">
        <v>1287</v>
      </c>
      <c r="L24" s="655">
        <v>3</v>
      </c>
      <c r="M24" s="655">
        <v>18.937999999999999</v>
      </c>
      <c r="N24" s="655">
        <v>1</v>
      </c>
      <c r="O24" s="655" t="s">
        <v>1287</v>
      </c>
      <c r="P24" s="655">
        <v>2</v>
      </c>
      <c r="Q24" s="654" t="s">
        <v>1287</v>
      </c>
    </row>
    <row r="25" spans="1:17" ht="13.5" customHeight="1" x14ac:dyDescent="0.15">
      <c r="A25" s="1548">
        <v>13</v>
      </c>
      <c r="B25" s="1533" t="s">
        <v>764</v>
      </c>
      <c r="C25" s="1524" t="s">
        <v>742</v>
      </c>
      <c r="D25" s="662">
        <v>112.738</v>
      </c>
      <c r="E25" s="747">
        <v>16.105428571428572</v>
      </c>
      <c r="F25" s="661">
        <v>0</v>
      </c>
      <c r="G25" s="661">
        <v>0</v>
      </c>
      <c r="H25" s="661">
        <v>1</v>
      </c>
      <c r="I25" s="661" t="s">
        <v>1287</v>
      </c>
      <c r="J25" s="661">
        <v>1</v>
      </c>
      <c r="K25" s="661" t="s">
        <v>1287</v>
      </c>
      <c r="L25" s="661">
        <v>2</v>
      </c>
      <c r="M25" s="661" t="s">
        <v>1287</v>
      </c>
      <c r="N25" s="661">
        <v>2</v>
      </c>
      <c r="O25" s="661" t="s">
        <v>1287</v>
      </c>
      <c r="P25" s="661">
        <v>1</v>
      </c>
      <c r="Q25" s="660" t="s">
        <v>1287</v>
      </c>
    </row>
    <row r="26" spans="1:17" ht="13.5" customHeight="1" x14ac:dyDescent="0.15">
      <c r="A26" s="1525"/>
      <c r="B26" s="1535"/>
      <c r="C26" s="1536" t="s">
        <v>485</v>
      </c>
      <c r="D26" s="644" t="s">
        <v>1287</v>
      </c>
      <c r="E26" s="745" t="s">
        <v>1287</v>
      </c>
      <c r="F26" s="643">
        <v>0</v>
      </c>
      <c r="G26" s="643">
        <v>0</v>
      </c>
      <c r="H26" s="643">
        <v>0</v>
      </c>
      <c r="I26" s="643">
        <v>0</v>
      </c>
      <c r="J26" s="643">
        <v>1</v>
      </c>
      <c r="K26" s="643" t="s">
        <v>1287</v>
      </c>
      <c r="L26" s="643">
        <v>2</v>
      </c>
      <c r="M26" s="643" t="s">
        <v>1287</v>
      </c>
      <c r="N26" s="643">
        <v>2</v>
      </c>
      <c r="O26" s="643" t="s">
        <v>1287</v>
      </c>
      <c r="P26" s="643">
        <v>1</v>
      </c>
      <c r="Q26" s="642" t="s">
        <v>1287</v>
      </c>
    </row>
    <row r="27" spans="1:17" ht="13.5" customHeight="1" x14ac:dyDescent="0.15">
      <c r="A27" s="1525"/>
      <c r="B27" s="1535"/>
      <c r="C27" s="1537" t="s">
        <v>118</v>
      </c>
      <c r="D27" s="644">
        <v>0</v>
      </c>
      <c r="E27" s="745" t="s">
        <v>830</v>
      </c>
      <c r="F27" s="643">
        <v>0</v>
      </c>
      <c r="G27" s="643">
        <v>0</v>
      </c>
      <c r="H27" s="643">
        <v>0</v>
      </c>
      <c r="I27" s="643">
        <v>0</v>
      </c>
      <c r="J27" s="643">
        <v>0</v>
      </c>
      <c r="K27" s="643">
        <v>0</v>
      </c>
      <c r="L27" s="643">
        <v>0</v>
      </c>
      <c r="M27" s="643">
        <v>0</v>
      </c>
      <c r="N27" s="643">
        <v>0</v>
      </c>
      <c r="O27" s="643">
        <v>0</v>
      </c>
      <c r="P27" s="643">
        <v>0</v>
      </c>
      <c r="Q27" s="642">
        <v>0</v>
      </c>
    </row>
    <row r="28" spans="1:17" ht="13.5" customHeight="1" x14ac:dyDescent="0.15">
      <c r="A28" s="1529"/>
      <c r="B28" s="1539"/>
      <c r="C28" s="1540" t="s">
        <v>484</v>
      </c>
      <c r="D28" s="656" t="s">
        <v>1287</v>
      </c>
      <c r="E28" s="748" t="s">
        <v>1287</v>
      </c>
      <c r="F28" s="655">
        <v>0</v>
      </c>
      <c r="G28" s="655">
        <v>0</v>
      </c>
      <c r="H28" s="655">
        <v>1</v>
      </c>
      <c r="I28" s="655" t="s">
        <v>1287</v>
      </c>
      <c r="J28" s="655">
        <v>0</v>
      </c>
      <c r="K28" s="655">
        <v>0</v>
      </c>
      <c r="L28" s="655">
        <v>0</v>
      </c>
      <c r="M28" s="655">
        <v>0</v>
      </c>
      <c r="N28" s="655">
        <v>0</v>
      </c>
      <c r="O28" s="655">
        <v>0</v>
      </c>
      <c r="P28" s="655">
        <v>0</v>
      </c>
      <c r="Q28" s="654">
        <v>0</v>
      </c>
    </row>
    <row r="29" spans="1:17" ht="13.5" customHeight="1" x14ac:dyDescent="0.15">
      <c r="A29" s="1548">
        <v>14</v>
      </c>
      <c r="B29" s="1533" t="s">
        <v>763</v>
      </c>
      <c r="C29" s="1524" t="s">
        <v>742</v>
      </c>
      <c r="D29" s="662">
        <v>344.88900000000007</v>
      </c>
      <c r="E29" s="747">
        <v>11.125451612903229</v>
      </c>
      <c r="F29" s="661">
        <v>0</v>
      </c>
      <c r="G29" s="661">
        <v>0</v>
      </c>
      <c r="H29" s="661">
        <v>3</v>
      </c>
      <c r="I29" s="661" t="s">
        <v>1287</v>
      </c>
      <c r="J29" s="661">
        <v>10</v>
      </c>
      <c r="K29" s="661">
        <v>180.51599999999999</v>
      </c>
      <c r="L29" s="661">
        <v>5</v>
      </c>
      <c r="M29" s="661">
        <v>28.225000000000001</v>
      </c>
      <c r="N29" s="661">
        <v>5</v>
      </c>
      <c r="O29" s="661" t="s">
        <v>1287</v>
      </c>
      <c r="P29" s="661">
        <v>8</v>
      </c>
      <c r="Q29" s="660">
        <v>16.273</v>
      </c>
    </row>
    <row r="30" spans="1:17" ht="13.5" customHeight="1" x14ac:dyDescent="0.15">
      <c r="A30" s="1525"/>
      <c r="B30" s="1535"/>
      <c r="C30" s="1536" t="s">
        <v>485</v>
      </c>
      <c r="D30" s="644" t="s">
        <v>1287</v>
      </c>
      <c r="E30" s="745" t="s">
        <v>1287</v>
      </c>
      <c r="F30" s="643">
        <v>0</v>
      </c>
      <c r="G30" s="643">
        <v>0</v>
      </c>
      <c r="H30" s="643">
        <v>3</v>
      </c>
      <c r="I30" s="643" t="s">
        <v>1287</v>
      </c>
      <c r="J30" s="643">
        <v>9</v>
      </c>
      <c r="K30" s="643" t="s">
        <v>1287</v>
      </c>
      <c r="L30" s="643">
        <v>5</v>
      </c>
      <c r="M30" s="643">
        <v>28.225000000000001</v>
      </c>
      <c r="N30" s="643">
        <v>5</v>
      </c>
      <c r="O30" s="643" t="s">
        <v>1287</v>
      </c>
      <c r="P30" s="643">
        <v>8</v>
      </c>
      <c r="Q30" s="642">
        <v>16.273</v>
      </c>
    </row>
    <row r="31" spans="1:17" ht="13.5" customHeight="1" x14ac:dyDescent="0.15">
      <c r="A31" s="1525"/>
      <c r="B31" s="1535"/>
      <c r="C31" s="1537" t="s">
        <v>118</v>
      </c>
      <c r="D31" s="644">
        <v>0</v>
      </c>
      <c r="E31" s="745" t="s">
        <v>830</v>
      </c>
      <c r="F31" s="643">
        <v>0</v>
      </c>
      <c r="G31" s="643">
        <v>0</v>
      </c>
      <c r="H31" s="643">
        <v>0</v>
      </c>
      <c r="I31" s="643">
        <v>0</v>
      </c>
      <c r="J31" s="643">
        <v>0</v>
      </c>
      <c r="K31" s="643">
        <v>0</v>
      </c>
      <c r="L31" s="643">
        <v>0</v>
      </c>
      <c r="M31" s="643">
        <v>0</v>
      </c>
      <c r="N31" s="643">
        <v>0</v>
      </c>
      <c r="O31" s="643">
        <v>0</v>
      </c>
      <c r="P31" s="643">
        <v>0</v>
      </c>
      <c r="Q31" s="642">
        <v>0</v>
      </c>
    </row>
    <row r="32" spans="1:17" ht="13.5" customHeight="1" x14ac:dyDescent="0.15">
      <c r="A32" s="1529"/>
      <c r="B32" s="1539"/>
      <c r="C32" s="1540" t="s">
        <v>484</v>
      </c>
      <c r="D32" s="656" t="s">
        <v>1287</v>
      </c>
      <c r="E32" s="748" t="s">
        <v>1287</v>
      </c>
      <c r="F32" s="655">
        <v>0</v>
      </c>
      <c r="G32" s="655">
        <v>0</v>
      </c>
      <c r="H32" s="655">
        <v>0</v>
      </c>
      <c r="I32" s="655">
        <v>0</v>
      </c>
      <c r="J32" s="655">
        <v>1</v>
      </c>
      <c r="K32" s="655" t="s">
        <v>1287</v>
      </c>
      <c r="L32" s="655">
        <v>0</v>
      </c>
      <c r="M32" s="655">
        <v>0</v>
      </c>
      <c r="N32" s="655">
        <v>0</v>
      </c>
      <c r="O32" s="655">
        <v>0</v>
      </c>
      <c r="P32" s="655">
        <v>0</v>
      </c>
      <c r="Q32" s="654">
        <v>0</v>
      </c>
    </row>
    <row r="33" spans="1:17" ht="13.5" customHeight="1" x14ac:dyDescent="0.15">
      <c r="A33" s="1548">
        <v>15</v>
      </c>
      <c r="B33" s="1533" t="s">
        <v>762</v>
      </c>
      <c r="C33" s="1524" t="s">
        <v>742</v>
      </c>
      <c r="D33" s="662">
        <v>134.81</v>
      </c>
      <c r="E33" s="747">
        <v>8.4256250000000001</v>
      </c>
      <c r="F33" s="661">
        <v>0</v>
      </c>
      <c r="G33" s="661">
        <v>0</v>
      </c>
      <c r="H33" s="661">
        <v>0</v>
      </c>
      <c r="I33" s="661">
        <v>0</v>
      </c>
      <c r="J33" s="661">
        <v>4</v>
      </c>
      <c r="K33" s="661" t="s">
        <v>1287</v>
      </c>
      <c r="L33" s="661">
        <v>5</v>
      </c>
      <c r="M33" s="661">
        <v>39.893999999999998</v>
      </c>
      <c r="N33" s="661">
        <v>2</v>
      </c>
      <c r="O33" s="661" t="s">
        <v>1287</v>
      </c>
      <c r="P33" s="661">
        <v>5</v>
      </c>
      <c r="Q33" s="660">
        <v>9.4329999999999998</v>
      </c>
    </row>
    <row r="34" spans="1:17" ht="13.5" customHeight="1" x14ac:dyDescent="0.15">
      <c r="A34" s="1525"/>
      <c r="B34" s="1535"/>
      <c r="C34" s="1536" t="s">
        <v>485</v>
      </c>
      <c r="D34" s="644" t="s">
        <v>1287</v>
      </c>
      <c r="E34" s="745" t="s">
        <v>1287</v>
      </c>
      <c r="F34" s="643">
        <v>0</v>
      </c>
      <c r="G34" s="643">
        <v>0</v>
      </c>
      <c r="H34" s="643">
        <v>0</v>
      </c>
      <c r="I34" s="643">
        <v>0</v>
      </c>
      <c r="J34" s="643">
        <v>3</v>
      </c>
      <c r="K34" s="643" t="s">
        <v>1287</v>
      </c>
      <c r="L34" s="643">
        <v>4</v>
      </c>
      <c r="M34" s="643" t="s">
        <v>1287</v>
      </c>
      <c r="N34" s="643">
        <v>2</v>
      </c>
      <c r="O34" s="643" t="s">
        <v>1287</v>
      </c>
      <c r="P34" s="643">
        <v>5</v>
      </c>
      <c r="Q34" s="642">
        <v>9.4329999999999998</v>
      </c>
    </row>
    <row r="35" spans="1:17" ht="13.5" customHeight="1" x14ac:dyDescent="0.15">
      <c r="A35" s="1525"/>
      <c r="B35" s="1535"/>
      <c r="C35" s="1537" t="s">
        <v>118</v>
      </c>
      <c r="D35" s="644" t="s">
        <v>1287</v>
      </c>
      <c r="E35" s="745" t="s">
        <v>1287</v>
      </c>
      <c r="F35" s="643">
        <v>0</v>
      </c>
      <c r="G35" s="643">
        <v>0</v>
      </c>
      <c r="H35" s="643">
        <v>0</v>
      </c>
      <c r="I35" s="643">
        <v>0</v>
      </c>
      <c r="J35" s="643">
        <v>0</v>
      </c>
      <c r="K35" s="643">
        <v>0</v>
      </c>
      <c r="L35" s="643">
        <v>1</v>
      </c>
      <c r="M35" s="643" t="s">
        <v>1287</v>
      </c>
      <c r="N35" s="643">
        <v>0</v>
      </c>
      <c r="O35" s="643">
        <v>0</v>
      </c>
      <c r="P35" s="643">
        <v>0</v>
      </c>
      <c r="Q35" s="642">
        <v>0</v>
      </c>
    </row>
    <row r="36" spans="1:17" ht="13.5" customHeight="1" x14ac:dyDescent="0.15">
      <c r="A36" s="1529"/>
      <c r="B36" s="1539"/>
      <c r="C36" s="1540" t="s">
        <v>484</v>
      </c>
      <c r="D36" s="656" t="s">
        <v>1287</v>
      </c>
      <c r="E36" s="748" t="s">
        <v>1287</v>
      </c>
      <c r="F36" s="655">
        <v>0</v>
      </c>
      <c r="G36" s="655">
        <v>0</v>
      </c>
      <c r="H36" s="655">
        <v>0</v>
      </c>
      <c r="I36" s="655">
        <v>0</v>
      </c>
      <c r="J36" s="655">
        <v>1</v>
      </c>
      <c r="K36" s="655" t="s">
        <v>1287</v>
      </c>
      <c r="L36" s="655">
        <v>0</v>
      </c>
      <c r="M36" s="655">
        <v>0</v>
      </c>
      <c r="N36" s="655">
        <v>0</v>
      </c>
      <c r="O36" s="655">
        <v>0</v>
      </c>
      <c r="P36" s="655">
        <v>0</v>
      </c>
      <c r="Q36" s="654">
        <v>0</v>
      </c>
    </row>
    <row r="37" spans="1:17" ht="13.5" customHeight="1" x14ac:dyDescent="0.15">
      <c r="A37" s="1548">
        <v>16</v>
      </c>
      <c r="B37" s="1533" t="s">
        <v>761</v>
      </c>
      <c r="C37" s="1524" t="s">
        <v>742</v>
      </c>
      <c r="D37" s="662">
        <v>1179.6240000000003</v>
      </c>
      <c r="E37" s="747">
        <v>17.347411764705885</v>
      </c>
      <c r="F37" s="661">
        <v>2</v>
      </c>
      <c r="G37" s="661" t="s">
        <v>1287</v>
      </c>
      <c r="H37" s="661">
        <v>10</v>
      </c>
      <c r="I37" s="661" t="s">
        <v>1287</v>
      </c>
      <c r="J37" s="661">
        <v>18</v>
      </c>
      <c r="K37" s="661">
        <v>328.82599999999996</v>
      </c>
      <c r="L37" s="661">
        <v>11</v>
      </c>
      <c r="M37" s="661">
        <v>70.938999999999993</v>
      </c>
      <c r="N37" s="661">
        <v>13</v>
      </c>
      <c r="O37" s="661">
        <v>52.746000000000002</v>
      </c>
      <c r="P37" s="661">
        <v>14</v>
      </c>
      <c r="Q37" s="660">
        <v>27.437999999999999</v>
      </c>
    </row>
    <row r="38" spans="1:17" ht="13.5" customHeight="1" x14ac:dyDescent="0.15">
      <c r="A38" s="1525"/>
      <c r="B38" s="1535"/>
      <c r="C38" s="1536" t="s">
        <v>485</v>
      </c>
      <c r="D38" s="644">
        <v>1037.077</v>
      </c>
      <c r="E38" s="745">
        <v>17.880637931034482</v>
      </c>
      <c r="F38" s="643">
        <v>2</v>
      </c>
      <c r="G38" s="643" t="s">
        <v>1287</v>
      </c>
      <c r="H38" s="643">
        <v>8</v>
      </c>
      <c r="I38" s="643" t="s">
        <v>1287</v>
      </c>
      <c r="J38" s="643">
        <v>15</v>
      </c>
      <c r="K38" s="643">
        <v>271.63799999999998</v>
      </c>
      <c r="L38" s="643">
        <v>9</v>
      </c>
      <c r="M38" s="643" t="s">
        <v>1287</v>
      </c>
      <c r="N38" s="643">
        <v>11</v>
      </c>
      <c r="O38" s="643" t="s">
        <v>1287</v>
      </c>
      <c r="P38" s="643">
        <v>13</v>
      </c>
      <c r="Q38" s="642" t="s">
        <v>1287</v>
      </c>
    </row>
    <row r="39" spans="1:17" ht="13.5" customHeight="1" x14ac:dyDescent="0.15">
      <c r="A39" s="1525"/>
      <c r="B39" s="1535"/>
      <c r="C39" s="1537" t="s">
        <v>118</v>
      </c>
      <c r="D39" s="644">
        <v>0</v>
      </c>
      <c r="E39" s="745" t="s">
        <v>830</v>
      </c>
      <c r="F39" s="643">
        <v>0</v>
      </c>
      <c r="G39" s="643">
        <v>0</v>
      </c>
      <c r="H39" s="643">
        <v>0</v>
      </c>
      <c r="I39" s="643">
        <v>0</v>
      </c>
      <c r="J39" s="643">
        <v>0</v>
      </c>
      <c r="K39" s="643">
        <v>0</v>
      </c>
      <c r="L39" s="643">
        <v>0</v>
      </c>
      <c r="M39" s="643">
        <v>0</v>
      </c>
      <c r="N39" s="643">
        <v>0</v>
      </c>
      <c r="O39" s="643">
        <v>0</v>
      </c>
      <c r="P39" s="643">
        <v>0</v>
      </c>
      <c r="Q39" s="642">
        <v>0</v>
      </c>
    </row>
    <row r="40" spans="1:17" ht="13.5" customHeight="1" x14ac:dyDescent="0.15">
      <c r="A40" s="1525"/>
      <c r="B40" s="1535"/>
      <c r="C40" s="1541" t="s">
        <v>484</v>
      </c>
      <c r="D40" s="750">
        <v>142.547</v>
      </c>
      <c r="E40" s="749">
        <v>14.2547</v>
      </c>
      <c r="F40" s="655">
        <v>0</v>
      </c>
      <c r="G40" s="655">
        <v>0</v>
      </c>
      <c r="H40" s="655">
        <v>2</v>
      </c>
      <c r="I40" s="655" t="s">
        <v>1287</v>
      </c>
      <c r="J40" s="655">
        <v>3</v>
      </c>
      <c r="K40" s="655">
        <v>57.188000000000002</v>
      </c>
      <c r="L40" s="655">
        <v>2</v>
      </c>
      <c r="M40" s="655" t="s">
        <v>1287</v>
      </c>
      <c r="N40" s="655">
        <v>2</v>
      </c>
      <c r="O40" s="655" t="s">
        <v>1287</v>
      </c>
      <c r="P40" s="655">
        <v>1</v>
      </c>
      <c r="Q40" s="654" t="s">
        <v>1287</v>
      </c>
    </row>
    <row r="41" spans="1:17" ht="13.5" customHeight="1" x14ac:dyDescent="0.15">
      <c r="A41" s="1549">
        <v>17</v>
      </c>
      <c r="B41" s="1533" t="s">
        <v>760</v>
      </c>
      <c r="C41" s="1524" t="s">
        <v>742</v>
      </c>
      <c r="D41" s="662" t="s">
        <v>1287</v>
      </c>
      <c r="E41" s="747" t="s">
        <v>1287</v>
      </c>
      <c r="F41" s="661">
        <v>0</v>
      </c>
      <c r="G41" s="661">
        <v>0</v>
      </c>
      <c r="H41" s="661">
        <v>1</v>
      </c>
      <c r="I41" s="661" t="s">
        <v>1287</v>
      </c>
      <c r="J41" s="661">
        <v>1</v>
      </c>
      <c r="K41" s="661" t="s">
        <v>1287</v>
      </c>
      <c r="L41" s="661">
        <v>0</v>
      </c>
      <c r="M41" s="661">
        <v>0</v>
      </c>
      <c r="N41" s="661">
        <v>0</v>
      </c>
      <c r="O41" s="661">
        <v>0</v>
      </c>
      <c r="P41" s="661">
        <v>0</v>
      </c>
      <c r="Q41" s="660">
        <v>0</v>
      </c>
    </row>
    <row r="42" spans="1:17" ht="13.5" customHeight="1" x14ac:dyDescent="0.15">
      <c r="A42" s="1525"/>
      <c r="B42" s="1535"/>
      <c r="C42" s="1536" t="s">
        <v>485</v>
      </c>
      <c r="D42" s="644" t="s">
        <v>1287</v>
      </c>
      <c r="E42" s="745" t="s">
        <v>1287</v>
      </c>
      <c r="F42" s="643">
        <v>0</v>
      </c>
      <c r="G42" s="643">
        <v>0</v>
      </c>
      <c r="H42" s="643">
        <v>1</v>
      </c>
      <c r="I42" s="643" t="s">
        <v>1287</v>
      </c>
      <c r="J42" s="643">
        <v>1</v>
      </c>
      <c r="K42" s="643" t="s">
        <v>1287</v>
      </c>
      <c r="L42" s="643">
        <v>0</v>
      </c>
      <c r="M42" s="643">
        <v>0</v>
      </c>
      <c r="N42" s="643">
        <v>0</v>
      </c>
      <c r="O42" s="643">
        <v>0</v>
      </c>
      <c r="P42" s="643">
        <v>0</v>
      </c>
      <c r="Q42" s="642">
        <v>0</v>
      </c>
    </row>
    <row r="43" spans="1:17" ht="13.5" customHeight="1" x14ac:dyDescent="0.15">
      <c r="A43" s="1525"/>
      <c r="B43" s="1535"/>
      <c r="C43" s="1537" t="s">
        <v>118</v>
      </c>
      <c r="D43" s="644">
        <v>0</v>
      </c>
      <c r="E43" s="745" t="s">
        <v>830</v>
      </c>
      <c r="F43" s="643">
        <v>0</v>
      </c>
      <c r="G43" s="643">
        <v>0</v>
      </c>
      <c r="H43" s="643">
        <v>0</v>
      </c>
      <c r="I43" s="643">
        <v>0</v>
      </c>
      <c r="J43" s="643">
        <v>0</v>
      </c>
      <c r="K43" s="643">
        <v>0</v>
      </c>
      <c r="L43" s="643">
        <v>0</v>
      </c>
      <c r="M43" s="643">
        <v>0</v>
      </c>
      <c r="N43" s="643">
        <v>0</v>
      </c>
      <c r="O43" s="643">
        <v>0</v>
      </c>
      <c r="P43" s="643">
        <v>0</v>
      </c>
      <c r="Q43" s="642">
        <v>0</v>
      </c>
    </row>
    <row r="44" spans="1:17" ht="13.5" customHeight="1" x14ac:dyDescent="0.15">
      <c r="A44" s="1529"/>
      <c r="B44" s="1539"/>
      <c r="C44" s="1540" t="s">
        <v>484</v>
      </c>
      <c r="D44" s="656">
        <v>0</v>
      </c>
      <c r="E44" s="748" t="s">
        <v>830</v>
      </c>
      <c r="F44" s="655">
        <v>0</v>
      </c>
      <c r="G44" s="655">
        <v>0</v>
      </c>
      <c r="H44" s="655">
        <v>0</v>
      </c>
      <c r="I44" s="655">
        <v>0</v>
      </c>
      <c r="J44" s="655">
        <v>0</v>
      </c>
      <c r="K44" s="655">
        <v>0</v>
      </c>
      <c r="L44" s="655">
        <v>0</v>
      </c>
      <c r="M44" s="655">
        <v>0</v>
      </c>
      <c r="N44" s="655">
        <v>0</v>
      </c>
      <c r="O44" s="655">
        <v>0</v>
      </c>
      <c r="P44" s="655">
        <v>0</v>
      </c>
      <c r="Q44" s="654">
        <v>0</v>
      </c>
    </row>
    <row r="45" spans="1:17" ht="13.5" customHeight="1" x14ac:dyDescent="0.15">
      <c r="A45" s="1548">
        <v>18</v>
      </c>
      <c r="B45" s="1533" t="s">
        <v>759</v>
      </c>
      <c r="C45" s="1524" t="s">
        <v>742</v>
      </c>
      <c r="D45" s="662">
        <v>596.19571999999994</v>
      </c>
      <c r="E45" s="747">
        <v>10.646352142857141</v>
      </c>
      <c r="F45" s="661">
        <v>0</v>
      </c>
      <c r="G45" s="661">
        <v>0</v>
      </c>
      <c r="H45" s="661">
        <v>3</v>
      </c>
      <c r="I45" s="661">
        <v>154.77699999999999</v>
      </c>
      <c r="J45" s="661">
        <v>13</v>
      </c>
      <c r="K45" s="661">
        <v>260.09473000000003</v>
      </c>
      <c r="L45" s="661">
        <v>15</v>
      </c>
      <c r="M45" s="661">
        <v>113.754</v>
      </c>
      <c r="N45" s="661">
        <v>9</v>
      </c>
      <c r="O45" s="661">
        <v>37.235999999999997</v>
      </c>
      <c r="P45" s="661">
        <v>16</v>
      </c>
      <c r="Q45" s="660">
        <v>30.33399</v>
      </c>
    </row>
    <row r="46" spans="1:17" ht="13.5" customHeight="1" x14ac:dyDescent="0.15">
      <c r="A46" s="1525"/>
      <c r="B46" s="1535"/>
      <c r="C46" s="1536" t="s">
        <v>485</v>
      </c>
      <c r="D46" s="644" t="s">
        <v>1287</v>
      </c>
      <c r="E46" s="745" t="s">
        <v>1287</v>
      </c>
      <c r="F46" s="643">
        <v>0</v>
      </c>
      <c r="G46" s="643">
        <v>0</v>
      </c>
      <c r="H46" s="643">
        <v>2</v>
      </c>
      <c r="I46" s="643" t="s">
        <v>1287</v>
      </c>
      <c r="J46" s="643">
        <v>13</v>
      </c>
      <c r="K46" s="643">
        <v>260.09473000000003</v>
      </c>
      <c r="L46" s="643">
        <v>15</v>
      </c>
      <c r="M46" s="643">
        <v>113.754</v>
      </c>
      <c r="N46" s="643">
        <v>8</v>
      </c>
      <c r="O46" s="643" t="s">
        <v>1287</v>
      </c>
      <c r="P46" s="643">
        <v>16</v>
      </c>
      <c r="Q46" s="642">
        <v>30.33399</v>
      </c>
    </row>
    <row r="47" spans="1:17" ht="13.5" customHeight="1" x14ac:dyDescent="0.15">
      <c r="A47" s="1525"/>
      <c r="B47" s="1535"/>
      <c r="C47" s="1537" t="s">
        <v>118</v>
      </c>
      <c r="D47" s="644" t="s">
        <v>1287</v>
      </c>
      <c r="E47" s="745" t="s">
        <v>1287</v>
      </c>
      <c r="F47" s="643">
        <v>0</v>
      </c>
      <c r="G47" s="643">
        <v>0</v>
      </c>
      <c r="H47" s="643">
        <v>0</v>
      </c>
      <c r="I47" s="643">
        <v>0</v>
      </c>
      <c r="J47" s="643">
        <v>0</v>
      </c>
      <c r="K47" s="643">
        <v>0</v>
      </c>
      <c r="L47" s="643">
        <v>0</v>
      </c>
      <c r="M47" s="643">
        <v>0</v>
      </c>
      <c r="N47" s="643">
        <v>1</v>
      </c>
      <c r="O47" s="643" t="s">
        <v>1287</v>
      </c>
      <c r="P47" s="643">
        <v>0</v>
      </c>
      <c r="Q47" s="642">
        <v>0</v>
      </c>
    </row>
    <row r="48" spans="1:17" ht="13.5" customHeight="1" x14ac:dyDescent="0.15">
      <c r="A48" s="1529"/>
      <c r="B48" s="1539"/>
      <c r="C48" s="1540" t="s">
        <v>484</v>
      </c>
      <c r="D48" s="656" t="s">
        <v>1287</v>
      </c>
      <c r="E48" s="748" t="s">
        <v>1287</v>
      </c>
      <c r="F48" s="655">
        <v>0</v>
      </c>
      <c r="G48" s="655">
        <v>0</v>
      </c>
      <c r="H48" s="655">
        <v>1</v>
      </c>
      <c r="I48" s="655" t="s">
        <v>1287</v>
      </c>
      <c r="J48" s="655">
        <v>0</v>
      </c>
      <c r="K48" s="655">
        <v>0</v>
      </c>
      <c r="L48" s="655">
        <v>0</v>
      </c>
      <c r="M48" s="655">
        <v>0</v>
      </c>
      <c r="N48" s="655">
        <v>0</v>
      </c>
      <c r="O48" s="655">
        <v>0</v>
      </c>
      <c r="P48" s="655">
        <v>0</v>
      </c>
      <c r="Q48" s="654">
        <v>0</v>
      </c>
    </row>
    <row r="49" spans="1:17" ht="13.5" customHeight="1" x14ac:dyDescent="0.15">
      <c r="A49" s="1548">
        <v>19</v>
      </c>
      <c r="B49" s="1533" t="s">
        <v>758</v>
      </c>
      <c r="C49" s="1524" t="s">
        <v>742</v>
      </c>
      <c r="D49" s="662">
        <v>68.007999999999996</v>
      </c>
      <c r="E49" s="747">
        <v>7.5564444444444439</v>
      </c>
      <c r="F49" s="661">
        <v>0</v>
      </c>
      <c r="G49" s="661">
        <v>0</v>
      </c>
      <c r="H49" s="661">
        <v>0</v>
      </c>
      <c r="I49" s="661">
        <v>0</v>
      </c>
      <c r="J49" s="661">
        <v>4</v>
      </c>
      <c r="K49" s="661">
        <v>55.698</v>
      </c>
      <c r="L49" s="661">
        <v>0</v>
      </c>
      <c r="M49" s="661">
        <v>0</v>
      </c>
      <c r="N49" s="661">
        <v>2</v>
      </c>
      <c r="O49" s="661" t="s">
        <v>1287</v>
      </c>
      <c r="P49" s="661">
        <v>3</v>
      </c>
      <c r="Q49" s="660" t="s">
        <v>1287</v>
      </c>
    </row>
    <row r="50" spans="1:17" ht="13.5" customHeight="1" x14ac:dyDescent="0.15">
      <c r="A50" s="1525"/>
      <c r="B50" s="1535"/>
      <c r="C50" s="1536" t="s">
        <v>485</v>
      </c>
      <c r="D50" s="644">
        <v>68.007999999999996</v>
      </c>
      <c r="E50" s="745">
        <v>7.5564444444444439</v>
      </c>
      <c r="F50" s="643">
        <v>0</v>
      </c>
      <c r="G50" s="643">
        <v>0</v>
      </c>
      <c r="H50" s="643">
        <v>0</v>
      </c>
      <c r="I50" s="643">
        <v>0</v>
      </c>
      <c r="J50" s="643">
        <v>4</v>
      </c>
      <c r="K50" s="643">
        <v>55.698</v>
      </c>
      <c r="L50" s="643">
        <v>0</v>
      </c>
      <c r="M50" s="643">
        <v>0</v>
      </c>
      <c r="N50" s="643">
        <v>2</v>
      </c>
      <c r="O50" s="643" t="s">
        <v>1287</v>
      </c>
      <c r="P50" s="643">
        <v>3</v>
      </c>
      <c r="Q50" s="642" t="s">
        <v>1287</v>
      </c>
    </row>
    <row r="51" spans="1:17" ht="13.5" customHeight="1" x14ac:dyDescent="0.15">
      <c r="A51" s="1525"/>
      <c r="B51" s="1535"/>
      <c r="C51" s="1537" t="s">
        <v>118</v>
      </c>
      <c r="D51" s="644">
        <v>0</v>
      </c>
      <c r="E51" s="745" t="s">
        <v>830</v>
      </c>
      <c r="F51" s="643">
        <v>0</v>
      </c>
      <c r="G51" s="643">
        <v>0</v>
      </c>
      <c r="H51" s="643">
        <v>0</v>
      </c>
      <c r="I51" s="643">
        <v>0</v>
      </c>
      <c r="J51" s="643">
        <v>0</v>
      </c>
      <c r="K51" s="643">
        <v>0</v>
      </c>
      <c r="L51" s="643">
        <v>0</v>
      </c>
      <c r="M51" s="643">
        <v>0</v>
      </c>
      <c r="N51" s="643">
        <v>0</v>
      </c>
      <c r="O51" s="643">
        <v>0</v>
      </c>
      <c r="P51" s="643">
        <v>0</v>
      </c>
      <c r="Q51" s="642">
        <v>0</v>
      </c>
    </row>
    <row r="52" spans="1:17" ht="13.5" customHeight="1" x14ac:dyDescent="0.15">
      <c r="A52" s="1529"/>
      <c r="B52" s="1539"/>
      <c r="C52" s="1540" t="s">
        <v>484</v>
      </c>
      <c r="D52" s="656">
        <v>0</v>
      </c>
      <c r="E52" s="748" t="s">
        <v>830</v>
      </c>
      <c r="F52" s="655">
        <v>0</v>
      </c>
      <c r="G52" s="655">
        <v>0</v>
      </c>
      <c r="H52" s="655">
        <v>0</v>
      </c>
      <c r="I52" s="655">
        <v>0</v>
      </c>
      <c r="J52" s="655">
        <v>0</v>
      </c>
      <c r="K52" s="655">
        <v>0</v>
      </c>
      <c r="L52" s="655">
        <v>0</v>
      </c>
      <c r="M52" s="655">
        <v>0</v>
      </c>
      <c r="N52" s="655">
        <v>0</v>
      </c>
      <c r="O52" s="655">
        <v>0</v>
      </c>
      <c r="P52" s="655">
        <v>0</v>
      </c>
      <c r="Q52" s="654">
        <v>0</v>
      </c>
    </row>
    <row r="53" spans="1:17" ht="13.5" customHeight="1" x14ac:dyDescent="0.15">
      <c r="A53" s="1548">
        <v>20</v>
      </c>
      <c r="B53" s="1533" t="s">
        <v>757</v>
      </c>
      <c r="C53" s="1524" t="s">
        <v>742</v>
      </c>
      <c r="D53" s="662">
        <v>13.864000000000001</v>
      </c>
      <c r="E53" s="747">
        <v>4.6213333333333333</v>
      </c>
      <c r="F53" s="661">
        <v>0</v>
      </c>
      <c r="G53" s="661">
        <v>0</v>
      </c>
      <c r="H53" s="661">
        <v>0</v>
      </c>
      <c r="I53" s="661">
        <v>0</v>
      </c>
      <c r="J53" s="661">
        <v>0</v>
      </c>
      <c r="K53" s="661">
        <v>0</v>
      </c>
      <c r="L53" s="661">
        <v>2</v>
      </c>
      <c r="M53" s="661" t="s">
        <v>1287</v>
      </c>
      <c r="N53" s="661">
        <v>0</v>
      </c>
      <c r="O53" s="661">
        <v>0</v>
      </c>
      <c r="P53" s="661">
        <v>1</v>
      </c>
      <c r="Q53" s="660" t="s">
        <v>1287</v>
      </c>
    </row>
    <row r="54" spans="1:17" ht="13.5" customHeight="1" x14ac:dyDescent="0.15">
      <c r="A54" s="1525"/>
      <c r="B54" s="1535"/>
      <c r="C54" s="1536" t="s">
        <v>485</v>
      </c>
      <c r="D54" s="644" t="s">
        <v>1287</v>
      </c>
      <c r="E54" s="745" t="s">
        <v>1287</v>
      </c>
      <c r="F54" s="643">
        <v>0</v>
      </c>
      <c r="G54" s="643">
        <v>0</v>
      </c>
      <c r="H54" s="643">
        <v>0</v>
      </c>
      <c r="I54" s="643">
        <v>0</v>
      </c>
      <c r="J54" s="643">
        <v>0</v>
      </c>
      <c r="K54" s="643">
        <v>0</v>
      </c>
      <c r="L54" s="643">
        <v>1</v>
      </c>
      <c r="M54" s="643" t="s">
        <v>1287</v>
      </c>
      <c r="N54" s="643">
        <v>0</v>
      </c>
      <c r="O54" s="643">
        <v>0</v>
      </c>
      <c r="P54" s="643">
        <v>1</v>
      </c>
      <c r="Q54" s="642" t="s">
        <v>1287</v>
      </c>
    </row>
    <row r="55" spans="1:17" ht="13.5" customHeight="1" x14ac:dyDescent="0.15">
      <c r="A55" s="1525"/>
      <c r="B55" s="1535"/>
      <c r="C55" s="1537" t="s">
        <v>118</v>
      </c>
      <c r="D55" s="644">
        <v>0</v>
      </c>
      <c r="E55" s="745" t="s">
        <v>830</v>
      </c>
      <c r="F55" s="643">
        <v>0</v>
      </c>
      <c r="G55" s="643">
        <v>0</v>
      </c>
      <c r="H55" s="643">
        <v>0</v>
      </c>
      <c r="I55" s="643">
        <v>0</v>
      </c>
      <c r="J55" s="643">
        <v>0</v>
      </c>
      <c r="K55" s="643">
        <v>0</v>
      </c>
      <c r="L55" s="643">
        <v>0</v>
      </c>
      <c r="M55" s="643">
        <v>0</v>
      </c>
      <c r="N55" s="643">
        <v>0</v>
      </c>
      <c r="O55" s="643">
        <v>0</v>
      </c>
      <c r="P55" s="643">
        <v>0</v>
      </c>
      <c r="Q55" s="642">
        <v>0</v>
      </c>
    </row>
    <row r="56" spans="1:17" ht="13.5" customHeight="1" x14ac:dyDescent="0.15">
      <c r="A56" s="1529"/>
      <c r="B56" s="1539"/>
      <c r="C56" s="1540" t="s">
        <v>484</v>
      </c>
      <c r="D56" s="656" t="s">
        <v>1287</v>
      </c>
      <c r="E56" s="748" t="s">
        <v>1287</v>
      </c>
      <c r="F56" s="655">
        <v>0</v>
      </c>
      <c r="G56" s="655">
        <v>0</v>
      </c>
      <c r="H56" s="655">
        <v>0</v>
      </c>
      <c r="I56" s="655">
        <v>0</v>
      </c>
      <c r="J56" s="655">
        <v>0</v>
      </c>
      <c r="K56" s="655">
        <v>0</v>
      </c>
      <c r="L56" s="655">
        <v>1</v>
      </c>
      <c r="M56" s="655" t="s">
        <v>1287</v>
      </c>
      <c r="N56" s="655">
        <v>0</v>
      </c>
      <c r="O56" s="655">
        <v>0</v>
      </c>
      <c r="P56" s="655">
        <v>0</v>
      </c>
      <c r="Q56" s="654">
        <v>0</v>
      </c>
    </row>
    <row r="57" spans="1:17" ht="13.5" customHeight="1" x14ac:dyDescent="0.15">
      <c r="A57" s="1548">
        <v>21</v>
      </c>
      <c r="B57" s="1533" t="s">
        <v>756</v>
      </c>
      <c r="C57" s="1524" t="s">
        <v>742</v>
      </c>
      <c r="D57" s="662">
        <v>456.20300000000003</v>
      </c>
      <c r="E57" s="747">
        <v>14.256343750000001</v>
      </c>
      <c r="F57" s="661">
        <v>0</v>
      </c>
      <c r="G57" s="661">
        <v>0</v>
      </c>
      <c r="H57" s="661">
        <v>4</v>
      </c>
      <c r="I57" s="661">
        <v>187.02099999999999</v>
      </c>
      <c r="J57" s="661">
        <v>12</v>
      </c>
      <c r="K57" s="661">
        <v>191.23100000000002</v>
      </c>
      <c r="L57" s="661">
        <v>7</v>
      </c>
      <c r="M57" s="661">
        <v>50.867999999999995</v>
      </c>
      <c r="N57" s="661">
        <v>4</v>
      </c>
      <c r="O57" s="661">
        <v>17.036000000000001</v>
      </c>
      <c r="P57" s="661">
        <v>5</v>
      </c>
      <c r="Q57" s="660">
        <v>10.047000000000001</v>
      </c>
    </row>
    <row r="58" spans="1:17" ht="13.5" customHeight="1" x14ac:dyDescent="0.15">
      <c r="A58" s="1525"/>
      <c r="B58" s="1535"/>
      <c r="C58" s="1536" t="s">
        <v>485</v>
      </c>
      <c r="D58" s="644">
        <v>420.11200000000002</v>
      </c>
      <c r="E58" s="745">
        <v>14.486620689655172</v>
      </c>
      <c r="F58" s="643">
        <v>0</v>
      </c>
      <c r="G58" s="643">
        <v>0</v>
      </c>
      <c r="H58" s="643">
        <v>4</v>
      </c>
      <c r="I58" s="643">
        <v>187.02099999999999</v>
      </c>
      <c r="J58" s="643">
        <v>10</v>
      </c>
      <c r="K58" s="643" t="s">
        <v>1287</v>
      </c>
      <c r="L58" s="643">
        <v>6</v>
      </c>
      <c r="M58" s="643" t="s">
        <v>1287</v>
      </c>
      <c r="N58" s="643">
        <v>4</v>
      </c>
      <c r="O58" s="643">
        <v>17.036000000000001</v>
      </c>
      <c r="P58" s="643">
        <v>5</v>
      </c>
      <c r="Q58" s="642">
        <v>10.047000000000001</v>
      </c>
    </row>
    <row r="59" spans="1:17" ht="13.5" customHeight="1" x14ac:dyDescent="0.15">
      <c r="A59" s="1525"/>
      <c r="B59" s="1535"/>
      <c r="C59" s="1537" t="s">
        <v>118</v>
      </c>
      <c r="D59" s="644">
        <v>0</v>
      </c>
      <c r="E59" s="745" t="s">
        <v>830</v>
      </c>
      <c r="F59" s="643">
        <v>0</v>
      </c>
      <c r="G59" s="643">
        <v>0</v>
      </c>
      <c r="H59" s="643">
        <v>0</v>
      </c>
      <c r="I59" s="643">
        <v>0</v>
      </c>
      <c r="J59" s="643">
        <v>0</v>
      </c>
      <c r="K59" s="643">
        <v>0</v>
      </c>
      <c r="L59" s="643">
        <v>0</v>
      </c>
      <c r="M59" s="643">
        <v>0</v>
      </c>
      <c r="N59" s="643">
        <v>0</v>
      </c>
      <c r="O59" s="643">
        <v>0</v>
      </c>
      <c r="P59" s="643">
        <v>0</v>
      </c>
      <c r="Q59" s="642">
        <v>0</v>
      </c>
    </row>
    <row r="60" spans="1:17" ht="13.5" customHeight="1" x14ac:dyDescent="0.15">
      <c r="A60" s="1529"/>
      <c r="B60" s="1539"/>
      <c r="C60" s="1540" t="s">
        <v>484</v>
      </c>
      <c r="D60" s="656">
        <v>36.091000000000001</v>
      </c>
      <c r="E60" s="748">
        <v>12.030333333333333</v>
      </c>
      <c r="F60" s="655">
        <v>0</v>
      </c>
      <c r="G60" s="655">
        <v>0</v>
      </c>
      <c r="H60" s="655">
        <v>0</v>
      </c>
      <c r="I60" s="655">
        <v>0</v>
      </c>
      <c r="J60" s="655">
        <v>2</v>
      </c>
      <c r="K60" s="655" t="s">
        <v>1287</v>
      </c>
      <c r="L60" s="655">
        <v>1</v>
      </c>
      <c r="M60" s="655" t="s">
        <v>1287</v>
      </c>
      <c r="N60" s="655">
        <v>0</v>
      </c>
      <c r="O60" s="655">
        <v>0</v>
      </c>
      <c r="P60" s="655">
        <v>0</v>
      </c>
      <c r="Q60" s="654">
        <v>0</v>
      </c>
    </row>
    <row r="61" spans="1:17" ht="13.5" customHeight="1" x14ac:dyDescent="0.15">
      <c r="A61" s="1548">
        <v>22</v>
      </c>
      <c r="B61" s="1533" t="s">
        <v>755</v>
      </c>
      <c r="C61" s="1524" t="s">
        <v>742</v>
      </c>
      <c r="D61" s="662">
        <v>391.94973000000005</v>
      </c>
      <c r="E61" s="747">
        <v>9.1151100000000014</v>
      </c>
      <c r="F61" s="661">
        <v>0</v>
      </c>
      <c r="G61" s="661">
        <v>0</v>
      </c>
      <c r="H61" s="661">
        <v>3</v>
      </c>
      <c r="I61" s="661" t="s">
        <v>1287</v>
      </c>
      <c r="J61" s="661">
        <v>9</v>
      </c>
      <c r="K61" s="661">
        <v>145.131</v>
      </c>
      <c r="L61" s="661">
        <v>8</v>
      </c>
      <c r="M61" s="661">
        <v>54.195</v>
      </c>
      <c r="N61" s="661">
        <v>7</v>
      </c>
      <c r="O61" s="661" t="s">
        <v>1287</v>
      </c>
      <c r="P61" s="661">
        <v>16</v>
      </c>
      <c r="Q61" s="660">
        <v>31.81373</v>
      </c>
    </row>
    <row r="62" spans="1:17" ht="13.5" customHeight="1" x14ac:dyDescent="0.15">
      <c r="A62" s="1525"/>
      <c r="B62" s="1535"/>
      <c r="C62" s="1536" t="s">
        <v>485</v>
      </c>
      <c r="D62" s="644">
        <v>345.51573000000002</v>
      </c>
      <c r="E62" s="745">
        <v>8.8593776923076923</v>
      </c>
      <c r="F62" s="643">
        <v>0</v>
      </c>
      <c r="G62" s="643">
        <v>0</v>
      </c>
      <c r="H62" s="643">
        <v>3</v>
      </c>
      <c r="I62" s="643" t="s">
        <v>1287</v>
      </c>
      <c r="J62" s="643">
        <v>6</v>
      </c>
      <c r="K62" s="643">
        <v>101.70099999999999</v>
      </c>
      <c r="L62" s="643">
        <v>8</v>
      </c>
      <c r="M62" s="643">
        <v>54.195</v>
      </c>
      <c r="N62" s="643">
        <v>6</v>
      </c>
      <c r="O62" s="643" t="s">
        <v>1287</v>
      </c>
      <c r="P62" s="643">
        <v>16</v>
      </c>
      <c r="Q62" s="642">
        <v>31.81373</v>
      </c>
    </row>
    <row r="63" spans="1:17" ht="13.5" customHeight="1" x14ac:dyDescent="0.15">
      <c r="A63" s="1525"/>
      <c r="B63" s="1535"/>
      <c r="C63" s="1537" t="s">
        <v>118</v>
      </c>
      <c r="D63" s="644" t="s">
        <v>1287</v>
      </c>
      <c r="E63" s="745" t="s">
        <v>1287</v>
      </c>
      <c r="F63" s="643">
        <v>0</v>
      </c>
      <c r="G63" s="643">
        <v>0</v>
      </c>
      <c r="H63" s="643">
        <v>0</v>
      </c>
      <c r="I63" s="643">
        <v>0</v>
      </c>
      <c r="J63" s="643">
        <v>2</v>
      </c>
      <c r="K63" s="643" t="s">
        <v>1287</v>
      </c>
      <c r="L63" s="643">
        <v>0</v>
      </c>
      <c r="M63" s="643">
        <v>0</v>
      </c>
      <c r="N63" s="643">
        <v>1</v>
      </c>
      <c r="O63" s="643" t="s">
        <v>1287</v>
      </c>
      <c r="P63" s="643">
        <v>0</v>
      </c>
      <c r="Q63" s="642">
        <v>0</v>
      </c>
    </row>
    <row r="64" spans="1:17" ht="13.5" customHeight="1" x14ac:dyDescent="0.15">
      <c r="A64" s="1529"/>
      <c r="B64" s="1539"/>
      <c r="C64" s="1540" t="s">
        <v>484</v>
      </c>
      <c r="D64" s="656" t="s">
        <v>1287</v>
      </c>
      <c r="E64" s="748" t="s">
        <v>1287</v>
      </c>
      <c r="F64" s="655">
        <v>0</v>
      </c>
      <c r="G64" s="655">
        <v>0</v>
      </c>
      <c r="H64" s="655">
        <v>0</v>
      </c>
      <c r="I64" s="655">
        <v>0</v>
      </c>
      <c r="J64" s="655">
        <v>1</v>
      </c>
      <c r="K64" s="655" t="s">
        <v>1287</v>
      </c>
      <c r="L64" s="655">
        <v>0</v>
      </c>
      <c r="M64" s="655">
        <v>0</v>
      </c>
      <c r="N64" s="655">
        <v>0</v>
      </c>
      <c r="O64" s="655">
        <v>0</v>
      </c>
      <c r="P64" s="655">
        <v>0</v>
      </c>
      <c r="Q64" s="654">
        <v>0</v>
      </c>
    </row>
    <row r="65" spans="1:17" ht="13.5" customHeight="1" x14ac:dyDescent="0.15">
      <c r="A65" s="1548">
        <v>23</v>
      </c>
      <c r="B65" s="1533" t="s">
        <v>754</v>
      </c>
      <c r="C65" s="1524" t="s">
        <v>742</v>
      </c>
      <c r="D65" s="662">
        <v>422.88</v>
      </c>
      <c r="E65" s="747">
        <v>21.143999999999998</v>
      </c>
      <c r="F65" s="661">
        <v>2</v>
      </c>
      <c r="G65" s="661" t="s">
        <v>1287</v>
      </c>
      <c r="H65" s="661">
        <v>1</v>
      </c>
      <c r="I65" s="661" t="s">
        <v>1287</v>
      </c>
      <c r="J65" s="661">
        <v>5</v>
      </c>
      <c r="K65" s="661">
        <v>79.717999999999989</v>
      </c>
      <c r="L65" s="661">
        <v>6</v>
      </c>
      <c r="M65" s="661">
        <v>41.002000000000002</v>
      </c>
      <c r="N65" s="661">
        <v>3</v>
      </c>
      <c r="O65" s="661">
        <v>12.914999999999999</v>
      </c>
      <c r="P65" s="661">
        <v>3</v>
      </c>
      <c r="Q65" s="660">
        <v>5.0720000000000001</v>
      </c>
    </row>
    <row r="66" spans="1:17" ht="13.5" customHeight="1" x14ac:dyDescent="0.15">
      <c r="A66" s="1525"/>
      <c r="B66" s="1535"/>
      <c r="C66" s="1536" t="s">
        <v>485</v>
      </c>
      <c r="D66" s="644">
        <v>370.76100000000002</v>
      </c>
      <c r="E66" s="745">
        <v>21.809470588235296</v>
      </c>
      <c r="F66" s="643">
        <v>2</v>
      </c>
      <c r="G66" s="643" t="s">
        <v>1287</v>
      </c>
      <c r="H66" s="643">
        <v>1</v>
      </c>
      <c r="I66" s="643" t="s">
        <v>1287</v>
      </c>
      <c r="J66" s="643">
        <v>3</v>
      </c>
      <c r="K66" s="643" t="s">
        <v>1287</v>
      </c>
      <c r="L66" s="643">
        <v>5</v>
      </c>
      <c r="M66" s="643" t="s">
        <v>1287</v>
      </c>
      <c r="N66" s="643">
        <v>3</v>
      </c>
      <c r="O66" s="643">
        <v>12.914999999999999</v>
      </c>
      <c r="P66" s="643">
        <v>3</v>
      </c>
      <c r="Q66" s="642">
        <v>5.0720000000000001</v>
      </c>
    </row>
    <row r="67" spans="1:17" ht="13.5" customHeight="1" x14ac:dyDescent="0.15">
      <c r="A67" s="1525"/>
      <c r="B67" s="1535"/>
      <c r="C67" s="1537" t="s">
        <v>118</v>
      </c>
      <c r="D67" s="644" t="s">
        <v>1287</v>
      </c>
      <c r="E67" s="745" t="s">
        <v>1287</v>
      </c>
      <c r="F67" s="643">
        <v>0</v>
      </c>
      <c r="G67" s="643">
        <v>0</v>
      </c>
      <c r="H67" s="643">
        <v>0</v>
      </c>
      <c r="I67" s="643">
        <v>0</v>
      </c>
      <c r="J67" s="643">
        <v>1</v>
      </c>
      <c r="K67" s="643" t="s">
        <v>1287</v>
      </c>
      <c r="L67" s="643">
        <v>0</v>
      </c>
      <c r="M67" s="643">
        <v>0</v>
      </c>
      <c r="N67" s="643">
        <v>0</v>
      </c>
      <c r="O67" s="643">
        <v>0</v>
      </c>
      <c r="P67" s="643">
        <v>0</v>
      </c>
      <c r="Q67" s="642">
        <v>0</v>
      </c>
    </row>
    <row r="68" spans="1:17" ht="13.5" customHeight="1" x14ac:dyDescent="0.15">
      <c r="A68" s="1529"/>
      <c r="B68" s="1539"/>
      <c r="C68" s="1540" t="s">
        <v>484</v>
      </c>
      <c r="D68" s="656" t="s">
        <v>1287</v>
      </c>
      <c r="E68" s="748" t="s">
        <v>1287</v>
      </c>
      <c r="F68" s="655">
        <v>0</v>
      </c>
      <c r="G68" s="655">
        <v>0</v>
      </c>
      <c r="H68" s="655">
        <v>0</v>
      </c>
      <c r="I68" s="655">
        <v>0</v>
      </c>
      <c r="J68" s="655">
        <v>1</v>
      </c>
      <c r="K68" s="655" t="s">
        <v>1287</v>
      </c>
      <c r="L68" s="655">
        <v>1</v>
      </c>
      <c r="M68" s="655" t="s">
        <v>1287</v>
      </c>
      <c r="N68" s="655">
        <v>0</v>
      </c>
      <c r="O68" s="655">
        <v>0</v>
      </c>
      <c r="P68" s="655">
        <v>0</v>
      </c>
      <c r="Q68" s="654">
        <v>0</v>
      </c>
    </row>
    <row r="69" spans="1:17" ht="13.5" customHeight="1" x14ac:dyDescent="0.15">
      <c r="A69" s="1548">
        <v>24</v>
      </c>
      <c r="B69" s="1533" t="s">
        <v>753</v>
      </c>
      <c r="C69" s="1524" t="s">
        <v>742</v>
      </c>
      <c r="D69" s="662">
        <v>1145.2402199999999</v>
      </c>
      <c r="E69" s="747">
        <v>8.877831162790697</v>
      </c>
      <c r="F69" s="661">
        <v>0</v>
      </c>
      <c r="G69" s="661">
        <v>0</v>
      </c>
      <c r="H69" s="661">
        <v>4</v>
      </c>
      <c r="I69" s="661">
        <v>190.672</v>
      </c>
      <c r="J69" s="661">
        <v>37</v>
      </c>
      <c r="K69" s="661">
        <v>619.81299999999999</v>
      </c>
      <c r="L69" s="661">
        <v>23</v>
      </c>
      <c r="M69" s="661">
        <v>173.76599999999999</v>
      </c>
      <c r="N69" s="661">
        <v>20</v>
      </c>
      <c r="O69" s="661">
        <v>79.589790000000008</v>
      </c>
      <c r="P69" s="661">
        <v>45</v>
      </c>
      <c r="Q69" s="660">
        <v>81.399429999999995</v>
      </c>
    </row>
    <row r="70" spans="1:17" ht="13.5" customHeight="1" x14ac:dyDescent="0.15">
      <c r="A70" s="1525"/>
      <c r="B70" s="1535"/>
      <c r="C70" s="1536" t="s">
        <v>485</v>
      </c>
      <c r="D70" s="644">
        <v>1096.6712199999999</v>
      </c>
      <c r="E70" s="745">
        <v>8.9160261788617881</v>
      </c>
      <c r="F70" s="643">
        <v>0</v>
      </c>
      <c r="G70" s="643">
        <v>0</v>
      </c>
      <c r="H70" s="643">
        <v>4</v>
      </c>
      <c r="I70" s="643">
        <v>190.672</v>
      </c>
      <c r="J70" s="643">
        <v>35</v>
      </c>
      <c r="K70" s="643" t="s">
        <v>1287</v>
      </c>
      <c r="L70" s="643">
        <v>23</v>
      </c>
      <c r="M70" s="643">
        <v>173.76599999999999</v>
      </c>
      <c r="N70" s="643">
        <v>19</v>
      </c>
      <c r="O70" s="643" t="s">
        <v>1287</v>
      </c>
      <c r="P70" s="643">
        <v>42</v>
      </c>
      <c r="Q70" s="642">
        <v>74.961429999999993</v>
      </c>
    </row>
    <row r="71" spans="1:17" ht="13.5" customHeight="1" x14ac:dyDescent="0.15">
      <c r="A71" s="1525"/>
      <c r="B71" s="1535"/>
      <c r="C71" s="1537" t="s">
        <v>118</v>
      </c>
      <c r="D71" s="644" t="s">
        <v>1287</v>
      </c>
      <c r="E71" s="745" t="s">
        <v>1287</v>
      </c>
      <c r="F71" s="643">
        <v>0</v>
      </c>
      <c r="G71" s="643">
        <v>0</v>
      </c>
      <c r="H71" s="643">
        <v>0</v>
      </c>
      <c r="I71" s="643">
        <v>0</v>
      </c>
      <c r="J71" s="643">
        <v>2</v>
      </c>
      <c r="K71" s="643" t="s">
        <v>1287</v>
      </c>
      <c r="L71" s="643">
        <v>0</v>
      </c>
      <c r="M71" s="643">
        <v>0</v>
      </c>
      <c r="N71" s="643">
        <v>0</v>
      </c>
      <c r="O71" s="643">
        <v>0</v>
      </c>
      <c r="P71" s="643">
        <v>2</v>
      </c>
      <c r="Q71" s="642" t="s">
        <v>1287</v>
      </c>
    </row>
    <row r="72" spans="1:17" ht="13.5" customHeight="1" x14ac:dyDescent="0.15">
      <c r="A72" s="1529"/>
      <c r="B72" s="1539"/>
      <c r="C72" s="1540" t="s">
        <v>484</v>
      </c>
      <c r="D72" s="656" t="s">
        <v>1287</v>
      </c>
      <c r="E72" s="748" t="s">
        <v>1287</v>
      </c>
      <c r="F72" s="655">
        <v>0</v>
      </c>
      <c r="G72" s="655">
        <v>0</v>
      </c>
      <c r="H72" s="655">
        <v>0</v>
      </c>
      <c r="I72" s="655">
        <v>0</v>
      </c>
      <c r="J72" s="655">
        <v>0</v>
      </c>
      <c r="K72" s="655">
        <v>0</v>
      </c>
      <c r="L72" s="655">
        <v>0</v>
      </c>
      <c r="M72" s="655">
        <v>0</v>
      </c>
      <c r="N72" s="655">
        <v>1</v>
      </c>
      <c r="O72" s="655" t="s">
        <v>1287</v>
      </c>
      <c r="P72" s="655">
        <v>1</v>
      </c>
      <c r="Q72" s="654" t="s">
        <v>1287</v>
      </c>
    </row>
    <row r="73" spans="1:17" ht="13.5" customHeight="1" x14ac:dyDescent="0.15">
      <c r="A73" s="1548">
        <v>25</v>
      </c>
      <c r="B73" s="1533" t="s">
        <v>840</v>
      </c>
      <c r="C73" s="1524" t="s">
        <v>742</v>
      </c>
      <c r="D73" s="662">
        <v>215.273</v>
      </c>
      <c r="E73" s="747">
        <v>6.5234242424242419</v>
      </c>
      <c r="F73" s="661">
        <v>0</v>
      </c>
      <c r="G73" s="661">
        <v>0</v>
      </c>
      <c r="H73" s="661">
        <v>1</v>
      </c>
      <c r="I73" s="661" t="s">
        <v>1287</v>
      </c>
      <c r="J73" s="661">
        <v>6</v>
      </c>
      <c r="K73" s="661">
        <v>76.173000000000002</v>
      </c>
      <c r="L73" s="661">
        <v>9</v>
      </c>
      <c r="M73" s="661">
        <v>63.413000000000004</v>
      </c>
      <c r="N73" s="661">
        <v>5</v>
      </c>
      <c r="O73" s="661" t="s">
        <v>1287</v>
      </c>
      <c r="P73" s="661">
        <v>12</v>
      </c>
      <c r="Q73" s="660">
        <v>22.862000000000002</v>
      </c>
    </row>
    <row r="74" spans="1:17" ht="13.5" customHeight="1" x14ac:dyDescent="0.15">
      <c r="A74" s="1525"/>
      <c r="B74" s="1535"/>
      <c r="C74" s="1536" t="s">
        <v>485</v>
      </c>
      <c r="D74" s="644">
        <v>203.756</v>
      </c>
      <c r="E74" s="745">
        <v>6.7918666666666665</v>
      </c>
      <c r="F74" s="643">
        <v>0</v>
      </c>
      <c r="G74" s="643">
        <v>0</v>
      </c>
      <c r="H74" s="643">
        <v>1</v>
      </c>
      <c r="I74" s="643" t="s">
        <v>1287</v>
      </c>
      <c r="J74" s="643">
        <v>6</v>
      </c>
      <c r="K74" s="643">
        <v>76.173000000000002</v>
      </c>
      <c r="L74" s="643">
        <v>8</v>
      </c>
      <c r="M74" s="643" t="s">
        <v>1287</v>
      </c>
      <c r="N74" s="643">
        <v>4</v>
      </c>
      <c r="O74" s="643" t="s">
        <v>1287</v>
      </c>
      <c r="P74" s="643">
        <v>11</v>
      </c>
      <c r="Q74" s="642" t="s">
        <v>1287</v>
      </c>
    </row>
    <row r="75" spans="1:17" ht="13.5" customHeight="1" x14ac:dyDescent="0.15">
      <c r="A75" s="1525"/>
      <c r="B75" s="1535"/>
      <c r="C75" s="1537" t="s">
        <v>118</v>
      </c>
      <c r="D75" s="644">
        <v>0</v>
      </c>
      <c r="E75" s="745" t="s">
        <v>830</v>
      </c>
      <c r="F75" s="643">
        <v>0</v>
      </c>
      <c r="G75" s="643">
        <v>0</v>
      </c>
      <c r="H75" s="643">
        <v>0</v>
      </c>
      <c r="I75" s="643">
        <v>0</v>
      </c>
      <c r="J75" s="643">
        <v>0</v>
      </c>
      <c r="K75" s="643">
        <v>0</v>
      </c>
      <c r="L75" s="643">
        <v>0</v>
      </c>
      <c r="M75" s="643">
        <v>0</v>
      </c>
      <c r="N75" s="643">
        <v>0</v>
      </c>
      <c r="O75" s="643">
        <v>0</v>
      </c>
      <c r="P75" s="643">
        <v>0</v>
      </c>
      <c r="Q75" s="642">
        <v>0</v>
      </c>
    </row>
    <row r="76" spans="1:17" ht="13.5" customHeight="1" x14ac:dyDescent="0.15">
      <c r="A76" s="1529"/>
      <c r="B76" s="1539"/>
      <c r="C76" s="1540" t="s">
        <v>484</v>
      </c>
      <c r="D76" s="656">
        <v>11.517000000000001</v>
      </c>
      <c r="E76" s="748">
        <v>3.8390000000000004</v>
      </c>
      <c r="F76" s="655">
        <v>0</v>
      </c>
      <c r="G76" s="655">
        <v>0</v>
      </c>
      <c r="H76" s="655">
        <v>0</v>
      </c>
      <c r="I76" s="655">
        <v>0</v>
      </c>
      <c r="J76" s="655">
        <v>0</v>
      </c>
      <c r="K76" s="655">
        <v>0</v>
      </c>
      <c r="L76" s="655">
        <v>1</v>
      </c>
      <c r="M76" s="655" t="s">
        <v>1287</v>
      </c>
      <c r="N76" s="655">
        <v>1</v>
      </c>
      <c r="O76" s="655" t="s">
        <v>1287</v>
      </c>
      <c r="P76" s="655">
        <v>1</v>
      </c>
      <c r="Q76" s="654" t="s">
        <v>1287</v>
      </c>
    </row>
    <row r="77" spans="1:17" ht="13.5" customHeight="1" x14ac:dyDescent="0.15">
      <c r="A77" s="1548">
        <v>26</v>
      </c>
      <c r="B77" s="1533" t="s">
        <v>839</v>
      </c>
      <c r="C77" s="1524" t="s">
        <v>742</v>
      </c>
      <c r="D77" s="662">
        <v>677.36383999999998</v>
      </c>
      <c r="E77" s="747">
        <v>9.1535654054054056</v>
      </c>
      <c r="F77" s="661">
        <v>0</v>
      </c>
      <c r="G77" s="661">
        <v>0</v>
      </c>
      <c r="H77" s="661">
        <v>5</v>
      </c>
      <c r="I77" s="661">
        <v>250.761</v>
      </c>
      <c r="J77" s="661">
        <v>15</v>
      </c>
      <c r="K77" s="661">
        <v>237.852</v>
      </c>
      <c r="L77" s="661">
        <v>12</v>
      </c>
      <c r="M77" s="661">
        <v>88.072999999999993</v>
      </c>
      <c r="N77" s="661">
        <v>8</v>
      </c>
      <c r="O77" s="661">
        <v>32.704000000000001</v>
      </c>
      <c r="P77" s="661">
        <v>34</v>
      </c>
      <c r="Q77" s="660">
        <v>67.973839999999996</v>
      </c>
    </row>
    <row r="78" spans="1:17" ht="13.5" customHeight="1" x14ac:dyDescent="0.15">
      <c r="A78" s="1525"/>
      <c r="B78" s="1535"/>
      <c r="C78" s="1536" t="s">
        <v>485</v>
      </c>
      <c r="D78" s="644">
        <v>643.35184000000004</v>
      </c>
      <c r="E78" s="745">
        <v>9.1907405714285719</v>
      </c>
      <c r="F78" s="643">
        <v>0</v>
      </c>
      <c r="G78" s="643">
        <v>0</v>
      </c>
      <c r="H78" s="643">
        <v>5</v>
      </c>
      <c r="I78" s="643">
        <v>250.761</v>
      </c>
      <c r="J78" s="643">
        <v>13</v>
      </c>
      <c r="K78" s="643" t="s">
        <v>1287</v>
      </c>
      <c r="L78" s="643">
        <v>12</v>
      </c>
      <c r="M78" s="643">
        <v>88.072999999999993</v>
      </c>
      <c r="N78" s="643">
        <v>8</v>
      </c>
      <c r="O78" s="643">
        <v>32.704000000000001</v>
      </c>
      <c r="P78" s="643">
        <v>32</v>
      </c>
      <c r="Q78" s="642" t="s">
        <v>1287</v>
      </c>
    </row>
    <row r="79" spans="1:17" ht="13.5" customHeight="1" x14ac:dyDescent="0.15">
      <c r="A79" s="1525"/>
      <c r="B79" s="1535"/>
      <c r="C79" s="1537" t="s">
        <v>118</v>
      </c>
      <c r="D79" s="644" t="s">
        <v>1287</v>
      </c>
      <c r="E79" s="745" t="s">
        <v>1287</v>
      </c>
      <c r="F79" s="643">
        <v>0</v>
      </c>
      <c r="G79" s="643">
        <v>0</v>
      </c>
      <c r="H79" s="643">
        <v>0</v>
      </c>
      <c r="I79" s="643">
        <v>0</v>
      </c>
      <c r="J79" s="643">
        <v>2</v>
      </c>
      <c r="K79" s="643" t="s">
        <v>1287</v>
      </c>
      <c r="L79" s="643">
        <v>0</v>
      </c>
      <c r="M79" s="643">
        <v>0</v>
      </c>
      <c r="N79" s="643">
        <v>0</v>
      </c>
      <c r="O79" s="643">
        <v>0</v>
      </c>
      <c r="P79" s="643">
        <v>1</v>
      </c>
      <c r="Q79" s="642" t="s">
        <v>1287</v>
      </c>
    </row>
    <row r="80" spans="1:17" ht="13.5" customHeight="1" x14ac:dyDescent="0.15">
      <c r="A80" s="1529"/>
      <c r="B80" s="1539"/>
      <c r="C80" s="1540" t="s">
        <v>484</v>
      </c>
      <c r="D80" s="656" t="s">
        <v>1287</v>
      </c>
      <c r="E80" s="748" t="s">
        <v>1287</v>
      </c>
      <c r="F80" s="655">
        <v>0</v>
      </c>
      <c r="G80" s="655">
        <v>0</v>
      </c>
      <c r="H80" s="655">
        <v>0</v>
      </c>
      <c r="I80" s="655">
        <v>0</v>
      </c>
      <c r="J80" s="655">
        <v>0</v>
      </c>
      <c r="K80" s="655">
        <v>0</v>
      </c>
      <c r="L80" s="655">
        <v>0</v>
      </c>
      <c r="M80" s="655">
        <v>0</v>
      </c>
      <c r="N80" s="655">
        <v>0</v>
      </c>
      <c r="O80" s="655">
        <v>0</v>
      </c>
      <c r="P80" s="655">
        <v>1</v>
      </c>
      <c r="Q80" s="654" t="s">
        <v>1287</v>
      </c>
    </row>
    <row r="81" spans="1:17" ht="13.5" customHeight="1" x14ac:dyDescent="0.15">
      <c r="A81" s="1548">
        <v>27</v>
      </c>
      <c r="B81" s="1533" t="s">
        <v>838</v>
      </c>
      <c r="C81" s="1524" t="s">
        <v>742</v>
      </c>
      <c r="D81" s="662">
        <v>281.64799999999997</v>
      </c>
      <c r="E81" s="747">
        <v>11.735333333333331</v>
      </c>
      <c r="F81" s="661">
        <v>0</v>
      </c>
      <c r="G81" s="661">
        <v>0</v>
      </c>
      <c r="H81" s="661">
        <v>2</v>
      </c>
      <c r="I81" s="661" t="s">
        <v>1287</v>
      </c>
      <c r="J81" s="661">
        <v>6</v>
      </c>
      <c r="K81" s="661">
        <v>101.879</v>
      </c>
      <c r="L81" s="661">
        <v>6</v>
      </c>
      <c r="M81" s="661">
        <v>39.326000000000001</v>
      </c>
      <c r="N81" s="661">
        <v>4</v>
      </c>
      <c r="O81" s="661" t="s">
        <v>1287</v>
      </c>
      <c r="P81" s="661">
        <v>6</v>
      </c>
      <c r="Q81" s="660">
        <v>10.702999999999999</v>
      </c>
    </row>
    <row r="82" spans="1:17" ht="13.5" customHeight="1" x14ac:dyDescent="0.15">
      <c r="A82" s="1525"/>
      <c r="B82" s="1535"/>
      <c r="C82" s="1536" t="s">
        <v>485</v>
      </c>
      <c r="D82" s="644">
        <v>281.64799999999997</v>
      </c>
      <c r="E82" s="745">
        <v>11.735333333333331</v>
      </c>
      <c r="F82" s="643">
        <v>0</v>
      </c>
      <c r="G82" s="643">
        <v>0</v>
      </c>
      <c r="H82" s="643">
        <v>2</v>
      </c>
      <c r="I82" s="643" t="s">
        <v>1287</v>
      </c>
      <c r="J82" s="643">
        <v>6</v>
      </c>
      <c r="K82" s="643">
        <v>101.879</v>
      </c>
      <c r="L82" s="643">
        <v>6</v>
      </c>
      <c r="M82" s="643">
        <v>39.326000000000001</v>
      </c>
      <c r="N82" s="643">
        <v>4</v>
      </c>
      <c r="O82" s="643" t="s">
        <v>1287</v>
      </c>
      <c r="P82" s="643">
        <v>6</v>
      </c>
      <c r="Q82" s="642">
        <v>10.702999999999999</v>
      </c>
    </row>
    <row r="83" spans="1:17" ht="13.5" customHeight="1" x14ac:dyDescent="0.15">
      <c r="A83" s="1525"/>
      <c r="B83" s="1535"/>
      <c r="C83" s="1537" t="s">
        <v>118</v>
      </c>
      <c r="D83" s="644">
        <v>0</v>
      </c>
      <c r="E83" s="745" t="s">
        <v>830</v>
      </c>
      <c r="F83" s="643">
        <v>0</v>
      </c>
      <c r="G83" s="643">
        <v>0</v>
      </c>
      <c r="H83" s="643">
        <v>0</v>
      </c>
      <c r="I83" s="643">
        <v>0</v>
      </c>
      <c r="J83" s="643">
        <v>0</v>
      </c>
      <c r="K83" s="643">
        <v>0</v>
      </c>
      <c r="L83" s="643">
        <v>0</v>
      </c>
      <c r="M83" s="643">
        <v>0</v>
      </c>
      <c r="N83" s="643">
        <v>0</v>
      </c>
      <c r="O83" s="643">
        <v>0</v>
      </c>
      <c r="P83" s="643">
        <v>0</v>
      </c>
      <c r="Q83" s="642">
        <v>0</v>
      </c>
    </row>
    <row r="84" spans="1:17" ht="13.5" customHeight="1" x14ac:dyDescent="0.15">
      <c r="A84" s="1529"/>
      <c r="B84" s="1539"/>
      <c r="C84" s="1540" t="s">
        <v>484</v>
      </c>
      <c r="D84" s="656">
        <v>0</v>
      </c>
      <c r="E84" s="748" t="s">
        <v>830</v>
      </c>
      <c r="F84" s="655">
        <v>0</v>
      </c>
      <c r="G84" s="655">
        <v>0</v>
      </c>
      <c r="H84" s="655">
        <v>0</v>
      </c>
      <c r="I84" s="655">
        <v>0</v>
      </c>
      <c r="J84" s="655">
        <v>0</v>
      </c>
      <c r="K84" s="655">
        <v>0</v>
      </c>
      <c r="L84" s="655">
        <v>0</v>
      </c>
      <c r="M84" s="655">
        <v>0</v>
      </c>
      <c r="N84" s="655">
        <v>0</v>
      </c>
      <c r="O84" s="655">
        <v>0</v>
      </c>
      <c r="P84" s="655">
        <v>0</v>
      </c>
      <c r="Q84" s="654">
        <v>0</v>
      </c>
    </row>
    <row r="85" spans="1:17" ht="13.5" customHeight="1" x14ac:dyDescent="0.15">
      <c r="A85" s="1548">
        <v>28</v>
      </c>
      <c r="B85" s="1533" t="s">
        <v>750</v>
      </c>
      <c r="C85" s="1524" t="s">
        <v>742</v>
      </c>
      <c r="D85" s="662">
        <v>118.49482</v>
      </c>
      <c r="E85" s="747">
        <v>7.8996546666666667</v>
      </c>
      <c r="F85" s="661">
        <v>0</v>
      </c>
      <c r="G85" s="661">
        <v>0</v>
      </c>
      <c r="H85" s="661">
        <v>0</v>
      </c>
      <c r="I85" s="661">
        <v>0</v>
      </c>
      <c r="J85" s="661">
        <v>3</v>
      </c>
      <c r="K85" s="661">
        <v>70.012</v>
      </c>
      <c r="L85" s="661">
        <v>5</v>
      </c>
      <c r="M85" s="661">
        <v>29.951820000000001</v>
      </c>
      <c r="N85" s="661">
        <v>3</v>
      </c>
      <c r="O85" s="661">
        <v>11.459</v>
      </c>
      <c r="P85" s="661">
        <v>4</v>
      </c>
      <c r="Q85" s="660">
        <v>7.0720000000000001</v>
      </c>
    </row>
    <row r="86" spans="1:17" ht="13.5" customHeight="1" x14ac:dyDescent="0.15">
      <c r="A86" s="1525"/>
      <c r="B86" s="1535"/>
      <c r="C86" s="1536" t="s">
        <v>485</v>
      </c>
      <c r="D86" s="644" t="s">
        <v>1287</v>
      </c>
      <c r="E86" s="745" t="s">
        <v>1287</v>
      </c>
      <c r="F86" s="643">
        <v>0</v>
      </c>
      <c r="G86" s="643">
        <v>0</v>
      </c>
      <c r="H86" s="643">
        <v>0</v>
      </c>
      <c r="I86" s="643">
        <v>0</v>
      </c>
      <c r="J86" s="643">
        <v>3</v>
      </c>
      <c r="K86" s="643">
        <v>70.012</v>
      </c>
      <c r="L86" s="643">
        <v>5</v>
      </c>
      <c r="M86" s="643">
        <v>29.951820000000001</v>
      </c>
      <c r="N86" s="643">
        <v>3</v>
      </c>
      <c r="O86" s="643">
        <v>11.459</v>
      </c>
      <c r="P86" s="643">
        <v>3</v>
      </c>
      <c r="Q86" s="642" t="s">
        <v>1287</v>
      </c>
    </row>
    <row r="87" spans="1:17" ht="13.5" customHeight="1" x14ac:dyDescent="0.15">
      <c r="A87" s="1525"/>
      <c r="B87" s="1535"/>
      <c r="C87" s="1537" t="s">
        <v>118</v>
      </c>
      <c r="D87" s="644" t="s">
        <v>1287</v>
      </c>
      <c r="E87" s="745" t="s">
        <v>1287</v>
      </c>
      <c r="F87" s="643">
        <v>0</v>
      </c>
      <c r="G87" s="643">
        <v>0</v>
      </c>
      <c r="H87" s="643">
        <v>0</v>
      </c>
      <c r="I87" s="643">
        <v>0</v>
      </c>
      <c r="J87" s="643">
        <v>0</v>
      </c>
      <c r="K87" s="643">
        <v>0</v>
      </c>
      <c r="L87" s="643">
        <v>0</v>
      </c>
      <c r="M87" s="643">
        <v>0</v>
      </c>
      <c r="N87" s="643">
        <v>0</v>
      </c>
      <c r="O87" s="643">
        <v>0</v>
      </c>
      <c r="P87" s="643">
        <v>1</v>
      </c>
      <c r="Q87" s="642" t="s">
        <v>1287</v>
      </c>
    </row>
    <row r="88" spans="1:17" ht="13.5" customHeight="1" x14ac:dyDescent="0.15">
      <c r="A88" s="1529"/>
      <c r="B88" s="1539"/>
      <c r="C88" s="1540" t="s">
        <v>484</v>
      </c>
      <c r="D88" s="656">
        <v>0</v>
      </c>
      <c r="E88" s="748" t="s">
        <v>830</v>
      </c>
      <c r="F88" s="655">
        <v>0</v>
      </c>
      <c r="G88" s="655">
        <v>0</v>
      </c>
      <c r="H88" s="655">
        <v>0</v>
      </c>
      <c r="I88" s="655">
        <v>0</v>
      </c>
      <c r="J88" s="655">
        <v>0</v>
      </c>
      <c r="K88" s="655">
        <v>0</v>
      </c>
      <c r="L88" s="655">
        <v>0</v>
      </c>
      <c r="M88" s="655">
        <v>0</v>
      </c>
      <c r="N88" s="655">
        <v>0</v>
      </c>
      <c r="O88" s="655">
        <v>0</v>
      </c>
      <c r="P88" s="655">
        <v>0</v>
      </c>
      <c r="Q88" s="654">
        <v>0</v>
      </c>
    </row>
    <row r="89" spans="1:17" ht="13.5" customHeight="1" x14ac:dyDescent="0.15">
      <c r="A89" s="1548">
        <v>29</v>
      </c>
      <c r="B89" s="1533" t="s">
        <v>749</v>
      </c>
      <c r="C89" s="1524" t="s">
        <v>742</v>
      </c>
      <c r="D89" s="662">
        <v>917.38300000000015</v>
      </c>
      <c r="E89" s="747">
        <v>21.334488372093027</v>
      </c>
      <c r="F89" s="661">
        <v>1</v>
      </c>
      <c r="G89" s="661" t="s">
        <v>1287</v>
      </c>
      <c r="H89" s="661">
        <v>5</v>
      </c>
      <c r="I89" s="661" t="s">
        <v>1287</v>
      </c>
      <c r="J89" s="661">
        <v>7</v>
      </c>
      <c r="K89" s="661">
        <v>112.352</v>
      </c>
      <c r="L89" s="661">
        <v>12</v>
      </c>
      <c r="M89" s="661">
        <v>85.15</v>
      </c>
      <c r="N89" s="661">
        <v>8</v>
      </c>
      <c r="O89" s="661">
        <v>28.445</v>
      </c>
      <c r="P89" s="661">
        <v>10</v>
      </c>
      <c r="Q89" s="660">
        <v>17.940000000000001</v>
      </c>
    </row>
    <row r="90" spans="1:17" ht="13.5" customHeight="1" x14ac:dyDescent="0.15">
      <c r="A90" s="1525"/>
      <c r="B90" s="1535"/>
      <c r="C90" s="1536" t="s">
        <v>485</v>
      </c>
      <c r="D90" s="644">
        <v>917.38300000000015</v>
      </c>
      <c r="E90" s="745">
        <v>21.334488372093027</v>
      </c>
      <c r="F90" s="643">
        <v>1</v>
      </c>
      <c r="G90" s="643" t="s">
        <v>1287</v>
      </c>
      <c r="H90" s="643">
        <v>5</v>
      </c>
      <c r="I90" s="643" t="s">
        <v>1287</v>
      </c>
      <c r="J90" s="643">
        <v>7</v>
      </c>
      <c r="K90" s="643">
        <v>112.352</v>
      </c>
      <c r="L90" s="643">
        <v>12</v>
      </c>
      <c r="M90" s="643">
        <v>85.15</v>
      </c>
      <c r="N90" s="643">
        <v>8</v>
      </c>
      <c r="O90" s="643">
        <v>28.445</v>
      </c>
      <c r="P90" s="643">
        <v>10</v>
      </c>
      <c r="Q90" s="642">
        <v>17.940000000000001</v>
      </c>
    </row>
    <row r="91" spans="1:17" ht="13.5" customHeight="1" x14ac:dyDescent="0.15">
      <c r="A91" s="1525"/>
      <c r="B91" s="1535"/>
      <c r="C91" s="1537" t="s">
        <v>118</v>
      </c>
      <c r="D91" s="644">
        <v>0</v>
      </c>
      <c r="E91" s="745" t="s">
        <v>830</v>
      </c>
      <c r="F91" s="643">
        <v>0</v>
      </c>
      <c r="G91" s="643">
        <v>0</v>
      </c>
      <c r="H91" s="643">
        <v>0</v>
      </c>
      <c r="I91" s="643">
        <v>0</v>
      </c>
      <c r="J91" s="643">
        <v>0</v>
      </c>
      <c r="K91" s="643">
        <v>0</v>
      </c>
      <c r="L91" s="643">
        <v>0</v>
      </c>
      <c r="M91" s="643">
        <v>0</v>
      </c>
      <c r="N91" s="643">
        <v>0</v>
      </c>
      <c r="O91" s="643">
        <v>0</v>
      </c>
      <c r="P91" s="643">
        <v>0</v>
      </c>
      <c r="Q91" s="642">
        <v>0</v>
      </c>
    </row>
    <row r="92" spans="1:17" ht="13.5" customHeight="1" x14ac:dyDescent="0.15">
      <c r="A92" s="1525"/>
      <c r="B92" s="1535"/>
      <c r="C92" s="1541" t="s">
        <v>484</v>
      </c>
      <c r="D92" s="750">
        <v>0</v>
      </c>
      <c r="E92" s="749" t="s">
        <v>830</v>
      </c>
      <c r="F92" s="655">
        <v>0</v>
      </c>
      <c r="G92" s="655">
        <v>0</v>
      </c>
      <c r="H92" s="655">
        <v>0</v>
      </c>
      <c r="I92" s="655">
        <v>0</v>
      </c>
      <c r="J92" s="655">
        <v>0</v>
      </c>
      <c r="K92" s="655">
        <v>0</v>
      </c>
      <c r="L92" s="655">
        <v>0</v>
      </c>
      <c r="M92" s="655">
        <v>0</v>
      </c>
      <c r="N92" s="655">
        <v>0</v>
      </c>
      <c r="O92" s="655">
        <v>0</v>
      </c>
      <c r="P92" s="655">
        <v>0</v>
      </c>
      <c r="Q92" s="654">
        <v>0</v>
      </c>
    </row>
    <row r="93" spans="1:17" ht="13.5" customHeight="1" x14ac:dyDescent="0.15">
      <c r="A93" s="1549">
        <v>30</v>
      </c>
      <c r="B93" s="1533" t="s">
        <v>748</v>
      </c>
      <c r="C93" s="1524" t="s">
        <v>742</v>
      </c>
      <c r="D93" s="662">
        <v>48.037999999999997</v>
      </c>
      <c r="E93" s="747">
        <v>9.6075999999999997</v>
      </c>
      <c r="F93" s="661">
        <v>0</v>
      </c>
      <c r="G93" s="661">
        <v>0</v>
      </c>
      <c r="H93" s="661">
        <v>1</v>
      </c>
      <c r="I93" s="661" t="s">
        <v>1287</v>
      </c>
      <c r="J93" s="661">
        <v>0</v>
      </c>
      <c r="K93" s="661">
        <v>0</v>
      </c>
      <c r="L93" s="661">
        <v>1</v>
      </c>
      <c r="M93" s="661" t="s">
        <v>1287</v>
      </c>
      <c r="N93" s="661">
        <v>2</v>
      </c>
      <c r="O93" s="661" t="s">
        <v>1287</v>
      </c>
      <c r="P93" s="661">
        <v>1</v>
      </c>
      <c r="Q93" s="660" t="s">
        <v>1287</v>
      </c>
    </row>
    <row r="94" spans="1:17" ht="13.5" customHeight="1" x14ac:dyDescent="0.15">
      <c r="A94" s="1525"/>
      <c r="B94" s="1535"/>
      <c r="C94" s="1536" t="s">
        <v>485</v>
      </c>
      <c r="D94" s="644">
        <v>48.037999999999997</v>
      </c>
      <c r="E94" s="745">
        <v>9.6075999999999997</v>
      </c>
      <c r="F94" s="643">
        <v>0</v>
      </c>
      <c r="G94" s="643">
        <v>0</v>
      </c>
      <c r="H94" s="643">
        <v>1</v>
      </c>
      <c r="I94" s="643" t="s">
        <v>1287</v>
      </c>
      <c r="J94" s="643">
        <v>0</v>
      </c>
      <c r="K94" s="643">
        <v>0</v>
      </c>
      <c r="L94" s="643">
        <v>1</v>
      </c>
      <c r="M94" s="643" t="s">
        <v>1287</v>
      </c>
      <c r="N94" s="643">
        <v>2</v>
      </c>
      <c r="O94" s="643" t="s">
        <v>1287</v>
      </c>
      <c r="P94" s="643">
        <v>1</v>
      </c>
      <c r="Q94" s="642" t="s">
        <v>1287</v>
      </c>
    </row>
    <row r="95" spans="1:17" ht="13.5" customHeight="1" x14ac:dyDescent="0.15">
      <c r="A95" s="1525"/>
      <c r="B95" s="1535"/>
      <c r="C95" s="1537" t="s">
        <v>118</v>
      </c>
      <c r="D95" s="644">
        <v>0</v>
      </c>
      <c r="E95" s="745" t="s">
        <v>830</v>
      </c>
      <c r="F95" s="643">
        <v>0</v>
      </c>
      <c r="G95" s="643">
        <v>0</v>
      </c>
      <c r="H95" s="643">
        <v>0</v>
      </c>
      <c r="I95" s="643">
        <v>0</v>
      </c>
      <c r="J95" s="643">
        <v>0</v>
      </c>
      <c r="K95" s="643">
        <v>0</v>
      </c>
      <c r="L95" s="643">
        <v>0</v>
      </c>
      <c r="M95" s="643">
        <v>0</v>
      </c>
      <c r="N95" s="643">
        <v>0</v>
      </c>
      <c r="O95" s="643">
        <v>0</v>
      </c>
      <c r="P95" s="643">
        <v>0</v>
      </c>
      <c r="Q95" s="642">
        <v>0</v>
      </c>
    </row>
    <row r="96" spans="1:17" ht="13.5" customHeight="1" x14ac:dyDescent="0.15">
      <c r="A96" s="1529"/>
      <c r="B96" s="1539"/>
      <c r="C96" s="1540" t="s">
        <v>484</v>
      </c>
      <c r="D96" s="656">
        <v>0</v>
      </c>
      <c r="E96" s="748" t="s">
        <v>830</v>
      </c>
      <c r="F96" s="655">
        <v>0</v>
      </c>
      <c r="G96" s="655">
        <v>0</v>
      </c>
      <c r="H96" s="655">
        <v>0</v>
      </c>
      <c r="I96" s="655">
        <v>0</v>
      </c>
      <c r="J96" s="655">
        <v>0</v>
      </c>
      <c r="K96" s="655">
        <v>0</v>
      </c>
      <c r="L96" s="655">
        <v>0</v>
      </c>
      <c r="M96" s="655">
        <v>0</v>
      </c>
      <c r="N96" s="655">
        <v>0</v>
      </c>
      <c r="O96" s="655">
        <v>0</v>
      </c>
      <c r="P96" s="655">
        <v>0</v>
      </c>
      <c r="Q96" s="654">
        <v>0</v>
      </c>
    </row>
    <row r="97" spans="1:17" ht="13.5" customHeight="1" x14ac:dyDescent="0.15">
      <c r="A97" s="1548">
        <v>31</v>
      </c>
      <c r="B97" s="1533" t="s">
        <v>747</v>
      </c>
      <c r="C97" s="1524" t="s">
        <v>742</v>
      </c>
      <c r="D97" s="662">
        <v>1459.4017200000001</v>
      </c>
      <c r="E97" s="747">
        <v>15.20210125</v>
      </c>
      <c r="F97" s="661">
        <v>1</v>
      </c>
      <c r="G97" s="661" t="s">
        <v>1287</v>
      </c>
      <c r="H97" s="661">
        <v>14</v>
      </c>
      <c r="I97" s="661">
        <v>656.774</v>
      </c>
      <c r="J97" s="661">
        <v>28</v>
      </c>
      <c r="K97" s="661">
        <v>468.41800000000001</v>
      </c>
      <c r="L97" s="661">
        <v>20</v>
      </c>
      <c r="M97" s="661">
        <v>154.22400000000002</v>
      </c>
      <c r="N97" s="661">
        <v>8</v>
      </c>
      <c r="O97" s="661" t="s">
        <v>1287</v>
      </c>
      <c r="P97" s="661">
        <v>25</v>
      </c>
      <c r="Q97" s="660">
        <v>45.743720000000003</v>
      </c>
    </row>
    <row r="98" spans="1:17" ht="13.5" customHeight="1" x14ac:dyDescent="0.15">
      <c r="A98" s="1525"/>
      <c r="B98" s="1535"/>
      <c r="C98" s="1536" t="s">
        <v>485</v>
      </c>
      <c r="D98" s="644">
        <v>1149.2507199999998</v>
      </c>
      <c r="E98" s="745">
        <v>13.681556190476188</v>
      </c>
      <c r="F98" s="643">
        <v>0</v>
      </c>
      <c r="G98" s="643">
        <v>0</v>
      </c>
      <c r="H98" s="643">
        <v>12</v>
      </c>
      <c r="I98" s="643" t="s">
        <v>1287</v>
      </c>
      <c r="J98" s="643">
        <v>25</v>
      </c>
      <c r="K98" s="643">
        <v>415.91300000000001</v>
      </c>
      <c r="L98" s="643">
        <v>16</v>
      </c>
      <c r="M98" s="643">
        <v>119.008</v>
      </c>
      <c r="N98" s="643">
        <v>6</v>
      </c>
      <c r="O98" s="643" t="s">
        <v>1287</v>
      </c>
      <c r="P98" s="643">
        <v>25</v>
      </c>
      <c r="Q98" s="642">
        <v>45.743720000000003</v>
      </c>
    </row>
    <row r="99" spans="1:17" ht="13.5" customHeight="1" x14ac:dyDescent="0.15">
      <c r="A99" s="1525"/>
      <c r="B99" s="1535"/>
      <c r="C99" s="1537" t="s">
        <v>118</v>
      </c>
      <c r="D99" s="644">
        <v>141.98699999999999</v>
      </c>
      <c r="E99" s="745">
        <v>20.283857142857141</v>
      </c>
      <c r="F99" s="643">
        <v>0</v>
      </c>
      <c r="G99" s="643">
        <v>0</v>
      </c>
      <c r="H99" s="643">
        <v>1</v>
      </c>
      <c r="I99" s="643" t="s">
        <v>1287</v>
      </c>
      <c r="J99" s="643">
        <v>2</v>
      </c>
      <c r="K99" s="643" t="s">
        <v>1287</v>
      </c>
      <c r="L99" s="643">
        <v>3</v>
      </c>
      <c r="M99" s="643" t="s">
        <v>1287</v>
      </c>
      <c r="N99" s="643">
        <v>1</v>
      </c>
      <c r="O99" s="643" t="s">
        <v>1287</v>
      </c>
      <c r="P99" s="643">
        <v>0</v>
      </c>
      <c r="Q99" s="642">
        <v>0</v>
      </c>
    </row>
    <row r="100" spans="1:17" ht="13.5" customHeight="1" x14ac:dyDescent="0.15">
      <c r="A100" s="1529"/>
      <c r="B100" s="1539"/>
      <c r="C100" s="1540" t="s">
        <v>484</v>
      </c>
      <c r="D100" s="656">
        <v>168.16400000000002</v>
      </c>
      <c r="E100" s="748">
        <v>33.632800000000003</v>
      </c>
      <c r="F100" s="655">
        <v>1</v>
      </c>
      <c r="G100" s="655" t="s">
        <v>1287</v>
      </c>
      <c r="H100" s="655">
        <v>1</v>
      </c>
      <c r="I100" s="655" t="s">
        <v>1287</v>
      </c>
      <c r="J100" s="655">
        <v>1</v>
      </c>
      <c r="K100" s="655" t="s">
        <v>1287</v>
      </c>
      <c r="L100" s="655">
        <v>1</v>
      </c>
      <c r="M100" s="655" t="s">
        <v>1287</v>
      </c>
      <c r="N100" s="655">
        <v>1</v>
      </c>
      <c r="O100" s="655" t="s">
        <v>1287</v>
      </c>
      <c r="P100" s="655">
        <v>0</v>
      </c>
      <c r="Q100" s="654">
        <v>0</v>
      </c>
    </row>
    <row r="101" spans="1:17" ht="13.5" customHeight="1" x14ac:dyDescent="0.15">
      <c r="A101" s="1548">
        <v>32</v>
      </c>
      <c r="B101" s="1533" t="s">
        <v>746</v>
      </c>
      <c r="C101" s="1524" t="s">
        <v>742</v>
      </c>
      <c r="D101" s="662">
        <v>126.25700000000001</v>
      </c>
      <c r="E101" s="747">
        <v>7.0142777777777781</v>
      </c>
      <c r="F101" s="661">
        <v>0</v>
      </c>
      <c r="G101" s="661">
        <v>0</v>
      </c>
      <c r="H101" s="661">
        <v>0</v>
      </c>
      <c r="I101" s="661">
        <v>0</v>
      </c>
      <c r="J101" s="661">
        <v>5</v>
      </c>
      <c r="K101" s="661">
        <v>81.009</v>
      </c>
      <c r="L101" s="661">
        <v>2</v>
      </c>
      <c r="M101" s="661" t="s">
        <v>1287</v>
      </c>
      <c r="N101" s="661">
        <v>4</v>
      </c>
      <c r="O101" s="661" t="s">
        <v>1287</v>
      </c>
      <c r="P101" s="661">
        <v>7</v>
      </c>
      <c r="Q101" s="660">
        <v>13.555</v>
      </c>
    </row>
    <row r="102" spans="1:17" ht="13.5" customHeight="1" x14ac:dyDescent="0.15">
      <c r="A102" s="1525"/>
      <c r="B102" s="1535"/>
      <c r="C102" s="1536" t="s">
        <v>485</v>
      </c>
      <c r="D102" s="644">
        <v>126.25700000000001</v>
      </c>
      <c r="E102" s="745">
        <v>7.0142777777777781</v>
      </c>
      <c r="F102" s="643">
        <v>0</v>
      </c>
      <c r="G102" s="643">
        <v>0</v>
      </c>
      <c r="H102" s="643">
        <v>0</v>
      </c>
      <c r="I102" s="643">
        <v>0</v>
      </c>
      <c r="J102" s="643">
        <v>5</v>
      </c>
      <c r="K102" s="643">
        <v>81.009</v>
      </c>
      <c r="L102" s="643">
        <v>2</v>
      </c>
      <c r="M102" s="643" t="s">
        <v>1287</v>
      </c>
      <c r="N102" s="643">
        <v>4</v>
      </c>
      <c r="O102" s="643" t="s">
        <v>1287</v>
      </c>
      <c r="P102" s="643">
        <v>7</v>
      </c>
      <c r="Q102" s="642">
        <v>13.555</v>
      </c>
    </row>
    <row r="103" spans="1:17" ht="13.5" customHeight="1" x14ac:dyDescent="0.15">
      <c r="A103" s="1525"/>
      <c r="B103" s="1535"/>
      <c r="C103" s="1537" t="s">
        <v>118</v>
      </c>
      <c r="D103" s="644">
        <v>0</v>
      </c>
      <c r="E103" s="745" t="s">
        <v>830</v>
      </c>
      <c r="F103" s="643">
        <v>0</v>
      </c>
      <c r="G103" s="643">
        <v>0</v>
      </c>
      <c r="H103" s="643">
        <v>0</v>
      </c>
      <c r="I103" s="643">
        <v>0</v>
      </c>
      <c r="J103" s="643">
        <v>0</v>
      </c>
      <c r="K103" s="643">
        <v>0</v>
      </c>
      <c r="L103" s="643">
        <v>0</v>
      </c>
      <c r="M103" s="643">
        <v>0</v>
      </c>
      <c r="N103" s="643">
        <v>0</v>
      </c>
      <c r="O103" s="643">
        <v>0</v>
      </c>
      <c r="P103" s="643">
        <v>0</v>
      </c>
      <c r="Q103" s="642">
        <v>0</v>
      </c>
    </row>
    <row r="104" spans="1:17" ht="13.5" customHeight="1" x14ac:dyDescent="0.15">
      <c r="A104" s="1529"/>
      <c r="B104" s="1539"/>
      <c r="C104" s="1540" t="s">
        <v>484</v>
      </c>
      <c r="D104" s="656">
        <v>0</v>
      </c>
      <c r="E104" s="748" t="s">
        <v>830</v>
      </c>
      <c r="F104" s="655">
        <v>0</v>
      </c>
      <c r="G104" s="655">
        <v>0</v>
      </c>
      <c r="H104" s="655">
        <v>0</v>
      </c>
      <c r="I104" s="655">
        <v>0</v>
      </c>
      <c r="J104" s="655">
        <v>0</v>
      </c>
      <c r="K104" s="655">
        <v>0</v>
      </c>
      <c r="L104" s="655">
        <v>0</v>
      </c>
      <c r="M104" s="655">
        <v>0</v>
      </c>
      <c r="N104" s="655">
        <v>0</v>
      </c>
      <c r="O104" s="655">
        <v>0</v>
      </c>
      <c r="P104" s="655">
        <v>0</v>
      </c>
      <c r="Q104" s="654">
        <v>0</v>
      </c>
    </row>
    <row r="105" spans="1:17" ht="13.5" customHeight="1" x14ac:dyDescent="0.15">
      <c r="A105" s="1548">
        <v>33</v>
      </c>
      <c r="B105" s="1533" t="s">
        <v>745</v>
      </c>
      <c r="C105" s="1524" t="s">
        <v>742</v>
      </c>
      <c r="D105" s="662">
        <v>57624.167560000002</v>
      </c>
      <c r="E105" s="747">
        <v>39.549874783802338</v>
      </c>
      <c r="F105" s="661">
        <v>91</v>
      </c>
      <c r="G105" s="661">
        <v>35017.191999999995</v>
      </c>
      <c r="H105" s="661">
        <v>235</v>
      </c>
      <c r="I105" s="661">
        <v>11043.557000000001</v>
      </c>
      <c r="J105" s="661">
        <v>491</v>
      </c>
      <c r="K105" s="661">
        <v>8850.0109999999986</v>
      </c>
      <c r="L105" s="661">
        <v>225</v>
      </c>
      <c r="M105" s="661">
        <v>1675.0820000000001</v>
      </c>
      <c r="N105" s="661">
        <v>128</v>
      </c>
      <c r="O105" s="661">
        <v>500.88500000000005</v>
      </c>
      <c r="P105" s="661">
        <v>287</v>
      </c>
      <c r="Q105" s="660">
        <v>537.44056</v>
      </c>
    </row>
    <row r="106" spans="1:17" ht="13.5" customHeight="1" x14ac:dyDescent="0.15">
      <c r="A106" s="1525"/>
      <c r="B106" s="1535"/>
      <c r="C106" s="1536" t="s">
        <v>485</v>
      </c>
      <c r="D106" s="644">
        <v>54230.391499999998</v>
      </c>
      <c r="E106" s="745">
        <v>38.930647164393392</v>
      </c>
      <c r="F106" s="643">
        <v>81</v>
      </c>
      <c r="G106" s="643">
        <v>32859.593999999997</v>
      </c>
      <c r="H106" s="643">
        <v>223</v>
      </c>
      <c r="I106" s="643">
        <v>10418.063</v>
      </c>
      <c r="J106" s="643">
        <v>463</v>
      </c>
      <c r="K106" s="643">
        <v>8298.3449999999993</v>
      </c>
      <c r="L106" s="643">
        <v>221</v>
      </c>
      <c r="M106" s="643">
        <v>1647.056</v>
      </c>
      <c r="N106" s="643">
        <v>123</v>
      </c>
      <c r="O106" s="643">
        <v>479.38600000000002</v>
      </c>
      <c r="P106" s="643">
        <v>282</v>
      </c>
      <c r="Q106" s="642">
        <v>527.94749999999999</v>
      </c>
    </row>
    <row r="107" spans="1:17" ht="13.5" customHeight="1" x14ac:dyDescent="0.15">
      <c r="A107" s="1525"/>
      <c r="B107" s="1535"/>
      <c r="C107" s="1537" t="s">
        <v>118</v>
      </c>
      <c r="D107" s="644">
        <v>1502.202</v>
      </c>
      <c r="E107" s="745">
        <v>42.920057142857139</v>
      </c>
      <c r="F107" s="643">
        <v>6</v>
      </c>
      <c r="G107" s="643">
        <v>939.18399999999997</v>
      </c>
      <c r="H107" s="643">
        <v>5</v>
      </c>
      <c r="I107" s="643">
        <v>255.44499999999999</v>
      </c>
      <c r="J107" s="643">
        <v>14</v>
      </c>
      <c r="K107" s="643">
        <v>262.79500000000002</v>
      </c>
      <c r="L107" s="643">
        <v>3</v>
      </c>
      <c r="M107" s="643" t="s">
        <v>1287</v>
      </c>
      <c r="N107" s="643">
        <v>4</v>
      </c>
      <c r="O107" s="643" t="s">
        <v>1287</v>
      </c>
      <c r="P107" s="643">
        <v>3</v>
      </c>
      <c r="Q107" s="642" t="s">
        <v>1287</v>
      </c>
    </row>
    <row r="108" spans="1:17" ht="13.5" customHeight="1" x14ac:dyDescent="0.15">
      <c r="A108" s="1529"/>
      <c r="B108" s="1539"/>
      <c r="C108" s="1540" t="s">
        <v>484</v>
      </c>
      <c r="D108" s="656">
        <v>1891.5740599999999</v>
      </c>
      <c r="E108" s="748">
        <v>65.226691724137922</v>
      </c>
      <c r="F108" s="655">
        <v>4</v>
      </c>
      <c r="G108" s="655">
        <v>1218.414</v>
      </c>
      <c r="H108" s="655">
        <v>7</v>
      </c>
      <c r="I108" s="655">
        <v>370.04899999999998</v>
      </c>
      <c r="J108" s="655">
        <v>14</v>
      </c>
      <c r="K108" s="655">
        <v>288.87099999999998</v>
      </c>
      <c r="L108" s="655">
        <v>1</v>
      </c>
      <c r="M108" s="655" t="s">
        <v>1287</v>
      </c>
      <c r="N108" s="655">
        <v>1</v>
      </c>
      <c r="O108" s="655" t="s">
        <v>1287</v>
      </c>
      <c r="P108" s="655">
        <v>2</v>
      </c>
      <c r="Q108" s="654" t="s">
        <v>1287</v>
      </c>
    </row>
    <row r="109" spans="1:17" ht="13.5" customHeight="1" x14ac:dyDescent="0.15">
      <c r="A109" s="1548">
        <v>34</v>
      </c>
      <c r="B109" s="1533" t="s">
        <v>744</v>
      </c>
      <c r="C109" s="1524" t="s">
        <v>742</v>
      </c>
      <c r="D109" s="662">
        <v>71.457999999999998</v>
      </c>
      <c r="E109" s="747">
        <v>17.8645</v>
      </c>
      <c r="F109" s="661">
        <v>0</v>
      </c>
      <c r="G109" s="661">
        <v>0</v>
      </c>
      <c r="H109" s="661">
        <v>1</v>
      </c>
      <c r="I109" s="661" t="s">
        <v>1287</v>
      </c>
      <c r="J109" s="661">
        <v>1</v>
      </c>
      <c r="K109" s="661" t="s">
        <v>1287</v>
      </c>
      <c r="L109" s="661">
        <v>0</v>
      </c>
      <c r="M109" s="661">
        <v>0</v>
      </c>
      <c r="N109" s="661">
        <v>1</v>
      </c>
      <c r="O109" s="661" t="s">
        <v>1287</v>
      </c>
      <c r="P109" s="661">
        <v>1</v>
      </c>
      <c r="Q109" s="660" t="s">
        <v>1287</v>
      </c>
    </row>
    <row r="110" spans="1:17" ht="13.5" customHeight="1" x14ac:dyDescent="0.15">
      <c r="A110" s="1525"/>
      <c r="B110" s="1535"/>
      <c r="C110" s="1536" t="s">
        <v>485</v>
      </c>
      <c r="D110" s="644" t="s">
        <v>1287</v>
      </c>
      <c r="E110" s="745" t="s">
        <v>1287</v>
      </c>
      <c r="F110" s="643">
        <v>0</v>
      </c>
      <c r="G110" s="643">
        <v>0</v>
      </c>
      <c r="H110" s="643">
        <v>0</v>
      </c>
      <c r="I110" s="643">
        <v>0</v>
      </c>
      <c r="J110" s="643">
        <v>0</v>
      </c>
      <c r="K110" s="643">
        <v>0</v>
      </c>
      <c r="L110" s="643">
        <v>0</v>
      </c>
      <c r="M110" s="643">
        <v>0</v>
      </c>
      <c r="N110" s="643">
        <v>1</v>
      </c>
      <c r="O110" s="643" t="s">
        <v>1287</v>
      </c>
      <c r="P110" s="643">
        <v>1</v>
      </c>
      <c r="Q110" s="642" t="s">
        <v>1287</v>
      </c>
    </row>
    <row r="111" spans="1:17" ht="13.5" customHeight="1" x14ac:dyDescent="0.15">
      <c r="A111" s="1525"/>
      <c r="B111" s="1535"/>
      <c r="C111" s="1537" t="s">
        <v>118</v>
      </c>
      <c r="D111" s="644">
        <v>0</v>
      </c>
      <c r="E111" s="745" t="s">
        <v>830</v>
      </c>
      <c r="F111" s="643">
        <v>0</v>
      </c>
      <c r="G111" s="643">
        <v>0</v>
      </c>
      <c r="H111" s="643">
        <v>0</v>
      </c>
      <c r="I111" s="643">
        <v>0</v>
      </c>
      <c r="J111" s="643">
        <v>0</v>
      </c>
      <c r="K111" s="643">
        <v>0</v>
      </c>
      <c r="L111" s="643">
        <v>0</v>
      </c>
      <c r="M111" s="643">
        <v>0</v>
      </c>
      <c r="N111" s="643">
        <v>0</v>
      </c>
      <c r="O111" s="643">
        <v>0</v>
      </c>
      <c r="P111" s="643">
        <v>0</v>
      </c>
      <c r="Q111" s="642">
        <v>0</v>
      </c>
    </row>
    <row r="112" spans="1:17" ht="13.5" customHeight="1" x14ac:dyDescent="0.15">
      <c r="A112" s="1529"/>
      <c r="B112" s="1539"/>
      <c r="C112" s="1540" t="s">
        <v>484</v>
      </c>
      <c r="D112" s="656" t="s">
        <v>1287</v>
      </c>
      <c r="E112" s="748" t="s">
        <v>1287</v>
      </c>
      <c r="F112" s="655">
        <v>0</v>
      </c>
      <c r="G112" s="655">
        <v>0</v>
      </c>
      <c r="H112" s="655">
        <v>1</v>
      </c>
      <c r="I112" s="655" t="s">
        <v>1287</v>
      </c>
      <c r="J112" s="655">
        <v>1</v>
      </c>
      <c r="K112" s="655" t="s">
        <v>1287</v>
      </c>
      <c r="L112" s="655">
        <v>0</v>
      </c>
      <c r="M112" s="655">
        <v>0</v>
      </c>
      <c r="N112" s="655">
        <v>0</v>
      </c>
      <c r="O112" s="655">
        <v>0</v>
      </c>
      <c r="P112" s="655">
        <v>0</v>
      </c>
      <c r="Q112" s="654">
        <v>0</v>
      </c>
    </row>
    <row r="113" spans="1:17" ht="13.5" customHeight="1" x14ac:dyDescent="0.15">
      <c r="A113" s="1548">
        <v>35</v>
      </c>
      <c r="B113" s="1533" t="s">
        <v>743</v>
      </c>
      <c r="C113" s="1524" t="s">
        <v>742</v>
      </c>
      <c r="D113" s="662">
        <v>0</v>
      </c>
      <c r="E113" s="747" t="s">
        <v>830</v>
      </c>
      <c r="F113" s="661">
        <v>0</v>
      </c>
      <c r="G113" s="661">
        <v>0</v>
      </c>
      <c r="H113" s="661">
        <v>0</v>
      </c>
      <c r="I113" s="661">
        <v>0</v>
      </c>
      <c r="J113" s="661">
        <v>0</v>
      </c>
      <c r="K113" s="661">
        <v>0</v>
      </c>
      <c r="L113" s="661">
        <v>0</v>
      </c>
      <c r="M113" s="661">
        <v>0</v>
      </c>
      <c r="N113" s="661">
        <v>0</v>
      </c>
      <c r="O113" s="661">
        <v>0</v>
      </c>
      <c r="P113" s="661">
        <v>0</v>
      </c>
      <c r="Q113" s="746">
        <v>0</v>
      </c>
    </row>
    <row r="114" spans="1:17" ht="13.5" customHeight="1" x14ac:dyDescent="0.15">
      <c r="A114" s="1525"/>
      <c r="B114" s="1535"/>
      <c r="C114" s="1536" t="s">
        <v>485</v>
      </c>
      <c r="D114" s="644">
        <v>0</v>
      </c>
      <c r="E114" s="745" t="s">
        <v>830</v>
      </c>
      <c r="F114" s="643">
        <v>0</v>
      </c>
      <c r="G114" s="643">
        <v>0</v>
      </c>
      <c r="H114" s="643">
        <v>0</v>
      </c>
      <c r="I114" s="643">
        <v>0</v>
      </c>
      <c r="J114" s="643">
        <v>0</v>
      </c>
      <c r="K114" s="643">
        <v>0</v>
      </c>
      <c r="L114" s="643">
        <v>0</v>
      </c>
      <c r="M114" s="643">
        <v>0</v>
      </c>
      <c r="N114" s="643">
        <v>0</v>
      </c>
      <c r="O114" s="643">
        <v>0</v>
      </c>
      <c r="P114" s="643">
        <v>0</v>
      </c>
      <c r="Q114" s="642">
        <v>0</v>
      </c>
    </row>
    <row r="115" spans="1:17" ht="13.5" customHeight="1" x14ac:dyDescent="0.15">
      <c r="A115" s="1525"/>
      <c r="B115" s="1535"/>
      <c r="C115" s="1537" t="s">
        <v>118</v>
      </c>
      <c r="D115" s="644">
        <v>0</v>
      </c>
      <c r="E115" s="745" t="s">
        <v>830</v>
      </c>
      <c r="F115" s="643">
        <v>0</v>
      </c>
      <c r="G115" s="643">
        <v>0</v>
      </c>
      <c r="H115" s="643">
        <v>0</v>
      </c>
      <c r="I115" s="643">
        <v>0</v>
      </c>
      <c r="J115" s="643">
        <v>0</v>
      </c>
      <c r="K115" s="643">
        <v>0</v>
      </c>
      <c r="L115" s="643">
        <v>0</v>
      </c>
      <c r="M115" s="643">
        <v>0</v>
      </c>
      <c r="N115" s="643">
        <v>0</v>
      </c>
      <c r="O115" s="643">
        <v>0</v>
      </c>
      <c r="P115" s="643">
        <v>0</v>
      </c>
      <c r="Q115" s="642">
        <v>0</v>
      </c>
    </row>
    <row r="116" spans="1:17" ht="13.5" customHeight="1" thickBot="1" x14ac:dyDescent="0.2">
      <c r="A116" s="1550"/>
      <c r="B116" s="1544"/>
      <c r="C116" s="1545" t="s">
        <v>484</v>
      </c>
      <c r="D116" s="638">
        <v>0</v>
      </c>
      <c r="E116" s="744" t="s">
        <v>830</v>
      </c>
      <c r="F116" s="637">
        <v>0</v>
      </c>
      <c r="G116" s="637">
        <v>0</v>
      </c>
      <c r="H116" s="637">
        <v>0</v>
      </c>
      <c r="I116" s="637">
        <v>0</v>
      </c>
      <c r="J116" s="637">
        <v>0</v>
      </c>
      <c r="K116" s="637">
        <v>0</v>
      </c>
      <c r="L116" s="637">
        <v>0</v>
      </c>
      <c r="M116" s="637">
        <v>0</v>
      </c>
      <c r="N116" s="637">
        <v>0</v>
      </c>
      <c r="O116" s="637">
        <v>0</v>
      </c>
      <c r="P116" s="637">
        <v>0</v>
      </c>
      <c r="Q116" s="636">
        <v>0</v>
      </c>
    </row>
    <row r="117" spans="1:17" ht="13.5" customHeight="1" x14ac:dyDescent="0.15">
      <c r="A117" s="1445" t="s">
        <v>384</v>
      </c>
      <c r="B117" s="1386"/>
      <c r="C117" s="1386"/>
      <c r="D117" s="1386"/>
      <c r="E117" s="1386"/>
      <c r="F117" s="1386"/>
      <c r="G117" s="1386"/>
      <c r="H117" s="1386"/>
      <c r="I117" s="1386"/>
      <c r="J117" s="1386"/>
      <c r="K117" s="1386"/>
      <c r="L117" s="1386"/>
      <c r="M117" s="1386"/>
      <c r="N117" s="1386"/>
      <c r="O117" s="1386"/>
      <c r="P117" s="1386"/>
      <c r="Q117" s="1386"/>
    </row>
  </sheetData>
  <mergeCells count="7">
    <mergeCell ref="A1:Q1"/>
    <mergeCell ref="F3:G3"/>
    <mergeCell ref="H3:I3"/>
    <mergeCell ref="J3:K3"/>
    <mergeCell ref="L3:M3"/>
    <mergeCell ref="N3:O3"/>
    <mergeCell ref="P3:Q3"/>
  </mergeCells>
  <phoneticPr fontId="4"/>
  <pageMargins left="0.59055118110236227" right="0.59055118110236227" top="0.59055118110236227" bottom="0.39370078740157483" header="0.31496062992125984" footer="0.31496062992125984"/>
  <pageSetup paperSize="9" scale="75" orientation="landscape" r:id="rId1"/>
  <headerFooter alignWithMargins="0"/>
  <rowBreaks count="2" manualBreakCount="2">
    <brk id="52" max="16" man="1"/>
    <brk id="100" max="16"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31C03-985B-4787-94ED-93C0D049BB24}">
  <dimension ref="A1:Q53"/>
  <sheetViews>
    <sheetView zoomScale="55" zoomScaleNormal="55" workbookViewId="0">
      <selection activeCell="N12" sqref="N12"/>
    </sheetView>
  </sheetViews>
  <sheetFormatPr defaultColWidth="9" defaultRowHeight="13.5" x14ac:dyDescent="0.15"/>
  <cols>
    <col min="1" max="1" width="3.625" style="1385" customWidth="1"/>
    <col min="2" max="2" width="9.625" style="1385" customWidth="1"/>
    <col min="3" max="3" width="0.875" style="1385" customWidth="1"/>
    <col min="4" max="17" width="11.125" style="1385" customWidth="1"/>
    <col min="18" max="16384" width="9" style="1385"/>
  </cols>
  <sheetData>
    <row r="1" spans="1:17" ht="15" customHeight="1" x14ac:dyDescent="0.15">
      <c r="A1" s="1383" t="s">
        <v>849</v>
      </c>
      <c r="B1" s="1384"/>
      <c r="C1" s="1384"/>
      <c r="D1" s="1384"/>
      <c r="E1" s="1384"/>
      <c r="F1" s="1384"/>
      <c r="G1" s="1384"/>
      <c r="H1" s="1384"/>
      <c r="I1" s="1384"/>
      <c r="J1" s="1384"/>
      <c r="K1" s="1384"/>
      <c r="L1" s="1384"/>
      <c r="M1" s="1384"/>
      <c r="N1" s="1384"/>
      <c r="O1" s="1384"/>
      <c r="P1" s="1384"/>
      <c r="Q1" s="1384"/>
    </row>
    <row r="2" spans="1:17" ht="15" customHeight="1" thickBot="1" x14ac:dyDescent="0.2">
      <c r="A2" s="1386"/>
      <c r="B2" s="1386"/>
      <c r="C2" s="1386"/>
      <c r="D2" s="1386"/>
      <c r="E2" s="1386"/>
      <c r="F2" s="1386"/>
      <c r="G2" s="1386"/>
      <c r="H2" s="1386"/>
      <c r="I2" s="1386"/>
      <c r="J2" s="1386"/>
      <c r="K2" s="1386"/>
      <c r="L2" s="1386"/>
      <c r="M2" s="1386"/>
      <c r="N2" s="1386"/>
      <c r="O2" s="1388"/>
      <c r="P2" s="1386"/>
      <c r="Q2" s="1388" t="s">
        <v>715</v>
      </c>
    </row>
    <row r="3" spans="1:17" s="1386" customFormat="1" ht="15" customHeight="1" x14ac:dyDescent="0.15">
      <c r="A3" s="1389"/>
      <c r="B3" s="1390"/>
      <c r="C3" s="1391"/>
      <c r="D3" s="1512" t="s">
        <v>776</v>
      </c>
      <c r="E3" s="1513" t="s">
        <v>736</v>
      </c>
      <c r="F3" s="1395" t="s">
        <v>848</v>
      </c>
      <c r="G3" s="1438"/>
      <c r="H3" s="1395" t="s">
        <v>847</v>
      </c>
      <c r="I3" s="1438"/>
      <c r="J3" s="1395" t="s">
        <v>846</v>
      </c>
      <c r="K3" s="1438"/>
      <c r="L3" s="1395" t="s">
        <v>845</v>
      </c>
      <c r="M3" s="1438"/>
      <c r="N3" s="1395" t="s">
        <v>844</v>
      </c>
      <c r="O3" s="1438"/>
      <c r="P3" s="1395" t="s">
        <v>843</v>
      </c>
      <c r="Q3" s="1397"/>
    </row>
    <row r="4" spans="1:17" s="1386" customFormat="1" ht="15" customHeight="1" thickBot="1" x14ac:dyDescent="0.2">
      <c r="A4" s="1398"/>
      <c r="B4" s="1399"/>
      <c r="C4" s="1400"/>
      <c r="D4" s="1520" t="s">
        <v>406</v>
      </c>
      <c r="E4" s="1521" t="s">
        <v>406</v>
      </c>
      <c r="F4" s="1440" t="s">
        <v>60</v>
      </c>
      <c r="G4" s="1440" t="s">
        <v>26</v>
      </c>
      <c r="H4" s="1440" t="s">
        <v>60</v>
      </c>
      <c r="I4" s="1440" t="s">
        <v>26</v>
      </c>
      <c r="J4" s="1440" t="s">
        <v>60</v>
      </c>
      <c r="K4" s="1440" t="s">
        <v>26</v>
      </c>
      <c r="L4" s="1440" t="s">
        <v>60</v>
      </c>
      <c r="M4" s="1440" t="s">
        <v>26</v>
      </c>
      <c r="N4" s="1440" t="s">
        <v>60</v>
      </c>
      <c r="O4" s="1440" t="s">
        <v>26</v>
      </c>
      <c r="P4" s="1440" t="s">
        <v>60</v>
      </c>
      <c r="Q4" s="1441" t="s">
        <v>26</v>
      </c>
    </row>
    <row r="5" spans="1:17" ht="13.5" customHeight="1" thickTop="1" thickBot="1" x14ac:dyDescent="0.2">
      <c r="A5" s="1407" t="s">
        <v>341</v>
      </c>
      <c r="B5" s="1408"/>
      <c r="C5" s="1409"/>
      <c r="D5" s="764">
        <v>25258.476279999999</v>
      </c>
      <c r="E5" s="763">
        <v>20.754705242399343</v>
      </c>
      <c r="F5" s="762">
        <v>58</v>
      </c>
      <c r="G5" s="762">
        <v>10451.308999999999</v>
      </c>
      <c r="H5" s="762">
        <v>192</v>
      </c>
      <c r="I5" s="762">
        <v>6032.090000000002</v>
      </c>
      <c r="J5" s="762">
        <v>328</v>
      </c>
      <c r="K5" s="762">
        <v>5022.735999999999</v>
      </c>
      <c r="L5" s="762">
        <v>376</v>
      </c>
      <c r="M5" s="762">
        <v>2339.88672</v>
      </c>
      <c r="N5" s="762">
        <v>165</v>
      </c>
      <c r="O5" s="762">
        <v>769.89171999999985</v>
      </c>
      <c r="P5" s="762">
        <v>98</v>
      </c>
      <c r="Q5" s="761">
        <v>642.56284000000005</v>
      </c>
    </row>
    <row r="6" spans="1:17" ht="13.5" customHeight="1" thickTop="1" x14ac:dyDescent="0.15">
      <c r="A6" s="1410" t="s">
        <v>272</v>
      </c>
      <c r="B6" s="1411" t="s">
        <v>120</v>
      </c>
      <c r="C6" s="1412"/>
      <c r="D6" s="743">
        <v>1111.279</v>
      </c>
      <c r="E6" s="751">
        <v>33.675121212121212</v>
      </c>
      <c r="F6" s="742">
        <v>4</v>
      </c>
      <c r="G6" s="742">
        <v>530.83100000000002</v>
      </c>
      <c r="H6" s="742">
        <v>6</v>
      </c>
      <c r="I6" s="742">
        <v>192.28299999999999</v>
      </c>
      <c r="J6" s="742">
        <v>8</v>
      </c>
      <c r="K6" s="742">
        <v>156.78100000000001</v>
      </c>
      <c r="L6" s="742">
        <v>8</v>
      </c>
      <c r="M6" s="742">
        <v>101.536</v>
      </c>
      <c r="N6" s="742">
        <v>3</v>
      </c>
      <c r="O6" s="742">
        <v>98.135000000000005</v>
      </c>
      <c r="P6" s="742">
        <v>4</v>
      </c>
      <c r="Q6" s="741">
        <v>31.713000000000001</v>
      </c>
    </row>
    <row r="7" spans="1:17" ht="13.5" customHeight="1" x14ac:dyDescent="0.15">
      <c r="A7" s="1413" t="s">
        <v>270</v>
      </c>
      <c r="B7" s="1414" t="s">
        <v>121</v>
      </c>
      <c r="C7" s="1415"/>
      <c r="D7" s="740">
        <v>45.427000000000007</v>
      </c>
      <c r="E7" s="745">
        <v>7.5711666666666675</v>
      </c>
      <c r="F7" s="709">
        <v>0</v>
      </c>
      <c r="G7" s="709">
        <v>0</v>
      </c>
      <c r="H7" s="709">
        <v>0</v>
      </c>
      <c r="I7" s="709">
        <v>0</v>
      </c>
      <c r="J7" s="709">
        <v>2</v>
      </c>
      <c r="K7" s="709" t="s">
        <v>1287</v>
      </c>
      <c r="L7" s="709">
        <v>3</v>
      </c>
      <c r="M7" s="709">
        <v>15.888999999999999</v>
      </c>
      <c r="N7" s="709">
        <v>1</v>
      </c>
      <c r="O7" s="709" t="s">
        <v>1287</v>
      </c>
      <c r="P7" s="709">
        <v>0</v>
      </c>
      <c r="Q7" s="708">
        <v>0</v>
      </c>
    </row>
    <row r="8" spans="1:17" ht="13.5" customHeight="1" x14ac:dyDescent="0.15">
      <c r="A8" s="1413" t="s">
        <v>268</v>
      </c>
      <c r="B8" s="1414" t="s">
        <v>122</v>
      </c>
      <c r="C8" s="1415"/>
      <c r="D8" s="740">
        <v>249.63700000000003</v>
      </c>
      <c r="E8" s="745">
        <v>27.737444444444449</v>
      </c>
      <c r="F8" s="709">
        <v>1</v>
      </c>
      <c r="G8" s="709" t="s">
        <v>1287</v>
      </c>
      <c r="H8" s="709">
        <v>1</v>
      </c>
      <c r="I8" s="709" t="s">
        <v>1287</v>
      </c>
      <c r="J8" s="709">
        <v>2</v>
      </c>
      <c r="K8" s="709" t="s">
        <v>1287</v>
      </c>
      <c r="L8" s="709">
        <v>3</v>
      </c>
      <c r="M8" s="709">
        <v>19.382999999999999</v>
      </c>
      <c r="N8" s="709">
        <v>1</v>
      </c>
      <c r="O8" s="709" t="s">
        <v>1287</v>
      </c>
      <c r="P8" s="709">
        <v>1</v>
      </c>
      <c r="Q8" s="708" t="s">
        <v>1287</v>
      </c>
    </row>
    <row r="9" spans="1:17" ht="13.5" customHeight="1" x14ac:dyDescent="0.15">
      <c r="A9" s="1413" t="s">
        <v>266</v>
      </c>
      <c r="B9" s="1414" t="s">
        <v>123</v>
      </c>
      <c r="C9" s="1415"/>
      <c r="D9" s="740">
        <v>2237.8220000000001</v>
      </c>
      <c r="E9" s="745">
        <v>48.648304347826091</v>
      </c>
      <c r="F9" s="709">
        <v>3</v>
      </c>
      <c r="G9" s="709">
        <v>1565.854</v>
      </c>
      <c r="H9" s="709">
        <v>5</v>
      </c>
      <c r="I9" s="709">
        <v>382.10300000000001</v>
      </c>
      <c r="J9" s="709">
        <v>13</v>
      </c>
      <c r="K9" s="709">
        <v>201.78800000000001</v>
      </c>
      <c r="L9" s="709">
        <v>15</v>
      </c>
      <c r="M9" s="709">
        <v>65.92</v>
      </c>
      <c r="N9" s="709">
        <v>5</v>
      </c>
      <c r="O9" s="709">
        <v>15.893000000000001</v>
      </c>
      <c r="P9" s="709">
        <v>5</v>
      </c>
      <c r="Q9" s="708">
        <v>6.2640000000000002</v>
      </c>
    </row>
    <row r="10" spans="1:17" ht="13.5" customHeight="1" x14ac:dyDescent="0.15">
      <c r="A10" s="1413" t="s">
        <v>265</v>
      </c>
      <c r="B10" s="1414" t="s">
        <v>124</v>
      </c>
      <c r="C10" s="1415"/>
      <c r="D10" s="740">
        <v>243.94799999999998</v>
      </c>
      <c r="E10" s="745">
        <v>24.394799999999996</v>
      </c>
      <c r="F10" s="709">
        <v>0</v>
      </c>
      <c r="G10" s="709">
        <v>0</v>
      </c>
      <c r="H10" s="709">
        <v>0</v>
      </c>
      <c r="I10" s="709">
        <v>0</v>
      </c>
      <c r="J10" s="709">
        <v>4</v>
      </c>
      <c r="K10" s="709">
        <v>126.241</v>
      </c>
      <c r="L10" s="709">
        <v>2</v>
      </c>
      <c r="M10" s="709" t="s">
        <v>1287</v>
      </c>
      <c r="N10" s="709">
        <v>4</v>
      </c>
      <c r="O10" s="709" t="s">
        <v>1287</v>
      </c>
      <c r="P10" s="709">
        <v>0</v>
      </c>
      <c r="Q10" s="708">
        <v>0</v>
      </c>
    </row>
    <row r="11" spans="1:17" ht="13.5" customHeight="1" x14ac:dyDescent="0.15">
      <c r="A11" s="1413" t="s">
        <v>264</v>
      </c>
      <c r="B11" s="1414" t="s">
        <v>125</v>
      </c>
      <c r="C11" s="1415"/>
      <c r="D11" s="740">
        <v>486.15600000000001</v>
      </c>
      <c r="E11" s="745">
        <v>37.396615384615387</v>
      </c>
      <c r="F11" s="709">
        <v>1</v>
      </c>
      <c r="G11" s="709" t="s">
        <v>1287</v>
      </c>
      <c r="H11" s="709">
        <v>2</v>
      </c>
      <c r="I11" s="709" t="s">
        <v>1287</v>
      </c>
      <c r="J11" s="709">
        <v>3</v>
      </c>
      <c r="K11" s="709">
        <v>28.501000000000001</v>
      </c>
      <c r="L11" s="709">
        <v>3</v>
      </c>
      <c r="M11" s="709">
        <v>20.952000000000002</v>
      </c>
      <c r="N11" s="709">
        <v>2</v>
      </c>
      <c r="O11" s="709" t="s">
        <v>1287</v>
      </c>
      <c r="P11" s="709">
        <v>2</v>
      </c>
      <c r="Q11" s="708" t="s">
        <v>1287</v>
      </c>
    </row>
    <row r="12" spans="1:17" ht="13.5" customHeight="1" x14ac:dyDescent="0.15">
      <c r="A12" s="1413" t="s">
        <v>262</v>
      </c>
      <c r="B12" s="1414" t="s">
        <v>126</v>
      </c>
      <c r="C12" s="1415"/>
      <c r="D12" s="740">
        <v>1036.7459999999999</v>
      </c>
      <c r="E12" s="745">
        <v>28.798499999999997</v>
      </c>
      <c r="F12" s="709">
        <v>3</v>
      </c>
      <c r="G12" s="709">
        <v>570.66999999999996</v>
      </c>
      <c r="H12" s="709">
        <v>4</v>
      </c>
      <c r="I12" s="709">
        <v>113.44799999999999</v>
      </c>
      <c r="J12" s="709">
        <v>10</v>
      </c>
      <c r="K12" s="709">
        <v>217.51</v>
      </c>
      <c r="L12" s="709">
        <v>8</v>
      </c>
      <c r="M12" s="709">
        <v>102.179</v>
      </c>
      <c r="N12" s="709">
        <v>5</v>
      </c>
      <c r="O12" s="709">
        <v>17.661000000000001</v>
      </c>
      <c r="P12" s="709">
        <v>6</v>
      </c>
      <c r="Q12" s="708">
        <v>15.278</v>
      </c>
    </row>
    <row r="13" spans="1:17" ht="13.5" customHeight="1" x14ac:dyDescent="0.15">
      <c r="A13" s="1413" t="s">
        <v>260</v>
      </c>
      <c r="B13" s="1414" t="s">
        <v>127</v>
      </c>
      <c r="C13" s="1415"/>
      <c r="D13" s="740">
        <v>2847.2130000000002</v>
      </c>
      <c r="E13" s="745">
        <v>31.991157303370787</v>
      </c>
      <c r="F13" s="709">
        <v>8</v>
      </c>
      <c r="G13" s="709">
        <v>1746.848</v>
      </c>
      <c r="H13" s="709">
        <v>17</v>
      </c>
      <c r="I13" s="709">
        <v>540.24800000000005</v>
      </c>
      <c r="J13" s="709">
        <v>20</v>
      </c>
      <c r="K13" s="709">
        <v>212.89099999999999</v>
      </c>
      <c r="L13" s="709">
        <v>28</v>
      </c>
      <c r="M13" s="709">
        <v>197.69499999999999</v>
      </c>
      <c r="N13" s="709">
        <v>9</v>
      </c>
      <c r="O13" s="709">
        <v>81.965000000000003</v>
      </c>
      <c r="P13" s="709">
        <v>7</v>
      </c>
      <c r="Q13" s="708">
        <v>67.566000000000003</v>
      </c>
    </row>
    <row r="14" spans="1:17" ht="13.5" customHeight="1" x14ac:dyDescent="0.15">
      <c r="A14" s="1413" t="s">
        <v>259</v>
      </c>
      <c r="B14" s="1414" t="s">
        <v>128</v>
      </c>
      <c r="C14" s="1415"/>
      <c r="D14" s="740">
        <v>3186.2629999999999</v>
      </c>
      <c r="E14" s="745">
        <v>45.518042857142859</v>
      </c>
      <c r="F14" s="709">
        <v>5</v>
      </c>
      <c r="G14" s="709">
        <v>2300.1239999999998</v>
      </c>
      <c r="H14" s="709">
        <v>14</v>
      </c>
      <c r="I14" s="709">
        <v>391.81299999999999</v>
      </c>
      <c r="J14" s="709">
        <v>23</v>
      </c>
      <c r="K14" s="709">
        <v>361.18900000000002</v>
      </c>
      <c r="L14" s="709">
        <v>16</v>
      </c>
      <c r="M14" s="709">
        <v>73.941999999999993</v>
      </c>
      <c r="N14" s="709">
        <v>7</v>
      </c>
      <c r="O14" s="709">
        <v>37.371000000000002</v>
      </c>
      <c r="P14" s="709">
        <v>5</v>
      </c>
      <c r="Q14" s="708">
        <v>21.824000000000002</v>
      </c>
    </row>
    <row r="15" spans="1:17" ht="13.5" customHeight="1" x14ac:dyDescent="0.15">
      <c r="A15" s="1417" t="s">
        <v>258</v>
      </c>
      <c r="B15" s="1418" t="s">
        <v>129</v>
      </c>
      <c r="C15" s="1419"/>
      <c r="D15" s="759">
        <v>1067.9860000000001</v>
      </c>
      <c r="E15" s="748">
        <v>14.83313888888889</v>
      </c>
      <c r="F15" s="739">
        <v>4</v>
      </c>
      <c r="G15" s="739">
        <v>216.31200000000001</v>
      </c>
      <c r="H15" s="739">
        <v>12</v>
      </c>
      <c r="I15" s="739">
        <v>475.80799999999999</v>
      </c>
      <c r="J15" s="739">
        <v>20</v>
      </c>
      <c r="K15" s="739">
        <v>242.47399999999999</v>
      </c>
      <c r="L15" s="739">
        <v>18</v>
      </c>
      <c r="M15" s="739">
        <v>79.308000000000007</v>
      </c>
      <c r="N15" s="739">
        <v>10</v>
      </c>
      <c r="O15" s="739">
        <v>29.588000000000001</v>
      </c>
      <c r="P15" s="739">
        <v>8</v>
      </c>
      <c r="Q15" s="738">
        <v>24.495999999999999</v>
      </c>
    </row>
    <row r="16" spans="1:17" ht="13.5" customHeight="1" x14ac:dyDescent="0.15">
      <c r="A16" s="1420" t="s">
        <v>256</v>
      </c>
      <c r="B16" s="1421" t="s">
        <v>130</v>
      </c>
      <c r="C16" s="1422"/>
      <c r="D16" s="760">
        <v>382.97872999999998</v>
      </c>
      <c r="E16" s="747">
        <v>10.350776486486486</v>
      </c>
      <c r="F16" s="707">
        <v>1</v>
      </c>
      <c r="G16" s="707" t="s">
        <v>1287</v>
      </c>
      <c r="H16" s="707">
        <v>5</v>
      </c>
      <c r="I16" s="707">
        <v>140.006</v>
      </c>
      <c r="J16" s="707">
        <v>8</v>
      </c>
      <c r="K16" s="707">
        <v>84.897000000000006</v>
      </c>
      <c r="L16" s="707">
        <v>15</v>
      </c>
      <c r="M16" s="707">
        <v>72.914730000000006</v>
      </c>
      <c r="N16" s="707">
        <v>6</v>
      </c>
      <c r="O16" s="707">
        <v>17.992999999999999</v>
      </c>
      <c r="P16" s="707">
        <v>2</v>
      </c>
      <c r="Q16" s="737" t="s">
        <v>1287</v>
      </c>
    </row>
    <row r="17" spans="1:17" ht="13.5" customHeight="1" x14ac:dyDescent="0.15">
      <c r="A17" s="1413" t="s">
        <v>254</v>
      </c>
      <c r="B17" s="1414" t="s">
        <v>131</v>
      </c>
      <c r="C17" s="1415"/>
      <c r="D17" s="740">
        <v>356.82300000000004</v>
      </c>
      <c r="E17" s="745">
        <v>14.272920000000001</v>
      </c>
      <c r="F17" s="709">
        <v>1</v>
      </c>
      <c r="G17" s="709" t="s">
        <v>1287</v>
      </c>
      <c r="H17" s="709">
        <v>3</v>
      </c>
      <c r="I17" s="709">
        <v>93.152000000000001</v>
      </c>
      <c r="J17" s="709">
        <v>10</v>
      </c>
      <c r="K17" s="709">
        <v>151.613</v>
      </c>
      <c r="L17" s="709">
        <v>7</v>
      </c>
      <c r="M17" s="709">
        <v>53.216000000000001</v>
      </c>
      <c r="N17" s="709">
        <v>3</v>
      </c>
      <c r="O17" s="709" t="s">
        <v>1287</v>
      </c>
      <c r="P17" s="709">
        <v>1</v>
      </c>
      <c r="Q17" s="708" t="s">
        <v>1287</v>
      </c>
    </row>
    <row r="18" spans="1:17" ht="13.5" customHeight="1" x14ac:dyDescent="0.15">
      <c r="A18" s="1413" t="s">
        <v>252</v>
      </c>
      <c r="B18" s="1414" t="s">
        <v>132</v>
      </c>
      <c r="C18" s="1415"/>
      <c r="D18" s="740">
        <v>0</v>
      </c>
      <c r="E18" s="745" t="s">
        <v>830</v>
      </c>
      <c r="F18" s="709">
        <v>0</v>
      </c>
      <c r="G18" s="709">
        <v>0</v>
      </c>
      <c r="H18" s="709">
        <v>0</v>
      </c>
      <c r="I18" s="709">
        <v>0</v>
      </c>
      <c r="J18" s="709">
        <v>0</v>
      </c>
      <c r="K18" s="709">
        <v>0</v>
      </c>
      <c r="L18" s="709">
        <v>0</v>
      </c>
      <c r="M18" s="709">
        <v>0</v>
      </c>
      <c r="N18" s="709">
        <v>0</v>
      </c>
      <c r="O18" s="709">
        <v>0</v>
      </c>
      <c r="P18" s="709">
        <v>0</v>
      </c>
      <c r="Q18" s="708">
        <v>0</v>
      </c>
    </row>
    <row r="19" spans="1:17" ht="13.5" customHeight="1" x14ac:dyDescent="0.15">
      <c r="A19" s="1413" t="s">
        <v>250</v>
      </c>
      <c r="B19" s="1414" t="s">
        <v>133</v>
      </c>
      <c r="C19" s="1415"/>
      <c r="D19" s="740">
        <v>185.321</v>
      </c>
      <c r="E19" s="745">
        <v>8.4236818181818176</v>
      </c>
      <c r="F19" s="709">
        <v>0</v>
      </c>
      <c r="G19" s="709">
        <v>0</v>
      </c>
      <c r="H19" s="709">
        <v>0</v>
      </c>
      <c r="I19" s="709">
        <v>0</v>
      </c>
      <c r="J19" s="709">
        <v>8</v>
      </c>
      <c r="K19" s="709" t="s">
        <v>1287</v>
      </c>
      <c r="L19" s="709">
        <v>12</v>
      </c>
      <c r="M19" s="709">
        <v>52.076000000000001</v>
      </c>
      <c r="N19" s="709">
        <v>2</v>
      </c>
      <c r="O19" s="709" t="s">
        <v>1287</v>
      </c>
      <c r="P19" s="709">
        <v>0</v>
      </c>
      <c r="Q19" s="708">
        <v>0</v>
      </c>
    </row>
    <row r="20" spans="1:17" ht="13.5" customHeight="1" x14ac:dyDescent="0.15">
      <c r="A20" s="1413" t="s">
        <v>315</v>
      </c>
      <c r="B20" s="1414" t="s">
        <v>134</v>
      </c>
      <c r="C20" s="1415"/>
      <c r="D20" s="740">
        <v>627.23100000000011</v>
      </c>
      <c r="E20" s="745">
        <v>22.401107142857146</v>
      </c>
      <c r="F20" s="709">
        <v>3</v>
      </c>
      <c r="G20" s="709" t="s">
        <v>1287</v>
      </c>
      <c r="H20" s="709">
        <v>2</v>
      </c>
      <c r="I20" s="709" t="s">
        <v>1287</v>
      </c>
      <c r="J20" s="709">
        <v>5</v>
      </c>
      <c r="K20" s="709">
        <v>119.27500000000001</v>
      </c>
      <c r="L20" s="709">
        <v>9</v>
      </c>
      <c r="M20" s="709">
        <v>87.061999999999998</v>
      </c>
      <c r="N20" s="709">
        <v>6</v>
      </c>
      <c r="O20" s="709">
        <v>19.268000000000001</v>
      </c>
      <c r="P20" s="709">
        <v>3</v>
      </c>
      <c r="Q20" s="708">
        <v>5.9260000000000002</v>
      </c>
    </row>
    <row r="21" spans="1:17" ht="13.5" customHeight="1" x14ac:dyDescent="0.15">
      <c r="A21" s="1413" t="s">
        <v>314</v>
      </c>
      <c r="B21" s="1414" t="s">
        <v>135</v>
      </c>
      <c r="C21" s="1415"/>
      <c r="D21" s="740">
        <v>95.227000000000004</v>
      </c>
      <c r="E21" s="745">
        <v>7.9355833333333337</v>
      </c>
      <c r="F21" s="709">
        <v>0</v>
      </c>
      <c r="G21" s="709">
        <v>0</v>
      </c>
      <c r="H21" s="709">
        <v>2</v>
      </c>
      <c r="I21" s="709" t="s">
        <v>1287</v>
      </c>
      <c r="J21" s="709">
        <v>1</v>
      </c>
      <c r="K21" s="709" t="s">
        <v>1287</v>
      </c>
      <c r="L21" s="709">
        <v>7</v>
      </c>
      <c r="M21" s="709">
        <v>44.341999999999999</v>
      </c>
      <c r="N21" s="709">
        <v>2</v>
      </c>
      <c r="O21" s="709" t="s">
        <v>1287</v>
      </c>
      <c r="P21" s="709">
        <v>0</v>
      </c>
      <c r="Q21" s="708">
        <v>0</v>
      </c>
    </row>
    <row r="22" spans="1:17" ht="13.5" customHeight="1" x14ac:dyDescent="0.15">
      <c r="A22" s="1413" t="s">
        <v>313</v>
      </c>
      <c r="B22" s="1414" t="s">
        <v>136</v>
      </c>
      <c r="C22" s="1415"/>
      <c r="D22" s="740">
        <v>293.30699999999996</v>
      </c>
      <c r="E22" s="745">
        <v>13.332136363636362</v>
      </c>
      <c r="F22" s="709">
        <v>1</v>
      </c>
      <c r="G22" s="709" t="s">
        <v>1287</v>
      </c>
      <c r="H22" s="709">
        <v>5</v>
      </c>
      <c r="I22" s="709">
        <v>133.333</v>
      </c>
      <c r="J22" s="709">
        <v>5</v>
      </c>
      <c r="K22" s="709">
        <v>41.225000000000001</v>
      </c>
      <c r="L22" s="709">
        <v>7</v>
      </c>
      <c r="M22" s="709">
        <v>36.401000000000003</v>
      </c>
      <c r="N22" s="709">
        <v>2</v>
      </c>
      <c r="O22" s="709" t="s">
        <v>1287</v>
      </c>
      <c r="P22" s="709">
        <v>2</v>
      </c>
      <c r="Q22" s="708" t="s">
        <v>1287</v>
      </c>
    </row>
    <row r="23" spans="1:17" ht="13.5" customHeight="1" x14ac:dyDescent="0.15">
      <c r="A23" s="1413" t="s">
        <v>311</v>
      </c>
      <c r="B23" s="1414" t="s">
        <v>137</v>
      </c>
      <c r="C23" s="1415"/>
      <c r="D23" s="740">
        <v>185.24799999999999</v>
      </c>
      <c r="E23" s="745">
        <v>16.840727272727271</v>
      </c>
      <c r="F23" s="709">
        <v>0</v>
      </c>
      <c r="G23" s="709">
        <v>0</v>
      </c>
      <c r="H23" s="709">
        <v>1</v>
      </c>
      <c r="I23" s="709" t="s">
        <v>1287</v>
      </c>
      <c r="J23" s="709">
        <v>2</v>
      </c>
      <c r="K23" s="709" t="s">
        <v>1287</v>
      </c>
      <c r="L23" s="709">
        <v>6</v>
      </c>
      <c r="M23" s="709">
        <v>102.75</v>
      </c>
      <c r="N23" s="709">
        <v>1</v>
      </c>
      <c r="O23" s="709" t="s">
        <v>1287</v>
      </c>
      <c r="P23" s="709">
        <v>1</v>
      </c>
      <c r="Q23" s="708" t="s">
        <v>1287</v>
      </c>
    </row>
    <row r="24" spans="1:17" ht="13.5" customHeight="1" x14ac:dyDescent="0.15">
      <c r="A24" s="1413" t="s">
        <v>309</v>
      </c>
      <c r="B24" s="1414" t="s">
        <v>138</v>
      </c>
      <c r="C24" s="1415"/>
      <c r="D24" s="740">
        <v>628.13199999999995</v>
      </c>
      <c r="E24" s="745">
        <v>34.896222222222221</v>
      </c>
      <c r="F24" s="709">
        <v>1</v>
      </c>
      <c r="G24" s="709" t="s">
        <v>1287</v>
      </c>
      <c r="H24" s="709">
        <v>2</v>
      </c>
      <c r="I24" s="709" t="s">
        <v>1287</v>
      </c>
      <c r="J24" s="709">
        <v>4</v>
      </c>
      <c r="K24" s="709">
        <v>39.793999999999997</v>
      </c>
      <c r="L24" s="709">
        <v>5</v>
      </c>
      <c r="M24" s="709">
        <v>20.073</v>
      </c>
      <c r="N24" s="709">
        <v>5</v>
      </c>
      <c r="O24" s="709">
        <v>12.111000000000001</v>
      </c>
      <c r="P24" s="709">
        <v>1</v>
      </c>
      <c r="Q24" s="708" t="s">
        <v>1287</v>
      </c>
    </row>
    <row r="25" spans="1:17" ht="13.5" customHeight="1" x14ac:dyDescent="0.15">
      <c r="A25" s="1417" t="s">
        <v>307</v>
      </c>
      <c r="B25" s="1418" t="s">
        <v>139</v>
      </c>
      <c r="C25" s="1419"/>
      <c r="D25" s="759">
        <v>375.25700000000001</v>
      </c>
      <c r="E25" s="748">
        <v>9.3814250000000001</v>
      </c>
      <c r="F25" s="739">
        <v>0</v>
      </c>
      <c r="G25" s="739">
        <v>0</v>
      </c>
      <c r="H25" s="739">
        <v>7</v>
      </c>
      <c r="I25" s="739">
        <v>148.77000000000001</v>
      </c>
      <c r="J25" s="739">
        <v>8</v>
      </c>
      <c r="K25" s="739">
        <v>95.076999999999998</v>
      </c>
      <c r="L25" s="739">
        <v>16</v>
      </c>
      <c r="M25" s="739">
        <v>101.05</v>
      </c>
      <c r="N25" s="739">
        <v>7</v>
      </c>
      <c r="O25" s="739" t="s">
        <v>1287</v>
      </c>
      <c r="P25" s="739">
        <v>2</v>
      </c>
      <c r="Q25" s="738" t="s">
        <v>1287</v>
      </c>
    </row>
    <row r="26" spans="1:17" ht="13.5" customHeight="1" x14ac:dyDescent="0.15">
      <c r="A26" s="1420" t="s">
        <v>306</v>
      </c>
      <c r="B26" s="1421" t="s">
        <v>140</v>
      </c>
      <c r="C26" s="1422"/>
      <c r="D26" s="760">
        <v>338.70699999999999</v>
      </c>
      <c r="E26" s="747">
        <v>10.926032258064517</v>
      </c>
      <c r="F26" s="707">
        <v>0</v>
      </c>
      <c r="G26" s="707">
        <v>0</v>
      </c>
      <c r="H26" s="707">
        <v>5</v>
      </c>
      <c r="I26" s="707">
        <v>170.79499999999999</v>
      </c>
      <c r="J26" s="707">
        <v>6</v>
      </c>
      <c r="K26" s="707">
        <v>65.864000000000004</v>
      </c>
      <c r="L26" s="707">
        <v>12</v>
      </c>
      <c r="M26" s="707">
        <v>56.905999999999999</v>
      </c>
      <c r="N26" s="707">
        <v>4</v>
      </c>
      <c r="O26" s="707">
        <v>7.976</v>
      </c>
      <c r="P26" s="707">
        <v>4</v>
      </c>
      <c r="Q26" s="737">
        <v>37.165999999999997</v>
      </c>
    </row>
    <row r="27" spans="1:17" ht="13.5" customHeight="1" x14ac:dyDescent="0.15">
      <c r="A27" s="1413" t="s">
        <v>304</v>
      </c>
      <c r="B27" s="1414" t="s">
        <v>141</v>
      </c>
      <c r="C27" s="1415"/>
      <c r="D27" s="740">
        <v>747.83555999999999</v>
      </c>
      <c r="E27" s="745">
        <v>14.956711199999999</v>
      </c>
      <c r="F27" s="709">
        <v>1</v>
      </c>
      <c r="G27" s="709" t="s">
        <v>1287</v>
      </c>
      <c r="H27" s="709">
        <v>9</v>
      </c>
      <c r="I27" s="709">
        <v>283.09399999999999</v>
      </c>
      <c r="J27" s="709">
        <v>7</v>
      </c>
      <c r="K27" s="709">
        <v>207.215</v>
      </c>
      <c r="L27" s="709">
        <v>17</v>
      </c>
      <c r="M27" s="709">
        <v>88.826999999999998</v>
      </c>
      <c r="N27" s="709">
        <v>13</v>
      </c>
      <c r="O27" s="709">
        <v>33.194720000000004</v>
      </c>
      <c r="P27" s="709">
        <v>3</v>
      </c>
      <c r="Q27" s="708" t="s">
        <v>1287</v>
      </c>
    </row>
    <row r="28" spans="1:17" ht="13.5" customHeight="1" x14ac:dyDescent="0.15">
      <c r="A28" s="1413" t="s">
        <v>303</v>
      </c>
      <c r="B28" s="1414" t="s">
        <v>142</v>
      </c>
      <c r="C28" s="1415"/>
      <c r="D28" s="740">
        <v>547.98</v>
      </c>
      <c r="E28" s="745">
        <v>13.365365853658536</v>
      </c>
      <c r="F28" s="709">
        <v>0</v>
      </c>
      <c r="G28" s="709">
        <v>0</v>
      </c>
      <c r="H28" s="709">
        <v>2</v>
      </c>
      <c r="I28" s="709" t="s">
        <v>1287</v>
      </c>
      <c r="J28" s="709">
        <v>12</v>
      </c>
      <c r="K28" s="709">
        <v>288.28500000000003</v>
      </c>
      <c r="L28" s="709">
        <v>17</v>
      </c>
      <c r="M28" s="709">
        <v>135.23699999999999</v>
      </c>
      <c r="N28" s="709">
        <v>8</v>
      </c>
      <c r="O28" s="709">
        <v>21.841000000000001</v>
      </c>
      <c r="P28" s="709">
        <v>2</v>
      </c>
      <c r="Q28" s="708" t="s">
        <v>1287</v>
      </c>
    </row>
    <row r="29" spans="1:17" ht="13.5" customHeight="1" x14ac:dyDescent="0.15">
      <c r="A29" s="1413" t="s">
        <v>301</v>
      </c>
      <c r="B29" s="1414" t="s">
        <v>143</v>
      </c>
      <c r="C29" s="1415"/>
      <c r="D29" s="740">
        <v>711.02700000000004</v>
      </c>
      <c r="E29" s="745">
        <v>28.441080000000003</v>
      </c>
      <c r="F29" s="709">
        <v>4</v>
      </c>
      <c r="G29" s="709">
        <v>436.76100000000002</v>
      </c>
      <c r="H29" s="709">
        <v>6</v>
      </c>
      <c r="I29" s="709">
        <v>151.107</v>
      </c>
      <c r="J29" s="709">
        <v>8</v>
      </c>
      <c r="K29" s="709">
        <v>93.24</v>
      </c>
      <c r="L29" s="709">
        <v>4</v>
      </c>
      <c r="M29" s="709">
        <v>22.8</v>
      </c>
      <c r="N29" s="709">
        <v>2</v>
      </c>
      <c r="O29" s="709" t="s">
        <v>1287</v>
      </c>
      <c r="P29" s="709">
        <v>1</v>
      </c>
      <c r="Q29" s="708" t="s">
        <v>1287</v>
      </c>
    </row>
    <row r="30" spans="1:17" ht="13.5" customHeight="1" x14ac:dyDescent="0.15">
      <c r="A30" s="1413" t="s">
        <v>300</v>
      </c>
      <c r="B30" s="1414" t="s">
        <v>144</v>
      </c>
      <c r="C30" s="1415"/>
      <c r="D30" s="740">
        <v>396.791</v>
      </c>
      <c r="E30" s="745">
        <v>22.043944444444445</v>
      </c>
      <c r="F30" s="709">
        <v>1</v>
      </c>
      <c r="G30" s="709" t="s">
        <v>1287</v>
      </c>
      <c r="H30" s="709">
        <v>3</v>
      </c>
      <c r="I30" s="709">
        <v>175.40199999999999</v>
      </c>
      <c r="J30" s="709">
        <v>6</v>
      </c>
      <c r="K30" s="709">
        <v>98.128</v>
      </c>
      <c r="L30" s="709">
        <v>6</v>
      </c>
      <c r="M30" s="709">
        <v>28.91</v>
      </c>
      <c r="N30" s="709">
        <v>2</v>
      </c>
      <c r="O30" s="709" t="s">
        <v>1287</v>
      </c>
      <c r="P30" s="709">
        <v>0</v>
      </c>
      <c r="Q30" s="708">
        <v>0</v>
      </c>
    </row>
    <row r="31" spans="1:17" ht="13.5" customHeight="1" x14ac:dyDescent="0.15">
      <c r="A31" s="1413" t="s">
        <v>299</v>
      </c>
      <c r="B31" s="1414" t="s">
        <v>145</v>
      </c>
      <c r="C31" s="1415"/>
      <c r="D31" s="740">
        <v>69.259</v>
      </c>
      <c r="E31" s="745">
        <v>3.847722222222222</v>
      </c>
      <c r="F31" s="709">
        <v>0</v>
      </c>
      <c r="G31" s="709">
        <v>0</v>
      </c>
      <c r="H31" s="709">
        <v>1</v>
      </c>
      <c r="I31" s="709" t="s">
        <v>1287</v>
      </c>
      <c r="J31" s="709">
        <v>1</v>
      </c>
      <c r="K31" s="709" t="s">
        <v>1287</v>
      </c>
      <c r="L31" s="709">
        <v>11</v>
      </c>
      <c r="M31" s="709">
        <v>30.933</v>
      </c>
      <c r="N31" s="709">
        <v>5</v>
      </c>
      <c r="O31" s="709" t="s">
        <v>1287</v>
      </c>
      <c r="P31" s="709">
        <v>0</v>
      </c>
      <c r="Q31" s="708">
        <v>0</v>
      </c>
    </row>
    <row r="32" spans="1:17" ht="13.5" customHeight="1" x14ac:dyDescent="0.15">
      <c r="A32" s="1413" t="s">
        <v>298</v>
      </c>
      <c r="B32" s="1414" t="s">
        <v>146</v>
      </c>
      <c r="C32" s="1415"/>
      <c r="D32" s="740">
        <v>49.041000000000004</v>
      </c>
      <c r="E32" s="745">
        <v>5.4490000000000007</v>
      </c>
      <c r="F32" s="709">
        <v>0</v>
      </c>
      <c r="G32" s="709">
        <v>0</v>
      </c>
      <c r="H32" s="709">
        <v>0</v>
      </c>
      <c r="I32" s="709">
        <v>0</v>
      </c>
      <c r="J32" s="709">
        <v>0</v>
      </c>
      <c r="K32" s="709">
        <v>0</v>
      </c>
      <c r="L32" s="709">
        <v>6</v>
      </c>
      <c r="M32" s="709">
        <v>43.877000000000002</v>
      </c>
      <c r="N32" s="709">
        <v>2</v>
      </c>
      <c r="O32" s="709" t="s">
        <v>1287</v>
      </c>
      <c r="P32" s="709">
        <v>1</v>
      </c>
      <c r="Q32" s="708" t="s">
        <v>1287</v>
      </c>
    </row>
    <row r="33" spans="1:17" ht="13.5" customHeight="1" x14ac:dyDescent="0.15">
      <c r="A33" s="1413" t="s">
        <v>297</v>
      </c>
      <c r="B33" s="1414" t="s">
        <v>147</v>
      </c>
      <c r="C33" s="1415"/>
      <c r="D33" s="740">
        <v>495.21700000000004</v>
      </c>
      <c r="E33" s="745">
        <v>12.697871794871796</v>
      </c>
      <c r="F33" s="709">
        <v>1</v>
      </c>
      <c r="G33" s="709" t="s">
        <v>1287</v>
      </c>
      <c r="H33" s="709">
        <v>2</v>
      </c>
      <c r="I33" s="709" t="s">
        <v>1287</v>
      </c>
      <c r="J33" s="709">
        <v>11</v>
      </c>
      <c r="K33" s="709">
        <v>163.92699999999999</v>
      </c>
      <c r="L33" s="709">
        <v>15</v>
      </c>
      <c r="M33" s="709">
        <v>99.167000000000002</v>
      </c>
      <c r="N33" s="709">
        <v>8</v>
      </c>
      <c r="O33" s="709">
        <v>15.129</v>
      </c>
      <c r="P33" s="709">
        <v>2</v>
      </c>
      <c r="Q33" s="708" t="s">
        <v>1287</v>
      </c>
    </row>
    <row r="34" spans="1:17" ht="13.5" customHeight="1" x14ac:dyDescent="0.15">
      <c r="A34" s="1413" t="s">
        <v>296</v>
      </c>
      <c r="B34" s="1414" t="s">
        <v>148</v>
      </c>
      <c r="C34" s="1415"/>
      <c r="D34" s="740">
        <v>38.565999999999995</v>
      </c>
      <c r="E34" s="745">
        <v>5.5094285714285709</v>
      </c>
      <c r="F34" s="709">
        <v>0</v>
      </c>
      <c r="G34" s="709">
        <v>0</v>
      </c>
      <c r="H34" s="709">
        <v>0</v>
      </c>
      <c r="I34" s="709">
        <v>0</v>
      </c>
      <c r="J34" s="709">
        <v>1</v>
      </c>
      <c r="K34" s="709" t="s">
        <v>1287</v>
      </c>
      <c r="L34" s="709">
        <v>4</v>
      </c>
      <c r="M34" s="709">
        <v>18.634</v>
      </c>
      <c r="N34" s="709">
        <v>1</v>
      </c>
      <c r="O34" s="709" t="s">
        <v>1287</v>
      </c>
      <c r="P34" s="709">
        <v>1</v>
      </c>
      <c r="Q34" s="708" t="s">
        <v>1287</v>
      </c>
    </row>
    <row r="35" spans="1:17" ht="13.5" customHeight="1" x14ac:dyDescent="0.15">
      <c r="A35" s="1417" t="s">
        <v>295</v>
      </c>
      <c r="B35" s="1418" t="s">
        <v>149</v>
      </c>
      <c r="C35" s="1419"/>
      <c r="D35" s="759">
        <v>109.751</v>
      </c>
      <c r="E35" s="748">
        <v>9.1459166666666665</v>
      </c>
      <c r="F35" s="739">
        <v>0</v>
      </c>
      <c r="G35" s="739">
        <v>0</v>
      </c>
      <c r="H35" s="739">
        <v>1</v>
      </c>
      <c r="I35" s="739" t="s">
        <v>1287</v>
      </c>
      <c r="J35" s="739">
        <v>2</v>
      </c>
      <c r="K35" s="739" t="s">
        <v>1287</v>
      </c>
      <c r="L35" s="739">
        <v>4</v>
      </c>
      <c r="M35" s="739">
        <v>13.817</v>
      </c>
      <c r="N35" s="739">
        <v>3</v>
      </c>
      <c r="O35" s="739">
        <v>8.5969999999999995</v>
      </c>
      <c r="P35" s="739">
        <v>2</v>
      </c>
      <c r="Q35" s="738" t="s">
        <v>1287</v>
      </c>
    </row>
    <row r="36" spans="1:17" ht="13.5" customHeight="1" x14ac:dyDescent="0.15">
      <c r="A36" s="1420" t="s">
        <v>294</v>
      </c>
      <c r="B36" s="1421" t="s">
        <v>150</v>
      </c>
      <c r="C36" s="1422"/>
      <c r="D36" s="760">
        <v>51.554000000000002</v>
      </c>
      <c r="E36" s="747">
        <v>12.888500000000001</v>
      </c>
      <c r="F36" s="707">
        <v>0</v>
      </c>
      <c r="G36" s="707">
        <v>0</v>
      </c>
      <c r="H36" s="707">
        <v>0</v>
      </c>
      <c r="I36" s="707">
        <v>0</v>
      </c>
      <c r="J36" s="707">
        <v>1</v>
      </c>
      <c r="K36" s="707" t="s">
        <v>1287</v>
      </c>
      <c r="L36" s="707">
        <v>2</v>
      </c>
      <c r="M36" s="707" t="s">
        <v>1287</v>
      </c>
      <c r="N36" s="707">
        <v>0</v>
      </c>
      <c r="O36" s="707">
        <v>0</v>
      </c>
      <c r="P36" s="707">
        <v>1</v>
      </c>
      <c r="Q36" s="737" t="s">
        <v>1287</v>
      </c>
    </row>
    <row r="37" spans="1:17" ht="13.5" customHeight="1" x14ac:dyDescent="0.15">
      <c r="A37" s="1413" t="s">
        <v>340</v>
      </c>
      <c r="B37" s="1414" t="s">
        <v>151</v>
      </c>
      <c r="C37" s="1415"/>
      <c r="D37" s="740">
        <v>186.55399999999997</v>
      </c>
      <c r="E37" s="745">
        <v>16.959454545454545</v>
      </c>
      <c r="F37" s="709">
        <v>0</v>
      </c>
      <c r="G37" s="709">
        <v>0</v>
      </c>
      <c r="H37" s="709">
        <v>3</v>
      </c>
      <c r="I37" s="709">
        <v>89.849000000000004</v>
      </c>
      <c r="J37" s="709">
        <v>4</v>
      </c>
      <c r="K37" s="709">
        <v>85.230999999999995</v>
      </c>
      <c r="L37" s="709">
        <v>2</v>
      </c>
      <c r="M37" s="709" t="s">
        <v>1287</v>
      </c>
      <c r="N37" s="709">
        <v>2</v>
      </c>
      <c r="O37" s="709" t="s">
        <v>1287</v>
      </c>
      <c r="P37" s="709">
        <v>0</v>
      </c>
      <c r="Q37" s="708">
        <v>0</v>
      </c>
    </row>
    <row r="38" spans="1:17" ht="13.5" customHeight="1" x14ac:dyDescent="0.15">
      <c r="A38" s="1413" t="s">
        <v>291</v>
      </c>
      <c r="B38" s="1414" t="s">
        <v>152</v>
      </c>
      <c r="C38" s="1415"/>
      <c r="D38" s="740">
        <v>245.44299000000001</v>
      </c>
      <c r="E38" s="745">
        <v>13.635721666666667</v>
      </c>
      <c r="F38" s="709">
        <v>0</v>
      </c>
      <c r="G38" s="709">
        <v>0</v>
      </c>
      <c r="H38" s="709">
        <v>0</v>
      </c>
      <c r="I38" s="709">
        <v>0</v>
      </c>
      <c r="J38" s="709">
        <v>4</v>
      </c>
      <c r="K38" s="709">
        <v>101.44</v>
      </c>
      <c r="L38" s="709">
        <v>7</v>
      </c>
      <c r="M38" s="709">
        <v>59.507989999999999</v>
      </c>
      <c r="N38" s="709">
        <v>4</v>
      </c>
      <c r="O38" s="709">
        <v>29.007000000000001</v>
      </c>
      <c r="P38" s="709">
        <v>3</v>
      </c>
      <c r="Q38" s="708">
        <v>55.488</v>
      </c>
    </row>
    <row r="39" spans="1:17" ht="13.5" customHeight="1" x14ac:dyDescent="0.15">
      <c r="A39" s="1413" t="s">
        <v>290</v>
      </c>
      <c r="B39" s="1414" t="s">
        <v>153</v>
      </c>
      <c r="C39" s="1415"/>
      <c r="D39" s="740">
        <v>333.79700000000003</v>
      </c>
      <c r="E39" s="745">
        <v>17.568263157894737</v>
      </c>
      <c r="F39" s="709">
        <v>0</v>
      </c>
      <c r="G39" s="709">
        <v>0</v>
      </c>
      <c r="H39" s="709">
        <v>5</v>
      </c>
      <c r="I39" s="709">
        <v>240.73099999999999</v>
      </c>
      <c r="J39" s="709">
        <v>4</v>
      </c>
      <c r="K39" s="709">
        <v>38.317</v>
      </c>
      <c r="L39" s="709">
        <v>7</v>
      </c>
      <c r="M39" s="709">
        <v>48.283000000000001</v>
      </c>
      <c r="N39" s="709">
        <v>2</v>
      </c>
      <c r="O39" s="709" t="s">
        <v>1287</v>
      </c>
      <c r="P39" s="709">
        <v>1</v>
      </c>
      <c r="Q39" s="708" t="s">
        <v>1287</v>
      </c>
    </row>
    <row r="40" spans="1:17" ht="13.5" customHeight="1" x14ac:dyDescent="0.15">
      <c r="A40" s="1413" t="s">
        <v>289</v>
      </c>
      <c r="B40" s="1414" t="s">
        <v>154</v>
      </c>
      <c r="C40" s="1415"/>
      <c r="D40" s="740">
        <v>305.07899999999995</v>
      </c>
      <c r="E40" s="745">
        <v>20.338599999999996</v>
      </c>
      <c r="F40" s="709">
        <v>0</v>
      </c>
      <c r="G40" s="709">
        <v>0</v>
      </c>
      <c r="H40" s="709">
        <v>5</v>
      </c>
      <c r="I40" s="709">
        <v>152.101</v>
      </c>
      <c r="J40" s="709">
        <v>3</v>
      </c>
      <c r="K40" s="709" t="s">
        <v>1287</v>
      </c>
      <c r="L40" s="709">
        <v>5</v>
      </c>
      <c r="M40" s="709">
        <v>68.382999999999996</v>
      </c>
      <c r="N40" s="709">
        <v>0</v>
      </c>
      <c r="O40" s="709">
        <v>0</v>
      </c>
      <c r="P40" s="709">
        <v>2</v>
      </c>
      <c r="Q40" s="708" t="s">
        <v>1287</v>
      </c>
    </row>
    <row r="41" spans="1:17" ht="13.5" customHeight="1" x14ac:dyDescent="0.15">
      <c r="A41" s="1413" t="s">
        <v>288</v>
      </c>
      <c r="B41" s="1414" t="s">
        <v>155</v>
      </c>
      <c r="C41" s="1415"/>
      <c r="D41" s="740">
        <v>200.43299999999999</v>
      </c>
      <c r="E41" s="745">
        <v>5.0108249999999996</v>
      </c>
      <c r="F41" s="709">
        <v>0</v>
      </c>
      <c r="G41" s="709">
        <v>0</v>
      </c>
      <c r="H41" s="709">
        <v>4</v>
      </c>
      <c r="I41" s="709" t="s">
        <v>1287</v>
      </c>
      <c r="J41" s="709">
        <v>6</v>
      </c>
      <c r="K41" s="709">
        <v>38.493000000000002</v>
      </c>
      <c r="L41" s="709">
        <v>19</v>
      </c>
      <c r="M41" s="709">
        <v>37.399000000000001</v>
      </c>
      <c r="N41" s="709">
        <v>9</v>
      </c>
      <c r="O41" s="709">
        <v>32.395000000000003</v>
      </c>
      <c r="P41" s="709">
        <v>2</v>
      </c>
      <c r="Q41" s="708" t="s">
        <v>1287</v>
      </c>
    </row>
    <row r="42" spans="1:17" ht="13.5" customHeight="1" x14ac:dyDescent="0.15">
      <c r="A42" s="1413" t="s">
        <v>287</v>
      </c>
      <c r="B42" s="1414" t="s">
        <v>156</v>
      </c>
      <c r="C42" s="1415"/>
      <c r="D42" s="740">
        <v>1155.5520000000001</v>
      </c>
      <c r="E42" s="745">
        <v>25.120695652173914</v>
      </c>
      <c r="F42" s="709">
        <v>7</v>
      </c>
      <c r="G42" s="709">
        <v>705.55200000000002</v>
      </c>
      <c r="H42" s="709">
        <v>9</v>
      </c>
      <c r="I42" s="709">
        <v>187.048</v>
      </c>
      <c r="J42" s="709">
        <v>20</v>
      </c>
      <c r="K42" s="709">
        <v>224.31899999999999</v>
      </c>
      <c r="L42" s="709">
        <v>7</v>
      </c>
      <c r="M42" s="709">
        <v>20.512</v>
      </c>
      <c r="N42" s="709">
        <v>3</v>
      </c>
      <c r="O42" s="709">
        <v>18.120999999999999</v>
      </c>
      <c r="P42" s="709">
        <v>0</v>
      </c>
      <c r="Q42" s="708">
        <v>0</v>
      </c>
    </row>
    <row r="43" spans="1:17" ht="13.5" customHeight="1" x14ac:dyDescent="0.15">
      <c r="A43" s="1413" t="s">
        <v>286</v>
      </c>
      <c r="B43" s="1414" t="s">
        <v>157</v>
      </c>
      <c r="C43" s="1415"/>
      <c r="D43" s="740">
        <v>343.85200000000003</v>
      </c>
      <c r="E43" s="745">
        <v>17.192600000000002</v>
      </c>
      <c r="F43" s="709">
        <v>1</v>
      </c>
      <c r="G43" s="709" t="s">
        <v>1287</v>
      </c>
      <c r="H43" s="709">
        <v>0</v>
      </c>
      <c r="I43" s="709">
        <v>0</v>
      </c>
      <c r="J43" s="709">
        <v>12</v>
      </c>
      <c r="K43" s="709">
        <v>190.24700000000001</v>
      </c>
      <c r="L43" s="709">
        <v>4</v>
      </c>
      <c r="M43" s="709">
        <v>12.467000000000001</v>
      </c>
      <c r="N43" s="709">
        <v>3</v>
      </c>
      <c r="O43" s="709" t="s">
        <v>1287</v>
      </c>
      <c r="P43" s="709">
        <v>0</v>
      </c>
      <c r="Q43" s="708">
        <v>0</v>
      </c>
    </row>
    <row r="44" spans="1:17" ht="13.5" customHeight="1" x14ac:dyDescent="0.15">
      <c r="A44" s="1413" t="s">
        <v>285</v>
      </c>
      <c r="B44" s="1414" t="s">
        <v>158</v>
      </c>
      <c r="C44" s="1415"/>
      <c r="D44" s="740">
        <v>299.04300000000006</v>
      </c>
      <c r="E44" s="745">
        <v>13.592863636363639</v>
      </c>
      <c r="F44" s="709">
        <v>1</v>
      </c>
      <c r="G44" s="709" t="s">
        <v>1287</v>
      </c>
      <c r="H44" s="709">
        <v>6</v>
      </c>
      <c r="I44" s="709">
        <v>109.471</v>
      </c>
      <c r="J44" s="709">
        <v>8</v>
      </c>
      <c r="K44" s="709">
        <v>88.05</v>
      </c>
      <c r="L44" s="709">
        <v>2</v>
      </c>
      <c r="M44" s="709" t="s">
        <v>1287</v>
      </c>
      <c r="N44" s="709">
        <v>4</v>
      </c>
      <c r="O44" s="709">
        <v>8.4990000000000006</v>
      </c>
      <c r="P44" s="709">
        <v>1</v>
      </c>
      <c r="Q44" s="708" t="s">
        <v>1287</v>
      </c>
    </row>
    <row r="45" spans="1:17" ht="13.5" customHeight="1" x14ac:dyDescent="0.15">
      <c r="A45" s="1417" t="s">
        <v>284</v>
      </c>
      <c r="B45" s="1418" t="s">
        <v>159</v>
      </c>
      <c r="C45" s="1419"/>
      <c r="D45" s="759">
        <v>759.30700000000013</v>
      </c>
      <c r="E45" s="748">
        <v>17.658302325581399</v>
      </c>
      <c r="F45" s="739">
        <v>2</v>
      </c>
      <c r="G45" s="739" t="s">
        <v>1287</v>
      </c>
      <c r="H45" s="739">
        <v>8</v>
      </c>
      <c r="I45" s="739">
        <v>297.17</v>
      </c>
      <c r="J45" s="739">
        <v>12</v>
      </c>
      <c r="K45" s="739">
        <v>169.50700000000001</v>
      </c>
      <c r="L45" s="739">
        <v>10</v>
      </c>
      <c r="M45" s="739">
        <v>57.500999999999998</v>
      </c>
      <c r="N45" s="739">
        <v>3</v>
      </c>
      <c r="O45" s="739" t="s">
        <v>1287</v>
      </c>
      <c r="P45" s="739">
        <v>8</v>
      </c>
      <c r="Q45" s="738">
        <v>56.031999999999996</v>
      </c>
    </row>
    <row r="46" spans="1:17" ht="13.5" customHeight="1" x14ac:dyDescent="0.15">
      <c r="A46" s="1427" t="s">
        <v>283</v>
      </c>
      <c r="B46" s="1428" t="s">
        <v>160</v>
      </c>
      <c r="C46" s="1429"/>
      <c r="D46" s="758">
        <v>175.78899999999999</v>
      </c>
      <c r="E46" s="757">
        <v>14.649083333333332</v>
      </c>
      <c r="F46" s="756">
        <v>0</v>
      </c>
      <c r="G46" s="756">
        <v>0</v>
      </c>
      <c r="H46" s="756">
        <v>5</v>
      </c>
      <c r="I46" s="756">
        <v>108.765</v>
      </c>
      <c r="J46" s="756">
        <v>3</v>
      </c>
      <c r="K46" s="756">
        <v>42.048999999999999</v>
      </c>
      <c r="L46" s="756">
        <v>3</v>
      </c>
      <c r="M46" s="756" t="s">
        <v>1287</v>
      </c>
      <c r="N46" s="756">
        <v>0</v>
      </c>
      <c r="O46" s="756">
        <v>0</v>
      </c>
      <c r="P46" s="756">
        <v>1</v>
      </c>
      <c r="Q46" s="755" t="s">
        <v>1287</v>
      </c>
    </row>
    <row r="47" spans="1:17" ht="13.5" customHeight="1" x14ac:dyDescent="0.15">
      <c r="A47" s="1413" t="s">
        <v>282</v>
      </c>
      <c r="B47" s="1414" t="s">
        <v>161</v>
      </c>
      <c r="C47" s="1415"/>
      <c r="D47" s="740">
        <v>542.94400000000007</v>
      </c>
      <c r="E47" s="745">
        <v>22.622666666666671</v>
      </c>
      <c r="F47" s="709">
        <v>1</v>
      </c>
      <c r="G47" s="709" t="s">
        <v>1287</v>
      </c>
      <c r="H47" s="709">
        <v>8</v>
      </c>
      <c r="I47" s="709">
        <v>266.69200000000001</v>
      </c>
      <c r="J47" s="709">
        <v>10</v>
      </c>
      <c r="K47" s="709">
        <v>144.565</v>
      </c>
      <c r="L47" s="709">
        <v>3</v>
      </c>
      <c r="M47" s="709">
        <v>10.345000000000001</v>
      </c>
      <c r="N47" s="709">
        <v>0</v>
      </c>
      <c r="O47" s="709">
        <v>0</v>
      </c>
      <c r="P47" s="709">
        <v>2</v>
      </c>
      <c r="Q47" s="708" t="s">
        <v>1287</v>
      </c>
    </row>
    <row r="48" spans="1:17" ht="13.5" customHeight="1" x14ac:dyDescent="0.15">
      <c r="A48" s="1413" t="s">
        <v>281</v>
      </c>
      <c r="B48" s="1414" t="s">
        <v>162</v>
      </c>
      <c r="C48" s="1415"/>
      <c r="D48" s="740">
        <v>442.87199999999996</v>
      </c>
      <c r="E48" s="745">
        <v>15.271448275862067</v>
      </c>
      <c r="F48" s="709">
        <v>0</v>
      </c>
      <c r="G48" s="709">
        <v>0</v>
      </c>
      <c r="H48" s="709">
        <v>7</v>
      </c>
      <c r="I48" s="709">
        <v>151.36199999999999</v>
      </c>
      <c r="J48" s="709">
        <v>11</v>
      </c>
      <c r="K48" s="709">
        <v>227.22900000000001</v>
      </c>
      <c r="L48" s="709">
        <v>8</v>
      </c>
      <c r="M48" s="709">
        <v>35.073</v>
      </c>
      <c r="N48" s="709">
        <v>1</v>
      </c>
      <c r="O48" s="709" t="s">
        <v>1287</v>
      </c>
      <c r="P48" s="709">
        <v>2</v>
      </c>
      <c r="Q48" s="708" t="s">
        <v>1287</v>
      </c>
    </row>
    <row r="49" spans="1:17" ht="13.5" customHeight="1" x14ac:dyDescent="0.15">
      <c r="A49" s="1413" t="s">
        <v>280</v>
      </c>
      <c r="B49" s="1414" t="s">
        <v>163</v>
      </c>
      <c r="C49" s="1415"/>
      <c r="D49" s="740">
        <v>265.017</v>
      </c>
      <c r="E49" s="745">
        <v>11.522478260869566</v>
      </c>
      <c r="F49" s="709">
        <v>0</v>
      </c>
      <c r="G49" s="709">
        <v>0</v>
      </c>
      <c r="H49" s="709">
        <v>7</v>
      </c>
      <c r="I49" s="709">
        <v>156.346</v>
      </c>
      <c r="J49" s="709">
        <v>9</v>
      </c>
      <c r="K49" s="709">
        <v>86.159000000000006</v>
      </c>
      <c r="L49" s="709">
        <v>6</v>
      </c>
      <c r="M49" s="709" t="s">
        <v>1287</v>
      </c>
      <c r="N49" s="709">
        <v>0</v>
      </c>
      <c r="O49" s="709">
        <v>0</v>
      </c>
      <c r="P49" s="709">
        <v>1</v>
      </c>
      <c r="Q49" s="708" t="s">
        <v>1287</v>
      </c>
    </row>
    <row r="50" spans="1:17" ht="13.5" customHeight="1" x14ac:dyDescent="0.15">
      <c r="A50" s="1413" t="s">
        <v>279</v>
      </c>
      <c r="B50" s="1414" t="s">
        <v>164</v>
      </c>
      <c r="C50" s="1415"/>
      <c r="D50" s="740">
        <v>240.57900000000004</v>
      </c>
      <c r="E50" s="745">
        <v>14.151705882352942</v>
      </c>
      <c r="F50" s="709">
        <v>0</v>
      </c>
      <c r="G50" s="709">
        <v>0</v>
      </c>
      <c r="H50" s="709">
        <v>3</v>
      </c>
      <c r="I50" s="709">
        <v>104.28400000000001</v>
      </c>
      <c r="J50" s="709">
        <v>3</v>
      </c>
      <c r="K50" s="709" t="s">
        <v>1287</v>
      </c>
      <c r="L50" s="709">
        <v>4</v>
      </c>
      <c r="M50" s="709">
        <v>36.552999999999997</v>
      </c>
      <c r="N50" s="709">
        <v>2</v>
      </c>
      <c r="O50" s="709" t="s">
        <v>1287</v>
      </c>
      <c r="P50" s="709">
        <v>5</v>
      </c>
      <c r="Q50" s="708">
        <v>35.686</v>
      </c>
    </row>
    <row r="51" spans="1:17" ht="13.5" customHeight="1" x14ac:dyDescent="0.15">
      <c r="A51" s="1413" t="s">
        <v>278</v>
      </c>
      <c r="B51" s="1414" t="s">
        <v>165</v>
      </c>
      <c r="C51" s="1415"/>
      <c r="D51" s="740">
        <v>524.81399999999996</v>
      </c>
      <c r="E51" s="745">
        <v>23.855181818181816</v>
      </c>
      <c r="F51" s="709">
        <v>3</v>
      </c>
      <c r="G51" s="709">
        <v>155.56399999999999</v>
      </c>
      <c r="H51" s="709">
        <v>4</v>
      </c>
      <c r="I51" s="709">
        <v>110.292</v>
      </c>
      <c r="J51" s="709">
        <v>8</v>
      </c>
      <c r="K51" s="709">
        <v>212.73500000000001</v>
      </c>
      <c r="L51" s="709">
        <v>3</v>
      </c>
      <c r="M51" s="709" t="s">
        <v>1287</v>
      </c>
      <c r="N51" s="709">
        <v>3</v>
      </c>
      <c r="O51" s="709">
        <v>22.552</v>
      </c>
      <c r="P51" s="709">
        <v>1</v>
      </c>
      <c r="Q51" s="708" t="s">
        <v>1287</v>
      </c>
    </row>
    <row r="52" spans="1:17" ht="13.5" customHeight="1" thickBot="1" x14ac:dyDescent="0.2">
      <c r="A52" s="1431" t="s">
        <v>277</v>
      </c>
      <c r="B52" s="1432" t="s">
        <v>167</v>
      </c>
      <c r="C52" s="1433"/>
      <c r="D52" s="754">
        <v>39.670999999999999</v>
      </c>
      <c r="E52" s="744">
        <v>13.223666666666666</v>
      </c>
      <c r="F52" s="753">
        <v>0</v>
      </c>
      <c r="G52" s="753">
        <v>0</v>
      </c>
      <c r="H52" s="753">
        <v>1</v>
      </c>
      <c r="I52" s="753" t="s">
        <v>1287</v>
      </c>
      <c r="J52" s="753">
        <v>0</v>
      </c>
      <c r="K52" s="753">
        <v>0</v>
      </c>
      <c r="L52" s="753">
        <v>0</v>
      </c>
      <c r="M52" s="753">
        <v>0</v>
      </c>
      <c r="N52" s="753">
        <v>0</v>
      </c>
      <c r="O52" s="753">
        <v>0</v>
      </c>
      <c r="P52" s="753">
        <v>2</v>
      </c>
      <c r="Q52" s="752" t="s">
        <v>1287</v>
      </c>
    </row>
    <row r="53" spans="1:17" ht="13.5" customHeight="1" x14ac:dyDescent="0.15">
      <c r="A53" s="1445" t="s">
        <v>411</v>
      </c>
      <c r="B53" s="1386"/>
      <c r="C53" s="1386"/>
      <c r="D53" s="1386"/>
      <c r="E53" s="1386"/>
      <c r="F53" s="1386"/>
      <c r="G53" s="1386"/>
      <c r="H53" s="1386"/>
      <c r="I53" s="1386"/>
      <c r="J53" s="1386"/>
      <c r="K53" s="1386"/>
      <c r="L53" s="1386"/>
      <c r="M53" s="1386"/>
      <c r="N53" s="1386"/>
      <c r="O53" s="1386"/>
      <c r="P53" s="1386"/>
      <c r="Q53" s="1386"/>
    </row>
  </sheetData>
  <mergeCells count="8">
    <mergeCell ref="A5:C5"/>
    <mergeCell ref="A1:Q1"/>
    <mergeCell ref="F3:G3"/>
    <mergeCell ref="H3:I3"/>
    <mergeCell ref="J3:K3"/>
    <mergeCell ref="L3:M3"/>
    <mergeCell ref="N3:O3"/>
    <mergeCell ref="P3:Q3"/>
  </mergeCells>
  <phoneticPr fontId="4"/>
  <pageMargins left="0.59055118110236227" right="0.59055118110236227" top="0.59055118110236227" bottom="0.39370078740157483" header="0.31496062992125984" footer="0.31496062992125984"/>
  <pageSetup paperSize="9" scale="7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F9BC-3A2B-4045-B215-7040450A01DE}">
  <sheetPr>
    <pageSetUpPr fitToPage="1"/>
  </sheetPr>
  <dimension ref="A1:Q33"/>
  <sheetViews>
    <sheetView zoomScale="55" zoomScaleNormal="55" workbookViewId="0">
      <selection activeCell="N12" sqref="N12"/>
    </sheetView>
  </sheetViews>
  <sheetFormatPr defaultColWidth="9" defaultRowHeight="13.5" x14ac:dyDescent="0.15"/>
  <cols>
    <col min="1" max="1" width="3.625" style="1237" customWidth="1"/>
    <col min="2" max="2" width="18.625" style="1237" customWidth="1"/>
    <col min="3" max="3" width="0.875" style="1237" customWidth="1"/>
    <col min="4" max="17" width="10.125" style="1237" customWidth="1"/>
    <col min="18" max="16384" width="9" style="1237"/>
  </cols>
  <sheetData>
    <row r="1" spans="1:17" ht="15" customHeight="1" x14ac:dyDescent="0.15">
      <c r="A1" s="1235" t="s">
        <v>853</v>
      </c>
      <c r="B1" s="1236"/>
      <c r="C1" s="1236"/>
      <c r="D1" s="1236"/>
      <c r="E1" s="1236"/>
      <c r="F1" s="1236"/>
      <c r="G1" s="1236"/>
      <c r="H1" s="1236"/>
      <c r="I1" s="1236"/>
      <c r="J1" s="1236"/>
      <c r="K1" s="1236"/>
      <c r="L1" s="1236"/>
      <c r="M1" s="1236"/>
      <c r="N1" s="1236"/>
      <c r="O1" s="1236"/>
      <c r="P1" s="1236"/>
      <c r="Q1" s="1236"/>
    </row>
    <row r="2" spans="1:17" ht="15" customHeight="1" thickBot="1" x14ac:dyDescent="0.2">
      <c r="A2" s="1300"/>
      <c r="B2" s="1300"/>
      <c r="C2" s="1300"/>
      <c r="D2" s="1300"/>
      <c r="E2" s="1300"/>
      <c r="F2" s="1300"/>
      <c r="G2" s="1300"/>
      <c r="H2" s="1300"/>
      <c r="I2" s="1300"/>
      <c r="J2" s="1300"/>
      <c r="K2" s="1300"/>
      <c r="L2" s="1300"/>
      <c r="M2" s="1300"/>
      <c r="N2" s="1300"/>
      <c r="O2" s="1300"/>
      <c r="P2" s="1300"/>
      <c r="Q2" s="1301" t="s">
        <v>432</v>
      </c>
    </row>
    <row r="3" spans="1:17" ht="15" customHeight="1" x14ac:dyDescent="0.15">
      <c r="A3" s="1240"/>
      <c r="B3" s="1241"/>
      <c r="C3" s="1242"/>
      <c r="D3" s="1551" t="s">
        <v>776</v>
      </c>
      <c r="E3" s="1338" t="s">
        <v>736</v>
      </c>
      <c r="F3" s="1341" t="s">
        <v>848</v>
      </c>
      <c r="G3" s="1244"/>
      <c r="H3" s="1341" t="s">
        <v>847</v>
      </c>
      <c r="I3" s="1244"/>
      <c r="J3" s="1341" t="s">
        <v>846</v>
      </c>
      <c r="K3" s="1244"/>
      <c r="L3" s="1341" t="s">
        <v>845</v>
      </c>
      <c r="M3" s="1244"/>
      <c r="N3" s="1341" t="s">
        <v>844</v>
      </c>
      <c r="O3" s="1244"/>
      <c r="P3" s="1341" t="s">
        <v>843</v>
      </c>
      <c r="Q3" s="1292"/>
    </row>
    <row r="4" spans="1:17" ht="15" customHeight="1" thickBot="1" x14ac:dyDescent="0.2">
      <c r="A4" s="1251"/>
      <c r="B4" s="1252"/>
      <c r="C4" s="1253"/>
      <c r="D4" s="1345" t="s">
        <v>406</v>
      </c>
      <c r="E4" s="1346" t="s">
        <v>406</v>
      </c>
      <c r="F4" s="1310" t="s">
        <v>60</v>
      </c>
      <c r="G4" s="1310" t="s">
        <v>26</v>
      </c>
      <c r="H4" s="1310" t="s">
        <v>60</v>
      </c>
      <c r="I4" s="1310" t="s">
        <v>26</v>
      </c>
      <c r="J4" s="1310" t="s">
        <v>60</v>
      </c>
      <c r="K4" s="1310" t="s">
        <v>26</v>
      </c>
      <c r="L4" s="1310" t="s">
        <v>60</v>
      </c>
      <c r="M4" s="1310" t="s">
        <v>26</v>
      </c>
      <c r="N4" s="1310" t="s">
        <v>60</v>
      </c>
      <c r="O4" s="1310" t="s">
        <v>26</v>
      </c>
      <c r="P4" s="1310" t="s">
        <v>60</v>
      </c>
      <c r="Q4" s="1311" t="s">
        <v>26</v>
      </c>
    </row>
    <row r="5" spans="1:17" ht="22.5" customHeight="1" thickTop="1" thickBot="1" x14ac:dyDescent="0.2">
      <c r="A5" s="1262" t="s">
        <v>237</v>
      </c>
      <c r="B5" s="1263"/>
      <c r="C5" s="1264"/>
      <c r="D5" s="675">
        <v>25258.476279999995</v>
      </c>
      <c r="E5" s="763">
        <v>20.754705242399339</v>
      </c>
      <c r="F5" s="674">
        <v>58</v>
      </c>
      <c r="G5" s="674">
        <v>10451.308999999999</v>
      </c>
      <c r="H5" s="674">
        <v>192</v>
      </c>
      <c r="I5" s="674">
        <v>6032.09</v>
      </c>
      <c r="J5" s="674">
        <v>328</v>
      </c>
      <c r="K5" s="674">
        <v>5022.7359999999999</v>
      </c>
      <c r="L5" s="674">
        <v>376</v>
      </c>
      <c r="M5" s="674">
        <v>2339.8867199999995</v>
      </c>
      <c r="N5" s="674">
        <v>165</v>
      </c>
      <c r="O5" s="674">
        <v>769.89172000000008</v>
      </c>
      <c r="P5" s="674">
        <v>98</v>
      </c>
      <c r="Q5" s="673">
        <v>642.56284000000005</v>
      </c>
    </row>
    <row r="6" spans="1:17" ht="22.5" customHeight="1" thickTop="1" x14ac:dyDescent="0.15">
      <c r="A6" s="1266">
        <v>9</v>
      </c>
      <c r="B6" s="1317" t="s">
        <v>236</v>
      </c>
      <c r="C6" s="1318"/>
      <c r="D6" s="794">
        <v>1300.3339999999998</v>
      </c>
      <c r="E6" s="793">
        <v>9.9262137404580137</v>
      </c>
      <c r="F6" s="792">
        <v>0</v>
      </c>
      <c r="G6" s="792">
        <v>0</v>
      </c>
      <c r="H6" s="792">
        <v>4</v>
      </c>
      <c r="I6" s="792">
        <v>145.828</v>
      </c>
      <c r="J6" s="792">
        <v>40</v>
      </c>
      <c r="K6" s="792">
        <v>747.71299999999997</v>
      </c>
      <c r="L6" s="792">
        <v>53</v>
      </c>
      <c r="M6" s="792">
        <v>311.048</v>
      </c>
      <c r="N6" s="792">
        <v>24</v>
      </c>
      <c r="O6" s="792">
        <v>79.078000000000003</v>
      </c>
      <c r="P6" s="792">
        <v>10</v>
      </c>
      <c r="Q6" s="791">
        <v>16.667000000000002</v>
      </c>
    </row>
    <row r="7" spans="1:17" ht="22.5" customHeight="1" x14ac:dyDescent="0.15">
      <c r="A7" s="1270">
        <v>10</v>
      </c>
      <c r="B7" s="1271" t="s">
        <v>235</v>
      </c>
      <c r="C7" s="1552"/>
      <c r="D7" s="784">
        <v>261.02900000000005</v>
      </c>
      <c r="E7" s="783">
        <v>10.441160000000002</v>
      </c>
      <c r="F7" s="782">
        <v>0</v>
      </c>
      <c r="G7" s="782">
        <v>0</v>
      </c>
      <c r="H7" s="782">
        <v>3</v>
      </c>
      <c r="I7" s="782">
        <v>113.777</v>
      </c>
      <c r="J7" s="782">
        <v>5</v>
      </c>
      <c r="K7" s="782">
        <v>71.763000000000005</v>
      </c>
      <c r="L7" s="782">
        <v>8</v>
      </c>
      <c r="M7" s="782">
        <v>34.773000000000003</v>
      </c>
      <c r="N7" s="782">
        <v>5</v>
      </c>
      <c r="O7" s="782">
        <v>34.753</v>
      </c>
      <c r="P7" s="782">
        <v>4</v>
      </c>
      <c r="Q7" s="781">
        <v>5.9630000000000001</v>
      </c>
    </row>
    <row r="8" spans="1:17" ht="22.5" customHeight="1" x14ac:dyDescent="0.15">
      <c r="A8" s="1270">
        <v>11</v>
      </c>
      <c r="B8" s="1271" t="s">
        <v>391</v>
      </c>
      <c r="C8" s="1552"/>
      <c r="D8" s="784">
        <v>57.551000000000002</v>
      </c>
      <c r="E8" s="783">
        <v>5.2319090909090908</v>
      </c>
      <c r="F8" s="782">
        <v>0</v>
      </c>
      <c r="G8" s="782">
        <v>0</v>
      </c>
      <c r="H8" s="782">
        <v>0</v>
      </c>
      <c r="I8" s="782">
        <v>0</v>
      </c>
      <c r="J8" s="782">
        <v>2</v>
      </c>
      <c r="K8" s="782" t="s">
        <v>1287</v>
      </c>
      <c r="L8" s="782">
        <v>4</v>
      </c>
      <c r="M8" s="782" t="s">
        <v>1287</v>
      </c>
      <c r="N8" s="782">
        <v>5</v>
      </c>
      <c r="O8" s="782">
        <v>31.571000000000002</v>
      </c>
      <c r="P8" s="782">
        <v>0</v>
      </c>
      <c r="Q8" s="781">
        <v>0</v>
      </c>
    </row>
    <row r="9" spans="1:17" ht="22.5" customHeight="1" x14ac:dyDescent="0.15">
      <c r="A9" s="1270">
        <v>12</v>
      </c>
      <c r="B9" s="1271" t="s">
        <v>233</v>
      </c>
      <c r="C9" s="1552"/>
      <c r="D9" s="784">
        <v>502.97</v>
      </c>
      <c r="E9" s="783">
        <v>15.717812500000001</v>
      </c>
      <c r="F9" s="782">
        <v>0</v>
      </c>
      <c r="G9" s="782">
        <v>0</v>
      </c>
      <c r="H9" s="782">
        <v>1</v>
      </c>
      <c r="I9" s="782" t="s">
        <v>1287</v>
      </c>
      <c r="J9" s="782">
        <v>4</v>
      </c>
      <c r="K9" s="782" t="s">
        <v>1287</v>
      </c>
      <c r="L9" s="782">
        <v>9</v>
      </c>
      <c r="M9" s="782">
        <v>106.777</v>
      </c>
      <c r="N9" s="782">
        <v>10</v>
      </c>
      <c r="O9" s="782">
        <v>71.838999999999999</v>
      </c>
      <c r="P9" s="782">
        <v>8</v>
      </c>
      <c r="Q9" s="781">
        <v>118.761</v>
      </c>
    </row>
    <row r="10" spans="1:17" ht="22.5" customHeight="1" x14ac:dyDescent="0.15">
      <c r="A10" s="1270">
        <v>13</v>
      </c>
      <c r="B10" s="1271" t="s">
        <v>232</v>
      </c>
      <c r="C10" s="1552"/>
      <c r="D10" s="784">
        <v>82.655000000000001</v>
      </c>
      <c r="E10" s="783">
        <v>20.66375</v>
      </c>
      <c r="F10" s="782">
        <v>0</v>
      </c>
      <c r="G10" s="782">
        <v>0</v>
      </c>
      <c r="H10" s="782">
        <v>1</v>
      </c>
      <c r="I10" s="782" t="s">
        <v>1287</v>
      </c>
      <c r="J10" s="782">
        <v>1</v>
      </c>
      <c r="K10" s="782" t="s">
        <v>1287</v>
      </c>
      <c r="L10" s="782">
        <v>2</v>
      </c>
      <c r="M10" s="782" t="s">
        <v>1287</v>
      </c>
      <c r="N10" s="782">
        <v>0</v>
      </c>
      <c r="O10" s="782">
        <v>0</v>
      </c>
      <c r="P10" s="782">
        <v>0</v>
      </c>
      <c r="Q10" s="781">
        <v>0</v>
      </c>
    </row>
    <row r="11" spans="1:17" ht="22.5" customHeight="1" x14ac:dyDescent="0.15">
      <c r="A11" s="1270">
        <v>14</v>
      </c>
      <c r="B11" s="1271" t="s">
        <v>231</v>
      </c>
      <c r="C11" s="1552"/>
      <c r="D11" s="784">
        <v>220.79400000000001</v>
      </c>
      <c r="E11" s="783">
        <v>10.036090909090909</v>
      </c>
      <c r="F11" s="782">
        <v>0</v>
      </c>
      <c r="G11" s="782">
        <v>0</v>
      </c>
      <c r="H11" s="782">
        <v>1</v>
      </c>
      <c r="I11" s="782" t="s">
        <v>1287</v>
      </c>
      <c r="J11" s="782">
        <v>5</v>
      </c>
      <c r="K11" s="782">
        <v>90.218000000000004</v>
      </c>
      <c r="L11" s="782">
        <v>12</v>
      </c>
      <c r="M11" s="782">
        <v>77.888000000000005</v>
      </c>
      <c r="N11" s="782">
        <v>3</v>
      </c>
      <c r="O11" s="782" t="s">
        <v>1287</v>
      </c>
      <c r="P11" s="782">
        <v>1</v>
      </c>
      <c r="Q11" s="781" t="s">
        <v>1287</v>
      </c>
    </row>
    <row r="12" spans="1:17" ht="22.5" customHeight="1" x14ac:dyDescent="0.15">
      <c r="A12" s="1270">
        <v>15</v>
      </c>
      <c r="B12" s="1271" t="s">
        <v>230</v>
      </c>
      <c r="C12" s="1552"/>
      <c r="D12" s="784">
        <v>30.441000000000003</v>
      </c>
      <c r="E12" s="783">
        <v>4.3487142857142862</v>
      </c>
      <c r="F12" s="782">
        <v>0</v>
      </c>
      <c r="G12" s="782">
        <v>0</v>
      </c>
      <c r="H12" s="782">
        <v>0</v>
      </c>
      <c r="I12" s="782">
        <v>0</v>
      </c>
      <c r="J12" s="782">
        <v>1</v>
      </c>
      <c r="K12" s="782" t="s">
        <v>1287</v>
      </c>
      <c r="L12" s="782">
        <v>2</v>
      </c>
      <c r="M12" s="782" t="s">
        <v>1287</v>
      </c>
      <c r="N12" s="782">
        <v>4</v>
      </c>
      <c r="O12" s="782">
        <v>9.1</v>
      </c>
      <c r="P12" s="782">
        <v>0</v>
      </c>
      <c r="Q12" s="781">
        <v>0</v>
      </c>
    </row>
    <row r="13" spans="1:17" ht="22.5" customHeight="1" x14ac:dyDescent="0.15">
      <c r="A13" s="1270">
        <v>16</v>
      </c>
      <c r="B13" s="1271" t="s">
        <v>229</v>
      </c>
      <c r="C13" s="1552"/>
      <c r="D13" s="784">
        <v>491.04600000000005</v>
      </c>
      <c r="E13" s="783">
        <v>12.922263157894738</v>
      </c>
      <c r="F13" s="782">
        <v>0</v>
      </c>
      <c r="G13" s="782">
        <v>0</v>
      </c>
      <c r="H13" s="782">
        <v>3</v>
      </c>
      <c r="I13" s="782">
        <v>135.66200000000001</v>
      </c>
      <c r="J13" s="782">
        <v>7</v>
      </c>
      <c r="K13" s="782">
        <v>173.85599999999999</v>
      </c>
      <c r="L13" s="782">
        <v>20</v>
      </c>
      <c r="M13" s="782">
        <v>149.47499999999999</v>
      </c>
      <c r="N13" s="782">
        <v>5</v>
      </c>
      <c r="O13" s="782">
        <v>17.390999999999998</v>
      </c>
      <c r="P13" s="782">
        <v>3</v>
      </c>
      <c r="Q13" s="781">
        <v>14.662000000000001</v>
      </c>
    </row>
    <row r="14" spans="1:17" ht="22.5" customHeight="1" x14ac:dyDescent="0.15">
      <c r="A14" s="1270">
        <v>17</v>
      </c>
      <c r="B14" s="1271" t="s">
        <v>228</v>
      </c>
      <c r="C14" s="1552"/>
      <c r="D14" s="784">
        <v>0</v>
      </c>
      <c r="E14" s="783" t="s">
        <v>830</v>
      </c>
      <c r="F14" s="782">
        <v>0</v>
      </c>
      <c r="G14" s="782">
        <v>0</v>
      </c>
      <c r="H14" s="782">
        <v>0</v>
      </c>
      <c r="I14" s="782">
        <v>0</v>
      </c>
      <c r="J14" s="782">
        <v>0</v>
      </c>
      <c r="K14" s="782">
        <v>0</v>
      </c>
      <c r="L14" s="782">
        <v>0</v>
      </c>
      <c r="M14" s="782">
        <v>0</v>
      </c>
      <c r="N14" s="782">
        <v>0</v>
      </c>
      <c r="O14" s="782">
        <v>0</v>
      </c>
      <c r="P14" s="782">
        <v>0</v>
      </c>
      <c r="Q14" s="781">
        <v>0</v>
      </c>
    </row>
    <row r="15" spans="1:17" ht="22.5" customHeight="1" x14ac:dyDescent="0.15">
      <c r="A15" s="1275">
        <v>18</v>
      </c>
      <c r="B15" s="1276" t="s">
        <v>227</v>
      </c>
      <c r="C15" s="1553"/>
      <c r="D15" s="779">
        <v>439.81599</v>
      </c>
      <c r="E15" s="778">
        <v>10.727219268292682</v>
      </c>
      <c r="F15" s="777">
        <v>1</v>
      </c>
      <c r="G15" s="777" t="s">
        <v>1287</v>
      </c>
      <c r="H15" s="777">
        <v>3</v>
      </c>
      <c r="I15" s="777" t="s">
        <v>1287</v>
      </c>
      <c r="J15" s="777">
        <v>6</v>
      </c>
      <c r="K15" s="777">
        <v>116.239</v>
      </c>
      <c r="L15" s="777">
        <v>18</v>
      </c>
      <c r="M15" s="777">
        <v>129.64699000000002</v>
      </c>
      <c r="N15" s="777">
        <v>9</v>
      </c>
      <c r="O15" s="777">
        <v>36.941000000000003</v>
      </c>
      <c r="P15" s="777">
        <v>4</v>
      </c>
      <c r="Q15" s="776">
        <v>8.9550000000000001</v>
      </c>
    </row>
    <row r="16" spans="1:17" ht="22.5" customHeight="1" x14ac:dyDescent="0.15">
      <c r="A16" s="1278">
        <v>19</v>
      </c>
      <c r="B16" s="1279" t="s">
        <v>226</v>
      </c>
      <c r="C16" s="1554"/>
      <c r="D16" s="789">
        <v>59.003</v>
      </c>
      <c r="E16" s="788">
        <v>11.800599999999999</v>
      </c>
      <c r="F16" s="787">
        <v>0</v>
      </c>
      <c r="G16" s="787">
        <v>0</v>
      </c>
      <c r="H16" s="787">
        <v>0</v>
      </c>
      <c r="I16" s="787">
        <v>0</v>
      </c>
      <c r="J16" s="787">
        <v>4</v>
      </c>
      <c r="K16" s="787" t="s">
        <v>1287</v>
      </c>
      <c r="L16" s="787">
        <v>0</v>
      </c>
      <c r="M16" s="787">
        <v>0</v>
      </c>
      <c r="N16" s="787">
        <v>1</v>
      </c>
      <c r="O16" s="787" t="s">
        <v>1287</v>
      </c>
      <c r="P16" s="787">
        <v>0</v>
      </c>
      <c r="Q16" s="786">
        <v>0</v>
      </c>
    </row>
    <row r="17" spans="1:17" ht="22.5" customHeight="1" x14ac:dyDescent="0.15">
      <c r="A17" s="1270">
        <v>20</v>
      </c>
      <c r="B17" s="1271" t="s">
        <v>224</v>
      </c>
      <c r="C17" s="1552"/>
      <c r="D17" s="784" t="s">
        <v>1287</v>
      </c>
      <c r="E17" s="783" t="s">
        <v>1287</v>
      </c>
      <c r="F17" s="782">
        <v>0</v>
      </c>
      <c r="G17" s="782">
        <v>0</v>
      </c>
      <c r="H17" s="782">
        <v>0</v>
      </c>
      <c r="I17" s="782">
        <v>0</v>
      </c>
      <c r="J17" s="782">
        <v>0</v>
      </c>
      <c r="K17" s="782">
        <v>0</v>
      </c>
      <c r="L17" s="782">
        <v>1</v>
      </c>
      <c r="M17" s="782" t="s">
        <v>1287</v>
      </c>
      <c r="N17" s="782">
        <v>1</v>
      </c>
      <c r="O17" s="782" t="s">
        <v>1287</v>
      </c>
      <c r="P17" s="782">
        <v>0</v>
      </c>
      <c r="Q17" s="781">
        <v>0</v>
      </c>
    </row>
    <row r="18" spans="1:17" ht="22.5" customHeight="1" x14ac:dyDescent="0.15">
      <c r="A18" s="1270">
        <v>21</v>
      </c>
      <c r="B18" s="1271" t="s">
        <v>223</v>
      </c>
      <c r="C18" s="1552"/>
      <c r="D18" s="784">
        <v>225.63799999999998</v>
      </c>
      <c r="E18" s="783">
        <v>13.272823529411763</v>
      </c>
      <c r="F18" s="782">
        <v>0</v>
      </c>
      <c r="G18" s="782">
        <v>0</v>
      </c>
      <c r="H18" s="782">
        <v>0</v>
      </c>
      <c r="I18" s="782">
        <v>0</v>
      </c>
      <c r="J18" s="782">
        <v>5</v>
      </c>
      <c r="K18" s="782">
        <v>124.408</v>
      </c>
      <c r="L18" s="782">
        <v>4</v>
      </c>
      <c r="M18" s="782" t="s">
        <v>1287</v>
      </c>
      <c r="N18" s="782">
        <v>1</v>
      </c>
      <c r="O18" s="782" t="s">
        <v>1287</v>
      </c>
      <c r="P18" s="782">
        <v>7</v>
      </c>
      <c r="Q18" s="781">
        <v>51.223999999999997</v>
      </c>
    </row>
    <row r="19" spans="1:17" ht="22.5" customHeight="1" x14ac:dyDescent="0.15">
      <c r="A19" s="1270">
        <v>22</v>
      </c>
      <c r="B19" s="1271" t="s">
        <v>222</v>
      </c>
      <c r="C19" s="1552"/>
      <c r="D19" s="784">
        <v>245.85472999999999</v>
      </c>
      <c r="E19" s="783">
        <v>9.4559511538461543</v>
      </c>
      <c r="F19" s="782">
        <v>0</v>
      </c>
      <c r="G19" s="782">
        <v>0</v>
      </c>
      <c r="H19" s="782">
        <v>0</v>
      </c>
      <c r="I19" s="782">
        <v>0</v>
      </c>
      <c r="J19" s="782">
        <v>7</v>
      </c>
      <c r="K19" s="782">
        <v>173.64599999999999</v>
      </c>
      <c r="L19" s="782">
        <v>13</v>
      </c>
      <c r="M19" s="782">
        <v>61.648729999999993</v>
      </c>
      <c r="N19" s="782">
        <v>4</v>
      </c>
      <c r="O19" s="782" t="s">
        <v>1287</v>
      </c>
      <c r="P19" s="782">
        <v>2</v>
      </c>
      <c r="Q19" s="781" t="s">
        <v>1287</v>
      </c>
    </row>
    <row r="20" spans="1:17" ht="22.5" customHeight="1" x14ac:dyDescent="0.15">
      <c r="A20" s="1270">
        <v>23</v>
      </c>
      <c r="B20" s="1271" t="s">
        <v>221</v>
      </c>
      <c r="C20" s="1552"/>
      <c r="D20" s="784">
        <v>364.94499999999999</v>
      </c>
      <c r="E20" s="783">
        <v>30.412083333333332</v>
      </c>
      <c r="F20" s="782">
        <v>1</v>
      </c>
      <c r="G20" s="782" t="s">
        <v>1287</v>
      </c>
      <c r="H20" s="782">
        <v>2</v>
      </c>
      <c r="I20" s="782" t="s">
        <v>1287</v>
      </c>
      <c r="J20" s="782">
        <v>2</v>
      </c>
      <c r="K20" s="782" t="s">
        <v>1287</v>
      </c>
      <c r="L20" s="782">
        <v>4</v>
      </c>
      <c r="M20" s="782">
        <v>51.051000000000002</v>
      </c>
      <c r="N20" s="782">
        <v>1</v>
      </c>
      <c r="O20" s="782" t="s">
        <v>1287</v>
      </c>
      <c r="P20" s="782">
        <v>2</v>
      </c>
      <c r="Q20" s="781" t="s">
        <v>1287</v>
      </c>
    </row>
    <row r="21" spans="1:17" ht="22.5" customHeight="1" x14ac:dyDescent="0.15">
      <c r="A21" s="1270">
        <v>24</v>
      </c>
      <c r="B21" s="1271" t="s">
        <v>220</v>
      </c>
      <c r="C21" s="1552"/>
      <c r="D21" s="784">
        <v>803.68600000000015</v>
      </c>
      <c r="E21" s="783">
        <v>10.574815789473686</v>
      </c>
      <c r="F21" s="782">
        <v>0</v>
      </c>
      <c r="G21" s="782">
        <v>0</v>
      </c>
      <c r="H21" s="782">
        <v>4</v>
      </c>
      <c r="I21" s="782">
        <v>161.81800000000001</v>
      </c>
      <c r="J21" s="782">
        <v>17</v>
      </c>
      <c r="K21" s="782">
        <v>278.07900000000001</v>
      </c>
      <c r="L21" s="782">
        <v>37</v>
      </c>
      <c r="M21" s="782">
        <v>289.68400000000003</v>
      </c>
      <c r="N21" s="782">
        <v>13</v>
      </c>
      <c r="O21" s="782">
        <v>47.636000000000003</v>
      </c>
      <c r="P21" s="782">
        <v>5</v>
      </c>
      <c r="Q21" s="781">
        <v>26.469000000000001</v>
      </c>
    </row>
    <row r="22" spans="1:17" ht="22.5" customHeight="1" x14ac:dyDescent="0.15">
      <c r="A22" s="1270">
        <v>25</v>
      </c>
      <c r="B22" s="1271" t="s">
        <v>852</v>
      </c>
      <c r="C22" s="1552"/>
      <c r="D22" s="784">
        <v>150.35499999999999</v>
      </c>
      <c r="E22" s="783">
        <v>6.8343181818181815</v>
      </c>
      <c r="F22" s="782">
        <v>0</v>
      </c>
      <c r="G22" s="782">
        <v>0</v>
      </c>
      <c r="H22" s="782">
        <v>1</v>
      </c>
      <c r="I22" s="782" t="s">
        <v>1287</v>
      </c>
      <c r="J22" s="782">
        <v>3</v>
      </c>
      <c r="K22" s="782">
        <v>32.320999999999998</v>
      </c>
      <c r="L22" s="782">
        <v>11</v>
      </c>
      <c r="M22" s="782">
        <v>68.222999999999999</v>
      </c>
      <c r="N22" s="782">
        <v>4</v>
      </c>
      <c r="O22" s="782">
        <v>7.3040000000000003</v>
      </c>
      <c r="P22" s="782">
        <v>3</v>
      </c>
      <c r="Q22" s="781" t="s">
        <v>1287</v>
      </c>
    </row>
    <row r="23" spans="1:17" ht="22.5" customHeight="1" x14ac:dyDescent="0.15">
      <c r="A23" s="1270">
        <v>26</v>
      </c>
      <c r="B23" s="1271" t="s">
        <v>851</v>
      </c>
      <c r="C23" s="1552"/>
      <c r="D23" s="784">
        <v>387.03283999999996</v>
      </c>
      <c r="E23" s="783">
        <v>8.0631841666666659</v>
      </c>
      <c r="F23" s="782">
        <v>0</v>
      </c>
      <c r="G23" s="782">
        <v>0</v>
      </c>
      <c r="H23" s="782">
        <v>0</v>
      </c>
      <c r="I23" s="782">
        <v>0</v>
      </c>
      <c r="J23" s="782">
        <v>8</v>
      </c>
      <c r="K23" s="782">
        <v>151.363</v>
      </c>
      <c r="L23" s="782">
        <v>23</v>
      </c>
      <c r="M23" s="782">
        <v>176.989</v>
      </c>
      <c r="N23" s="782">
        <v>9</v>
      </c>
      <c r="O23" s="782">
        <v>38.988</v>
      </c>
      <c r="P23" s="782">
        <v>8</v>
      </c>
      <c r="Q23" s="781">
        <v>19.69284</v>
      </c>
    </row>
    <row r="24" spans="1:17" ht="22.5" customHeight="1" x14ac:dyDescent="0.15">
      <c r="A24" s="1270">
        <v>27</v>
      </c>
      <c r="B24" s="1271" t="s">
        <v>850</v>
      </c>
      <c r="C24" s="1552"/>
      <c r="D24" s="784">
        <v>195.75300000000001</v>
      </c>
      <c r="E24" s="783">
        <v>13.0502</v>
      </c>
      <c r="F24" s="782">
        <v>0</v>
      </c>
      <c r="G24" s="782">
        <v>0</v>
      </c>
      <c r="H24" s="782">
        <v>0</v>
      </c>
      <c r="I24" s="782">
        <v>0</v>
      </c>
      <c r="J24" s="782">
        <v>5</v>
      </c>
      <c r="K24" s="782">
        <v>134.67400000000001</v>
      </c>
      <c r="L24" s="782">
        <v>7</v>
      </c>
      <c r="M24" s="782">
        <v>50.752000000000002</v>
      </c>
      <c r="N24" s="782">
        <v>2</v>
      </c>
      <c r="O24" s="782" t="s">
        <v>1287</v>
      </c>
      <c r="P24" s="782">
        <v>1</v>
      </c>
      <c r="Q24" s="781" t="s">
        <v>1287</v>
      </c>
    </row>
    <row r="25" spans="1:17" ht="22.5" customHeight="1" x14ac:dyDescent="0.15">
      <c r="A25" s="1275">
        <v>28</v>
      </c>
      <c r="B25" s="1276" t="s">
        <v>214</v>
      </c>
      <c r="C25" s="1553"/>
      <c r="D25" s="779">
        <v>78.407999999999987</v>
      </c>
      <c r="E25" s="778">
        <v>6.5339999999999989</v>
      </c>
      <c r="F25" s="777">
        <v>0</v>
      </c>
      <c r="G25" s="777">
        <v>0</v>
      </c>
      <c r="H25" s="777">
        <v>0</v>
      </c>
      <c r="I25" s="777">
        <v>0</v>
      </c>
      <c r="J25" s="777">
        <v>2</v>
      </c>
      <c r="K25" s="777" t="s">
        <v>1287</v>
      </c>
      <c r="L25" s="777">
        <v>4</v>
      </c>
      <c r="M25" s="777">
        <v>21.123000000000001</v>
      </c>
      <c r="N25" s="777">
        <v>2</v>
      </c>
      <c r="O25" s="777" t="s">
        <v>1287</v>
      </c>
      <c r="P25" s="777">
        <v>4</v>
      </c>
      <c r="Q25" s="776">
        <v>8.1989999999999998</v>
      </c>
    </row>
    <row r="26" spans="1:17" ht="22.5" customHeight="1" x14ac:dyDescent="0.15">
      <c r="A26" s="1278">
        <v>29</v>
      </c>
      <c r="B26" s="1279" t="s">
        <v>81</v>
      </c>
      <c r="C26" s="1554"/>
      <c r="D26" s="789">
        <v>470.39600000000002</v>
      </c>
      <c r="E26" s="788">
        <v>15.174064516129032</v>
      </c>
      <c r="F26" s="787">
        <v>0</v>
      </c>
      <c r="G26" s="787">
        <v>0</v>
      </c>
      <c r="H26" s="787">
        <v>4</v>
      </c>
      <c r="I26" s="787" t="s">
        <v>1287</v>
      </c>
      <c r="J26" s="787">
        <v>5</v>
      </c>
      <c r="K26" s="787">
        <v>132.94900000000001</v>
      </c>
      <c r="L26" s="787">
        <v>11</v>
      </c>
      <c r="M26" s="787">
        <v>66.984999999999999</v>
      </c>
      <c r="N26" s="787">
        <v>9</v>
      </c>
      <c r="O26" s="787">
        <v>32.936</v>
      </c>
      <c r="P26" s="787">
        <v>2</v>
      </c>
      <c r="Q26" s="786" t="s">
        <v>1287</v>
      </c>
    </row>
    <row r="27" spans="1:17" ht="22.5" customHeight="1" x14ac:dyDescent="0.15">
      <c r="A27" s="1270">
        <v>30</v>
      </c>
      <c r="B27" s="1271" t="s">
        <v>387</v>
      </c>
      <c r="C27" s="1552"/>
      <c r="D27" s="784">
        <v>41.542999999999992</v>
      </c>
      <c r="E27" s="783">
        <v>10.385749999999998</v>
      </c>
      <c r="F27" s="782">
        <v>0</v>
      </c>
      <c r="G27" s="782">
        <v>0</v>
      </c>
      <c r="H27" s="782">
        <v>0</v>
      </c>
      <c r="I27" s="782">
        <v>0</v>
      </c>
      <c r="J27" s="782">
        <v>1</v>
      </c>
      <c r="K27" s="782" t="s">
        <v>1287</v>
      </c>
      <c r="L27" s="782">
        <v>1</v>
      </c>
      <c r="M27" s="782" t="s">
        <v>1287</v>
      </c>
      <c r="N27" s="782">
        <v>1</v>
      </c>
      <c r="O27" s="782" t="s">
        <v>1287</v>
      </c>
      <c r="P27" s="782">
        <v>1</v>
      </c>
      <c r="Q27" s="781" t="s">
        <v>1287</v>
      </c>
    </row>
    <row r="28" spans="1:17" ht="22.5" customHeight="1" x14ac:dyDescent="0.15">
      <c r="A28" s="1270">
        <v>31</v>
      </c>
      <c r="B28" s="1271" t="s">
        <v>212</v>
      </c>
      <c r="C28" s="1552"/>
      <c r="D28" s="784">
        <v>989.64571999999998</v>
      </c>
      <c r="E28" s="783">
        <v>15.708662222222221</v>
      </c>
      <c r="F28" s="782">
        <v>1</v>
      </c>
      <c r="G28" s="782" t="s">
        <v>1287</v>
      </c>
      <c r="H28" s="782">
        <v>8</v>
      </c>
      <c r="I28" s="782" t="s">
        <v>1287</v>
      </c>
      <c r="J28" s="782">
        <v>19</v>
      </c>
      <c r="K28" s="782">
        <v>373.06900000000002</v>
      </c>
      <c r="L28" s="782">
        <v>21</v>
      </c>
      <c r="M28" s="782">
        <v>174.845</v>
      </c>
      <c r="N28" s="782">
        <v>13</v>
      </c>
      <c r="O28" s="782">
        <v>32.694720000000004</v>
      </c>
      <c r="P28" s="782">
        <v>1</v>
      </c>
      <c r="Q28" s="781" t="s">
        <v>1287</v>
      </c>
    </row>
    <row r="29" spans="1:17" ht="22.5" customHeight="1" x14ac:dyDescent="0.15">
      <c r="A29" s="1275">
        <v>32</v>
      </c>
      <c r="B29" s="1276" t="s">
        <v>385</v>
      </c>
      <c r="C29" s="1553"/>
      <c r="D29" s="779">
        <v>71.037000000000006</v>
      </c>
      <c r="E29" s="778">
        <v>7.1037000000000008</v>
      </c>
      <c r="F29" s="777">
        <v>0</v>
      </c>
      <c r="G29" s="777">
        <v>0</v>
      </c>
      <c r="H29" s="777">
        <v>0</v>
      </c>
      <c r="I29" s="777">
        <v>0</v>
      </c>
      <c r="J29" s="777">
        <v>3</v>
      </c>
      <c r="K29" s="777">
        <v>42.625</v>
      </c>
      <c r="L29" s="777">
        <v>3</v>
      </c>
      <c r="M29" s="777">
        <v>8.109</v>
      </c>
      <c r="N29" s="777">
        <v>4</v>
      </c>
      <c r="O29" s="777">
        <v>20.303000000000001</v>
      </c>
      <c r="P29" s="777">
        <v>0</v>
      </c>
      <c r="Q29" s="776">
        <v>0</v>
      </c>
    </row>
    <row r="30" spans="1:17" ht="22.5" customHeight="1" x14ac:dyDescent="0.15">
      <c r="A30" s="1282">
        <v>33</v>
      </c>
      <c r="B30" s="1283" t="s">
        <v>207</v>
      </c>
      <c r="C30" s="1555"/>
      <c r="D30" s="774">
        <v>17728.276999999998</v>
      </c>
      <c r="E30" s="773">
        <v>31.601206773618536</v>
      </c>
      <c r="F30" s="772">
        <v>55</v>
      </c>
      <c r="G30" s="772">
        <v>10159.709999999999</v>
      </c>
      <c r="H30" s="772">
        <v>157</v>
      </c>
      <c r="I30" s="772">
        <v>4527.5259999999998</v>
      </c>
      <c r="J30" s="772">
        <v>176</v>
      </c>
      <c r="K30" s="772">
        <v>2019.4269999999999</v>
      </c>
      <c r="L30" s="772">
        <v>107</v>
      </c>
      <c r="M30" s="772">
        <v>429.04700000000003</v>
      </c>
      <c r="N30" s="772">
        <v>34</v>
      </c>
      <c r="O30" s="772">
        <v>260.14600000000002</v>
      </c>
      <c r="P30" s="772">
        <v>32</v>
      </c>
      <c r="Q30" s="771">
        <v>332.42099999999999</v>
      </c>
    </row>
    <row r="31" spans="1:17" ht="22.5" customHeight="1" x14ac:dyDescent="0.15">
      <c r="A31" s="1282">
        <v>34</v>
      </c>
      <c r="B31" s="1283" t="s">
        <v>206</v>
      </c>
      <c r="C31" s="1555"/>
      <c r="D31" s="774" t="s">
        <v>1287</v>
      </c>
      <c r="E31" s="773" t="s">
        <v>1287</v>
      </c>
      <c r="F31" s="772">
        <v>0</v>
      </c>
      <c r="G31" s="772">
        <v>0</v>
      </c>
      <c r="H31" s="772">
        <v>0</v>
      </c>
      <c r="I31" s="772">
        <v>0</v>
      </c>
      <c r="J31" s="772">
        <v>0</v>
      </c>
      <c r="K31" s="772">
        <v>0</v>
      </c>
      <c r="L31" s="772">
        <v>1</v>
      </c>
      <c r="M31" s="772" t="s">
        <v>1287</v>
      </c>
      <c r="N31" s="772">
        <v>1</v>
      </c>
      <c r="O31" s="772" t="s">
        <v>1287</v>
      </c>
      <c r="P31" s="772">
        <v>0</v>
      </c>
      <c r="Q31" s="771">
        <v>0</v>
      </c>
    </row>
    <row r="32" spans="1:17" ht="22.5" customHeight="1" thickBot="1" x14ac:dyDescent="0.2">
      <c r="A32" s="1288">
        <v>35</v>
      </c>
      <c r="B32" s="1289" t="s">
        <v>205</v>
      </c>
      <c r="C32" s="1556"/>
      <c r="D32" s="769">
        <v>0</v>
      </c>
      <c r="E32" s="768" t="s">
        <v>830</v>
      </c>
      <c r="F32" s="767">
        <v>0</v>
      </c>
      <c r="G32" s="767">
        <v>0</v>
      </c>
      <c r="H32" s="767">
        <v>0</v>
      </c>
      <c r="I32" s="767">
        <v>0</v>
      </c>
      <c r="J32" s="767">
        <v>0</v>
      </c>
      <c r="K32" s="767">
        <v>0</v>
      </c>
      <c r="L32" s="767">
        <v>0</v>
      </c>
      <c r="M32" s="767">
        <v>0</v>
      </c>
      <c r="N32" s="767">
        <v>0</v>
      </c>
      <c r="O32" s="767">
        <v>0</v>
      </c>
      <c r="P32" s="767">
        <v>0</v>
      </c>
      <c r="Q32" s="766">
        <v>0</v>
      </c>
    </row>
    <row r="33" spans="1:17" x14ac:dyDescent="0.15">
      <c r="A33" s="1333" t="s">
        <v>384</v>
      </c>
      <c r="B33" s="1300"/>
      <c r="C33" s="1300"/>
      <c r="D33" s="1300"/>
      <c r="E33" s="1300"/>
      <c r="F33" s="1300"/>
      <c r="G33" s="1300"/>
      <c r="H33" s="1300"/>
      <c r="I33" s="1300"/>
      <c r="J33" s="1300"/>
      <c r="K33" s="1300"/>
      <c r="L33" s="1300"/>
      <c r="M33" s="1300"/>
      <c r="N33" s="1300"/>
      <c r="O33" s="1300"/>
      <c r="P33" s="1300"/>
      <c r="Q33" s="1300"/>
    </row>
  </sheetData>
  <mergeCells count="8">
    <mergeCell ref="A5:C5"/>
    <mergeCell ref="A1:Q1"/>
    <mergeCell ref="F3:G3"/>
    <mergeCell ref="H3:I3"/>
    <mergeCell ref="J3:K3"/>
    <mergeCell ref="L3:M3"/>
    <mergeCell ref="N3:O3"/>
    <mergeCell ref="P3:Q3"/>
  </mergeCells>
  <phoneticPr fontId="4"/>
  <pageMargins left="0.7" right="0.7" top="0.75" bottom="0.75" header="0.3" footer="0.3"/>
  <pageSetup paperSize="9" scale="76"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00275-495F-4EC7-AB37-46954F8F5ED0}">
  <sheetPr>
    <pageSetUpPr fitToPage="1"/>
  </sheetPr>
  <dimension ref="A1:U116"/>
  <sheetViews>
    <sheetView zoomScale="55" zoomScaleNormal="55" workbookViewId="0">
      <selection activeCell="N12" sqref="N12"/>
    </sheetView>
  </sheetViews>
  <sheetFormatPr defaultRowHeight="13.5" x14ac:dyDescent="0.15"/>
  <cols>
    <col min="1" max="1" width="3.625" style="601" customWidth="1"/>
    <col min="2" max="2" width="18.625" style="601" customWidth="1"/>
    <col min="3" max="3" width="8.625" style="601" customWidth="1"/>
    <col min="4" max="13" width="13.625" style="601" customWidth="1"/>
    <col min="14" max="16384" width="9" style="601"/>
  </cols>
  <sheetData>
    <row r="1" spans="1:21" ht="15" customHeight="1" x14ac:dyDescent="0.15">
      <c r="A1" s="1179" t="s">
        <v>866</v>
      </c>
      <c r="B1" s="1179"/>
      <c r="C1" s="1179"/>
      <c r="D1" s="1179"/>
      <c r="E1" s="1179"/>
      <c r="F1" s="1179"/>
      <c r="G1" s="1179"/>
      <c r="H1" s="1179"/>
      <c r="I1" s="1179"/>
      <c r="J1" s="1179"/>
      <c r="K1" s="1179"/>
      <c r="L1" s="1179"/>
      <c r="M1" s="1179"/>
    </row>
    <row r="2" spans="1:21" ht="15" customHeight="1" thickBot="1" x14ac:dyDescent="0.2">
      <c r="A2" s="577"/>
      <c r="B2" s="577"/>
      <c r="C2" s="577"/>
      <c r="D2" s="577"/>
      <c r="E2" s="577"/>
      <c r="F2" s="577"/>
      <c r="G2" s="577"/>
      <c r="H2" s="577"/>
      <c r="I2" s="577"/>
      <c r="J2" s="577"/>
      <c r="K2" s="617"/>
      <c r="L2" s="577"/>
      <c r="M2" s="617" t="s">
        <v>246</v>
      </c>
    </row>
    <row r="3" spans="1:21" ht="15" customHeight="1" thickBot="1" x14ac:dyDescent="0.2">
      <c r="A3" s="633"/>
      <c r="B3" s="632"/>
      <c r="C3" s="631"/>
      <c r="D3" s="813" t="s">
        <v>865</v>
      </c>
      <c r="E3" s="812" t="s">
        <v>864</v>
      </c>
      <c r="F3" s="812" t="s">
        <v>863</v>
      </c>
      <c r="G3" s="812" t="s">
        <v>862</v>
      </c>
      <c r="H3" s="812" t="s">
        <v>861</v>
      </c>
      <c r="I3" s="812" t="s">
        <v>860</v>
      </c>
      <c r="J3" s="812" t="s">
        <v>859</v>
      </c>
      <c r="K3" s="812" t="s">
        <v>858</v>
      </c>
      <c r="L3" s="811" t="s">
        <v>857</v>
      </c>
      <c r="M3" s="810" t="s">
        <v>856</v>
      </c>
    </row>
    <row r="4" spans="1:21" ht="13.5" customHeight="1" thickTop="1" x14ac:dyDescent="0.15">
      <c r="A4" s="809" t="s">
        <v>841</v>
      </c>
      <c r="B4" s="808"/>
      <c r="C4" s="629" t="s">
        <v>742</v>
      </c>
      <c r="D4" s="667">
        <v>918</v>
      </c>
      <c r="E4" s="667">
        <v>348</v>
      </c>
      <c r="F4" s="667">
        <v>187</v>
      </c>
      <c r="G4" s="667">
        <v>107</v>
      </c>
      <c r="H4" s="667">
        <v>82</v>
      </c>
      <c r="I4" s="667">
        <v>9</v>
      </c>
      <c r="J4" s="667">
        <v>0</v>
      </c>
      <c r="K4" s="667">
        <v>0</v>
      </c>
      <c r="L4" s="751">
        <v>4.2331920048455478</v>
      </c>
      <c r="M4" s="666">
        <v>1651</v>
      </c>
      <c r="N4" s="398"/>
      <c r="O4" s="398"/>
      <c r="P4" s="398"/>
      <c r="Q4" s="398"/>
      <c r="R4" s="398"/>
      <c r="S4" s="398"/>
      <c r="T4" s="398"/>
      <c r="U4" s="398"/>
    </row>
    <row r="5" spans="1:21" ht="13.5" customHeight="1" x14ac:dyDescent="0.15">
      <c r="A5" s="799"/>
      <c r="B5" s="625"/>
      <c r="C5" s="621" t="s">
        <v>485</v>
      </c>
      <c r="D5" s="643">
        <v>861</v>
      </c>
      <c r="E5" s="643">
        <v>325</v>
      </c>
      <c r="F5" s="643">
        <v>176</v>
      </c>
      <c r="G5" s="643">
        <v>104</v>
      </c>
      <c r="H5" s="643">
        <v>77</v>
      </c>
      <c r="I5" s="643">
        <v>9</v>
      </c>
      <c r="J5" s="643">
        <v>0</v>
      </c>
      <c r="K5" s="643">
        <v>0</v>
      </c>
      <c r="L5" s="745">
        <v>4.2699742268041234</v>
      </c>
      <c r="M5" s="642">
        <v>1552</v>
      </c>
    </row>
    <row r="6" spans="1:21" ht="13.5" customHeight="1" x14ac:dyDescent="0.15">
      <c r="A6" s="799"/>
      <c r="B6" s="625"/>
      <c r="C6" s="620" t="s">
        <v>118</v>
      </c>
      <c r="D6" s="643">
        <v>29</v>
      </c>
      <c r="E6" s="643">
        <v>12</v>
      </c>
      <c r="F6" s="643">
        <v>5</v>
      </c>
      <c r="G6" s="643">
        <v>0</v>
      </c>
      <c r="H6" s="643">
        <v>1</v>
      </c>
      <c r="I6" s="643">
        <v>0</v>
      </c>
      <c r="J6" s="643">
        <v>0</v>
      </c>
      <c r="K6" s="643">
        <v>0</v>
      </c>
      <c r="L6" s="745">
        <v>3.0638297872340425</v>
      </c>
      <c r="M6" s="642">
        <v>47</v>
      </c>
    </row>
    <row r="7" spans="1:21" ht="13.5" customHeight="1" x14ac:dyDescent="0.15">
      <c r="A7" s="803"/>
      <c r="B7" s="624"/>
      <c r="C7" s="623" t="s">
        <v>484</v>
      </c>
      <c r="D7" s="655">
        <v>28</v>
      </c>
      <c r="E7" s="655">
        <v>11</v>
      </c>
      <c r="F7" s="655">
        <v>6</v>
      </c>
      <c r="G7" s="655">
        <v>3</v>
      </c>
      <c r="H7" s="655">
        <v>4</v>
      </c>
      <c r="I7" s="655">
        <v>0</v>
      </c>
      <c r="J7" s="655">
        <v>0</v>
      </c>
      <c r="K7" s="655">
        <v>0</v>
      </c>
      <c r="L7" s="748">
        <v>4.1923076923076925</v>
      </c>
      <c r="M7" s="654">
        <v>52</v>
      </c>
    </row>
    <row r="8" spans="1:21" ht="13.5" customHeight="1" x14ac:dyDescent="0.15">
      <c r="A8" s="807" t="s">
        <v>769</v>
      </c>
      <c r="B8" s="800" t="s">
        <v>768</v>
      </c>
      <c r="C8" s="622" t="s">
        <v>742</v>
      </c>
      <c r="D8" s="661">
        <v>69</v>
      </c>
      <c r="E8" s="661">
        <v>22</v>
      </c>
      <c r="F8" s="661">
        <v>16</v>
      </c>
      <c r="G8" s="661">
        <v>11</v>
      </c>
      <c r="H8" s="661">
        <v>3</v>
      </c>
      <c r="I8" s="661">
        <v>2</v>
      </c>
      <c r="J8" s="661">
        <v>0</v>
      </c>
      <c r="K8" s="661">
        <v>0</v>
      </c>
      <c r="L8" s="747">
        <v>4.4065040650406502</v>
      </c>
      <c r="M8" s="660">
        <v>123</v>
      </c>
    </row>
    <row r="9" spans="1:21" ht="13.5" customHeight="1" x14ac:dyDescent="0.15">
      <c r="A9" s="799"/>
      <c r="B9" s="798"/>
      <c r="C9" s="621" t="s">
        <v>485</v>
      </c>
      <c r="D9" s="643">
        <v>57</v>
      </c>
      <c r="E9" s="643">
        <v>19</v>
      </c>
      <c r="F9" s="643">
        <v>15</v>
      </c>
      <c r="G9" s="643">
        <v>11</v>
      </c>
      <c r="H9" s="643">
        <v>2</v>
      </c>
      <c r="I9" s="643">
        <v>2</v>
      </c>
      <c r="J9" s="643">
        <v>0</v>
      </c>
      <c r="K9" s="643">
        <v>0</v>
      </c>
      <c r="L9" s="745">
        <v>4.6132075471698117</v>
      </c>
      <c r="M9" s="642">
        <v>106</v>
      </c>
    </row>
    <row r="10" spans="1:21" ht="13.5" customHeight="1" x14ac:dyDescent="0.15">
      <c r="A10" s="799"/>
      <c r="B10" s="798"/>
      <c r="C10" s="620" t="s">
        <v>118</v>
      </c>
      <c r="D10" s="643">
        <v>6</v>
      </c>
      <c r="E10" s="643">
        <v>2</v>
      </c>
      <c r="F10" s="643">
        <v>1</v>
      </c>
      <c r="G10" s="643">
        <v>0</v>
      </c>
      <c r="H10" s="643">
        <v>0</v>
      </c>
      <c r="I10" s="643">
        <v>0</v>
      </c>
      <c r="J10" s="643">
        <v>0</v>
      </c>
      <c r="K10" s="643">
        <v>0</v>
      </c>
      <c r="L10" s="745">
        <v>3.1111111111111112</v>
      </c>
      <c r="M10" s="642">
        <v>9</v>
      </c>
    </row>
    <row r="11" spans="1:21" ht="13.5" customHeight="1" x14ac:dyDescent="0.15">
      <c r="A11" s="803"/>
      <c r="B11" s="802"/>
      <c r="C11" s="623" t="s">
        <v>484</v>
      </c>
      <c r="D11" s="655">
        <v>6</v>
      </c>
      <c r="E11" s="655">
        <v>1</v>
      </c>
      <c r="F11" s="655">
        <v>0</v>
      </c>
      <c r="G11" s="655">
        <v>0</v>
      </c>
      <c r="H11" s="655">
        <v>1</v>
      </c>
      <c r="I11" s="655">
        <v>0</v>
      </c>
      <c r="J11" s="655">
        <v>0</v>
      </c>
      <c r="K11" s="655">
        <v>0</v>
      </c>
      <c r="L11" s="748">
        <v>3.125</v>
      </c>
      <c r="M11" s="654">
        <v>8</v>
      </c>
    </row>
    <row r="12" spans="1:21" ht="13.5" customHeight="1" x14ac:dyDescent="0.15">
      <c r="A12" s="801">
        <v>10</v>
      </c>
      <c r="B12" s="800" t="s">
        <v>767</v>
      </c>
      <c r="C12" s="622" t="s">
        <v>742</v>
      </c>
      <c r="D12" s="661">
        <v>8</v>
      </c>
      <c r="E12" s="661">
        <v>2</v>
      </c>
      <c r="F12" s="661">
        <v>1</v>
      </c>
      <c r="G12" s="661">
        <v>1</v>
      </c>
      <c r="H12" s="661">
        <v>0</v>
      </c>
      <c r="I12" s="661">
        <v>0</v>
      </c>
      <c r="J12" s="661">
        <v>0</v>
      </c>
      <c r="K12" s="661">
        <v>0</v>
      </c>
      <c r="L12" s="747">
        <v>3.25</v>
      </c>
      <c r="M12" s="660">
        <v>12</v>
      </c>
    </row>
    <row r="13" spans="1:21" ht="13.5" customHeight="1" x14ac:dyDescent="0.15">
      <c r="A13" s="799"/>
      <c r="B13" s="798"/>
      <c r="C13" s="621" t="s">
        <v>485</v>
      </c>
      <c r="D13" s="643">
        <v>8</v>
      </c>
      <c r="E13" s="643">
        <v>2</v>
      </c>
      <c r="F13" s="643">
        <v>1</v>
      </c>
      <c r="G13" s="643">
        <v>1</v>
      </c>
      <c r="H13" s="643">
        <v>0</v>
      </c>
      <c r="I13" s="643">
        <v>0</v>
      </c>
      <c r="J13" s="643">
        <v>0</v>
      </c>
      <c r="K13" s="643">
        <v>0</v>
      </c>
      <c r="L13" s="745">
        <v>3.25</v>
      </c>
      <c r="M13" s="642">
        <v>12</v>
      </c>
    </row>
    <row r="14" spans="1:21" ht="13.5" customHeight="1" x14ac:dyDescent="0.15">
      <c r="A14" s="799"/>
      <c r="B14" s="798"/>
      <c r="C14" s="620" t="s">
        <v>118</v>
      </c>
      <c r="D14" s="643">
        <v>0</v>
      </c>
      <c r="E14" s="643">
        <v>0</v>
      </c>
      <c r="F14" s="643">
        <v>0</v>
      </c>
      <c r="G14" s="643">
        <v>0</v>
      </c>
      <c r="H14" s="643">
        <v>0</v>
      </c>
      <c r="I14" s="643">
        <v>0</v>
      </c>
      <c r="J14" s="643">
        <v>0</v>
      </c>
      <c r="K14" s="643">
        <v>0</v>
      </c>
      <c r="L14" s="745" t="s">
        <v>830</v>
      </c>
      <c r="M14" s="642">
        <v>0</v>
      </c>
    </row>
    <row r="15" spans="1:21" ht="13.5" customHeight="1" x14ac:dyDescent="0.15">
      <c r="A15" s="803"/>
      <c r="B15" s="802"/>
      <c r="C15" s="623" t="s">
        <v>484</v>
      </c>
      <c r="D15" s="655">
        <v>0</v>
      </c>
      <c r="E15" s="655">
        <v>0</v>
      </c>
      <c r="F15" s="655">
        <v>0</v>
      </c>
      <c r="G15" s="655">
        <v>0</v>
      </c>
      <c r="H15" s="655">
        <v>0</v>
      </c>
      <c r="I15" s="655">
        <v>0</v>
      </c>
      <c r="J15" s="655">
        <v>0</v>
      </c>
      <c r="K15" s="655">
        <v>0</v>
      </c>
      <c r="L15" s="748" t="s">
        <v>830</v>
      </c>
      <c r="M15" s="654">
        <v>0</v>
      </c>
    </row>
    <row r="16" spans="1:21" ht="13.5" customHeight="1" x14ac:dyDescent="0.15">
      <c r="A16" s="801">
        <v>11</v>
      </c>
      <c r="B16" s="800" t="s">
        <v>766</v>
      </c>
      <c r="C16" s="622" t="s">
        <v>742</v>
      </c>
      <c r="D16" s="661">
        <v>4</v>
      </c>
      <c r="E16" s="661">
        <v>2</v>
      </c>
      <c r="F16" s="661">
        <v>4</v>
      </c>
      <c r="G16" s="661">
        <v>0</v>
      </c>
      <c r="H16" s="661">
        <v>1</v>
      </c>
      <c r="I16" s="661">
        <v>0</v>
      </c>
      <c r="J16" s="661">
        <v>0</v>
      </c>
      <c r="K16" s="661">
        <v>0</v>
      </c>
      <c r="L16" s="747">
        <v>6.2727272727272725</v>
      </c>
      <c r="M16" s="660">
        <v>11</v>
      </c>
    </row>
    <row r="17" spans="1:13" ht="13.5" customHeight="1" x14ac:dyDescent="0.15">
      <c r="A17" s="799"/>
      <c r="B17" s="798"/>
      <c r="C17" s="621" t="s">
        <v>485</v>
      </c>
      <c r="D17" s="643">
        <v>4</v>
      </c>
      <c r="E17" s="643">
        <v>2</v>
      </c>
      <c r="F17" s="643">
        <v>4</v>
      </c>
      <c r="G17" s="643">
        <v>0</v>
      </c>
      <c r="H17" s="643">
        <v>1</v>
      </c>
      <c r="I17" s="643">
        <v>0</v>
      </c>
      <c r="J17" s="643">
        <v>0</v>
      </c>
      <c r="K17" s="643">
        <v>0</v>
      </c>
      <c r="L17" s="745">
        <v>6.2727272727272725</v>
      </c>
      <c r="M17" s="642">
        <v>11</v>
      </c>
    </row>
    <row r="18" spans="1:13" ht="13.5" customHeight="1" x14ac:dyDescent="0.15">
      <c r="A18" s="799"/>
      <c r="B18" s="798"/>
      <c r="C18" s="620" t="s">
        <v>118</v>
      </c>
      <c r="D18" s="643">
        <v>0</v>
      </c>
      <c r="E18" s="643">
        <v>0</v>
      </c>
      <c r="F18" s="643">
        <v>0</v>
      </c>
      <c r="G18" s="643">
        <v>0</v>
      </c>
      <c r="H18" s="643">
        <v>0</v>
      </c>
      <c r="I18" s="643">
        <v>0</v>
      </c>
      <c r="J18" s="643">
        <v>0</v>
      </c>
      <c r="K18" s="643">
        <v>0</v>
      </c>
      <c r="L18" s="745" t="s">
        <v>830</v>
      </c>
      <c r="M18" s="642">
        <v>0</v>
      </c>
    </row>
    <row r="19" spans="1:13" ht="13.5" customHeight="1" x14ac:dyDescent="0.15">
      <c r="A19" s="803"/>
      <c r="B19" s="802"/>
      <c r="C19" s="623" t="s">
        <v>484</v>
      </c>
      <c r="D19" s="655">
        <v>0</v>
      </c>
      <c r="E19" s="655">
        <v>0</v>
      </c>
      <c r="F19" s="655">
        <v>0</v>
      </c>
      <c r="G19" s="655">
        <v>0</v>
      </c>
      <c r="H19" s="655">
        <v>0</v>
      </c>
      <c r="I19" s="655">
        <v>0</v>
      </c>
      <c r="J19" s="655">
        <v>0</v>
      </c>
      <c r="K19" s="655">
        <v>0</v>
      </c>
      <c r="L19" s="748" t="s">
        <v>830</v>
      </c>
      <c r="M19" s="654">
        <v>0</v>
      </c>
    </row>
    <row r="20" spans="1:13" ht="13.5" customHeight="1" x14ac:dyDescent="0.15">
      <c r="A20" s="801">
        <v>12</v>
      </c>
      <c r="B20" s="800" t="s">
        <v>765</v>
      </c>
      <c r="C20" s="622" t="s">
        <v>742</v>
      </c>
      <c r="D20" s="661">
        <v>22</v>
      </c>
      <c r="E20" s="661">
        <v>9</v>
      </c>
      <c r="F20" s="661">
        <v>4</v>
      </c>
      <c r="G20" s="661">
        <v>1</v>
      </c>
      <c r="H20" s="661">
        <v>0</v>
      </c>
      <c r="I20" s="661">
        <v>0</v>
      </c>
      <c r="J20" s="661">
        <v>0</v>
      </c>
      <c r="K20" s="661">
        <v>0</v>
      </c>
      <c r="L20" s="747">
        <v>3.2222222222222223</v>
      </c>
      <c r="M20" s="660">
        <v>36</v>
      </c>
    </row>
    <row r="21" spans="1:13" ht="13.5" customHeight="1" x14ac:dyDescent="0.15">
      <c r="A21" s="799"/>
      <c r="B21" s="798"/>
      <c r="C21" s="621" t="s">
        <v>485</v>
      </c>
      <c r="D21" s="643">
        <v>20</v>
      </c>
      <c r="E21" s="643">
        <v>9</v>
      </c>
      <c r="F21" s="643">
        <v>4</v>
      </c>
      <c r="G21" s="643">
        <v>1</v>
      </c>
      <c r="H21" s="643">
        <v>0</v>
      </c>
      <c r="I21" s="643">
        <v>0</v>
      </c>
      <c r="J21" s="643">
        <v>0</v>
      </c>
      <c r="K21" s="643">
        <v>0</v>
      </c>
      <c r="L21" s="745">
        <v>3.2352941176470589</v>
      </c>
      <c r="M21" s="642">
        <v>34</v>
      </c>
    </row>
    <row r="22" spans="1:13" ht="13.5" customHeight="1" x14ac:dyDescent="0.15">
      <c r="A22" s="799"/>
      <c r="B22" s="798"/>
      <c r="C22" s="620" t="s">
        <v>118</v>
      </c>
      <c r="D22" s="643">
        <v>0</v>
      </c>
      <c r="E22" s="643">
        <v>0</v>
      </c>
      <c r="F22" s="643">
        <v>0</v>
      </c>
      <c r="G22" s="643">
        <v>0</v>
      </c>
      <c r="H22" s="643">
        <v>0</v>
      </c>
      <c r="I22" s="643">
        <v>0</v>
      </c>
      <c r="J22" s="643">
        <v>0</v>
      </c>
      <c r="K22" s="643">
        <v>0</v>
      </c>
      <c r="L22" s="745" t="s">
        <v>830</v>
      </c>
      <c r="M22" s="642">
        <v>0</v>
      </c>
    </row>
    <row r="23" spans="1:13" ht="13.5" customHeight="1" x14ac:dyDescent="0.15">
      <c r="A23" s="803"/>
      <c r="B23" s="802"/>
      <c r="C23" s="623" t="s">
        <v>484</v>
      </c>
      <c r="D23" s="655">
        <v>2</v>
      </c>
      <c r="E23" s="655">
        <v>0</v>
      </c>
      <c r="F23" s="655">
        <v>0</v>
      </c>
      <c r="G23" s="655">
        <v>0</v>
      </c>
      <c r="H23" s="655">
        <v>0</v>
      </c>
      <c r="I23" s="655">
        <v>0</v>
      </c>
      <c r="J23" s="655">
        <v>0</v>
      </c>
      <c r="K23" s="655">
        <v>0</v>
      </c>
      <c r="L23" s="748">
        <v>3</v>
      </c>
      <c r="M23" s="654">
        <v>2</v>
      </c>
    </row>
    <row r="24" spans="1:13" ht="13.5" customHeight="1" x14ac:dyDescent="0.15">
      <c r="A24" s="801">
        <v>13</v>
      </c>
      <c r="B24" s="800" t="s">
        <v>764</v>
      </c>
      <c r="C24" s="622" t="s">
        <v>742</v>
      </c>
      <c r="D24" s="661">
        <v>1</v>
      </c>
      <c r="E24" s="661">
        <v>2</v>
      </c>
      <c r="F24" s="661">
        <v>1</v>
      </c>
      <c r="G24" s="661">
        <v>1</v>
      </c>
      <c r="H24" s="661">
        <v>1</v>
      </c>
      <c r="I24" s="661">
        <v>0</v>
      </c>
      <c r="J24" s="661">
        <v>0</v>
      </c>
      <c r="K24" s="661">
        <v>0</v>
      </c>
      <c r="L24" s="747">
        <v>7.333333333333333</v>
      </c>
      <c r="M24" s="660">
        <v>6</v>
      </c>
    </row>
    <row r="25" spans="1:13" ht="13.5" customHeight="1" x14ac:dyDescent="0.15">
      <c r="A25" s="799"/>
      <c r="B25" s="798"/>
      <c r="C25" s="621" t="s">
        <v>485</v>
      </c>
      <c r="D25" s="643">
        <v>0</v>
      </c>
      <c r="E25" s="643">
        <v>2</v>
      </c>
      <c r="F25" s="643">
        <v>1</v>
      </c>
      <c r="G25" s="643">
        <v>1</v>
      </c>
      <c r="H25" s="643">
        <v>1</v>
      </c>
      <c r="I25" s="643">
        <v>0</v>
      </c>
      <c r="J25" s="643">
        <v>0</v>
      </c>
      <c r="K25" s="643">
        <v>0</v>
      </c>
      <c r="L25" s="745">
        <v>8.4</v>
      </c>
      <c r="M25" s="642">
        <v>5</v>
      </c>
    </row>
    <row r="26" spans="1:13" ht="13.5" customHeight="1" x14ac:dyDescent="0.15">
      <c r="A26" s="799"/>
      <c r="B26" s="798"/>
      <c r="C26" s="620" t="s">
        <v>118</v>
      </c>
      <c r="D26" s="643">
        <v>0</v>
      </c>
      <c r="E26" s="643">
        <v>0</v>
      </c>
      <c r="F26" s="643">
        <v>0</v>
      </c>
      <c r="G26" s="643">
        <v>0</v>
      </c>
      <c r="H26" s="643">
        <v>0</v>
      </c>
      <c r="I26" s="643">
        <v>0</v>
      </c>
      <c r="J26" s="643">
        <v>0</v>
      </c>
      <c r="K26" s="643">
        <v>0</v>
      </c>
      <c r="L26" s="745" t="s">
        <v>830</v>
      </c>
      <c r="M26" s="642">
        <v>0</v>
      </c>
    </row>
    <row r="27" spans="1:13" ht="13.5" customHeight="1" x14ac:dyDescent="0.15">
      <c r="A27" s="803"/>
      <c r="B27" s="802"/>
      <c r="C27" s="623" t="s">
        <v>484</v>
      </c>
      <c r="D27" s="655">
        <v>1</v>
      </c>
      <c r="E27" s="655">
        <v>0</v>
      </c>
      <c r="F27" s="655">
        <v>0</v>
      </c>
      <c r="G27" s="655">
        <v>0</v>
      </c>
      <c r="H27" s="655">
        <v>0</v>
      </c>
      <c r="I27" s="655">
        <v>0</v>
      </c>
      <c r="J27" s="655">
        <v>0</v>
      </c>
      <c r="K27" s="655">
        <v>0</v>
      </c>
      <c r="L27" s="748">
        <v>2</v>
      </c>
      <c r="M27" s="654">
        <v>1</v>
      </c>
    </row>
    <row r="28" spans="1:13" ht="13.5" customHeight="1" x14ac:dyDescent="0.15">
      <c r="A28" s="801">
        <v>14</v>
      </c>
      <c r="B28" s="800" t="s">
        <v>763</v>
      </c>
      <c r="C28" s="622" t="s">
        <v>742</v>
      </c>
      <c r="D28" s="661">
        <v>7</v>
      </c>
      <c r="E28" s="661">
        <v>3</v>
      </c>
      <c r="F28" s="661">
        <v>2</v>
      </c>
      <c r="G28" s="661">
        <v>2</v>
      </c>
      <c r="H28" s="661">
        <v>2</v>
      </c>
      <c r="I28" s="661">
        <v>1</v>
      </c>
      <c r="J28" s="661">
        <v>0</v>
      </c>
      <c r="K28" s="661">
        <v>0</v>
      </c>
      <c r="L28" s="747">
        <v>7.0588235294117645</v>
      </c>
      <c r="M28" s="660">
        <v>17</v>
      </c>
    </row>
    <row r="29" spans="1:13" ht="13.5" customHeight="1" x14ac:dyDescent="0.15">
      <c r="A29" s="799"/>
      <c r="B29" s="798"/>
      <c r="C29" s="621" t="s">
        <v>485</v>
      </c>
      <c r="D29" s="643">
        <v>6</v>
      </c>
      <c r="E29" s="643">
        <v>3</v>
      </c>
      <c r="F29" s="643">
        <v>2</v>
      </c>
      <c r="G29" s="643">
        <v>2</v>
      </c>
      <c r="H29" s="643">
        <v>2</v>
      </c>
      <c r="I29" s="643">
        <v>1</v>
      </c>
      <c r="J29" s="643">
        <v>0</v>
      </c>
      <c r="K29" s="643">
        <v>0</v>
      </c>
      <c r="L29" s="745">
        <v>7.5</v>
      </c>
      <c r="M29" s="642">
        <v>16</v>
      </c>
    </row>
    <row r="30" spans="1:13" ht="13.5" customHeight="1" x14ac:dyDescent="0.15">
      <c r="A30" s="799"/>
      <c r="B30" s="798"/>
      <c r="C30" s="620" t="s">
        <v>118</v>
      </c>
      <c r="D30" s="643">
        <v>0</v>
      </c>
      <c r="E30" s="643">
        <v>0</v>
      </c>
      <c r="F30" s="643">
        <v>0</v>
      </c>
      <c r="G30" s="643">
        <v>0</v>
      </c>
      <c r="H30" s="643">
        <v>0</v>
      </c>
      <c r="I30" s="643">
        <v>0</v>
      </c>
      <c r="J30" s="643">
        <v>0</v>
      </c>
      <c r="K30" s="643">
        <v>0</v>
      </c>
      <c r="L30" s="745" t="s">
        <v>830</v>
      </c>
      <c r="M30" s="642">
        <v>0</v>
      </c>
    </row>
    <row r="31" spans="1:13" ht="13.5" customHeight="1" x14ac:dyDescent="0.15">
      <c r="A31" s="803"/>
      <c r="B31" s="802"/>
      <c r="C31" s="623" t="s">
        <v>484</v>
      </c>
      <c r="D31" s="655">
        <v>1</v>
      </c>
      <c r="E31" s="655">
        <v>0</v>
      </c>
      <c r="F31" s="655">
        <v>0</v>
      </c>
      <c r="G31" s="655">
        <v>0</v>
      </c>
      <c r="H31" s="655">
        <v>0</v>
      </c>
      <c r="I31" s="655">
        <v>0</v>
      </c>
      <c r="J31" s="655">
        <v>0</v>
      </c>
      <c r="K31" s="655">
        <v>0</v>
      </c>
      <c r="L31" s="748">
        <v>0</v>
      </c>
      <c r="M31" s="654">
        <v>1</v>
      </c>
    </row>
    <row r="32" spans="1:13" ht="13.5" customHeight="1" x14ac:dyDescent="0.15">
      <c r="A32" s="801">
        <v>15</v>
      </c>
      <c r="B32" s="800" t="s">
        <v>762</v>
      </c>
      <c r="C32" s="622" t="s">
        <v>742</v>
      </c>
      <c r="D32" s="661">
        <v>2</v>
      </c>
      <c r="E32" s="661">
        <v>2</v>
      </c>
      <c r="F32" s="661">
        <v>0</v>
      </c>
      <c r="G32" s="661">
        <v>3</v>
      </c>
      <c r="H32" s="661">
        <v>2</v>
      </c>
      <c r="I32" s="661">
        <v>0</v>
      </c>
      <c r="J32" s="661">
        <v>0</v>
      </c>
      <c r="K32" s="661">
        <v>0</v>
      </c>
      <c r="L32" s="747">
        <v>8</v>
      </c>
      <c r="M32" s="660">
        <v>9</v>
      </c>
    </row>
    <row r="33" spans="1:13" ht="13.5" customHeight="1" x14ac:dyDescent="0.15">
      <c r="A33" s="799"/>
      <c r="B33" s="798"/>
      <c r="C33" s="621" t="s">
        <v>485</v>
      </c>
      <c r="D33" s="643">
        <v>2</v>
      </c>
      <c r="E33" s="643">
        <v>1</v>
      </c>
      <c r="F33" s="643">
        <v>0</v>
      </c>
      <c r="G33" s="643">
        <v>3</v>
      </c>
      <c r="H33" s="643">
        <v>2</v>
      </c>
      <c r="I33" s="643">
        <v>0</v>
      </c>
      <c r="J33" s="643">
        <v>0</v>
      </c>
      <c r="K33" s="643">
        <v>0</v>
      </c>
      <c r="L33" s="745">
        <v>8.25</v>
      </c>
      <c r="M33" s="642">
        <v>8</v>
      </c>
    </row>
    <row r="34" spans="1:13" ht="13.5" customHeight="1" x14ac:dyDescent="0.15">
      <c r="A34" s="799"/>
      <c r="B34" s="798"/>
      <c r="C34" s="620" t="s">
        <v>118</v>
      </c>
      <c r="D34" s="643">
        <v>0</v>
      </c>
      <c r="E34" s="643">
        <v>0</v>
      </c>
      <c r="F34" s="643">
        <v>0</v>
      </c>
      <c r="G34" s="643">
        <v>0</v>
      </c>
      <c r="H34" s="643">
        <v>0</v>
      </c>
      <c r="I34" s="643">
        <v>0</v>
      </c>
      <c r="J34" s="643">
        <v>0</v>
      </c>
      <c r="K34" s="643">
        <v>0</v>
      </c>
      <c r="L34" s="745" t="s">
        <v>830</v>
      </c>
      <c r="M34" s="642">
        <v>0</v>
      </c>
    </row>
    <row r="35" spans="1:13" ht="13.5" customHeight="1" x14ac:dyDescent="0.15">
      <c r="A35" s="803"/>
      <c r="B35" s="802"/>
      <c r="C35" s="623" t="s">
        <v>484</v>
      </c>
      <c r="D35" s="655">
        <v>0</v>
      </c>
      <c r="E35" s="655">
        <v>1</v>
      </c>
      <c r="F35" s="655">
        <v>0</v>
      </c>
      <c r="G35" s="655">
        <v>0</v>
      </c>
      <c r="H35" s="655">
        <v>0</v>
      </c>
      <c r="I35" s="655">
        <v>0</v>
      </c>
      <c r="J35" s="655">
        <v>0</v>
      </c>
      <c r="K35" s="655">
        <v>0</v>
      </c>
      <c r="L35" s="748">
        <v>6</v>
      </c>
      <c r="M35" s="654">
        <v>1</v>
      </c>
    </row>
    <row r="36" spans="1:13" ht="13.5" customHeight="1" x14ac:dyDescent="0.15">
      <c r="A36" s="801">
        <v>16</v>
      </c>
      <c r="B36" s="800" t="s">
        <v>761</v>
      </c>
      <c r="C36" s="622" t="s">
        <v>742</v>
      </c>
      <c r="D36" s="661">
        <v>6</v>
      </c>
      <c r="E36" s="661">
        <v>11</v>
      </c>
      <c r="F36" s="661">
        <v>7</v>
      </c>
      <c r="G36" s="661">
        <v>4</v>
      </c>
      <c r="H36" s="661">
        <v>4</v>
      </c>
      <c r="I36" s="661">
        <v>0</v>
      </c>
      <c r="J36" s="661">
        <v>0</v>
      </c>
      <c r="K36" s="661">
        <v>0</v>
      </c>
      <c r="L36" s="747">
        <v>7.6875</v>
      </c>
      <c r="M36" s="660">
        <v>32</v>
      </c>
    </row>
    <row r="37" spans="1:13" ht="13.5" customHeight="1" x14ac:dyDescent="0.15">
      <c r="A37" s="799"/>
      <c r="B37" s="798"/>
      <c r="C37" s="621" t="s">
        <v>485</v>
      </c>
      <c r="D37" s="643">
        <v>5</v>
      </c>
      <c r="E37" s="643">
        <v>8</v>
      </c>
      <c r="F37" s="643">
        <v>5</v>
      </c>
      <c r="G37" s="643">
        <v>3</v>
      </c>
      <c r="H37" s="643">
        <v>4</v>
      </c>
      <c r="I37" s="643">
        <v>0</v>
      </c>
      <c r="J37" s="643">
        <v>0</v>
      </c>
      <c r="K37" s="643">
        <v>0</v>
      </c>
      <c r="L37" s="745">
        <v>8</v>
      </c>
      <c r="M37" s="642">
        <v>25</v>
      </c>
    </row>
    <row r="38" spans="1:13" ht="13.5" customHeight="1" x14ac:dyDescent="0.15">
      <c r="A38" s="799"/>
      <c r="B38" s="798"/>
      <c r="C38" s="620" t="s">
        <v>118</v>
      </c>
      <c r="D38" s="643">
        <v>0</v>
      </c>
      <c r="E38" s="643">
        <v>0</v>
      </c>
      <c r="F38" s="643">
        <v>0</v>
      </c>
      <c r="G38" s="643">
        <v>0</v>
      </c>
      <c r="H38" s="643">
        <v>0</v>
      </c>
      <c r="I38" s="643">
        <v>0</v>
      </c>
      <c r="J38" s="643">
        <v>0</v>
      </c>
      <c r="K38" s="643">
        <v>0</v>
      </c>
      <c r="L38" s="745" t="s">
        <v>830</v>
      </c>
      <c r="M38" s="642">
        <v>0</v>
      </c>
    </row>
    <row r="39" spans="1:13" ht="13.5" customHeight="1" x14ac:dyDescent="0.15">
      <c r="A39" s="799"/>
      <c r="B39" s="798"/>
      <c r="C39" s="626" t="s">
        <v>484</v>
      </c>
      <c r="D39" s="806">
        <v>1</v>
      </c>
      <c r="E39" s="806">
        <v>3</v>
      </c>
      <c r="F39" s="806">
        <v>2</v>
      </c>
      <c r="G39" s="806">
        <v>1</v>
      </c>
      <c r="H39" s="806">
        <v>0</v>
      </c>
      <c r="I39" s="806">
        <v>0</v>
      </c>
      <c r="J39" s="806">
        <v>0</v>
      </c>
      <c r="K39" s="806">
        <v>0</v>
      </c>
      <c r="L39" s="749">
        <v>6.5714285714285712</v>
      </c>
      <c r="M39" s="805">
        <v>7</v>
      </c>
    </row>
    <row r="40" spans="1:13" ht="13.5" customHeight="1" x14ac:dyDescent="0.15">
      <c r="A40" s="804">
        <v>17</v>
      </c>
      <c r="B40" s="800" t="s">
        <v>760</v>
      </c>
      <c r="C40" s="622" t="s">
        <v>742</v>
      </c>
      <c r="D40" s="661">
        <v>0</v>
      </c>
      <c r="E40" s="661">
        <v>0</v>
      </c>
      <c r="F40" s="661">
        <v>0</v>
      </c>
      <c r="G40" s="661">
        <v>0</v>
      </c>
      <c r="H40" s="661">
        <v>0</v>
      </c>
      <c r="I40" s="661">
        <v>0</v>
      </c>
      <c r="J40" s="661">
        <v>0</v>
      </c>
      <c r="K40" s="661">
        <v>0</v>
      </c>
      <c r="L40" s="747" t="s">
        <v>830</v>
      </c>
      <c r="M40" s="660">
        <v>0</v>
      </c>
    </row>
    <row r="41" spans="1:13" ht="13.5" customHeight="1" x14ac:dyDescent="0.15">
      <c r="A41" s="799"/>
      <c r="B41" s="798"/>
      <c r="C41" s="621" t="s">
        <v>485</v>
      </c>
      <c r="D41" s="643">
        <v>0</v>
      </c>
      <c r="E41" s="643">
        <v>0</v>
      </c>
      <c r="F41" s="643">
        <v>0</v>
      </c>
      <c r="G41" s="643">
        <v>0</v>
      </c>
      <c r="H41" s="643">
        <v>0</v>
      </c>
      <c r="I41" s="643">
        <v>0</v>
      </c>
      <c r="J41" s="643">
        <v>0</v>
      </c>
      <c r="K41" s="643">
        <v>0</v>
      </c>
      <c r="L41" s="745" t="s">
        <v>830</v>
      </c>
      <c r="M41" s="642">
        <v>0</v>
      </c>
    </row>
    <row r="42" spans="1:13" ht="13.5" customHeight="1" x14ac:dyDescent="0.15">
      <c r="A42" s="799"/>
      <c r="B42" s="798"/>
      <c r="C42" s="620" t="s">
        <v>118</v>
      </c>
      <c r="D42" s="643">
        <v>0</v>
      </c>
      <c r="E42" s="643">
        <v>0</v>
      </c>
      <c r="F42" s="643">
        <v>0</v>
      </c>
      <c r="G42" s="643">
        <v>0</v>
      </c>
      <c r="H42" s="643">
        <v>0</v>
      </c>
      <c r="I42" s="643">
        <v>0</v>
      </c>
      <c r="J42" s="643">
        <v>0</v>
      </c>
      <c r="K42" s="643">
        <v>0</v>
      </c>
      <c r="L42" s="745" t="s">
        <v>830</v>
      </c>
      <c r="M42" s="642">
        <v>0</v>
      </c>
    </row>
    <row r="43" spans="1:13" ht="13.5" customHeight="1" x14ac:dyDescent="0.15">
      <c r="A43" s="803"/>
      <c r="B43" s="802"/>
      <c r="C43" s="623" t="s">
        <v>484</v>
      </c>
      <c r="D43" s="655">
        <v>0</v>
      </c>
      <c r="E43" s="655">
        <v>0</v>
      </c>
      <c r="F43" s="655">
        <v>0</v>
      </c>
      <c r="G43" s="655">
        <v>0</v>
      </c>
      <c r="H43" s="655">
        <v>0</v>
      </c>
      <c r="I43" s="655">
        <v>0</v>
      </c>
      <c r="J43" s="655">
        <v>0</v>
      </c>
      <c r="K43" s="655">
        <v>0</v>
      </c>
      <c r="L43" s="748" t="s">
        <v>830</v>
      </c>
      <c r="M43" s="654">
        <v>0</v>
      </c>
    </row>
    <row r="44" spans="1:13" ht="13.5" customHeight="1" x14ac:dyDescent="0.15">
      <c r="A44" s="801">
        <v>18</v>
      </c>
      <c r="B44" s="800" t="s">
        <v>759</v>
      </c>
      <c r="C44" s="622" t="s">
        <v>742</v>
      </c>
      <c r="D44" s="661">
        <v>13</v>
      </c>
      <c r="E44" s="661">
        <v>10</v>
      </c>
      <c r="F44" s="661">
        <v>2</v>
      </c>
      <c r="G44" s="661">
        <v>2</v>
      </c>
      <c r="H44" s="661">
        <v>1</v>
      </c>
      <c r="I44" s="661">
        <v>0</v>
      </c>
      <c r="J44" s="661">
        <v>0</v>
      </c>
      <c r="K44" s="661">
        <v>0</v>
      </c>
      <c r="L44" s="747">
        <v>3.9642857142857144</v>
      </c>
      <c r="M44" s="660">
        <v>28</v>
      </c>
    </row>
    <row r="45" spans="1:13" ht="13.5" customHeight="1" x14ac:dyDescent="0.15">
      <c r="A45" s="799"/>
      <c r="B45" s="798"/>
      <c r="C45" s="621" t="s">
        <v>485</v>
      </c>
      <c r="D45" s="643">
        <v>12</v>
      </c>
      <c r="E45" s="643">
        <v>10</v>
      </c>
      <c r="F45" s="643">
        <v>2</v>
      </c>
      <c r="G45" s="643">
        <v>2</v>
      </c>
      <c r="H45" s="643">
        <v>1</v>
      </c>
      <c r="I45" s="643">
        <v>0</v>
      </c>
      <c r="J45" s="643">
        <v>0</v>
      </c>
      <c r="K45" s="643">
        <v>0</v>
      </c>
      <c r="L45" s="745">
        <v>4.1111111111111107</v>
      </c>
      <c r="M45" s="642">
        <v>27</v>
      </c>
    </row>
    <row r="46" spans="1:13" ht="13.5" customHeight="1" x14ac:dyDescent="0.15">
      <c r="A46" s="799"/>
      <c r="B46" s="798"/>
      <c r="C46" s="620" t="s">
        <v>118</v>
      </c>
      <c r="D46" s="643">
        <v>0</v>
      </c>
      <c r="E46" s="643">
        <v>0</v>
      </c>
      <c r="F46" s="643">
        <v>0</v>
      </c>
      <c r="G46" s="643">
        <v>0</v>
      </c>
      <c r="H46" s="643">
        <v>0</v>
      </c>
      <c r="I46" s="643">
        <v>0</v>
      </c>
      <c r="J46" s="643">
        <v>0</v>
      </c>
      <c r="K46" s="643">
        <v>0</v>
      </c>
      <c r="L46" s="745" t="s">
        <v>830</v>
      </c>
      <c r="M46" s="642">
        <v>0</v>
      </c>
    </row>
    <row r="47" spans="1:13" ht="13.5" customHeight="1" x14ac:dyDescent="0.15">
      <c r="A47" s="803"/>
      <c r="B47" s="802"/>
      <c r="C47" s="623" t="s">
        <v>484</v>
      </c>
      <c r="D47" s="655">
        <v>1</v>
      </c>
      <c r="E47" s="655">
        <v>0</v>
      </c>
      <c r="F47" s="655">
        <v>0</v>
      </c>
      <c r="G47" s="655">
        <v>0</v>
      </c>
      <c r="H47" s="655">
        <v>0</v>
      </c>
      <c r="I47" s="655">
        <v>0</v>
      </c>
      <c r="J47" s="655">
        <v>0</v>
      </c>
      <c r="K47" s="655">
        <v>0</v>
      </c>
      <c r="L47" s="748">
        <v>0</v>
      </c>
      <c r="M47" s="654">
        <v>1</v>
      </c>
    </row>
    <row r="48" spans="1:13" ht="13.5" customHeight="1" x14ac:dyDescent="0.15">
      <c r="A48" s="801">
        <v>19</v>
      </c>
      <c r="B48" s="800" t="s">
        <v>758</v>
      </c>
      <c r="C48" s="622" t="s">
        <v>742</v>
      </c>
      <c r="D48" s="661">
        <v>4</v>
      </c>
      <c r="E48" s="661">
        <v>1</v>
      </c>
      <c r="F48" s="661">
        <v>0</v>
      </c>
      <c r="G48" s="661">
        <v>0</v>
      </c>
      <c r="H48" s="661">
        <v>0</v>
      </c>
      <c r="I48" s="661">
        <v>0</v>
      </c>
      <c r="J48" s="661">
        <v>0</v>
      </c>
      <c r="K48" s="661">
        <v>0</v>
      </c>
      <c r="L48" s="747">
        <v>2</v>
      </c>
      <c r="M48" s="660">
        <v>5</v>
      </c>
    </row>
    <row r="49" spans="1:13" ht="13.5" customHeight="1" x14ac:dyDescent="0.15">
      <c r="A49" s="799"/>
      <c r="B49" s="798"/>
      <c r="C49" s="621" t="s">
        <v>485</v>
      </c>
      <c r="D49" s="643">
        <v>4</v>
      </c>
      <c r="E49" s="643">
        <v>1</v>
      </c>
      <c r="F49" s="643">
        <v>0</v>
      </c>
      <c r="G49" s="643">
        <v>0</v>
      </c>
      <c r="H49" s="643">
        <v>0</v>
      </c>
      <c r="I49" s="643">
        <v>0</v>
      </c>
      <c r="J49" s="643">
        <v>0</v>
      </c>
      <c r="K49" s="643">
        <v>0</v>
      </c>
      <c r="L49" s="745">
        <v>2</v>
      </c>
      <c r="M49" s="642">
        <v>5</v>
      </c>
    </row>
    <row r="50" spans="1:13" ht="13.5" customHeight="1" x14ac:dyDescent="0.15">
      <c r="A50" s="799"/>
      <c r="B50" s="798"/>
      <c r="C50" s="620" t="s">
        <v>118</v>
      </c>
      <c r="D50" s="643">
        <v>0</v>
      </c>
      <c r="E50" s="643">
        <v>0</v>
      </c>
      <c r="F50" s="643">
        <v>0</v>
      </c>
      <c r="G50" s="643">
        <v>0</v>
      </c>
      <c r="H50" s="643">
        <v>0</v>
      </c>
      <c r="I50" s="643">
        <v>0</v>
      </c>
      <c r="J50" s="643">
        <v>0</v>
      </c>
      <c r="K50" s="643">
        <v>0</v>
      </c>
      <c r="L50" s="745" t="s">
        <v>830</v>
      </c>
      <c r="M50" s="642">
        <v>0</v>
      </c>
    </row>
    <row r="51" spans="1:13" ht="13.5" customHeight="1" x14ac:dyDescent="0.15">
      <c r="A51" s="803"/>
      <c r="B51" s="802"/>
      <c r="C51" s="623" t="s">
        <v>484</v>
      </c>
      <c r="D51" s="655">
        <v>0</v>
      </c>
      <c r="E51" s="655">
        <v>0</v>
      </c>
      <c r="F51" s="655">
        <v>0</v>
      </c>
      <c r="G51" s="655">
        <v>0</v>
      </c>
      <c r="H51" s="655">
        <v>0</v>
      </c>
      <c r="I51" s="655">
        <v>0</v>
      </c>
      <c r="J51" s="655">
        <v>0</v>
      </c>
      <c r="K51" s="655">
        <v>0</v>
      </c>
      <c r="L51" s="748" t="s">
        <v>830</v>
      </c>
      <c r="M51" s="654">
        <v>0</v>
      </c>
    </row>
    <row r="52" spans="1:13" ht="13.5" customHeight="1" x14ac:dyDescent="0.15">
      <c r="A52" s="801">
        <v>20</v>
      </c>
      <c r="B52" s="800" t="s">
        <v>757</v>
      </c>
      <c r="C52" s="622" t="s">
        <v>742</v>
      </c>
      <c r="D52" s="661">
        <v>0</v>
      </c>
      <c r="E52" s="661">
        <v>0</v>
      </c>
      <c r="F52" s="661">
        <v>3</v>
      </c>
      <c r="G52" s="661">
        <v>0</v>
      </c>
      <c r="H52" s="661">
        <v>0</v>
      </c>
      <c r="I52" s="661">
        <v>0</v>
      </c>
      <c r="J52" s="661">
        <v>0</v>
      </c>
      <c r="K52" s="661">
        <v>0</v>
      </c>
      <c r="L52" s="747">
        <v>7.333333333333333</v>
      </c>
      <c r="M52" s="660">
        <v>3</v>
      </c>
    </row>
    <row r="53" spans="1:13" ht="13.5" customHeight="1" x14ac:dyDescent="0.15">
      <c r="A53" s="799"/>
      <c r="B53" s="798"/>
      <c r="C53" s="621" t="s">
        <v>485</v>
      </c>
      <c r="D53" s="643">
        <v>0</v>
      </c>
      <c r="E53" s="643">
        <v>0</v>
      </c>
      <c r="F53" s="643">
        <v>2</v>
      </c>
      <c r="G53" s="643">
        <v>0</v>
      </c>
      <c r="H53" s="643">
        <v>0</v>
      </c>
      <c r="I53" s="643">
        <v>0</v>
      </c>
      <c r="J53" s="643">
        <v>0</v>
      </c>
      <c r="K53" s="643">
        <v>0</v>
      </c>
      <c r="L53" s="745">
        <v>7.5</v>
      </c>
      <c r="M53" s="642">
        <v>2</v>
      </c>
    </row>
    <row r="54" spans="1:13" ht="13.5" customHeight="1" x14ac:dyDescent="0.15">
      <c r="A54" s="799"/>
      <c r="B54" s="798"/>
      <c r="C54" s="620" t="s">
        <v>118</v>
      </c>
      <c r="D54" s="643">
        <v>0</v>
      </c>
      <c r="E54" s="643">
        <v>0</v>
      </c>
      <c r="F54" s="643">
        <v>0</v>
      </c>
      <c r="G54" s="643">
        <v>0</v>
      </c>
      <c r="H54" s="643">
        <v>0</v>
      </c>
      <c r="I54" s="643">
        <v>0</v>
      </c>
      <c r="J54" s="643">
        <v>0</v>
      </c>
      <c r="K54" s="643">
        <v>0</v>
      </c>
      <c r="L54" s="745" t="s">
        <v>830</v>
      </c>
      <c r="M54" s="642">
        <v>0</v>
      </c>
    </row>
    <row r="55" spans="1:13" ht="13.5" customHeight="1" x14ac:dyDescent="0.15">
      <c r="A55" s="803"/>
      <c r="B55" s="802"/>
      <c r="C55" s="623" t="s">
        <v>484</v>
      </c>
      <c r="D55" s="655">
        <v>0</v>
      </c>
      <c r="E55" s="655">
        <v>0</v>
      </c>
      <c r="F55" s="655">
        <v>1</v>
      </c>
      <c r="G55" s="655">
        <v>0</v>
      </c>
      <c r="H55" s="655">
        <v>0</v>
      </c>
      <c r="I55" s="655">
        <v>0</v>
      </c>
      <c r="J55" s="655">
        <v>0</v>
      </c>
      <c r="K55" s="655">
        <v>0</v>
      </c>
      <c r="L55" s="748">
        <v>7</v>
      </c>
      <c r="M55" s="654">
        <v>1</v>
      </c>
    </row>
    <row r="56" spans="1:13" ht="13.5" customHeight="1" x14ac:dyDescent="0.15">
      <c r="A56" s="801">
        <v>21</v>
      </c>
      <c r="B56" s="800" t="s">
        <v>756</v>
      </c>
      <c r="C56" s="622" t="s">
        <v>742</v>
      </c>
      <c r="D56" s="661">
        <v>8</v>
      </c>
      <c r="E56" s="661">
        <v>3</v>
      </c>
      <c r="F56" s="661">
        <v>4</v>
      </c>
      <c r="G56" s="661">
        <v>0</v>
      </c>
      <c r="H56" s="661">
        <v>0</v>
      </c>
      <c r="I56" s="661">
        <v>0</v>
      </c>
      <c r="J56" s="661">
        <v>0</v>
      </c>
      <c r="K56" s="661">
        <v>0</v>
      </c>
      <c r="L56" s="747">
        <v>4</v>
      </c>
      <c r="M56" s="660">
        <v>15</v>
      </c>
    </row>
    <row r="57" spans="1:13" ht="13.5" customHeight="1" x14ac:dyDescent="0.15">
      <c r="A57" s="799"/>
      <c r="B57" s="798"/>
      <c r="C57" s="621" t="s">
        <v>485</v>
      </c>
      <c r="D57" s="643">
        <v>8</v>
      </c>
      <c r="E57" s="643">
        <v>2</v>
      </c>
      <c r="F57" s="643">
        <v>4</v>
      </c>
      <c r="G57" s="643">
        <v>0</v>
      </c>
      <c r="H57" s="643">
        <v>0</v>
      </c>
      <c r="I57" s="643">
        <v>0</v>
      </c>
      <c r="J57" s="643">
        <v>0</v>
      </c>
      <c r="K57" s="643">
        <v>0</v>
      </c>
      <c r="L57" s="745">
        <v>4</v>
      </c>
      <c r="M57" s="642">
        <v>14</v>
      </c>
    </row>
    <row r="58" spans="1:13" ht="13.5" customHeight="1" x14ac:dyDescent="0.15">
      <c r="A58" s="799"/>
      <c r="B58" s="798"/>
      <c r="C58" s="620" t="s">
        <v>118</v>
      </c>
      <c r="D58" s="643">
        <v>0</v>
      </c>
      <c r="E58" s="643">
        <v>0</v>
      </c>
      <c r="F58" s="643">
        <v>0</v>
      </c>
      <c r="G58" s="643">
        <v>0</v>
      </c>
      <c r="H58" s="643">
        <v>0</v>
      </c>
      <c r="I58" s="643">
        <v>0</v>
      </c>
      <c r="J58" s="643">
        <v>0</v>
      </c>
      <c r="K58" s="643">
        <v>0</v>
      </c>
      <c r="L58" s="745" t="s">
        <v>830</v>
      </c>
      <c r="M58" s="642">
        <v>0</v>
      </c>
    </row>
    <row r="59" spans="1:13" ht="13.5" customHeight="1" x14ac:dyDescent="0.15">
      <c r="A59" s="803"/>
      <c r="B59" s="802"/>
      <c r="C59" s="623" t="s">
        <v>484</v>
      </c>
      <c r="D59" s="655">
        <v>0</v>
      </c>
      <c r="E59" s="655">
        <v>1</v>
      </c>
      <c r="F59" s="655">
        <v>0</v>
      </c>
      <c r="G59" s="655">
        <v>0</v>
      </c>
      <c r="H59" s="655">
        <v>0</v>
      </c>
      <c r="I59" s="655">
        <v>0</v>
      </c>
      <c r="J59" s="655">
        <v>0</v>
      </c>
      <c r="K59" s="655">
        <v>0</v>
      </c>
      <c r="L59" s="748">
        <v>4</v>
      </c>
      <c r="M59" s="654">
        <v>1</v>
      </c>
    </row>
    <row r="60" spans="1:13" ht="13.5" customHeight="1" x14ac:dyDescent="0.15">
      <c r="A60" s="801">
        <v>22</v>
      </c>
      <c r="B60" s="800" t="s">
        <v>755</v>
      </c>
      <c r="C60" s="622" t="s">
        <v>742</v>
      </c>
      <c r="D60" s="661">
        <v>14</v>
      </c>
      <c r="E60" s="661">
        <v>10</v>
      </c>
      <c r="F60" s="661">
        <v>0</v>
      </c>
      <c r="G60" s="661">
        <v>1</v>
      </c>
      <c r="H60" s="661">
        <v>1</v>
      </c>
      <c r="I60" s="661">
        <v>0</v>
      </c>
      <c r="J60" s="661">
        <v>0</v>
      </c>
      <c r="K60" s="661">
        <v>0</v>
      </c>
      <c r="L60" s="747">
        <v>3.5769230769230771</v>
      </c>
      <c r="M60" s="660">
        <v>26</v>
      </c>
    </row>
    <row r="61" spans="1:13" ht="13.5" customHeight="1" x14ac:dyDescent="0.15">
      <c r="A61" s="799"/>
      <c r="B61" s="798"/>
      <c r="C61" s="621" t="s">
        <v>485</v>
      </c>
      <c r="D61" s="643">
        <v>14</v>
      </c>
      <c r="E61" s="643">
        <v>8</v>
      </c>
      <c r="F61" s="643">
        <v>0</v>
      </c>
      <c r="G61" s="643">
        <v>1</v>
      </c>
      <c r="H61" s="643">
        <v>1</v>
      </c>
      <c r="I61" s="643">
        <v>0</v>
      </c>
      <c r="J61" s="643">
        <v>0</v>
      </c>
      <c r="K61" s="643">
        <v>0</v>
      </c>
      <c r="L61" s="745">
        <v>3.4166666666666665</v>
      </c>
      <c r="M61" s="642">
        <v>24</v>
      </c>
    </row>
    <row r="62" spans="1:13" ht="13.5" customHeight="1" x14ac:dyDescent="0.15">
      <c r="A62" s="799"/>
      <c r="B62" s="798"/>
      <c r="C62" s="620" t="s">
        <v>118</v>
      </c>
      <c r="D62" s="643">
        <v>0</v>
      </c>
      <c r="E62" s="643">
        <v>2</v>
      </c>
      <c r="F62" s="643">
        <v>0</v>
      </c>
      <c r="G62" s="643">
        <v>0</v>
      </c>
      <c r="H62" s="643">
        <v>0</v>
      </c>
      <c r="I62" s="643">
        <v>0</v>
      </c>
      <c r="J62" s="643">
        <v>0</v>
      </c>
      <c r="K62" s="643">
        <v>0</v>
      </c>
      <c r="L62" s="745">
        <v>5.5</v>
      </c>
      <c r="M62" s="642">
        <v>2</v>
      </c>
    </row>
    <row r="63" spans="1:13" ht="13.5" customHeight="1" x14ac:dyDescent="0.15">
      <c r="A63" s="803"/>
      <c r="B63" s="802"/>
      <c r="C63" s="623" t="s">
        <v>484</v>
      </c>
      <c r="D63" s="655">
        <v>0</v>
      </c>
      <c r="E63" s="655">
        <v>0</v>
      </c>
      <c r="F63" s="655">
        <v>0</v>
      </c>
      <c r="G63" s="655">
        <v>0</v>
      </c>
      <c r="H63" s="655">
        <v>0</v>
      </c>
      <c r="I63" s="655">
        <v>0</v>
      </c>
      <c r="J63" s="655">
        <v>0</v>
      </c>
      <c r="K63" s="655">
        <v>0</v>
      </c>
      <c r="L63" s="748" t="s">
        <v>830</v>
      </c>
      <c r="M63" s="654">
        <v>0</v>
      </c>
    </row>
    <row r="64" spans="1:13" ht="13.5" customHeight="1" x14ac:dyDescent="0.15">
      <c r="A64" s="801">
        <v>23</v>
      </c>
      <c r="B64" s="800" t="s">
        <v>754</v>
      </c>
      <c r="C64" s="622" t="s">
        <v>742</v>
      </c>
      <c r="D64" s="661">
        <v>1</v>
      </c>
      <c r="E64" s="661">
        <v>3</v>
      </c>
      <c r="F64" s="661">
        <v>1</v>
      </c>
      <c r="G64" s="661">
        <v>0</v>
      </c>
      <c r="H64" s="661">
        <v>0</v>
      </c>
      <c r="I64" s="661">
        <v>0</v>
      </c>
      <c r="J64" s="661">
        <v>0</v>
      </c>
      <c r="K64" s="661">
        <v>0</v>
      </c>
      <c r="L64" s="747">
        <v>4.2</v>
      </c>
      <c r="M64" s="660">
        <v>5</v>
      </c>
    </row>
    <row r="65" spans="1:13" ht="13.5" customHeight="1" x14ac:dyDescent="0.15">
      <c r="A65" s="799"/>
      <c r="B65" s="798"/>
      <c r="C65" s="621" t="s">
        <v>485</v>
      </c>
      <c r="D65" s="643">
        <v>1</v>
      </c>
      <c r="E65" s="643">
        <v>2</v>
      </c>
      <c r="F65" s="643">
        <v>1</v>
      </c>
      <c r="G65" s="643">
        <v>0</v>
      </c>
      <c r="H65" s="643">
        <v>0</v>
      </c>
      <c r="I65" s="643">
        <v>0</v>
      </c>
      <c r="J65" s="643">
        <v>0</v>
      </c>
      <c r="K65" s="643">
        <v>0</v>
      </c>
      <c r="L65" s="745">
        <v>4</v>
      </c>
      <c r="M65" s="642">
        <v>4</v>
      </c>
    </row>
    <row r="66" spans="1:13" ht="13.5" customHeight="1" x14ac:dyDescent="0.15">
      <c r="A66" s="799"/>
      <c r="B66" s="798"/>
      <c r="C66" s="620" t="s">
        <v>118</v>
      </c>
      <c r="D66" s="643">
        <v>0</v>
      </c>
      <c r="E66" s="643">
        <v>1</v>
      </c>
      <c r="F66" s="643">
        <v>0</v>
      </c>
      <c r="G66" s="643">
        <v>0</v>
      </c>
      <c r="H66" s="643">
        <v>0</v>
      </c>
      <c r="I66" s="643">
        <v>0</v>
      </c>
      <c r="J66" s="643">
        <v>0</v>
      </c>
      <c r="K66" s="643">
        <v>0</v>
      </c>
      <c r="L66" s="745">
        <v>5</v>
      </c>
      <c r="M66" s="642">
        <v>1</v>
      </c>
    </row>
    <row r="67" spans="1:13" ht="13.5" customHeight="1" x14ac:dyDescent="0.15">
      <c r="A67" s="803"/>
      <c r="B67" s="802"/>
      <c r="C67" s="623" t="s">
        <v>484</v>
      </c>
      <c r="D67" s="655">
        <v>0</v>
      </c>
      <c r="E67" s="655">
        <v>0</v>
      </c>
      <c r="F67" s="655">
        <v>0</v>
      </c>
      <c r="G67" s="655">
        <v>0</v>
      </c>
      <c r="H67" s="655">
        <v>0</v>
      </c>
      <c r="I67" s="655">
        <v>0</v>
      </c>
      <c r="J67" s="655">
        <v>0</v>
      </c>
      <c r="K67" s="655">
        <v>0</v>
      </c>
      <c r="L67" s="748" t="s">
        <v>830</v>
      </c>
      <c r="M67" s="654">
        <v>0</v>
      </c>
    </row>
    <row r="68" spans="1:13" ht="13.5" customHeight="1" x14ac:dyDescent="0.15">
      <c r="A68" s="801">
        <v>24</v>
      </c>
      <c r="B68" s="800" t="s">
        <v>753</v>
      </c>
      <c r="C68" s="622" t="s">
        <v>742</v>
      </c>
      <c r="D68" s="661">
        <v>29</v>
      </c>
      <c r="E68" s="661">
        <v>12</v>
      </c>
      <c r="F68" s="661">
        <v>13</v>
      </c>
      <c r="G68" s="661">
        <v>4</v>
      </c>
      <c r="H68" s="661">
        <v>3</v>
      </c>
      <c r="I68" s="661">
        <v>0</v>
      </c>
      <c r="J68" s="661">
        <v>0</v>
      </c>
      <c r="K68" s="661">
        <v>0</v>
      </c>
      <c r="L68" s="747">
        <v>4.6229508196721314</v>
      </c>
      <c r="M68" s="660">
        <v>61</v>
      </c>
    </row>
    <row r="69" spans="1:13" ht="13.5" customHeight="1" x14ac:dyDescent="0.15">
      <c r="A69" s="799"/>
      <c r="B69" s="798"/>
      <c r="C69" s="621" t="s">
        <v>485</v>
      </c>
      <c r="D69" s="643">
        <v>28</v>
      </c>
      <c r="E69" s="643">
        <v>12</v>
      </c>
      <c r="F69" s="643">
        <v>12</v>
      </c>
      <c r="G69" s="643">
        <v>4</v>
      </c>
      <c r="H69" s="643">
        <v>3</v>
      </c>
      <c r="I69" s="643">
        <v>0</v>
      </c>
      <c r="J69" s="643">
        <v>0</v>
      </c>
      <c r="K69" s="643">
        <v>0</v>
      </c>
      <c r="L69" s="745">
        <v>4.6610169491525424</v>
      </c>
      <c r="M69" s="642">
        <v>59</v>
      </c>
    </row>
    <row r="70" spans="1:13" ht="13.5" customHeight="1" x14ac:dyDescent="0.15">
      <c r="A70" s="799"/>
      <c r="B70" s="798"/>
      <c r="C70" s="620" t="s">
        <v>118</v>
      </c>
      <c r="D70" s="643">
        <v>1</v>
      </c>
      <c r="E70" s="643">
        <v>0</v>
      </c>
      <c r="F70" s="643">
        <v>1</v>
      </c>
      <c r="G70" s="643">
        <v>0</v>
      </c>
      <c r="H70" s="643">
        <v>0</v>
      </c>
      <c r="I70" s="643">
        <v>0</v>
      </c>
      <c r="J70" s="643">
        <v>0</v>
      </c>
      <c r="K70" s="643">
        <v>0</v>
      </c>
      <c r="L70" s="745">
        <v>3.5</v>
      </c>
      <c r="M70" s="642">
        <v>2</v>
      </c>
    </row>
    <row r="71" spans="1:13" ht="13.5" customHeight="1" x14ac:dyDescent="0.15">
      <c r="A71" s="803"/>
      <c r="B71" s="802"/>
      <c r="C71" s="623" t="s">
        <v>484</v>
      </c>
      <c r="D71" s="655">
        <v>0</v>
      </c>
      <c r="E71" s="655">
        <v>0</v>
      </c>
      <c r="F71" s="655">
        <v>0</v>
      </c>
      <c r="G71" s="655">
        <v>0</v>
      </c>
      <c r="H71" s="655">
        <v>0</v>
      </c>
      <c r="I71" s="655">
        <v>0</v>
      </c>
      <c r="J71" s="655">
        <v>0</v>
      </c>
      <c r="K71" s="655">
        <v>0</v>
      </c>
      <c r="L71" s="748" t="s">
        <v>830</v>
      </c>
      <c r="M71" s="654">
        <v>0</v>
      </c>
    </row>
    <row r="72" spans="1:13" ht="13.5" customHeight="1" x14ac:dyDescent="0.15">
      <c r="A72" s="801">
        <v>25</v>
      </c>
      <c r="B72" s="800" t="s">
        <v>840</v>
      </c>
      <c r="C72" s="622" t="s">
        <v>742</v>
      </c>
      <c r="D72" s="661">
        <v>10</v>
      </c>
      <c r="E72" s="661">
        <v>2</v>
      </c>
      <c r="F72" s="661">
        <v>3</v>
      </c>
      <c r="G72" s="661">
        <v>4</v>
      </c>
      <c r="H72" s="661">
        <v>0</v>
      </c>
      <c r="I72" s="661">
        <v>0</v>
      </c>
      <c r="J72" s="661">
        <v>0</v>
      </c>
      <c r="K72" s="661">
        <v>0</v>
      </c>
      <c r="L72" s="747">
        <v>4.6842105263157894</v>
      </c>
      <c r="M72" s="660">
        <v>19</v>
      </c>
    </row>
    <row r="73" spans="1:13" ht="13.5" customHeight="1" x14ac:dyDescent="0.15">
      <c r="A73" s="799"/>
      <c r="B73" s="798"/>
      <c r="C73" s="621" t="s">
        <v>485</v>
      </c>
      <c r="D73" s="643">
        <v>8</v>
      </c>
      <c r="E73" s="643">
        <v>2</v>
      </c>
      <c r="F73" s="643">
        <v>3</v>
      </c>
      <c r="G73" s="643">
        <v>3</v>
      </c>
      <c r="H73" s="643">
        <v>0</v>
      </c>
      <c r="I73" s="643">
        <v>0</v>
      </c>
      <c r="J73" s="643">
        <v>0</v>
      </c>
      <c r="K73" s="643">
        <v>0</v>
      </c>
      <c r="L73" s="745">
        <v>4.8125</v>
      </c>
      <c r="M73" s="642">
        <v>16</v>
      </c>
    </row>
    <row r="74" spans="1:13" ht="13.5" customHeight="1" x14ac:dyDescent="0.15">
      <c r="A74" s="799"/>
      <c r="B74" s="798"/>
      <c r="C74" s="620" t="s">
        <v>118</v>
      </c>
      <c r="D74" s="643">
        <v>0</v>
      </c>
      <c r="E74" s="643">
        <v>0</v>
      </c>
      <c r="F74" s="643">
        <v>0</v>
      </c>
      <c r="G74" s="643">
        <v>0</v>
      </c>
      <c r="H74" s="643">
        <v>0</v>
      </c>
      <c r="I74" s="643">
        <v>0</v>
      </c>
      <c r="J74" s="643">
        <v>0</v>
      </c>
      <c r="K74" s="643">
        <v>0</v>
      </c>
      <c r="L74" s="745" t="s">
        <v>830</v>
      </c>
      <c r="M74" s="642">
        <v>0</v>
      </c>
    </row>
    <row r="75" spans="1:13" ht="13.5" customHeight="1" x14ac:dyDescent="0.15">
      <c r="A75" s="803"/>
      <c r="B75" s="802"/>
      <c r="C75" s="623" t="s">
        <v>484</v>
      </c>
      <c r="D75" s="655">
        <v>2</v>
      </c>
      <c r="E75" s="655">
        <v>0</v>
      </c>
      <c r="F75" s="655">
        <v>0</v>
      </c>
      <c r="G75" s="655">
        <v>1</v>
      </c>
      <c r="H75" s="655">
        <v>0</v>
      </c>
      <c r="I75" s="655">
        <v>0</v>
      </c>
      <c r="J75" s="655">
        <v>0</v>
      </c>
      <c r="K75" s="655">
        <v>0</v>
      </c>
      <c r="L75" s="748">
        <v>4</v>
      </c>
      <c r="M75" s="654">
        <v>3</v>
      </c>
    </row>
    <row r="76" spans="1:13" ht="13.5" customHeight="1" x14ac:dyDescent="0.15">
      <c r="A76" s="801">
        <v>26</v>
      </c>
      <c r="B76" s="800" t="s">
        <v>839</v>
      </c>
      <c r="C76" s="622" t="s">
        <v>742</v>
      </c>
      <c r="D76" s="661">
        <v>12</v>
      </c>
      <c r="E76" s="661">
        <v>8</v>
      </c>
      <c r="F76" s="661">
        <v>8</v>
      </c>
      <c r="G76" s="661">
        <v>4</v>
      </c>
      <c r="H76" s="661">
        <v>2</v>
      </c>
      <c r="I76" s="661">
        <v>0</v>
      </c>
      <c r="J76" s="661">
        <v>0</v>
      </c>
      <c r="K76" s="661">
        <v>0</v>
      </c>
      <c r="L76" s="747">
        <v>5.5882352941176467</v>
      </c>
      <c r="M76" s="660">
        <v>34</v>
      </c>
    </row>
    <row r="77" spans="1:13" ht="13.5" customHeight="1" x14ac:dyDescent="0.15">
      <c r="A77" s="799"/>
      <c r="B77" s="798"/>
      <c r="C77" s="621" t="s">
        <v>485</v>
      </c>
      <c r="D77" s="643">
        <v>12</v>
      </c>
      <c r="E77" s="643">
        <v>7</v>
      </c>
      <c r="F77" s="643">
        <v>8</v>
      </c>
      <c r="G77" s="643">
        <v>4</v>
      </c>
      <c r="H77" s="643">
        <v>1</v>
      </c>
      <c r="I77" s="643">
        <v>0</v>
      </c>
      <c r="J77" s="643">
        <v>0</v>
      </c>
      <c r="K77" s="643">
        <v>0</v>
      </c>
      <c r="L77" s="745">
        <v>5.1875</v>
      </c>
      <c r="M77" s="642">
        <v>32</v>
      </c>
    </row>
    <row r="78" spans="1:13" ht="13.5" customHeight="1" x14ac:dyDescent="0.15">
      <c r="A78" s="799"/>
      <c r="B78" s="798"/>
      <c r="C78" s="620" t="s">
        <v>118</v>
      </c>
      <c r="D78" s="643">
        <v>0</v>
      </c>
      <c r="E78" s="643">
        <v>1</v>
      </c>
      <c r="F78" s="643">
        <v>0</v>
      </c>
      <c r="G78" s="643">
        <v>0</v>
      </c>
      <c r="H78" s="643">
        <v>1</v>
      </c>
      <c r="I78" s="643">
        <v>0</v>
      </c>
      <c r="J78" s="643">
        <v>0</v>
      </c>
      <c r="K78" s="643">
        <v>0</v>
      </c>
      <c r="L78" s="745">
        <v>12</v>
      </c>
      <c r="M78" s="642">
        <v>2</v>
      </c>
    </row>
    <row r="79" spans="1:13" ht="13.5" customHeight="1" x14ac:dyDescent="0.15">
      <c r="A79" s="803"/>
      <c r="B79" s="802"/>
      <c r="C79" s="623" t="s">
        <v>484</v>
      </c>
      <c r="D79" s="655">
        <v>0</v>
      </c>
      <c r="E79" s="655">
        <v>0</v>
      </c>
      <c r="F79" s="655">
        <v>0</v>
      </c>
      <c r="G79" s="655">
        <v>0</v>
      </c>
      <c r="H79" s="655">
        <v>0</v>
      </c>
      <c r="I79" s="655">
        <v>0</v>
      </c>
      <c r="J79" s="655">
        <v>0</v>
      </c>
      <c r="K79" s="655">
        <v>0</v>
      </c>
      <c r="L79" s="748" t="s">
        <v>830</v>
      </c>
      <c r="M79" s="654">
        <v>0</v>
      </c>
    </row>
    <row r="80" spans="1:13" ht="13.5" customHeight="1" x14ac:dyDescent="0.15">
      <c r="A80" s="801">
        <v>27</v>
      </c>
      <c r="B80" s="800" t="s">
        <v>838</v>
      </c>
      <c r="C80" s="622" t="s">
        <v>742</v>
      </c>
      <c r="D80" s="661">
        <v>7</v>
      </c>
      <c r="E80" s="661">
        <v>2</v>
      </c>
      <c r="F80" s="661">
        <v>0</v>
      </c>
      <c r="G80" s="661">
        <v>1</v>
      </c>
      <c r="H80" s="661">
        <v>1</v>
      </c>
      <c r="I80" s="661">
        <v>0</v>
      </c>
      <c r="J80" s="661">
        <v>0</v>
      </c>
      <c r="K80" s="661">
        <v>0</v>
      </c>
      <c r="L80" s="747">
        <v>4.4545454545454541</v>
      </c>
      <c r="M80" s="660">
        <v>11</v>
      </c>
    </row>
    <row r="81" spans="1:13" ht="13.5" customHeight="1" x14ac:dyDescent="0.15">
      <c r="A81" s="799"/>
      <c r="B81" s="798"/>
      <c r="C81" s="621" t="s">
        <v>485</v>
      </c>
      <c r="D81" s="643">
        <v>7</v>
      </c>
      <c r="E81" s="643">
        <v>2</v>
      </c>
      <c r="F81" s="643">
        <v>0</v>
      </c>
      <c r="G81" s="643">
        <v>1</v>
      </c>
      <c r="H81" s="643">
        <v>1</v>
      </c>
      <c r="I81" s="643">
        <v>0</v>
      </c>
      <c r="J81" s="643">
        <v>0</v>
      </c>
      <c r="K81" s="643">
        <v>0</v>
      </c>
      <c r="L81" s="745">
        <v>4.4545454545454541</v>
      </c>
      <c r="M81" s="642">
        <v>11</v>
      </c>
    </row>
    <row r="82" spans="1:13" ht="13.5" customHeight="1" x14ac:dyDescent="0.15">
      <c r="A82" s="799"/>
      <c r="B82" s="798"/>
      <c r="C82" s="620" t="s">
        <v>118</v>
      </c>
      <c r="D82" s="643">
        <v>0</v>
      </c>
      <c r="E82" s="643">
        <v>0</v>
      </c>
      <c r="F82" s="643">
        <v>0</v>
      </c>
      <c r="G82" s="643">
        <v>0</v>
      </c>
      <c r="H82" s="643">
        <v>0</v>
      </c>
      <c r="I82" s="643">
        <v>0</v>
      </c>
      <c r="J82" s="643">
        <v>0</v>
      </c>
      <c r="K82" s="643">
        <v>0</v>
      </c>
      <c r="L82" s="745" t="s">
        <v>830</v>
      </c>
      <c r="M82" s="642">
        <v>0</v>
      </c>
    </row>
    <row r="83" spans="1:13" ht="13.5" customHeight="1" x14ac:dyDescent="0.15">
      <c r="A83" s="803"/>
      <c r="B83" s="802"/>
      <c r="C83" s="623" t="s">
        <v>484</v>
      </c>
      <c r="D83" s="655">
        <v>0</v>
      </c>
      <c r="E83" s="655">
        <v>0</v>
      </c>
      <c r="F83" s="655">
        <v>0</v>
      </c>
      <c r="G83" s="655">
        <v>0</v>
      </c>
      <c r="H83" s="655">
        <v>0</v>
      </c>
      <c r="I83" s="655">
        <v>0</v>
      </c>
      <c r="J83" s="655">
        <v>0</v>
      </c>
      <c r="K83" s="655">
        <v>0</v>
      </c>
      <c r="L83" s="748" t="s">
        <v>830</v>
      </c>
      <c r="M83" s="654">
        <v>0</v>
      </c>
    </row>
    <row r="84" spans="1:13" ht="13.5" customHeight="1" x14ac:dyDescent="0.15">
      <c r="A84" s="801">
        <v>28</v>
      </c>
      <c r="B84" s="800" t="s">
        <v>750</v>
      </c>
      <c r="C84" s="622" t="s">
        <v>742</v>
      </c>
      <c r="D84" s="661">
        <v>5</v>
      </c>
      <c r="E84" s="661">
        <v>3</v>
      </c>
      <c r="F84" s="661">
        <v>1</v>
      </c>
      <c r="G84" s="661">
        <v>1</v>
      </c>
      <c r="H84" s="661">
        <v>0</v>
      </c>
      <c r="I84" s="661">
        <v>0</v>
      </c>
      <c r="J84" s="661">
        <v>0</v>
      </c>
      <c r="K84" s="661">
        <v>0</v>
      </c>
      <c r="L84" s="747">
        <v>3.9</v>
      </c>
      <c r="M84" s="660">
        <v>10</v>
      </c>
    </row>
    <row r="85" spans="1:13" ht="13.5" customHeight="1" x14ac:dyDescent="0.15">
      <c r="A85" s="799"/>
      <c r="B85" s="798"/>
      <c r="C85" s="621" t="s">
        <v>485</v>
      </c>
      <c r="D85" s="643">
        <v>5</v>
      </c>
      <c r="E85" s="643">
        <v>2</v>
      </c>
      <c r="F85" s="643">
        <v>1</v>
      </c>
      <c r="G85" s="643">
        <v>1</v>
      </c>
      <c r="H85" s="643">
        <v>0</v>
      </c>
      <c r="I85" s="643">
        <v>0</v>
      </c>
      <c r="J85" s="643">
        <v>0</v>
      </c>
      <c r="K85" s="643">
        <v>0</v>
      </c>
      <c r="L85" s="745">
        <v>3.8888888888888888</v>
      </c>
      <c r="M85" s="642">
        <v>9</v>
      </c>
    </row>
    <row r="86" spans="1:13" ht="13.5" customHeight="1" x14ac:dyDescent="0.15">
      <c r="A86" s="799"/>
      <c r="B86" s="798"/>
      <c r="C86" s="620" t="s">
        <v>118</v>
      </c>
      <c r="D86" s="643">
        <v>0</v>
      </c>
      <c r="E86" s="643">
        <v>1</v>
      </c>
      <c r="F86" s="643">
        <v>0</v>
      </c>
      <c r="G86" s="643">
        <v>0</v>
      </c>
      <c r="H86" s="643">
        <v>0</v>
      </c>
      <c r="I86" s="643">
        <v>0</v>
      </c>
      <c r="J86" s="643">
        <v>0</v>
      </c>
      <c r="K86" s="643">
        <v>0</v>
      </c>
      <c r="L86" s="745">
        <v>4</v>
      </c>
      <c r="M86" s="642">
        <v>1</v>
      </c>
    </row>
    <row r="87" spans="1:13" ht="13.5" customHeight="1" x14ac:dyDescent="0.15">
      <c r="A87" s="803"/>
      <c r="B87" s="802"/>
      <c r="C87" s="623" t="s">
        <v>484</v>
      </c>
      <c r="D87" s="655">
        <v>0</v>
      </c>
      <c r="E87" s="655">
        <v>0</v>
      </c>
      <c r="F87" s="655">
        <v>0</v>
      </c>
      <c r="G87" s="655">
        <v>0</v>
      </c>
      <c r="H87" s="655">
        <v>0</v>
      </c>
      <c r="I87" s="655">
        <v>0</v>
      </c>
      <c r="J87" s="655">
        <v>0</v>
      </c>
      <c r="K87" s="655">
        <v>0</v>
      </c>
      <c r="L87" s="748" t="s">
        <v>830</v>
      </c>
      <c r="M87" s="654">
        <v>0</v>
      </c>
    </row>
    <row r="88" spans="1:13" ht="13.5" customHeight="1" x14ac:dyDescent="0.15">
      <c r="A88" s="801">
        <v>29</v>
      </c>
      <c r="B88" s="800" t="s">
        <v>749</v>
      </c>
      <c r="C88" s="622" t="s">
        <v>742</v>
      </c>
      <c r="D88" s="661">
        <v>15</v>
      </c>
      <c r="E88" s="661">
        <v>4</v>
      </c>
      <c r="F88" s="661">
        <v>3</v>
      </c>
      <c r="G88" s="661">
        <v>2</v>
      </c>
      <c r="H88" s="661">
        <v>2</v>
      </c>
      <c r="I88" s="661">
        <v>1</v>
      </c>
      <c r="J88" s="661">
        <v>0</v>
      </c>
      <c r="K88" s="661">
        <v>0</v>
      </c>
      <c r="L88" s="747">
        <v>4.8518518518518521</v>
      </c>
      <c r="M88" s="660">
        <v>27</v>
      </c>
    </row>
    <row r="89" spans="1:13" ht="13.5" customHeight="1" x14ac:dyDescent="0.15">
      <c r="A89" s="799"/>
      <c r="B89" s="798"/>
      <c r="C89" s="621" t="s">
        <v>485</v>
      </c>
      <c r="D89" s="643">
        <v>15</v>
      </c>
      <c r="E89" s="643">
        <v>4</v>
      </c>
      <c r="F89" s="643">
        <v>3</v>
      </c>
      <c r="G89" s="643">
        <v>2</v>
      </c>
      <c r="H89" s="643">
        <v>2</v>
      </c>
      <c r="I89" s="643">
        <v>1</v>
      </c>
      <c r="J89" s="643">
        <v>0</v>
      </c>
      <c r="K89" s="643">
        <v>0</v>
      </c>
      <c r="L89" s="745">
        <v>4.8518518518518521</v>
      </c>
      <c r="M89" s="642">
        <v>27</v>
      </c>
    </row>
    <row r="90" spans="1:13" ht="13.5" customHeight="1" x14ac:dyDescent="0.15">
      <c r="A90" s="799"/>
      <c r="B90" s="798"/>
      <c r="C90" s="620" t="s">
        <v>118</v>
      </c>
      <c r="D90" s="643">
        <v>0</v>
      </c>
      <c r="E90" s="643">
        <v>0</v>
      </c>
      <c r="F90" s="643">
        <v>0</v>
      </c>
      <c r="G90" s="643">
        <v>0</v>
      </c>
      <c r="H90" s="643">
        <v>0</v>
      </c>
      <c r="I90" s="643">
        <v>0</v>
      </c>
      <c r="J90" s="643">
        <v>0</v>
      </c>
      <c r="K90" s="643">
        <v>0</v>
      </c>
      <c r="L90" s="745" t="s">
        <v>830</v>
      </c>
      <c r="M90" s="642">
        <v>0</v>
      </c>
    </row>
    <row r="91" spans="1:13" ht="13.5" customHeight="1" x14ac:dyDescent="0.15">
      <c r="A91" s="803"/>
      <c r="B91" s="802"/>
      <c r="C91" s="623" t="s">
        <v>484</v>
      </c>
      <c r="D91" s="655">
        <v>0</v>
      </c>
      <c r="E91" s="655">
        <v>0</v>
      </c>
      <c r="F91" s="655">
        <v>0</v>
      </c>
      <c r="G91" s="655">
        <v>0</v>
      </c>
      <c r="H91" s="655">
        <v>0</v>
      </c>
      <c r="I91" s="655">
        <v>0</v>
      </c>
      <c r="J91" s="655">
        <v>0</v>
      </c>
      <c r="K91" s="655">
        <v>0</v>
      </c>
      <c r="L91" s="748" t="s">
        <v>830</v>
      </c>
      <c r="M91" s="654">
        <v>0</v>
      </c>
    </row>
    <row r="92" spans="1:13" ht="13.5" customHeight="1" x14ac:dyDescent="0.15">
      <c r="A92" s="801">
        <v>30</v>
      </c>
      <c r="B92" s="800" t="s">
        <v>855</v>
      </c>
      <c r="C92" s="622" t="s">
        <v>742</v>
      </c>
      <c r="D92" s="661">
        <v>1</v>
      </c>
      <c r="E92" s="661">
        <v>1</v>
      </c>
      <c r="F92" s="661">
        <v>0</v>
      </c>
      <c r="G92" s="661">
        <v>0</v>
      </c>
      <c r="H92" s="661">
        <v>0</v>
      </c>
      <c r="I92" s="661">
        <v>0</v>
      </c>
      <c r="J92" s="661">
        <v>0</v>
      </c>
      <c r="K92" s="661">
        <v>0</v>
      </c>
      <c r="L92" s="747">
        <v>4.5</v>
      </c>
      <c r="M92" s="660">
        <v>2</v>
      </c>
    </row>
    <row r="93" spans="1:13" ht="13.5" customHeight="1" x14ac:dyDescent="0.15">
      <c r="A93" s="799"/>
      <c r="B93" s="798"/>
      <c r="C93" s="621" t="s">
        <v>485</v>
      </c>
      <c r="D93" s="643">
        <v>1</v>
      </c>
      <c r="E93" s="643">
        <v>1</v>
      </c>
      <c r="F93" s="643">
        <v>0</v>
      </c>
      <c r="G93" s="643">
        <v>0</v>
      </c>
      <c r="H93" s="643">
        <v>0</v>
      </c>
      <c r="I93" s="643">
        <v>0</v>
      </c>
      <c r="J93" s="643">
        <v>0</v>
      </c>
      <c r="K93" s="643">
        <v>0</v>
      </c>
      <c r="L93" s="745">
        <v>4.5</v>
      </c>
      <c r="M93" s="642">
        <v>2</v>
      </c>
    </row>
    <row r="94" spans="1:13" ht="13.5" customHeight="1" x14ac:dyDescent="0.15">
      <c r="A94" s="799"/>
      <c r="B94" s="798"/>
      <c r="C94" s="620" t="s">
        <v>118</v>
      </c>
      <c r="D94" s="643">
        <v>0</v>
      </c>
      <c r="E94" s="643">
        <v>0</v>
      </c>
      <c r="F94" s="643">
        <v>0</v>
      </c>
      <c r="G94" s="643">
        <v>0</v>
      </c>
      <c r="H94" s="643">
        <v>0</v>
      </c>
      <c r="I94" s="643">
        <v>0</v>
      </c>
      <c r="J94" s="643">
        <v>0</v>
      </c>
      <c r="K94" s="643">
        <v>0</v>
      </c>
      <c r="L94" s="745" t="s">
        <v>830</v>
      </c>
      <c r="M94" s="642">
        <v>0</v>
      </c>
    </row>
    <row r="95" spans="1:13" ht="13.5" customHeight="1" x14ac:dyDescent="0.15">
      <c r="A95" s="803"/>
      <c r="B95" s="802"/>
      <c r="C95" s="623" t="s">
        <v>484</v>
      </c>
      <c r="D95" s="655">
        <v>0</v>
      </c>
      <c r="E95" s="655">
        <v>0</v>
      </c>
      <c r="F95" s="655">
        <v>0</v>
      </c>
      <c r="G95" s="655">
        <v>0</v>
      </c>
      <c r="H95" s="655">
        <v>0</v>
      </c>
      <c r="I95" s="655">
        <v>0</v>
      </c>
      <c r="J95" s="655">
        <v>0</v>
      </c>
      <c r="K95" s="655">
        <v>0</v>
      </c>
      <c r="L95" s="748" t="s">
        <v>830</v>
      </c>
      <c r="M95" s="654">
        <v>0</v>
      </c>
    </row>
    <row r="96" spans="1:13" ht="13.5" customHeight="1" x14ac:dyDescent="0.15">
      <c r="A96" s="801">
        <v>31</v>
      </c>
      <c r="B96" s="800" t="s">
        <v>747</v>
      </c>
      <c r="C96" s="622" t="s">
        <v>742</v>
      </c>
      <c r="D96" s="661">
        <v>31</v>
      </c>
      <c r="E96" s="661">
        <v>13</v>
      </c>
      <c r="F96" s="661">
        <v>8</v>
      </c>
      <c r="G96" s="661">
        <v>3</v>
      </c>
      <c r="H96" s="661">
        <v>5</v>
      </c>
      <c r="I96" s="661">
        <v>1</v>
      </c>
      <c r="J96" s="661">
        <v>0</v>
      </c>
      <c r="K96" s="661">
        <v>0</v>
      </c>
      <c r="L96" s="747">
        <v>5.1639344262295079</v>
      </c>
      <c r="M96" s="660">
        <v>61</v>
      </c>
    </row>
    <row r="97" spans="1:13" ht="13.5" customHeight="1" x14ac:dyDescent="0.15">
      <c r="A97" s="799"/>
      <c r="B97" s="798"/>
      <c r="C97" s="621" t="s">
        <v>485</v>
      </c>
      <c r="D97" s="643">
        <v>29</v>
      </c>
      <c r="E97" s="643">
        <v>12</v>
      </c>
      <c r="F97" s="643">
        <v>6</v>
      </c>
      <c r="G97" s="643">
        <v>2</v>
      </c>
      <c r="H97" s="643">
        <v>4</v>
      </c>
      <c r="I97" s="643">
        <v>1</v>
      </c>
      <c r="J97" s="643">
        <v>0</v>
      </c>
      <c r="K97" s="643">
        <v>0</v>
      </c>
      <c r="L97" s="745">
        <v>4.9629629629629628</v>
      </c>
      <c r="M97" s="642">
        <v>54</v>
      </c>
    </row>
    <row r="98" spans="1:13" ht="13.5" customHeight="1" x14ac:dyDescent="0.15">
      <c r="A98" s="799"/>
      <c r="B98" s="798"/>
      <c r="C98" s="620" t="s">
        <v>118</v>
      </c>
      <c r="D98" s="643">
        <v>1</v>
      </c>
      <c r="E98" s="643">
        <v>1</v>
      </c>
      <c r="F98" s="643">
        <v>1</v>
      </c>
      <c r="G98" s="643">
        <v>0</v>
      </c>
      <c r="H98" s="643">
        <v>0</v>
      </c>
      <c r="I98" s="643">
        <v>0</v>
      </c>
      <c r="J98" s="643">
        <v>0</v>
      </c>
      <c r="K98" s="643">
        <v>0</v>
      </c>
      <c r="L98" s="745">
        <v>4.333333333333333</v>
      </c>
      <c r="M98" s="642">
        <v>3</v>
      </c>
    </row>
    <row r="99" spans="1:13" ht="13.5" customHeight="1" x14ac:dyDescent="0.15">
      <c r="A99" s="803"/>
      <c r="B99" s="802"/>
      <c r="C99" s="623" t="s">
        <v>484</v>
      </c>
      <c r="D99" s="655">
        <v>1</v>
      </c>
      <c r="E99" s="655">
        <v>0</v>
      </c>
      <c r="F99" s="655">
        <v>1</v>
      </c>
      <c r="G99" s="655">
        <v>1</v>
      </c>
      <c r="H99" s="655">
        <v>1</v>
      </c>
      <c r="I99" s="655">
        <v>0</v>
      </c>
      <c r="J99" s="655">
        <v>0</v>
      </c>
      <c r="K99" s="655">
        <v>0</v>
      </c>
      <c r="L99" s="748">
        <v>8.5</v>
      </c>
      <c r="M99" s="654">
        <v>4</v>
      </c>
    </row>
    <row r="100" spans="1:13" ht="13.5" customHeight="1" x14ac:dyDescent="0.15">
      <c r="A100" s="801">
        <v>32</v>
      </c>
      <c r="B100" s="800" t="s">
        <v>746</v>
      </c>
      <c r="C100" s="622" t="s">
        <v>742</v>
      </c>
      <c r="D100" s="661">
        <v>3</v>
      </c>
      <c r="E100" s="661">
        <v>0</v>
      </c>
      <c r="F100" s="661">
        <v>1</v>
      </c>
      <c r="G100" s="661">
        <v>0</v>
      </c>
      <c r="H100" s="661">
        <v>1</v>
      </c>
      <c r="I100" s="661">
        <v>0</v>
      </c>
      <c r="J100" s="661">
        <v>0</v>
      </c>
      <c r="K100" s="661">
        <v>0</v>
      </c>
      <c r="L100" s="747">
        <v>6.8</v>
      </c>
      <c r="M100" s="660">
        <v>5</v>
      </c>
    </row>
    <row r="101" spans="1:13" ht="13.5" customHeight="1" x14ac:dyDescent="0.15">
      <c r="A101" s="799"/>
      <c r="B101" s="798"/>
      <c r="C101" s="621" t="s">
        <v>485</v>
      </c>
      <c r="D101" s="643">
        <v>3</v>
      </c>
      <c r="E101" s="643">
        <v>0</v>
      </c>
      <c r="F101" s="643">
        <v>1</v>
      </c>
      <c r="G101" s="643">
        <v>0</v>
      </c>
      <c r="H101" s="643">
        <v>1</v>
      </c>
      <c r="I101" s="643">
        <v>0</v>
      </c>
      <c r="J101" s="643">
        <v>0</v>
      </c>
      <c r="K101" s="643">
        <v>0</v>
      </c>
      <c r="L101" s="745">
        <v>6.8</v>
      </c>
      <c r="M101" s="642">
        <v>5</v>
      </c>
    </row>
    <row r="102" spans="1:13" ht="13.5" customHeight="1" x14ac:dyDescent="0.15">
      <c r="A102" s="799"/>
      <c r="B102" s="798"/>
      <c r="C102" s="620" t="s">
        <v>118</v>
      </c>
      <c r="D102" s="643">
        <v>0</v>
      </c>
      <c r="E102" s="643">
        <v>0</v>
      </c>
      <c r="F102" s="643">
        <v>0</v>
      </c>
      <c r="G102" s="643">
        <v>0</v>
      </c>
      <c r="H102" s="643">
        <v>0</v>
      </c>
      <c r="I102" s="643">
        <v>0</v>
      </c>
      <c r="J102" s="643">
        <v>0</v>
      </c>
      <c r="K102" s="643">
        <v>0</v>
      </c>
      <c r="L102" s="745" t="s">
        <v>830</v>
      </c>
      <c r="M102" s="642">
        <v>0</v>
      </c>
    </row>
    <row r="103" spans="1:13" ht="13.5" customHeight="1" x14ac:dyDescent="0.15">
      <c r="A103" s="803"/>
      <c r="B103" s="802"/>
      <c r="C103" s="623" t="s">
        <v>484</v>
      </c>
      <c r="D103" s="655">
        <v>0</v>
      </c>
      <c r="E103" s="655">
        <v>0</v>
      </c>
      <c r="F103" s="655">
        <v>0</v>
      </c>
      <c r="G103" s="655">
        <v>0</v>
      </c>
      <c r="H103" s="655">
        <v>0</v>
      </c>
      <c r="I103" s="655">
        <v>0</v>
      </c>
      <c r="J103" s="655">
        <v>0</v>
      </c>
      <c r="K103" s="655">
        <v>0</v>
      </c>
      <c r="L103" s="748" t="s">
        <v>830</v>
      </c>
      <c r="M103" s="654">
        <v>0</v>
      </c>
    </row>
    <row r="104" spans="1:13" ht="13.5" customHeight="1" x14ac:dyDescent="0.15">
      <c r="A104" s="801">
        <v>33</v>
      </c>
      <c r="B104" s="800" t="s">
        <v>745</v>
      </c>
      <c r="C104" s="622" t="s">
        <v>742</v>
      </c>
      <c r="D104" s="661">
        <v>645</v>
      </c>
      <c r="E104" s="661">
        <v>223</v>
      </c>
      <c r="F104" s="661">
        <v>105</v>
      </c>
      <c r="G104" s="661">
        <v>62</v>
      </c>
      <c r="H104" s="661">
        <v>53</v>
      </c>
      <c r="I104" s="661">
        <v>4</v>
      </c>
      <c r="J104" s="661">
        <v>0</v>
      </c>
      <c r="K104" s="661">
        <v>0</v>
      </c>
      <c r="L104" s="747">
        <v>3.922161172161172</v>
      </c>
      <c r="M104" s="660">
        <v>1092</v>
      </c>
    </row>
    <row r="105" spans="1:13" ht="13.5" customHeight="1" x14ac:dyDescent="0.15">
      <c r="A105" s="799"/>
      <c r="B105" s="798"/>
      <c r="C105" s="621" t="s">
        <v>485</v>
      </c>
      <c r="D105" s="643">
        <v>611</v>
      </c>
      <c r="E105" s="643">
        <v>214</v>
      </c>
      <c r="F105" s="643">
        <v>101</v>
      </c>
      <c r="G105" s="643">
        <v>62</v>
      </c>
      <c r="H105" s="643">
        <v>51</v>
      </c>
      <c r="I105" s="643">
        <v>4</v>
      </c>
      <c r="J105" s="643">
        <v>0</v>
      </c>
      <c r="K105" s="643">
        <v>0</v>
      </c>
      <c r="L105" s="745">
        <v>3.983700862895494</v>
      </c>
      <c r="M105" s="642">
        <v>1043</v>
      </c>
    </row>
    <row r="106" spans="1:13" ht="13.5" customHeight="1" x14ac:dyDescent="0.15">
      <c r="A106" s="799"/>
      <c r="B106" s="798"/>
      <c r="C106" s="620" t="s">
        <v>118</v>
      </c>
      <c r="D106" s="643">
        <v>21</v>
      </c>
      <c r="E106" s="643">
        <v>4</v>
      </c>
      <c r="F106" s="643">
        <v>2</v>
      </c>
      <c r="G106" s="643">
        <v>0</v>
      </c>
      <c r="H106" s="643">
        <v>0</v>
      </c>
      <c r="I106" s="643">
        <v>0</v>
      </c>
      <c r="J106" s="643">
        <v>0</v>
      </c>
      <c r="K106" s="643">
        <v>0</v>
      </c>
      <c r="L106" s="745">
        <v>1.9259259259259258</v>
      </c>
      <c r="M106" s="642">
        <v>27</v>
      </c>
    </row>
    <row r="107" spans="1:13" ht="13.5" customHeight="1" x14ac:dyDescent="0.15">
      <c r="A107" s="803"/>
      <c r="B107" s="802"/>
      <c r="C107" s="623" t="s">
        <v>484</v>
      </c>
      <c r="D107" s="655">
        <v>13</v>
      </c>
      <c r="E107" s="655">
        <v>5</v>
      </c>
      <c r="F107" s="655">
        <v>2</v>
      </c>
      <c r="G107" s="655">
        <v>0</v>
      </c>
      <c r="H107" s="655">
        <v>2</v>
      </c>
      <c r="I107" s="655">
        <v>0</v>
      </c>
      <c r="J107" s="655">
        <v>0</v>
      </c>
      <c r="K107" s="655">
        <v>0</v>
      </c>
      <c r="L107" s="748">
        <v>3.4545454545454546</v>
      </c>
      <c r="M107" s="654">
        <v>22</v>
      </c>
    </row>
    <row r="108" spans="1:13" ht="13.5" customHeight="1" x14ac:dyDescent="0.15">
      <c r="A108" s="801">
        <v>34</v>
      </c>
      <c r="B108" s="800" t="s">
        <v>744</v>
      </c>
      <c r="C108" s="622" t="s">
        <v>742</v>
      </c>
      <c r="D108" s="661">
        <v>1</v>
      </c>
      <c r="E108" s="661">
        <v>0</v>
      </c>
      <c r="F108" s="661">
        <v>0</v>
      </c>
      <c r="G108" s="661">
        <v>0</v>
      </c>
      <c r="H108" s="661">
        <v>0</v>
      </c>
      <c r="I108" s="661">
        <v>0</v>
      </c>
      <c r="J108" s="661">
        <v>0</v>
      </c>
      <c r="K108" s="661">
        <v>0</v>
      </c>
      <c r="L108" s="747">
        <v>3</v>
      </c>
      <c r="M108" s="660">
        <v>1</v>
      </c>
    </row>
    <row r="109" spans="1:13" ht="13.5" customHeight="1" x14ac:dyDescent="0.15">
      <c r="A109" s="799"/>
      <c r="B109" s="798"/>
      <c r="C109" s="621" t="s">
        <v>485</v>
      </c>
      <c r="D109" s="643">
        <v>1</v>
      </c>
      <c r="E109" s="643">
        <v>0</v>
      </c>
      <c r="F109" s="643">
        <v>0</v>
      </c>
      <c r="G109" s="643">
        <v>0</v>
      </c>
      <c r="H109" s="643">
        <v>0</v>
      </c>
      <c r="I109" s="643">
        <v>0</v>
      </c>
      <c r="J109" s="643">
        <v>0</v>
      </c>
      <c r="K109" s="643">
        <v>0</v>
      </c>
      <c r="L109" s="745">
        <v>3</v>
      </c>
      <c r="M109" s="642">
        <v>1</v>
      </c>
    </row>
    <row r="110" spans="1:13" ht="13.5" customHeight="1" x14ac:dyDescent="0.15">
      <c r="A110" s="799"/>
      <c r="B110" s="798"/>
      <c r="C110" s="620" t="s">
        <v>118</v>
      </c>
      <c r="D110" s="643">
        <v>0</v>
      </c>
      <c r="E110" s="643">
        <v>0</v>
      </c>
      <c r="F110" s="643">
        <v>0</v>
      </c>
      <c r="G110" s="643">
        <v>0</v>
      </c>
      <c r="H110" s="643">
        <v>0</v>
      </c>
      <c r="I110" s="643">
        <v>0</v>
      </c>
      <c r="J110" s="643">
        <v>0</v>
      </c>
      <c r="K110" s="643">
        <v>0</v>
      </c>
      <c r="L110" s="745" t="s">
        <v>830</v>
      </c>
      <c r="M110" s="642">
        <v>0</v>
      </c>
    </row>
    <row r="111" spans="1:13" ht="13.5" customHeight="1" x14ac:dyDescent="0.15">
      <c r="A111" s="803"/>
      <c r="B111" s="802"/>
      <c r="C111" s="623" t="s">
        <v>484</v>
      </c>
      <c r="D111" s="655">
        <v>0</v>
      </c>
      <c r="E111" s="655">
        <v>0</v>
      </c>
      <c r="F111" s="655">
        <v>0</v>
      </c>
      <c r="G111" s="655">
        <v>0</v>
      </c>
      <c r="H111" s="655">
        <v>0</v>
      </c>
      <c r="I111" s="655">
        <v>0</v>
      </c>
      <c r="J111" s="655">
        <v>0</v>
      </c>
      <c r="K111" s="655">
        <v>0</v>
      </c>
      <c r="L111" s="748" t="s">
        <v>830</v>
      </c>
      <c r="M111" s="654">
        <v>0</v>
      </c>
    </row>
    <row r="112" spans="1:13" ht="13.5" customHeight="1" x14ac:dyDescent="0.15">
      <c r="A112" s="801">
        <v>35</v>
      </c>
      <c r="B112" s="800" t="s">
        <v>743</v>
      </c>
      <c r="C112" s="622" t="s">
        <v>742</v>
      </c>
      <c r="D112" s="661">
        <v>0</v>
      </c>
      <c r="E112" s="661">
        <v>0</v>
      </c>
      <c r="F112" s="661">
        <v>0</v>
      </c>
      <c r="G112" s="661">
        <v>0</v>
      </c>
      <c r="H112" s="661">
        <v>0</v>
      </c>
      <c r="I112" s="661">
        <v>0</v>
      </c>
      <c r="J112" s="661">
        <v>0</v>
      </c>
      <c r="K112" s="661">
        <v>0</v>
      </c>
      <c r="L112" s="747" t="s">
        <v>830</v>
      </c>
      <c r="M112" s="660">
        <v>0</v>
      </c>
    </row>
    <row r="113" spans="1:13" ht="13.5" customHeight="1" x14ac:dyDescent="0.15">
      <c r="A113" s="799"/>
      <c r="B113" s="798"/>
      <c r="C113" s="621" t="s">
        <v>485</v>
      </c>
      <c r="D113" s="643">
        <v>0</v>
      </c>
      <c r="E113" s="643">
        <v>0</v>
      </c>
      <c r="F113" s="643">
        <v>0</v>
      </c>
      <c r="G113" s="643">
        <v>0</v>
      </c>
      <c r="H113" s="643">
        <v>0</v>
      </c>
      <c r="I113" s="643">
        <v>0</v>
      </c>
      <c r="J113" s="643">
        <v>0</v>
      </c>
      <c r="K113" s="643">
        <v>0</v>
      </c>
      <c r="L113" s="745" t="s">
        <v>830</v>
      </c>
      <c r="M113" s="642">
        <v>0</v>
      </c>
    </row>
    <row r="114" spans="1:13" ht="13.5" customHeight="1" x14ac:dyDescent="0.15">
      <c r="A114" s="799"/>
      <c r="B114" s="798"/>
      <c r="C114" s="620" t="s">
        <v>118</v>
      </c>
      <c r="D114" s="643">
        <v>0</v>
      </c>
      <c r="E114" s="643">
        <v>0</v>
      </c>
      <c r="F114" s="643">
        <v>0</v>
      </c>
      <c r="G114" s="643">
        <v>0</v>
      </c>
      <c r="H114" s="643">
        <v>0</v>
      </c>
      <c r="I114" s="643">
        <v>0</v>
      </c>
      <c r="J114" s="643">
        <v>0</v>
      </c>
      <c r="K114" s="643">
        <v>0</v>
      </c>
      <c r="L114" s="745" t="s">
        <v>830</v>
      </c>
      <c r="M114" s="642">
        <v>0</v>
      </c>
    </row>
    <row r="115" spans="1:13" ht="13.5" customHeight="1" thickBot="1" x14ac:dyDescent="0.2">
      <c r="A115" s="797"/>
      <c r="B115" s="796"/>
      <c r="C115" s="619" t="s">
        <v>484</v>
      </c>
      <c r="D115" s="637">
        <v>0</v>
      </c>
      <c r="E115" s="637">
        <v>0</v>
      </c>
      <c r="F115" s="637">
        <v>0</v>
      </c>
      <c r="G115" s="637">
        <v>0</v>
      </c>
      <c r="H115" s="637">
        <v>0</v>
      </c>
      <c r="I115" s="637">
        <v>0</v>
      </c>
      <c r="J115" s="637">
        <v>0</v>
      </c>
      <c r="K115" s="637">
        <v>0</v>
      </c>
      <c r="L115" s="744" t="s">
        <v>830</v>
      </c>
      <c r="M115" s="636">
        <v>0</v>
      </c>
    </row>
    <row r="116" spans="1:13" ht="13.5" customHeight="1" x14ac:dyDescent="0.15">
      <c r="A116" s="618" t="s">
        <v>854</v>
      </c>
      <c r="B116" s="577"/>
      <c r="C116" s="577"/>
      <c r="D116" s="577"/>
      <c r="E116" s="577"/>
      <c r="F116" s="577"/>
      <c r="G116" s="577"/>
      <c r="H116" s="577"/>
      <c r="I116" s="577"/>
      <c r="J116" s="577"/>
      <c r="K116" s="577"/>
      <c r="L116" s="577"/>
      <c r="M116" s="577"/>
    </row>
  </sheetData>
  <mergeCells count="1">
    <mergeCell ref="A1:M1"/>
  </mergeCells>
  <phoneticPr fontId="4"/>
  <pageMargins left="0.70866141732283472" right="0.70866141732283472" top="0.74803149606299213" bottom="0.74803149606299213" header="0.31496062992125984" footer="0.31496062992125984"/>
  <pageSetup paperSize="9" scale="79" fitToHeight="0" orientation="landscape" r:id="rId1"/>
  <rowBreaks count="2" manualBreakCount="2">
    <brk id="47" max="12" man="1"/>
    <brk id="91"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87737-1029-4453-B9F1-022DB4944FEE}">
  <sheetPr>
    <pageSetUpPr fitToPage="1"/>
  </sheetPr>
  <dimension ref="A1:W52"/>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8" width="9.125" customWidth="1"/>
  </cols>
  <sheetData>
    <row r="1" spans="1:23" x14ac:dyDescent="0.15">
      <c r="A1" s="1153" t="s">
        <v>329</v>
      </c>
      <c r="B1" s="1156"/>
      <c r="C1" s="1156"/>
      <c r="D1" s="1156"/>
      <c r="E1" s="1156"/>
      <c r="F1" s="1156"/>
      <c r="G1" s="1156"/>
      <c r="H1" s="1156"/>
      <c r="I1" s="1156"/>
      <c r="J1" s="1156"/>
      <c r="K1" s="1156"/>
      <c r="L1" s="1156"/>
      <c r="M1" s="1156"/>
      <c r="N1" s="1156"/>
      <c r="O1" s="1156"/>
      <c r="P1" s="1156"/>
      <c r="Q1" s="1156"/>
      <c r="R1" s="1156"/>
    </row>
    <row r="2" spans="1:23" ht="14.25" thickBot="1" x14ac:dyDescent="0.2">
      <c r="A2" s="131"/>
      <c r="B2" s="97"/>
      <c r="P2" s="95"/>
      <c r="Q2" s="95"/>
      <c r="U2" s="95"/>
      <c r="V2" s="95"/>
      <c r="W2" s="95" t="s">
        <v>328</v>
      </c>
    </row>
    <row r="3" spans="1:23" ht="14.25" thickBot="1" x14ac:dyDescent="0.2">
      <c r="A3" s="94" t="s">
        <v>318</v>
      </c>
      <c r="B3" s="138"/>
      <c r="C3" s="92" t="s">
        <v>244</v>
      </c>
      <c r="D3" s="91" t="s">
        <v>5</v>
      </c>
      <c r="E3" s="91" t="s">
        <v>6</v>
      </c>
      <c r="F3" s="91" t="s">
        <v>7</v>
      </c>
      <c r="G3" s="91" t="s">
        <v>8</v>
      </c>
      <c r="H3" s="91" t="s">
        <v>9</v>
      </c>
      <c r="I3" s="91" t="s">
        <v>10</v>
      </c>
      <c r="J3" s="91" t="s">
        <v>11</v>
      </c>
      <c r="K3" s="91" t="s">
        <v>12</v>
      </c>
      <c r="L3" s="91" t="s">
        <v>13</v>
      </c>
      <c r="M3" s="91" t="s">
        <v>14</v>
      </c>
      <c r="N3" s="91" t="s">
        <v>15</v>
      </c>
      <c r="O3" s="91" t="s">
        <v>317</v>
      </c>
      <c r="P3" s="91" t="s">
        <v>274</v>
      </c>
      <c r="Q3" s="91" t="s">
        <v>242</v>
      </c>
      <c r="R3" s="127" t="s">
        <v>241</v>
      </c>
      <c r="S3" s="126" t="s">
        <v>240</v>
      </c>
      <c r="T3" s="126" t="s">
        <v>239</v>
      </c>
      <c r="U3" s="126" t="s">
        <v>238</v>
      </c>
      <c r="V3" s="126" t="s">
        <v>23</v>
      </c>
      <c r="W3" s="125" t="s">
        <v>24</v>
      </c>
    </row>
    <row r="4" spans="1:23" ht="15" thickTop="1" thickBot="1" x14ac:dyDescent="0.2">
      <c r="A4" s="1157" t="s">
        <v>316</v>
      </c>
      <c r="B4" s="1158"/>
      <c r="C4" s="1159"/>
      <c r="D4" s="86">
        <v>15683.606999999998</v>
      </c>
      <c r="E4" s="86">
        <v>17284.919000000002</v>
      </c>
      <c r="F4" s="86">
        <v>14868.487999999998</v>
      </c>
      <c r="G4" s="86">
        <v>15280.903</v>
      </c>
      <c r="H4" s="86">
        <v>11185.109</v>
      </c>
      <c r="I4" s="86">
        <v>14724.864999999996</v>
      </c>
      <c r="J4" s="86">
        <v>13785.952000000001</v>
      </c>
      <c r="K4" s="86">
        <v>8724.1110000000008</v>
      </c>
      <c r="L4" s="86">
        <v>13303.501</v>
      </c>
      <c r="M4" s="86">
        <v>15788.656999999987</v>
      </c>
      <c r="N4" s="86">
        <v>22977.593600000007</v>
      </c>
      <c r="O4" s="86">
        <v>23653.499</v>
      </c>
      <c r="P4" s="86">
        <v>27406.868000000002</v>
      </c>
      <c r="Q4" s="86">
        <v>21799.997999999992</v>
      </c>
      <c r="R4" s="124">
        <v>13425.655000000001</v>
      </c>
      <c r="S4" s="85">
        <v>10724.064</v>
      </c>
      <c r="T4" s="85">
        <v>10225.473319999999</v>
      </c>
      <c r="U4" s="85">
        <v>31380.377000000004</v>
      </c>
      <c r="V4" s="85">
        <v>75268.048999999985</v>
      </c>
      <c r="W4" s="84">
        <v>70956.221409999998</v>
      </c>
    </row>
    <row r="5" spans="1:23" ht="14.25" thickTop="1" x14ac:dyDescent="0.15">
      <c r="A5" s="123" t="s">
        <v>272</v>
      </c>
      <c r="B5" s="82" t="s">
        <v>120</v>
      </c>
      <c r="C5" s="137"/>
      <c r="D5" s="80">
        <v>905.85199999999998</v>
      </c>
      <c r="E5" s="80">
        <v>749</v>
      </c>
      <c r="F5" s="80">
        <v>936</v>
      </c>
      <c r="G5" s="80">
        <v>556</v>
      </c>
      <c r="H5" s="80">
        <v>540</v>
      </c>
      <c r="I5" s="80">
        <v>1030.0340000000001</v>
      </c>
      <c r="J5" s="80">
        <v>841.44500000000005</v>
      </c>
      <c r="K5" s="80">
        <v>470.13400000000001</v>
      </c>
      <c r="L5" s="80">
        <v>409.10200000000003</v>
      </c>
      <c r="M5" s="80">
        <v>506.40700000000004</v>
      </c>
      <c r="N5" s="80">
        <v>707.16319999999996</v>
      </c>
      <c r="O5" s="80">
        <v>898.09400000000005</v>
      </c>
      <c r="P5" s="80">
        <v>1084.117</v>
      </c>
      <c r="Q5" s="80">
        <v>388.41200000000003</v>
      </c>
      <c r="R5" s="121">
        <v>544.94200000000001</v>
      </c>
      <c r="S5" s="120">
        <v>272.137</v>
      </c>
      <c r="T5" s="120">
        <v>279.41699999999997</v>
      </c>
      <c r="U5" s="120">
        <v>4664.9660000000003</v>
      </c>
      <c r="V5" s="120">
        <v>8004.7879999999996</v>
      </c>
      <c r="W5" s="119">
        <v>4786.4809999999998</v>
      </c>
    </row>
    <row r="6" spans="1:23" x14ac:dyDescent="0.15">
      <c r="A6" s="109" t="s">
        <v>270</v>
      </c>
      <c r="B6" s="59" t="s">
        <v>121</v>
      </c>
      <c r="C6" s="134"/>
      <c r="D6" s="57">
        <v>258</v>
      </c>
      <c r="E6" s="57">
        <v>241</v>
      </c>
      <c r="F6" s="57">
        <v>328</v>
      </c>
      <c r="G6" s="57">
        <v>118</v>
      </c>
      <c r="H6" s="57">
        <v>238</v>
      </c>
      <c r="I6" s="57">
        <v>88.472000000000008</v>
      </c>
      <c r="J6" s="57">
        <v>65.435000000000002</v>
      </c>
      <c r="K6" s="57">
        <v>13.337</v>
      </c>
      <c r="L6" s="57">
        <v>63.072000000000003</v>
      </c>
      <c r="M6" s="57">
        <v>288.05799999999999</v>
      </c>
      <c r="N6" s="57">
        <v>83.918999999999997</v>
      </c>
      <c r="O6" s="57">
        <v>149.626</v>
      </c>
      <c r="P6" s="57">
        <v>40.561999999999998</v>
      </c>
      <c r="Q6" s="57">
        <v>321.01800000000003</v>
      </c>
      <c r="R6" s="107">
        <v>107.34699999999999</v>
      </c>
      <c r="S6" s="56">
        <v>118.956</v>
      </c>
      <c r="T6" s="56">
        <v>32.365000000000002</v>
      </c>
      <c r="U6" s="56">
        <v>476.851</v>
      </c>
      <c r="V6" s="56">
        <v>4222.78</v>
      </c>
      <c r="W6" s="55">
        <v>363.32900000000001</v>
      </c>
    </row>
    <row r="7" spans="1:23" x14ac:dyDescent="0.15">
      <c r="A7" s="109" t="s">
        <v>268</v>
      </c>
      <c r="B7" s="59" t="s">
        <v>122</v>
      </c>
      <c r="C7" s="134"/>
      <c r="D7" s="57">
        <v>486</v>
      </c>
      <c r="E7" s="57">
        <v>262</v>
      </c>
      <c r="F7" s="57">
        <v>432</v>
      </c>
      <c r="G7" s="57">
        <v>135</v>
      </c>
      <c r="H7" s="57">
        <v>306</v>
      </c>
      <c r="I7" s="57">
        <v>398.75200000000001</v>
      </c>
      <c r="J7" s="57">
        <v>138.96600000000001</v>
      </c>
      <c r="K7" s="57">
        <v>232.32300000000001</v>
      </c>
      <c r="L7" s="57">
        <v>295.10399999999998</v>
      </c>
      <c r="M7" s="57">
        <v>173.27200000000002</v>
      </c>
      <c r="N7" s="57">
        <v>304.19300000000004</v>
      </c>
      <c r="O7" s="57">
        <v>280.73099999999999</v>
      </c>
      <c r="P7" s="57">
        <v>193.87100000000001</v>
      </c>
      <c r="Q7" s="57">
        <v>201.16300000000001</v>
      </c>
      <c r="R7" s="107">
        <v>59.033000000000001</v>
      </c>
      <c r="S7" s="56">
        <v>164.48699999999999</v>
      </c>
      <c r="T7" s="56">
        <v>256.16899999999998</v>
      </c>
      <c r="U7" s="56">
        <v>143.53299999999999</v>
      </c>
      <c r="V7" s="56">
        <v>1377.777</v>
      </c>
      <c r="W7" s="55">
        <v>363.18700000000001</v>
      </c>
    </row>
    <row r="8" spans="1:23" x14ac:dyDescent="0.15">
      <c r="A8" s="109" t="s">
        <v>266</v>
      </c>
      <c r="B8" s="59" t="s">
        <v>123</v>
      </c>
      <c r="C8" s="134"/>
      <c r="D8" s="57">
        <v>401</v>
      </c>
      <c r="E8" s="57">
        <v>637</v>
      </c>
      <c r="F8" s="57">
        <v>702.89800000000002</v>
      </c>
      <c r="G8" s="57">
        <v>522</v>
      </c>
      <c r="H8" s="57">
        <v>455</v>
      </c>
      <c r="I8" s="57">
        <v>1065.2909999999999</v>
      </c>
      <c r="J8" s="57">
        <v>798.07400000000007</v>
      </c>
      <c r="K8" s="57">
        <v>318.39400000000001</v>
      </c>
      <c r="L8" s="57">
        <v>408.27300000000002</v>
      </c>
      <c r="M8" s="57">
        <v>583.71299999999997</v>
      </c>
      <c r="N8" s="57">
        <v>979.37299999999982</v>
      </c>
      <c r="O8" s="57">
        <v>436.39</v>
      </c>
      <c r="P8" s="57">
        <v>174.37299999999999</v>
      </c>
      <c r="Q8" s="57">
        <v>1436.05</v>
      </c>
      <c r="R8" s="107">
        <v>733.42700000000002</v>
      </c>
      <c r="S8" s="56">
        <v>712.52700000000004</v>
      </c>
      <c r="T8" s="56">
        <v>311.81</v>
      </c>
      <c r="U8" s="56">
        <v>1623.6880000000001</v>
      </c>
      <c r="V8" s="56">
        <v>1395.607</v>
      </c>
      <c r="W8" s="55">
        <v>3864.1289999999999</v>
      </c>
    </row>
    <row r="9" spans="1:23" x14ac:dyDescent="0.15">
      <c r="A9" s="109" t="s">
        <v>265</v>
      </c>
      <c r="B9" s="59" t="s">
        <v>124</v>
      </c>
      <c r="C9" s="134"/>
      <c r="D9" s="57">
        <v>170</v>
      </c>
      <c r="E9" s="57">
        <v>164</v>
      </c>
      <c r="F9" s="57">
        <v>275</v>
      </c>
      <c r="G9" s="57">
        <v>145</v>
      </c>
      <c r="H9" s="57">
        <v>58</v>
      </c>
      <c r="I9" s="57">
        <v>384.47199999999998</v>
      </c>
      <c r="J9" s="57">
        <v>311.68900000000002</v>
      </c>
      <c r="K9" s="57">
        <v>106.229</v>
      </c>
      <c r="L9" s="57">
        <v>430.73</v>
      </c>
      <c r="M9" s="57">
        <v>127.13699999999999</v>
      </c>
      <c r="N9" s="57">
        <v>58.985999999999997</v>
      </c>
      <c r="O9" s="57">
        <v>153.51499999999999</v>
      </c>
      <c r="P9" s="57">
        <v>435.66500000000002</v>
      </c>
      <c r="Q9" s="57">
        <v>148.26400000000001</v>
      </c>
      <c r="R9" s="107">
        <v>102.61199999999999</v>
      </c>
      <c r="S9" s="56">
        <v>75.787000000000006</v>
      </c>
      <c r="T9" s="56">
        <v>238.87799999999999</v>
      </c>
      <c r="U9" s="56">
        <v>121.199</v>
      </c>
      <c r="V9" s="56">
        <v>339.60300000000001</v>
      </c>
      <c r="W9" s="55">
        <v>306.142</v>
      </c>
    </row>
    <row r="10" spans="1:23" x14ac:dyDescent="0.15">
      <c r="A10" s="109" t="s">
        <v>264</v>
      </c>
      <c r="B10" s="59" t="s">
        <v>125</v>
      </c>
      <c r="C10" s="134"/>
      <c r="D10" s="57">
        <v>135</v>
      </c>
      <c r="E10" s="57">
        <v>644</v>
      </c>
      <c r="F10" s="57">
        <v>414</v>
      </c>
      <c r="G10" s="57">
        <v>616.46299999999997</v>
      </c>
      <c r="H10" s="57">
        <v>499</v>
      </c>
      <c r="I10" s="57">
        <v>194.17</v>
      </c>
      <c r="J10" s="57">
        <v>203.28</v>
      </c>
      <c r="K10" s="57">
        <v>148.31700000000001</v>
      </c>
      <c r="L10" s="57">
        <v>174.721</v>
      </c>
      <c r="M10" s="57">
        <v>161.161</v>
      </c>
      <c r="N10" s="57">
        <v>408.64</v>
      </c>
      <c r="O10" s="57">
        <v>333.565</v>
      </c>
      <c r="P10" s="57">
        <v>200.99799999999999</v>
      </c>
      <c r="Q10" s="57">
        <v>192.03399999999999</v>
      </c>
      <c r="R10" s="107">
        <v>220.30799999999999</v>
      </c>
      <c r="S10" s="56">
        <v>151.69499999999999</v>
      </c>
      <c r="T10" s="56">
        <v>178.45599999999999</v>
      </c>
      <c r="U10" s="56">
        <v>65.218999999999994</v>
      </c>
      <c r="V10" s="56">
        <v>330.39800000000002</v>
      </c>
      <c r="W10" s="55">
        <v>647.72299999999996</v>
      </c>
    </row>
    <row r="11" spans="1:23" x14ac:dyDescent="0.15">
      <c r="A11" s="109" t="s">
        <v>262</v>
      </c>
      <c r="B11" s="59" t="s">
        <v>126</v>
      </c>
      <c r="C11" s="134"/>
      <c r="D11" s="57">
        <v>1016</v>
      </c>
      <c r="E11" s="57">
        <v>914</v>
      </c>
      <c r="F11" s="57">
        <v>469</v>
      </c>
      <c r="G11" s="57">
        <v>823</v>
      </c>
      <c r="H11" s="57">
        <v>495</v>
      </c>
      <c r="I11" s="57">
        <v>804.48599999999999</v>
      </c>
      <c r="J11" s="57">
        <v>532.654</v>
      </c>
      <c r="K11" s="57">
        <v>480.827</v>
      </c>
      <c r="L11" s="57">
        <v>426.06400000000002</v>
      </c>
      <c r="M11" s="57">
        <v>499.1219999999999</v>
      </c>
      <c r="N11" s="57">
        <v>762.59200000000033</v>
      </c>
      <c r="O11" s="57">
        <v>782.04499999999996</v>
      </c>
      <c r="P11" s="57">
        <v>416.07799999999997</v>
      </c>
      <c r="Q11" s="57">
        <v>1224.3920000000001</v>
      </c>
      <c r="R11" s="107">
        <v>212.666</v>
      </c>
      <c r="S11" s="56">
        <v>336.50099999999998</v>
      </c>
      <c r="T11" s="56">
        <v>73.864000000000004</v>
      </c>
      <c r="U11" s="56">
        <v>1983.98</v>
      </c>
      <c r="V11" s="56">
        <v>2026.7840000000001</v>
      </c>
      <c r="W11" s="55">
        <v>2196.1210000000001</v>
      </c>
    </row>
    <row r="12" spans="1:23" x14ac:dyDescent="0.15">
      <c r="A12" s="109" t="s">
        <v>260</v>
      </c>
      <c r="B12" s="59" t="s">
        <v>127</v>
      </c>
      <c r="C12" s="134"/>
      <c r="D12" s="57">
        <v>529</v>
      </c>
      <c r="E12" s="57">
        <v>1174</v>
      </c>
      <c r="F12" s="57">
        <v>896.548</v>
      </c>
      <c r="G12" s="57">
        <v>877</v>
      </c>
      <c r="H12" s="57">
        <v>462</v>
      </c>
      <c r="I12" s="57">
        <v>1029.423</v>
      </c>
      <c r="J12" s="57">
        <v>2108.2660000000001</v>
      </c>
      <c r="K12" s="57">
        <v>392.15100000000001</v>
      </c>
      <c r="L12" s="57">
        <v>840.72900000000004</v>
      </c>
      <c r="M12" s="57">
        <v>910.68100000000004</v>
      </c>
      <c r="N12" s="57">
        <v>1280.2860000000001</v>
      </c>
      <c r="O12" s="57">
        <v>1867.377</v>
      </c>
      <c r="P12" s="57">
        <v>1645.501</v>
      </c>
      <c r="Q12" s="57">
        <v>1212.578</v>
      </c>
      <c r="R12" s="107">
        <v>710.26099999999997</v>
      </c>
      <c r="S12" s="56">
        <v>1898.1389999999999</v>
      </c>
      <c r="T12" s="56">
        <v>380.48532</v>
      </c>
      <c r="U12" s="56">
        <v>2420.2220000000002</v>
      </c>
      <c r="V12" s="56">
        <v>6459.6189999999997</v>
      </c>
      <c r="W12" s="55">
        <v>6895.9359999999997</v>
      </c>
    </row>
    <row r="13" spans="1:23" x14ac:dyDescent="0.15">
      <c r="A13" s="109" t="s">
        <v>259</v>
      </c>
      <c r="B13" s="59" t="s">
        <v>128</v>
      </c>
      <c r="C13" s="134"/>
      <c r="D13" s="57">
        <v>418</v>
      </c>
      <c r="E13" s="57">
        <v>740</v>
      </c>
      <c r="F13" s="57">
        <v>399</v>
      </c>
      <c r="G13" s="57">
        <v>504</v>
      </c>
      <c r="H13" s="57">
        <v>382</v>
      </c>
      <c r="I13" s="57">
        <v>136.11000000000001</v>
      </c>
      <c r="J13" s="57">
        <v>482.03700000000003</v>
      </c>
      <c r="K13" s="57">
        <v>359.27499999999998</v>
      </c>
      <c r="L13" s="57">
        <v>599.44000000000005</v>
      </c>
      <c r="M13" s="57">
        <v>637.20600000000002</v>
      </c>
      <c r="N13" s="57">
        <v>594.84500000000003</v>
      </c>
      <c r="O13" s="57">
        <v>844.66499999999996</v>
      </c>
      <c r="P13" s="57">
        <v>761.947</v>
      </c>
      <c r="Q13" s="57">
        <v>778.47900000000004</v>
      </c>
      <c r="R13" s="107">
        <v>678.26499999999999</v>
      </c>
      <c r="S13" s="56">
        <v>311.98500000000001</v>
      </c>
      <c r="T13" s="56">
        <v>244.36</v>
      </c>
      <c r="U13" s="56">
        <v>761.30799999999999</v>
      </c>
      <c r="V13" s="56">
        <v>2612.54</v>
      </c>
      <c r="W13" s="55">
        <v>8712.3070000000007</v>
      </c>
    </row>
    <row r="14" spans="1:23" x14ac:dyDescent="0.15">
      <c r="A14" s="118" t="s">
        <v>258</v>
      </c>
      <c r="B14" s="53" t="s">
        <v>129</v>
      </c>
      <c r="C14" s="136"/>
      <c r="D14" s="51">
        <v>820.37699999999995</v>
      </c>
      <c r="E14" s="51">
        <v>616</v>
      </c>
      <c r="F14" s="51">
        <v>410</v>
      </c>
      <c r="G14" s="51">
        <v>661</v>
      </c>
      <c r="H14" s="51">
        <v>264.42500000000001</v>
      </c>
      <c r="I14" s="51">
        <v>1607.1960000000001</v>
      </c>
      <c r="J14" s="51">
        <v>506.17500000000001</v>
      </c>
      <c r="K14" s="51">
        <v>265.76</v>
      </c>
      <c r="L14" s="51">
        <v>978.56299999999999</v>
      </c>
      <c r="M14" s="51">
        <v>672.24200000000008</v>
      </c>
      <c r="N14" s="51">
        <v>736.86839999999995</v>
      </c>
      <c r="O14" s="51">
        <v>1240.7429999999999</v>
      </c>
      <c r="P14" s="51">
        <v>1022.799</v>
      </c>
      <c r="Q14" s="51">
        <v>1196.338</v>
      </c>
      <c r="R14" s="116">
        <v>334.452</v>
      </c>
      <c r="S14" s="50">
        <v>409.98</v>
      </c>
      <c r="T14" s="50">
        <v>258.25900000000001</v>
      </c>
      <c r="U14" s="50">
        <v>1326.96</v>
      </c>
      <c r="V14" s="50">
        <v>1884.885</v>
      </c>
      <c r="W14" s="49">
        <v>3458.2649999999999</v>
      </c>
    </row>
    <row r="15" spans="1:23" x14ac:dyDescent="0.15">
      <c r="A15" s="115" t="s">
        <v>256</v>
      </c>
      <c r="B15" s="114" t="s">
        <v>130</v>
      </c>
      <c r="C15" s="135"/>
      <c r="D15" s="67">
        <v>241</v>
      </c>
      <c r="E15" s="67">
        <v>586</v>
      </c>
      <c r="F15" s="67">
        <v>284</v>
      </c>
      <c r="G15" s="67">
        <v>304</v>
      </c>
      <c r="H15" s="67">
        <v>187</v>
      </c>
      <c r="I15" s="67">
        <v>346.10899999999998</v>
      </c>
      <c r="J15" s="67">
        <v>532.52200000000005</v>
      </c>
      <c r="K15" s="67">
        <v>322.70100000000002</v>
      </c>
      <c r="L15" s="67">
        <v>283.49700000000001</v>
      </c>
      <c r="M15" s="67">
        <v>381.89599999999996</v>
      </c>
      <c r="N15" s="67">
        <v>673.38</v>
      </c>
      <c r="O15" s="67">
        <v>759.86</v>
      </c>
      <c r="P15" s="67">
        <v>1829.9780000000001</v>
      </c>
      <c r="Q15" s="67">
        <v>706.84400000000005</v>
      </c>
      <c r="R15" s="112">
        <v>336.803</v>
      </c>
      <c r="S15" s="111">
        <v>181.31700000000001</v>
      </c>
      <c r="T15" s="111">
        <v>369.084</v>
      </c>
      <c r="U15" s="111">
        <v>511.63200000000001</v>
      </c>
      <c r="V15" s="111">
        <v>549.14099999999996</v>
      </c>
      <c r="W15" s="110">
        <v>532.60425999999995</v>
      </c>
    </row>
    <row r="16" spans="1:23" x14ac:dyDescent="0.15">
      <c r="A16" s="109" t="s">
        <v>254</v>
      </c>
      <c r="B16" s="59" t="s">
        <v>131</v>
      </c>
      <c r="C16" s="134"/>
      <c r="D16" s="57">
        <v>116</v>
      </c>
      <c r="E16" s="57">
        <v>119</v>
      </c>
      <c r="F16" s="57">
        <v>101</v>
      </c>
      <c r="G16" s="57">
        <v>319</v>
      </c>
      <c r="H16" s="57">
        <v>162</v>
      </c>
      <c r="I16" s="57">
        <v>246.52199999999999</v>
      </c>
      <c r="J16" s="57">
        <v>198.98699999999999</v>
      </c>
      <c r="K16" s="57">
        <v>239.11199999999999</v>
      </c>
      <c r="L16" s="57">
        <v>244.70400000000001</v>
      </c>
      <c r="M16" s="57">
        <v>345.52699999999999</v>
      </c>
      <c r="N16" s="57">
        <v>537.66599999999994</v>
      </c>
      <c r="O16" s="57">
        <v>431.97699999999998</v>
      </c>
      <c r="P16" s="57">
        <v>995.15800000000002</v>
      </c>
      <c r="Q16" s="57">
        <v>751.678</v>
      </c>
      <c r="R16" s="107">
        <v>172.274</v>
      </c>
      <c r="S16" s="56">
        <v>121.45</v>
      </c>
      <c r="T16" s="56">
        <v>258.15100000000001</v>
      </c>
      <c r="U16" s="56">
        <v>552.85299999999995</v>
      </c>
      <c r="V16" s="56">
        <v>1189.4739999999999</v>
      </c>
      <c r="W16" s="55">
        <v>1190.8699999999999</v>
      </c>
    </row>
    <row r="17" spans="1:23" x14ac:dyDescent="0.15">
      <c r="A17" s="109" t="s">
        <v>252</v>
      </c>
      <c r="B17" s="59" t="s">
        <v>132</v>
      </c>
      <c r="C17" s="134"/>
      <c r="D17" s="57">
        <v>54</v>
      </c>
      <c r="E17" s="57">
        <v>6</v>
      </c>
      <c r="F17" s="57">
        <v>22</v>
      </c>
      <c r="G17" s="57">
        <v>0</v>
      </c>
      <c r="H17" s="57">
        <v>27.881</v>
      </c>
      <c r="I17" s="57">
        <v>25.858000000000001</v>
      </c>
      <c r="J17" s="57">
        <v>47.472999999999999</v>
      </c>
      <c r="K17" s="57">
        <v>8.34</v>
      </c>
      <c r="L17" s="57">
        <v>20.696000000000002</v>
      </c>
      <c r="M17" s="57">
        <v>73.296999999999983</v>
      </c>
      <c r="N17" s="57">
        <v>39.395000000000003</v>
      </c>
      <c r="O17" s="57">
        <v>47.786000000000001</v>
      </c>
      <c r="P17" s="57">
        <v>14.593999999999999</v>
      </c>
      <c r="Q17" s="57">
        <v>8.0449999999999999</v>
      </c>
      <c r="R17" s="107">
        <v>15.363</v>
      </c>
      <c r="S17" s="56">
        <v>3.1070000000000002</v>
      </c>
      <c r="T17" s="56">
        <v>14.907999999999999</v>
      </c>
      <c r="U17" s="56">
        <v>3.306</v>
      </c>
      <c r="V17" s="56">
        <v>1.075</v>
      </c>
      <c r="W17" s="55">
        <v>0</v>
      </c>
    </row>
    <row r="18" spans="1:23" x14ac:dyDescent="0.15">
      <c r="A18" s="109" t="s">
        <v>250</v>
      </c>
      <c r="B18" s="59" t="s">
        <v>133</v>
      </c>
      <c r="C18" s="134"/>
      <c r="D18" s="57">
        <v>31</v>
      </c>
      <c r="E18" s="57">
        <v>147</v>
      </c>
      <c r="F18" s="57">
        <v>253</v>
      </c>
      <c r="G18" s="57">
        <v>184</v>
      </c>
      <c r="H18" s="57">
        <v>468</v>
      </c>
      <c r="I18" s="57">
        <v>162.39600000000002</v>
      </c>
      <c r="J18" s="57">
        <v>276.24599999999998</v>
      </c>
      <c r="K18" s="57">
        <v>301.755</v>
      </c>
      <c r="L18" s="57">
        <v>149.56700000000001</v>
      </c>
      <c r="M18" s="57">
        <v>145.87199999999999</v>
      </c>
      <c r="N18" s="57">
        <v>234.69100000000006</v>
      </c>
      <c r="O18" s="57">
        <v>213.23599999999999</v>
      </c>
      <c r="P18" s="57">
        <v>226.08799999999999</v>
      </c>
      <c r="Q18" s="57">
        <v>293.24599999999998</v>
      </c>
      <c r="R18" s="107">
        <v>307.22800000000001</v>
      </c>
      <c r="S18" s="56">
        <v>101.812</v>
      </c>
      <c r="T18" s="56">
        <v>54.534999999999997</v>
      </c>
      <c r="U18" s="56">
        <v>160.28700000000001</v>
      </c>
      <c r="V18" s="56">
        <v>123.39</v>
      </c>
      <c r="W18" s="55">
        <v>226.19</v>
      </c>
    </row>
    <row r="19" spans="1:23" x14ac:dyDescent="0.15">
      <c r="A19" s="109" t="s">
        <v>315</v>
      </c>
      <c r="B19" s="59" t="s">
        <v>134</v>
      </c>
      <c r="C19" s="134"/>
      <c r="D19" s="57">
        <v>643</v>
      </c>
      <c r="E19" s="57">
        <v>687</v>
      </c>
      <c r="F19" s="57">
        <v>423.49700000000001</v>
      </c>
      <c r="G19" s="57">
        <v>509.59300000000002</v>
      </c>
      <c r="H19" s="57">
        <v>296</v>
      </c>
      <c r="I19" s="57">
        <v>378.334</v>
      </c>
      <c r="J19" s="57">
        <v>363.13799999999998</v>
      </c>
      <c r="K19" s="57">
        <v>251.48400000000001</v>
      </c>
      <c r="L19" s="57">
        <v>398.73700000000002</v>
      </c>
      <c r="M19" s="57">
        <v>409.44799999999998</v>
      </c>
      <c r="N19" s="57">
        <v>1013.0869999999999</v>
      </c>
      <c r="O19" s="57">
        <v>557.45299999999997</v>
      </c>
      <c r="P19" s="57">
        <v>597.89200000000005</v>
      </c>
      <c r="Q19" s="57">
        <v>316.13400000000001</v>
      </c>
      <c r="R19" s="107">
        <v>728.74400000000003</v>
      </c>
      <c r="S19" s="56">
        <v>250.67500000000001</v>
      </c>
      <c r="T19" s="56">
        <v>287.35599999999999</v>
      </c>
      <c r="U19" s="56">
        <v>348.983</v>
      </c>
      <c r="V19" s="56">
        <v>997.06</v>
      </c>
      <c r="W19" s="55">
        <v>967.11099999999999</v>
      </c>
    </row>
    <row r="20" spans="1:23" x14ac:dyDescent="0.15">
      <c r="A20" s="109" t="s">
        <v>314</v>
      </c>
      <c r="B20" s="59" t="s">
        <v>135</v>
      </c>
      <c r="C20" s="134"/>
      <c r="D20" s="57">
        <v>320</v>
      </c>
      <c r="E20" s="57">
        <v>326</v>
      </c>
      <c r="F20" s="57">
        <v>360</v>
      </c>
      <c r="G20" s="57">
        <v>207</v>
      </c>
      <c r="H20" s="57">
        <v>155</v>
      </c>
      <c r="I20" s="57">
        <v>185.56900000000002</v>
      </c>
      <c r="J20" s="57">
        <v>261.923</v>
      </c>
      <c r="K20" s="57">
        <v>271.57600000000002</v>
      </c>
      <c r="L20" s="57">
        <v>183.49100000000001</v>
      </c>
      <c r="M20" s="57">
        <v>181.68099999999995</v>
      </c>
      <c r="N20" s="57">
        <v>409.18</v>
      </c>
      <c r="O20" s="57">
        <v>576.70799999999997</v>
      </c>
      <c r="P20" s="57">
        <v>484.65199999999999</v>
      </c>
      <c r="Q20" s="57">
        <v>297.07100000000003</v>
      </c>
      <c r="R20" s="107">
        <v>142.90700000000001</v>
      </c>
      <c r="S20" s="56">
        <v>293.91199999999998</v>
      </c>
      <c r="T20" s="56">
        <v>98.611999999999995</v>
      </c>
      <c r="U20" s="56">
        <v>339.39800000000002</v>
      </c>
      <c r="V20" s="56">
        <v>498.11599999999999</v>
      </c>
      <c r="W20" s="55">
        <v>138.589</v>
      </c>
    </row>
    <row r="21" spans="1:23" x14ac:dyDescent="0.15">
      <c r="A21" s="109" t="s">
        <v>313</v>
      </c>
      <c r="B21" s="59" t="s">
        <v>312</v>
      </c>
      <c r="C21" s="134"/>
      <c r="D21" s="57">
        <v>103</v>
      </c>
      <c r="E21" s="57">
        <v>304</v>
      </c>
      <c r="F21" s="57">
        <v>269</v>
      </c>
      <c r="G21" s="57">
        <v>308</v>
      </c>
      <c r="H21" s="57">
        <v>172</v>
      </c>
      <c r="I21" s="57">
        <v>125.48700000000001</v>
      </c>
      <c r="J21" s="57">
        <v>153.86099999999999</v>
      </c>
      <c r="K21" s="57">
        <v>57.057000000000002</v>
      </c>
      <c r="L21" s="57">
        <v>51.972000000000001</v>
      </c>
      <c r="M21" s="57">
        <v>184.00199999999995</v>
      </c>
      <c r="N21" s="57">
        <v>298.34799999999996</v>
      </c>
      <c r="O21" s="57">
        <v>444.47199999999998</v>
      </c>
      <c r="P21" s="57">
        <v>939.31899999999996</v>
      </c>
      <c r="Q21" s="57">
        <v>591.90700000000004</v>
      </c>
      <c r="R21" s="107">
        <v>263.53500000000003</v>
      </c>
      <c r="S21" s="56">
        <v>164.78899999999999</v>
      </c>
      <c r="T21" s="56">
        <v>269.85700000000003</v>
      </c>
      <c r="U21" s="56">
        <v>229.66499999999999</v>
      </c>
      <c r="V21" s="56">
        <v>112.902</v>
      </c>
      <c r="W21" s="55">
        <v>357.93299999999999</v>
      </c>
    </row>
    <row r="22" spans="1:23" x14ac:dyDescent="0.15">
      <c r="A22" s="109" t="s">
        <v>311</v>
      </c>
      <c r="B22" s="59" t="s">
        <v>310</v>
      </c>
      <c r="C22" s="134"/>
      <c r="D22" s="57">
        <v>287</v>
      </c>
      <c r="E22" s="57">
        <v>258</v>
      </c>
      <c r="F22" s="57">
        <v>187</v>
      </c>
      <c r="G22" s="57">
        <v>148</v>
      </c>
      <c r="H22" s="57">
        <v>65</v>
      </c>
      <c r="I22" s="57">
        <v>134.517</v>
      </c>
      <c r="J22" s="57">
        <v>76.096000000000004</v>
      </c>
      <c r="K22" s="57">
        <v>40.907000000000004</v>
      </c>
      <c r="L22" s="57">
        <v>63.069000000000003</v>
      </c>
      <c r="M22" s="57">
        <v>111.114</v>
      </c>
      <c r="N22" s="57">
        <v>361.96699999999993</v>
      </c>
      <c r="O22" s="57">
        <v>338.976</v>
      </c>
      <c r="P22" s="57">
        <v>201.51</v>
      </c>
      <c r="Q22" s="57">
        <v>60.578000000000003</v>
      </c>
      <c r="R22" s="107">
        <v>181.762</v>
      </c>
      <c r="S22" s="56">
        <v>197.60599999999999</v>
      </c>
      <c r="T22" s="56">
        <v>209.167</v>
      </c>
      <c r="U22" s="56">
        <v>78.524000000000001</v>
      </c>
      <c r="V22" s="56">
        <v>138.34200000000001</v>
      </c>
      <c r="W22" s="55">
        <v>259.149</v>
      </c>
    </row>
    <row r="23" spans="1:23" x14ac:dyDescent="0.15">
      <c r="A23" s="109" t="s">
        <v>309</v>
      </c>
      <c r="B23" s="59" t="s">
        <v>308</v>
      </c>
      <c r="C23" s="134"/>
      <c r="D23" s="57">
        <v>127</v>
      </c>
      <c r="E23" s="57">
        <v>83</v>
      </c>
      <c r="F23" s="57">
        <v>65</v>
      </c>
      <c r="G23" s="57">
        <v>216</v>
      </c>
      <c r="H23" s="57">
        <v>66</v>
      </c>
      <c r="I23" s="57">
        <v>170.148</v>
      </c>
      <c r="J23" s="57">
        <v>38.417999999999999</v>
      </c>
      <c r="K23" s="57">
        <v>173.89099999999999</v>
      </c>
      <c r="L23" s="57">
        <v>43.536000000000001</v>
      </c>
      <c r="M23" s="57">
        <v>108.19</v>
      </c>
      <c r="N23" s="57">
        <v>229.77400000000003</v>
      </c>
      <c r="O23" s="57">
        <v>63.826999999999998</v>
      </c>
      <c r="P23" s="57">
        <v>249.619</v>
      </c>
      <c r="Q23" s="57">
        <v>271.916</v>
      </c>
      <c r="R23" s="107">
        <v>214.465</v>
      </c>
      <c r="S23" s="56">
        <v>191.90600000000001</v>
      </c>
      <c r="T23" s="56">
        <v>312.113</v>
      </c>
      <c r="U23" s="56">
        <v>301.36399999999998</v>
      </c>
      <c r="V23" s="56">
        <v>639.09699999999998</v>
      </c>
      <c r="W23" s="55">
        <v>1018.329</v>
      </c>
    </row>
    <row r="24" spans="1:23" x14ac:dyDescent="0.15">
      <c r="A24" s="118" t="s">
        <v>307</v>
      </c>
      <c r="B24" s="53" t="s">
        <v>139</v>
      </c>
      <c r="C24" s="136"/>
      <c r="D24" s="51">
        <v>274</v>
      </c>
      <c r="E24" s="51">
        <v>415</v>
      </c>
      <c r="F24" s="51">
        <v>453</v>
      </c>
      <c r="G24" s="51">
        <v>341</v>
      </c>
      <c r="H24" s="51">
        <v>241.803</v>
      </c>
      <c r="I24" s="51">
        <v>345.49099999999999</v>
      </c>
      <c r="J24" s="51">
        <v>360.12700000000001</v>
      </c>
      <c r="K24" s="51">
        <v>131.78200000000001</v>
      </c>
      <c r="L24" s="51">
        <v>262.71699999999998</v>
      </c>
      <c r="M24" s="51">
        <v>609.48799999999994</v>
      </c>
      <c r="N24" s="51">
        <v>415.38200000000006</v>
      </c>
      <c r="O24" s="51">
        <v>578.45699999999999</v>
      </c>
      <c r="P24" s="51">
        <v>456.01299999999998</v>
      </c>
      <c r="Q24" s="51">
        <v>495.488</v>
      </c>
      <c r="R24" s="116">
        <v>207.58</v>
      </c>
      <c r="S24" s="50">
        <v>344.47199999999998</v>
      </c>
      <c r="T24" s="50">
        <v>261.84500000000003</v>
      </c>
      <c r="U24" s="50">
        <v>469.09</v>
      </c>
      <c r="V24" s="50">
        <v>970.13699999999994</v>
      </c>
      <c r="W24" s="49">
        <v>2087.9029999999998</v>
      </c>
    </row>
    <row r="25" spans="1:23" x14ac:dyDescent="0.15">
      <c r="A25" s="115" t="s">
        <v>306</v>
      </c>
      <c r="B25" s="114" t="s">
        <v>305</v>
      </c>
      <c r="C25" s="135"/>
      <c r="D25" s="67">
        <v>262</v>
      </c>
      <c r="E25" s="67">
        <v>241</v>
      </c>
      <c r="F25" s="67">
        <v>198</v>
      </c>
      <c r="G25" s="67">
        <v>193</v>
      </c>
      <c r="H25" s="67">
        <v>257</v>
      </c>
      <c r="I25" s="67">
        <v>198.089</v>
      </c>
      <c r="J25" s="67">
        <v>215.74100000000001</v>
      </c>
      <c r="K25" s="67">
        <v>121.438</v>
      </c>
      <c r="L25" s="67">
        <v>142.13499999999999</v>
      </c>
      <c r="M25" s="67">
        <v>128.24600000000001</v>
      </c>
      <c r="N25" s="67">
        <v>645.64200000000005</v>
      </c>
      <c r="O25" s="67">
        <v>843.12599999999998</v>
      </c>
      <c r="P25" s="67">
        <v>567.40099999999995</v>
      </c>
      <c r="Q25" s="67">
        <v>615.82400000000007</v>
      </c>
      <c r="R25" s="112">
        <v>366.19600000000003</v>
      </c>
      <c r="S25" s="111">
        <v>145.98599999999999</v>
      </c>
      <c r="T25" s="111">
        <v>436.06099999999998</v>
      </c>
      <c r="U25" s="111">
        <v>356.36399999999998</v>
      </c>
      <c r="V25" s="111">
        <v>760.23199999999997</v>
      </c>
      <c r="W25" s="110">
        <v>797.67499999999995</v>
      </c>
    </row>
    <row r="26" spans="1:23" x14ac:dyDescent="0.15">
      <c r="A26" s="109" t="s">
        <v>304</v>
      </c>
      <c r="B26" s="59" t="s">
        <v>141</v>
      </c>
      <c r="C26" s="134"/>
      <c r="D26" s="57">
        <v>449</v>
      </c>
      <c r="E26" s="57">
        <v>330</v>
      </c>
      <c r="F26" s="57">
        <v>333</v>
      </c>
      <c r="G26" s="57">
        <v>457</v>
      </c>
      <c r="H26" s="57">
        <v>567</v>
      </c>
      <c r="I26" s="57">
        <v>532.67899999999997</v>
      </c>
      <c r="J26" s="57">
        <v>710.38200000000006</v>
      </c>
      <c r="K26" s="57">
        <v>401.71899999999999</v>
      </c>
      <c r="L26" s="57">
        <v>632.63</v>
      </c>
      <c r="M26" s="57">
        <v>971.90499999999997</v>
      </c>
      <c r="N26" s="57">
        <v>1187.0210000000004</v>
      </c>
      <c r="O26" s="57">
        <v>1180.575</v>
      </c>
      <c r="P26" s="57">
        <v>1403.5070000000001</v>
      </c>
      <c r="Q26" s="57">
        <v>1864.905</v>
      </c>
      <c r="R26" s="107">
        <v>708.37599999999998</v>
      </c>
      <c r="S26" s="56">
        <v>422.91899999999998</v>
      </c>
      <c r="T26" s="56">
        <v>467.161</v>
      </c>
      <c r="U26" s="56">
        <v>1556.471</v>
      </c>
      <c r="V26" s="56">
        <v>1557.807</v>
      </c>
      <c r="W26" s="55">
        <v>1990.4203600000001</v>
      </c>
    </row>
    <row r="27" spans="1:23" x14ac:dyDescent="0.15">
      <c r="A27" s="109" t="s">
        <v>303</v>
      </c>
      <c r="B27" s="59" t="s">
        <v>302</v>
      </c>
      <c r="C27" s="134"/>
      <c r="D27" s="57">
        <v>452</v>
      </c>
      <c r="E27" s="57">
        <v>700</v>
      </c>
      <c r="F27" s="57">
        <v>577</v>
      </c>
      <c r="G27" s="57">
        <v>191</v>
      </c>
      <c r="H27" s="57">
        <v>228</v>
      </c>
      <c r="I27" s="57">
        <v>254.214</v>
      </c>
      <c r="J27" s="57">
        <v>483.66</v>
      </c>
      <c r="K27" s="57">
        <v>446.39300000000003</v>
      </c>
      <c r="L27" s="57">
        <v>598.03499999999997</v>
      </c>
      <c r="M27" s="57">
        <v>1194.615</v>
      </c>
      <c r="N27" s="57">
        <v>1926.3709999999999</v>
      </c>
      <c r="O27" s="57">
        <v>1163.2670000000001</v>
      </c>
      <c r="P27" s="57">
        <v>1984.52</v>
      </c>
      <c r="Q27" s="57">
        <v>924.83699999999999</v>
      </c>
      <c r="R27" s="107">
        <v>498.43400000000003</v>
      </c>
      <c r="S27" s="56">
        <v>858.79600000000005</v>
      </c>
      <c r="T27" s="56">
        <v>525.41</v>
      </c>
      <c r="U27" s="56">
        <v>1247.742</v>
      </c>
      <c r="V27" s="56">
        <v>3116.5790000000002</v>
      </c>
      <c r="W27" s="55">
        <v>937.61699999999996</v>
      </c>
    </row>
    <row r="28" spans="1:23" x14ac:dyDescent="0.15">
      <c r="A28" s="109" t="s">
        <v>301</v>
      </c>
      <c r="B28" s="59" t="s">
        <v>143</v>
      </c>
      <c r="C28" s="134"/>
      <c r="D28" s="57">
        <v>416</v>
      </c>
      <c r="E28" s="57">
        <v>525</v>
      </c>
      <c r="F28" s="57">
        <v>532</v>
      </c>
      <c r="G28" s="57">
        <v>694</v>
      </c>
      <c r="H28" s="57">
        <v>474</v>
      </c>
      <c r="I28" s="57">
        <v>776.35199999999998</v>
      </c>
      <c r="J28" s="57">
        <v>724.54200000000003</v>
      </c>
      <c r="K28" s="57">
        <v>136.72</v>
      </c>
      <c r="L28" s="57">
        <v>886.14499999999998</v>
      </c>
      <c r="M28" s="57">
        <v>711.846</v>
      </c>
      <c r="N28" s="57">
        <v>526.92700000000002</v>
      </c>
      <c r="O28" s="57">
        <v>608.63400000000001</v>
      </c>
      <c r="P28" s="57">
        <v>466.21499999999997</v>
      </c>
      <c r="Q28" s="57">
        <v>587.66100000000006</v>
      </c>
      <c r="R28" s="107">
        <v>841.46600000000001</v>
      </c>
      <c r="S28" s="56">
        <v>403.13099999999997</v>
      </c>
      <c r="T28" s="56">
        <v>396.90499999999997</v>
      </c>
      <c r="U28" s="56">
        <v>358.161</v>
      </c>
      <c r="V28" s="56">
        <v>3921.587</v>
      </c>
      <c r="W28" s="55">
        <v>3802.7049999999999</v>
      </c>
    </row>
    <row r="29" spans="1:23" x14ac:dyDescent="0.15">
      <c r="A29" s="109" t="s">
        <v>300</v>
      </c>
      <c r="B29" s="59" t="s">
        <v>144</v>
      </c>
      <c r="C29" s="134"/>
      <c r="D29" s="57">
        <v>162.40800000000002</v>
      </c>
      <c r="E29" s="57">
        <v>484.91899999999998</v>
      </c>
      <c r="F29" s="57">
        <v>535</v>
      </c>
      <c r="G29" s="57">
        <v>408</v>
      </c>
      <c r="H29" s="57">
        <v>354</v>
      </c>
      <c r="I29" s="57">
        <v>351.89400000000001</v>
      </c>
      <c r="J29" s="57">
        <v>260.27</v>
      </c>
      <c r="K29" s="57">
        <v>189.55700000000002</v>
      </c>
      <c r="L29" s="57">
        <v>440.87700000000001</v>
      </c>
      <c r="M29" s="57">
        <v>436.471</v>
      </c>
      <c r="N29" s="57">
        <v>789.51300000000015</v>
      </c>
      <c r="O29" s="57">
        <v>561.73900000000003</v>
      </c>
      <c r="P29" s="57">
        <v>603.06799999999998</v>
      </c>
      <c r="Q29" s="57">
        <v>507.33699999999999</v>
      </c>
      <c r="R29" s="107">
        <v>281.53899999999999</v>
      </c>
      <c r="S29" s="56">
        <v>343.59500000000003</v>
      </c>
      <c r="T29" s="56">
        <v>331.28100000000001</v>
      </c>
      <c r="U29" s="56">
        <v>409.20499999999998</v>
      </c>
      <c r="V29" s="56">
        <v>729.18799999999999</v>
      </c>
      <c r="W29" s="55">
        <v>954.97799999999995</v>
      </c>
    </row>
    <row r="30" spans="1:23" x14ac:dyDescent="0.15">
      <c r="A30" s="109" t="s">
        <v>299</v>
      </c>
      <c r="B30" s="59" t="s">
        <v>145</v>
      </c>
      <c r="C30" s="134"/>
      <c r="D30" s="57">
        <v>927</v>
      </c>
      <c r="E30" s="57">
        <v>355</v>
      </c>
      <c r="F30" s="57">
        <v>197</v>
      </c>
      <c r="G30" s="57">
        <v>171</v>
      </c>
      <c r="H30" s="57">
        <v>253</v>
      </c>
      <c r="I30" s="57">
        <v>141.19300000000001</v>
      </c>
      <c r="J30" s="57">
        <v>64.338000000000008</v>
      </c>
      <c r="K30" s="57">
        <v>88.004999999999995</v>
      </c>
      <c r="L30" s="57">
        <v>327.16399999999999</v>
      </c>
      <c r="M30" s="57">
        <v>198.79399999999995</v>
      </c>
      <c r="N30" s="57">
        <v>261.07200000000006</v>
      </c>
      <c r="O30" s="57">
        <v>172.84</v>
      </c>
      <c r="P30" s="57">
        <v>373.928</v>
      </c>
      <c r="Q30" s="57">
        <v>237.56100000000001</v>
      </c>
      <c r="R30" s="107">
        <v>69.721999999999994</v>
      </c>
      <c r="S30" s="56">
        <v>70.611000000000004</v>
      </c>
      <c r="T30" s="56">
        <v>243.60900000000001</v>
      </c>
      <c r="U30" s="56">
        <v>133.066</v>
      </c>
      <c r="V30" s="56">
        <v>525.46900000000005</v>
      </c>
      <c r="W30" s="55">
        <v>810.32980000000009</v>
      </c>
    </row>
    <row r="31" spans="1:23" x14ac:dyDescent="0.15">
      <c r="A31" s="109" t="s">
        <v>298</v>
      </c>
      <c r="B31" s="59" t="s">
        <v>146</v>
      </c>
      <c r="C31" s="134"/>
      <c r="D31" s="57">
        <v>109</v>
      </c>
      <c r="E31" s="57">
        <v>32</v>
      </c>
      <c r="F31" s="57">
        <v>42</v>
      </c>
      <c r="G31" s="57">
        <v>85</v>
      </c>
      <c r="H31" s="57">
        <v>84</v>
      </c>
      <c r="I31" s="57">
        <v>146.61099999999999</v>
      </c>
      <c r="J31" s="57">
        <v>107.233</v>
      </c>
      <c r="K31" s="57">
        <v>142.74199999999999</v>
      </c>
      <c r="L31" s="57">
        <v>225.173</v>
      </c>
      <c r="M31" s="57">
        <v>444.95699999999988</v>
      </c>
      <c r="N31" s="57">
        <v>417.76200000000006</v>
      </c>
      <c r="O31" s="57">
        <v>216.90799999999999</v>
      </c>
      <c r="P31" s="57">
        <v>1393.58</v>
      </c>
      <c r="Q31" s="57">
        <v>547.50200000000007</v>
      </c>
      <c r="R31" s="107">
        <v>450.22699999999998</v>
      </c>
      <c r="S31" s="56">
        <v>97.088999999999999</v>
      </c>
      <c r="T31" s="56">
        <v>31.408000000000001</v>
      </c>
      <c r="U31" s="56">
        <v>306.40800000000002</v>
      </c>
      <c r="V31" s="56">
        <v>294.88200000000001</v>
      </c>
      <c r="W31" s="55">
        <v>130.916</v>
      </c>
    </row>
    <row r="32" spans="1:23" x14ac:dyDescent="0.15">
      <c r="A32" s="109" t="s">
        <v>297</v>
      </c>
      <c r="B32" s="59" t="s">
        <v>147</v>
      </c>
      <c r="C32" s="134"/>
      <c r="D32" s="57">
        <v>887</v>
      </c>
      <c r="E32" s="57">
        <v>549</v>
      </c>
      <c r="F32" s="57">
        <v>555</v>
      </c>
      <c r="G32" s="57">
        <v>492.76600000000002</v>
      </c>
      <c r="H32" s="57">
        <v>377</v>
      </c>
      <c r="I32" s="57">
        <v>316.64800000000002</v>
      </c>
      <c r="J32" s="57">
        <v>483.40600000000001</v>
      </c>
      <c r="K32" s="57">
        <v>283.726</v>
      </c>
      <c r="L32" s="57">
        <v>566.74</v>
      </c>
      <c r="M32" s="57">
        <v>830.23300000000006</v>
      </c>
      <c r="N32" s="57">
        <v>745.33</v>
      </c>
      <c r="O32" s="57">
        <v>1211.4939999999999</v>
      </c>
      <c r="P32" s="57">
        <v>1144.1690000000001</v>
      </c>
      <c r="Q32" s="57">
        <v>1215.7180000000001</v>
      </c>
      <c r="R32" s="107">
        <v>704.19600000000003</v>
      </c>
      <c r="S32" s="56">
        <v>402.03199999999998</v>
      </c>
      <c r="T32" s="56">
        <v>639.58100000000002</v>
      </c>
      <c r="U32" s="56">
        <v>1035.7719999999999</v>
      </c>
      <c r="V32" s="56">
        <v>1209.48</v>
      </c>
      <c r="W32" s="55">
        <v>802.98400000000004</v>
      </c>
    </row>
    <row r="33" spans="1:23" x14ac:dyDescent="0.15">
      <c r="A33" s="109" t="s">
        <v>296</v>
      </c>
      <c r="B33" s="59" t="s">
        <v>148</v>
      </c>
      <c r="C33" s="134"/>
      <c r="D33" s="57">
        <v>34</v>
      </c>
      <c r="E33" s="57">
        <v>18</v>
      </c>
      <c r="F33" s="57">
        <v>59</v>
      </c>
      <c r="G33" s="57">
        <v>224</v>
      </c>
      <c r="H33" s="57">
        <v>7</v>
      </c>
      <c r="I33" s="57">
        <v>49.823999999999998</v>
      </c>
      <c r="J33" s="57">
        <v>15.5</v>
      </c>
      <c r="K33" s="57">
        <v>12.589</v>
      </c>
      <c r="L33" s="57">
        <v>82.244</v>
      </c>
      <c r="M33" s="57">
        <v>58.043000000000006</v>
      </c>
      <c r="N33" s="57">
        <v>132.69100000000003</v>
      </c>
      <c r="O33" s="57">
        <v>102.876</v>
      </c>
      <c r="P33" s="57">
        <v>140.226</v>
      </c>
      <c r="Q33" s="57">
        <v>144.709</v>
      </c>
      <c r="R33" s="107">
        <v>101.697</v>
      </c>
      <c r="S33" s="56">
        <v>136.828</v>
      </c>
      <c r="T33" s="56">
        <v>361.13200000000001</v>
      </c>
      <c r="U33" s="56">
        <v>375.00299999999999</v>
      </c>
      <c r="V33" s="56">
        <v>610.53300000000002</v>
      </c>
      <c r="W33" s="55">
        <v>266.96800000000002</v>
      </c>
    </row>
    <row r="34" spans="1:23" x14ac:dyDescent="0.15">
      <c r="A34" s="118" t="s">
        <v>295</v>
      </c>
      <c r="B34" s="53" t="s">
        <v>149</v>
      </c>
      <c r="C34" s="136"/>
      <c r="D34" s="51">
        <v>86</v>
      </c>
      <c r="E34" s="51">
        <v>116</v>
      </c>
      <c r="F34" s="51">
        <v>91</v>
      </c>
      <c r="G34" s="51">
        <v>141</v>
      </c>
      <c r="H34" s="51">
        <v>13</v>
      </c>
      <c r="I34" s="51">
        <v>12.897</v>
      </c>
      <c r="J34" s="51">
        <v>33.218000000000004</v>
      </c>
      <c r="K34" s="51">
        <v>134.696</v>
      </c>
      <c r="L34" s="51">
        <v>24.699000000000002</v>
      </c>
      <c r="M34" s="51">
        <v>18.975999999999999</v>
      </c>
      <c r="N34" s="51">
        <v>32.130000000000003</v>
      </c>
      <c r="O34" s="51">
        <v>48.158999999999999</v>
      </c>
      <c r="P34" s="51">
        <v>113.331</v>
      </c>
      <c r="Q34" s="51">
        <v>138.554</v>
      </c>
      <c r="R34" s="116">
        <v>104.383</v>
      </c>
      <c r="S34" s="50">
        <v>163.42500000000001</v>
      </c>
      <c r="T34" s="50">
        <v>58.142000000000003</v>
      </c>
      <c r="U34" s="50">
        <v>239.10499999999999</v>
      </c>
      <c r="V34" s="50">
        <v>615.68700000000001</v>
      </c>
      <c r="W34" s="49">
        <v>940.12900000000002</v>
      </c>
    </row>
    <row r="35" spans="1:23" x14ac:dyDescent="0.15">
      <c r="A35" s="115" t="s">
        <v>294</v>
      </c>
      <c r="B35" s="114" t="s">
        <v>293</v>
      </c>
      <c r="C35" s="135"/>
      <c r="D35" s="67">
        <v>96</v>
      </c>
      <c r="E35" s="67">
        <v>29</v>
      </c>
      <c r="F35" s="67">
        <v>77</v>
      </c>
      <c r="G35" s="67">
        <v>61</v>
      </c>
      <c r="H35" s="67">
        <v>101</v>
      </c>
      <c r="I35" s="67">
        <v>33.103999999999999</v>
      </c>
      <c r="J35" s="67">
        <v>35.968000000000004</v>
      </c>
      <c r="K35" s="67">
        <v>60.419000000000004</v>
      </c>
      <c r="L35" s="67">
        <v>56.487000000000002</v>
      </c>
      <c r="M35" s="67">
        <v>27.58</v>
      </c>
      <c r="N35" s="67">
        <v>133.77200000000002</v>
      </c>
      <c r="O35" s="67">
        <v>78.201999999999998</v>
      </c>
      <c r="P35" s="67">
        <v>53.451999999999998</v>
      </c>
      <c r="Q35" s="67">
        <v>71.870999999999995</v>
      </c>
      <c r="R35" s="112">
        <v>4.5</v>
      </c>
      <c r="S35" s="111">
        <v>69.728999999999999</v>
      </c>
      <c r="T35" s="111">
        <v>125.015</v>
      </c>
      <c r="U35" s="111">
        <v>141.20500000000001</v>
      </c>
      <c r="V35" s="111">
        <v>629.76800000000003</v>
      </c>
      <c r="W35" s="110">
        <v>102.327</v>
      </c>
    </row>
    <row r="36" spans="1:23" x14ac:dyDescent="0.15">
      <c r="A36" s="109" t="s">
        <v>292</v>
      </c>
      <c r="B36" s="59" t="s">
        <v>151</v>
      </c>
      <c r="C36" s="134"/>
      <c r="D36" s="57">
        <v>306.97000000000003</v>
      </c>
      <c r="E36" s="57">
        <v>96</v>
      </c>
      <c r="F36" s="57">
        <v>108</v>
      </c>
      <c r="G36" s="57">
        <v>16</v>
      </c>
      <c r="H36" s="57">
        <v>20</v>
      </c>
      <c r="I36" s="57">
        <v>76.064000000000007</v>
      </c>
      <c r="J36" s="57">
        <v>41.817</v>
      </c>
      <c r="K36" s="57">
        <v>49.922000000000004</v>
      </c>
      <c r="L36" s="57">
        <v>16.613</v>
      </c>
      <c r="M36" s="57">
        <v>60.393000000000008</v>
      </c>
      <c r="N36" s="57">
        <v>137.20299999999997</v>
      </c>
      <c r="O36" s="57">
        <v>48.064</v>
      </c>
      <c r="P36" s="57">
        <v>676.06399999999996</v>
      </c>
      <c r="Q36" s="57">
        <v>63.597999999999999</v>
      </c>
      <c r="R36" s="107">
        <v>45.89</v>
      </c>
      <c r="S36" s="56">
        <v>27.698</v>
      </c>
      <c r="T36" s="56">
        <v>33.988999999999997</v>
      </c>
      <c r="U36" s="56">
        <v>12.784000000000001</v>
      </c>
      <c r="V36" s="56">
        <v>218.53700000000001</v>
      </c>
      <c r="W36" s="55">
        <v>658.60900000000004</v>
      </c>
    </row>
    <row r="37" spans="1:23" x14ac:dyDescent="0.15">
      <c r="A37" s="109" t="s">
        <v>291</v>
      </c>
      <c r="B37" s="59" t="s">
        <v>152</v>
      </c>
      <c r="C37" s="134"/>
      <c r="D37" s="57">
        <v>506</v>
      </c>
      <c r="E37" s="57">
        <v>744</v>
      </c>
      <c r="F37" s="57">
        <v>401</v>
      </c>
      <c r="G37" s="57">
        <v>500</v>
      </c>
      <c r="H37" s="57">
        <v>271</v>
      </c>
      <c r="I37" s="57">
        <v>272.06299999999999</v>
      </c>
      <c r="J37" s="57">
        <v>88.965000000000003</v>
      </c>
      <c r="K37" s="57">
        <v>257.084</v>
      </c>
      <c r="L37" s="57">
        <v>111.889</v>
      </c>
      <c r="M37" s="57">
        <v>136.81200000000001</v>
      </c>
      <c r="N37" s="57">
        <v>371.13</v>
      </c>
      <c r="O37" s="57">
        <v>426.34699999999998</v>
      </c>
      <c r="P37" s="57">
        <v>329.73200000000003</v>
      </c>
      <c r="Q37" s="57">
        <v>227.74200000000002</v>
      </c>
      <c r="R37" s="107">
        <v>111.69199999999999</v>
      </c>
      <c r="S37" s="56">
        <v>22.744</v>
      </c>
      <c r="T37" s="56">
        <v>155.744</v>
      </c>
      <c r="U37" s="56">
        <v>301.15600000000001</v>
      </c>
      <c r="V37" s="56">
        <v>3287.0990000000002</v>
      </c>
      <c r="W37" s="55">
        <v>1633.9309900000001</v>
      </c>
    </row>
    <row r="38" spans="1:23" x14ac:dyDescent="0.15">
      <c r="A38" s="109" t="s">
        <v>290</v>
      </c>
      <c r="B38" s="59" t="s">
        <v>153</v>
      </c>
      <c r="C38" s="134"/>
      <c r="D38" s="57">
        <v>170</v>
      </c>
      <c r="E38" s="57">
        <v>233</v>
      </c>
      <c r="F38" s="57">
        <v>222</v>
      </c>
      <c r="G38" s="57">
        <v>141</v>
      </c>
      <c r="H38" s="57">
        <v>175</v>
      </c>
      <c r="I38" s="57">
        <v>112.10299999999999</v>
      </c>
      <c r="J38" s="57">
        <v>267.89100000000002</v>
      </c>
      <c r="K38" s="57">
        <v>171.93899999999999</v>
      </c>
      <c r="L38" s="57">
        <v>665.245</v>
      </c>
      <c r="M38" s="57">
        <v>393.20399999999995</v>
      </c>
      <c r="N38" s="57">
        <v>343.86199999999997</v>
      </c>
      <c r="O38" s="57">
        <v>654.20600000000002</v>
      </c>
      <c r="P38" s="57">
        <v>366.13099999999997</v>
      </c>
      <c r="Q38" s="57">
        <v>383.31100000000004</v>
      </c>
      <c r="R38" s="107">
        <v>177.12899999999999</v>
      </c>
      <c r="S38" s="56">
        <v>61.527999999999999</v>
      </c>
      <c r="T38" s="56">
        <v>194.70599999999999</v>
      </c>
      <c r="U38" s="56">
        <v>209.58600000000001</v>
      </c>
      <c r="V38" s="56">
        <v>874.60299999999995</v>
      </c>
      <c r="W38" s="55">
        <v>1099.0640000000001</v>
      </c>
    </row>
    <row r="39" spans="1:23" x14ac:dyDescent="0.15">
      <c r="A39" s="109" t="s">
        <v>289</v>
      </c>
      <c r="B39" s="59" t="s">
        <v>154</v>
      </c>
      <c r="C39" s="134"/>
      <c r="D39" s="57">
        <v>84</v>
      </c>
      <c r="E39" s="57">
        <v>371</v>
      </c>
      <c r="F39" s="57">
        <v>299</v>
      </c>
      <c r="G39" s="57">
        <v>105</v>
      </c>
      <c r="H39" s="57">
        <v>205</v>
      </c>
      <c r="I39" s="57">
        <v>534.96199999999999</v>
      </c>
      <c r="J39" s="57">
        <v>128.88400000000001</v>
      </c>
      <c r="K39" s="57">
        <v>67.238</v>
      </c>
      <c r="L39" s="57">
        <v>189.27500000000001</v>
      </c>
      <c r="M39" s="57">
        <v>305.50399999999996</v>
      </c>
      <c r="N39" s="57">
        <v>69.891999999999996</v>
      </c>
      <c r="O39" s="57">
        <v>286.81900000000002</v>
      </c>
      <c r="P39" s="57">
        <v>845.65499999999997</v>
      </c>
      <c r="Q39" s="57">
        <v>286.08199999999999</v>
      </c>
      <c r="R39" s="107">
        <v>24.192</v>
      </c>
      <c r="S39" s="56">
        <v>150.64699999999999</v>
      </c>
      <c r="T39" s="56">
        <v>101.628</v>
      </c>
      <c r="U39" s="56">
        <v>511.536</v>
      </c>
      <c r="V39" s="56">
        <v>487.93299999999999</v>
      </c>
      <c r="W39" s="55">
        <v>549.26199999999994</v>
      </c>
    </row>
    <row r="40" spans="1:23" x14ac:dyDescent="0.15">
      <c r="A40" s="109" t="s">
        <v>288</v>
      </c>
      <c r="B40" s="59" t="s">
        <v>155</v>
      </c>
      <c r="C40" s="134"/>
      <c r="D40" s="57">
        <v>834</v>
      </c>
      <c r="E40" s="57">
        <v>179</v>
      </c>
      <c r="F40" s="57">
        <v>591</v>
      </c>
      <c r="G40" s="57">
        <v>29</v>
      </c>
      <c r="H40" s="57">
        <v>75</v>
      </c>
      <c r="I40" s="57">
        <v>74.671999999999997</v>
      </c>
      <c r="J40" s="57">
        <v>240.02700000000002</v>
      </c>
      <c r="K40" s="57">
        <v>31.042000000000002</v>
      </c>
      <c r="L40" s="57">
        <v>58.84</v>
      </c>
      <c r="M40" s="57">
        <v>66.83</v>
      </c>
      <c r="N40" s="57">
        <v>93.543000000000006</v>
      </c>
      <c r="O40" s="57">
        <v>285.73200000000003</v>
      </c>
      <c r="P40" s="57">
        <v>37.719000000000001</v>
      </c>
      <c r="Q40" s="57">
        <v>72.912999999999997</v>
      </c>
      <c r="R40" s="107">
        <v>96.037999999999997</v>
      </c>
      <c r="S40" s="56">
        <v>27.274999999999999</v>
      </c>
      <c r="T40" s="56">
        <v>236.18799999999999</v>
      </c>
      <c r="U40" s="56">
        <v>429.59300000000002</v>
      </c>
      <c r="V40" s="56">
        <v>721.83199999999999</v>
      </c>
      <c r="W40" s="55">
        <v>354.94299999999998</v>
      </c>
    </row>
    <row r="41" spans="1:23" x14ac:dyDescent="0.15">
      <c r="A41" s="109" t="s">
        <v>287</v>
      </c>
      <c r="B41" s="59" t="s">
        <v>156</v>
      </c>
      <c r="C41" s="134"/>
      <c r="D41" s="57">
        <v>47</v>
      </c>
      <c r="E41" s="57">
        <v>437</v>
      </c>
      <c r="F41" s="57">
        <v>87</v>
      </c>
      <c r="G41" s="57">
        <v>147</v>
      </c>
      <c r="H41" s="57">
        <v>85</v>
      </c>
      <c r="I41" s="57">
        <v>140.46600000000001</v>
      </c>
      <c r="J41" s="57">
        <v>122.187</v>
      </c>
      <c r="K41" s="57">
        <v>43.273000000000003</v>
      </c>
      <c r="L41" s="57">
        <v>193.155</v>
      </c>
      <c r="M41" s="57">
        <v>279.72300000000007</v>
      </c>
      <c r="N41" s="57">
        <v>565.45699999999999</v>
      </c>
      <c r="O41" s="57">
        <v>171.61600000000001</v>
      </c>
      <c r="P41" s="57">
        <v>188.131</v>
      </c>
      <c r="Q41" s="57">
        <v>282.70699999999999</v>
      </c>
      <c r="R41" s="107">
        <v>245.88200000000001</v>
      </c>
      <c r="S41" s="56">
        <v>93.087000000000003</v>
      </c>
      <c r="T41" s="56">
        <v>112.364</v>
      </c>
      <c r="U41" s="56">
        <v>414.60399999999998</v>
      </c>
      <c r="V41" s="56">
        <v>866.43700000000001</v>
      </c>
      <c r="W41" s="55">
        <v>1190.027</v>
      </c>
    </row>
    <row r="42" spans="1:23" x14ac:dyDescent="0.15">
      <c r="A42" s="109" t="s">
        <v>286</v>
      </c>
      <c r="B42" s="59" t="s">
        <v>157</v>
      </c>
      <c r="C42" s="134"/>
      <c r="D42" s="57">
        <v>634</v>
      </c>
      <c r="E42" s="57">
        <v>350</v>
      </c>
      <c r="F42" s="57">
        <v>64</v>
      </c>
      <c r="G42" s="57">
        <v>50</v>
      </c>
      <c r="H42" s="57">
        <v>122</v>
      </c>
      <c r="I42" s="57">
        <v>35.729999999999997</v>
      </c>
      <c r="J42" s="57">
        <v>135.71600000000001</v>
      </c>
      <c r="K42" s="57">
        <v>95.314999999999998</v>
      </c>
      <c r="L42" s="57">
        <v>75.668999999999997</v>
      </c>
      <c r="M42" s="57">
        <v>50.710999999999999</v>
      </c>
      <c r="N42" s="57">
        <v>126.137</v>
      </c>
      <c r="O42" s="57">
        <v>1246.452</v>
      </c>
      <c r="P42" s="57">
        <v>318.11599999999999</v>
      </c>
      <c r="Q42" s="57">
        <v>434.56200000000001</v>
      </c>
      <c r="R42" s="107">
        <v>165.46</v>
      </c>
      <c r="S42" s="56">
        <v>61.906999999999996</v>
      </c>
      <c r="T42" s="56">
        <v>47.094999999999999</v>
      </c>
      <c r="U42" s="56">
        <v>100.614</v>
      </c>
      <c r="V42" s="56">
        <v>2591.7310000000002</v>
      </c>
      <c r="W42" s="55">
        <v>460.20800000000003</v>
      </c>
    </row>
    <row r="43" spans="1:23" x14ac:dyDescent="0.15">
      <c r="A43" s="109" t="s">
        <v>285</v>
      </c>
      <c r="B43" s="59" t="s">
        <v>158</v>
      </c>
      <c r="C43" s="134"/>
      <c r="D43" s="57">
        <v>75</v>
      </c>
      <c r="E43" s="57">
        <v>59</v>
      </c>
      <c r="F43" s="57">
        <v>52</v>
      </c>
      <c r="G43" s="57">
        <v>66</v>
      </c>
      <c r="H43" s="57">
        <v>30</v>
      </c>
      <c r="I43" s="57">
        <v>25.811</v>
      </c>
      <c r="J43" s="57">
        <v>50.837000000000003</v>
      </c>
      <c r="K43" s="57">
        <v>76.793000000000006</v>
      </c>
      <c r="L43" s="57">
        <v>76.197000000000003</v>
      </c>
      <c r="M43" s="57">
        <v>54.3</v>
      </c>
      <c r="N43" s="57">
        <v>1399.21</v>
      </c>
      <c r="O43" s="57">
        <v>109.32899999999999</v>
      </c>
      <c r="P43" s="57">
        <v>146.88499999999999</v>
      </c>
      <c r="Q43" s="57">
        <v>159.59700000000001</v>
      </c>
      <c r="R43" s="107">
        <v>51.213999999999999</v>
      </c>
      <c r="S43" s="56">
        <v>69.736000000000004</v>
      </c>
      <c r="T43" s="56">
        <v>29.841000000000001</v>
      </c>
      <c r="U43" s="56">
        <v>72.299000000000007</v>
      </c>
      <c r="V43" s="56">
        <v>238.81</v>
      </c>
      <c r="W43" s="55">
        <v>353.05599999999998</v>
      </c>
    </row>
    <row r="44" spans="1:23" x14ac:dyDescent="0.15">
      <c r="A44" s="118" t="s">
        <v>284</v>
      </c>
      <c r="B44" s="53" t="s">
        <v>159</v>
      </c>
      <c r="C44" s="136"/>
      <c r="D44" s="51">
        <v>617</v>
      </c>
      <c r="E44" s="51">
        <v>660</v>
      </c>
      <c r="F44" s="51">
        <v>541.65</v>
      </c>
      <c r="G44" s="51">
        <v>452.64300000000003</v>
      </c>
      <c r="H44" s="51">
        <v>479</v>
      </c>
      <c r="I44" s="51">
        <v>455.20100000000002</v>
      </c>
      <c r="J44" s="51">
        <v>515.49599999999998</v>
      </c>
      <c r="K44" s="51">
        <v>427.19</v>
      </c>
      <c r="L44" s="51">
        <v>614.97900000000004</v>
      </c>
      <c r="M44" s="51">
        <v>728.21299999999997</v>
      </c>
      <c r="N44" s="51">
        <v>598.41799999999989</v>
      </c>
      <c r="O44" s="51">
        <v>782.59299999999996</v>
      </c>
      <c r="P44" s="51">
        <v>1366.3789999999999</v>
      </c>
      <c r="Q44" s="51">
        <v>960.26</v>
      </c>
      <c r="R44" s="116">
        <v>444.637</v>
      </c>
      <c r="S44" s="50">
        <v>226.786</v>
      </c>
      <c r="T44" s="50">
        <v>801.99300000000005</v>
      </c>
      <c r="U44" s="50">
        <v>1492.809</v>
      </c>
      <c r="V44" s="50">
        <v>4866.2950000000001</v>
      </c>
      <c r="W44" s="49">
        <v>2297.2150000000001</v>
      </c>
    </row>
    <row r="45" spans="1:23" x14ac:dyDescent="0.15">
      <c r="A45" s="115" t="s">
        <v>283</v>
      </c>
      <c r="B45" s="114" t="s">
        <v>160</v>
      </c>
      <c r="C45" s="135"/>
      <c r="D45" s="67">
        <v>207</v>
      </c>
      <c r="E45" s="67">
        <v>226</v>
      </c>
      <c r="F45" s="67">
        <v>169</v>
      </c>
      <c r="G45" s="67">
        <v>123</v>
      </c>
      <c r="H45" s="67">
        <v>122</v>
      </c>
      <c r="I45" s="67">
        <v>170.34300000000002</v>
      </c>
      <c r="J45" s="67">
        <v>35.137999999999998</v>
      </c>
      <c r="K45" s="67">
        <v>349.25700000000001</v>
      </c>
      <c r="L45" s="67">
        <v>154.37700000000001</v>
      </c>
      <c r="M45" s="67">
        <v>183.78199999999998</v>
      </c>
      <c r="N45" s="67">
        <v>223.90600000000001</v>
      </c>
      <c r="O45" s="67">
        <v>812.38900000000001</v>
      </c>
      <c r="P45" s="67">
        <v>408.23099999999999</v>
      </c>
      <c r="Q45" s="67">
        <v>83.102000000000004</v>
      </c>
      <c r="R45" s="112">
        <v>23.864999999999998</v>
      </c>
      <c r="S45" s="111">
        <v>0</v>
      </c>
      <c r="T45" s="111">
        <v>140.11699999999999</v>
      </c>
      <c r="U45" s="111">
        <v>377.923</v>
      </c>
      <c r="V45" s="111">
        <v>473.06099999999998</v>
      </c>
      <c r="W45" s="110">
        <v>673.09299999999996</v>
      </c>
    </row>
    <row r="46" spans="1:23" x14ac:dyDescent="0.15">
      <c r="A46" s="109" t="s">
        <v>282</v>
      </c>
      <c r="B46" s="59" t="s">
        <v>161</v>
      </c>
      <c r="C46" s="134"/>
      <c r="D46" s="57">
        <v>59</v>
      </c>
      <c r="E46" s="57">
        <v>118</v>
      </c>
      <c r="F46" s="57">
        <v>46</v>
      </c>
      <c r="G46" s="57">
        <v>117</v>
      </c>
      <c r="H46" s="57">
        <v>197</v>
      </c>
      <c r="I46" s="57">
        <v>147.65200000000002</v>
      </c>
      <c r="J46" s="57">
        <v>90.219000000000008</v>
      </c>
      <c r="K46" s="57">
        <v>67.707000000000008</v>
      </c>
      <c r="L46" s="57">
        <v>39.033999999999999</v>
      </c>
      <c r="M46" s="57">
        <v>94.18</v>
      </c>
      <c r="N46" s="57">
        <v>458.95400000000001</v>
      </c>
      <c r="O46" s="57">
        <v>150.52699999999999</v>
      </c>
      <c r="P46" s="57">
        <v>192.70500000000001</v>
      </c>
      <c r="Q46" s="57">
        <v>296.91700000000003</v>
      </c>
      <c r="R46" s="107">
        <v>367.98099999999999</v>
      </c>
      <c r="S46" s="56">
        <v>63.61</v>
      </c>
      <c r="T46" s="56">
        <v>46.259</v>
      </c>
      <c r="U46" s="56">
        <v>453.70100000000002</v>
      </c>
      <c r="V46" s="56">
        <v>859.13499999999999</v>
      </c>
      <c r="W46" s="55">
        <v>2016.22</v>
      </c>
    </row>
    <row r="47" spans="1:23" x14ac:dyDescent="0.15">
      <c r="A47" s="109" t="s">
        <v>281</v>
      </c>
      <c r="B47" s="59" t="s">
        <v>162</v>
      </c>
      <c r="C47" s="134"/>
      <c r="D47" s="57">
        <v>384</v>
      </c>
      <c r="E47" s="57">
        <v>301</v>
      </c>
      <c r="F47" s="57">
        <v>578.10400000000004</v>
      </c>
      <c r="G47" s="57">
        <v>447</v>
      </c>
      <c r="H47" s="57">
        <v>361</v>
      </c>
      <c r="I47" s="57">
        <v>369.755</v>
      </c>
      <c r="J47" s="57">
        <v>270.44900000000001</v>
      </c>
      <c r="K47" s="57">
        <v>49.854999999999997</v>
      </c>
      <c r="L47" s="57">
        <v>132.886</v>
      </c>
      <c r="M47" s="57">
        <v>166.65200000000004</v>
      </c>
      <c r="N47" s="57">
        <v>493.15200000000004</v>
      </c>
      <c r="O47" s="57">
        <v>450.88900000000001</v>
      </c>
      <c r="P47" s="57">
        <v>563.54399999999998</v>
      </c>
      <c r="Q47" s="57">
        <v>296.66700000000003</v>
      </c>
      <c r="R47" s="107">
        <v>159.745</v>
      </c>
      <c r="S47" s="56">
        <v>72.141000000000005</v>
      </c>
      <c r="T47" s="56">
        <v>121.071</v>
      </c>
      <c r="U47" s="56">
        <v>817.19200000000001</v>
      </c>
      <c r="V47" s="56">
        <v>3395.4569999999999</v>
      </c>
      <c r="W47" s="55">
        <v>1414.5050000000001</v>
      </c>
    </row>
    <row r="48" spans="1:23" x14ac:dyDescent="0.15">
      <c r="A48" s="109" t="s">
        <v>280</v>
      </c>
      <c r="B48" s="59" t="s">
        <v>163</v>
      </c>
      <c r="C48" s="134"/>
      <c r="D48" s="57">
        <v>126</v>
      </c>
      <c r="E48" s="57">
        <v>112</v>
      </c>
      <c r="F48" s="57">
        <v>400</v>
      </c>
      <c r="G48" s="57">
        <v>2061</v>
      </c>
      <c r="H48" s="57">
        <v>279</v>
      </c>
      <c r="I48" s="57">
        <v>253.47800000000001</v>
      </c>
      <c r="J48" s="57">
        <v>193.495</v>
      </c>
      <c r="K48" s="57">
        <v>242.511</v>
      </c>
      <c r="L48" s="57">
        <v>145.58000000000001</v>
      </c>
      <c r="M48" s="57">
        <v>488.89800000000002</v>
      </c>
      <c r="N48" s="57">
        <v>133.21300000000002</v>
      </c>
      <c r="O48" s="57">
        <v>693.82600000000002</v>
      </c>
      <c r="P48" s="57">
        <v>669.83100000000002</v>
      </c>
      <c r="Q48" s="57">
        <v>252.46200000000002</v>
      </c>
      <c r="R48" s="107">
        <v>416.98399999999998</v>
      </c>
      <c r="S48" s="56">
        <v>73.447999999999993</v>
      </c>
      <c r="T48" s="56">
        <v>68.004000000000005</v>
      </c>
      <c r="U48" s="56">
        <v>1574.953</v>
      </c>
      <c r="V48" s="56">
        <v>3434.4580000000001</v>
      </c>
      <c r="W48" s="55">
        <v>4669.7629999999999</v>
      </c>
    </row>
    <row r="49" spans="1:23" x14ac:dyDescent="0.15">
      <c r="A49" s="109" t="s">
        <v>279</v>
      </c>
      <c r="B49" s="59" t="s">
        <v>164</v>
      </c>
      <c r="C49" s="134"/>
      <c r="D49" s="57">
        <v>285</v>
      </c>
      <c r="E49" s="57">
        <v>366</v>
      </c>
      <c r="F49" s="57">
        <v>171</v>
      </c>
      <c r="G49" s="57">
        <v>285</v>
      </c>
      <c r="H49" s="57">
        <v>303</v>
      </c>
      <c r="I49" s="57">
        <v>252.38</v>
      </c>
      <c r="J49" s="57">
        <v>57.011999999999993</v>
      </c>
      <c r="K49" s="57">
        <v>98.287000000000006</v>
      </c>
      <c r="L49" s="57">
        <v>253.68100000000001</v>
      </c>
      <c r="M49" s="57">
        <v>177.04</v>
      </c>
      <c r="N49" s="57">
        <v>470.94499999999999</v>
      </c>
      <c r="O49" s="57">
        <v>194.19499999999999</v>
      </c>
      <c r="P49" s="57">
        <v>468.74099999999999</v>
      </c>
      <c r="Q49" s="57">
        <v>190.726</v>
      </c>
      <c r="R49" s="107">
        <v>496.94200000000001</v>
      </c>
      <c r="S49" s="56">
        <v>205.083</v>
      </c>
      <c r="T49" s="56">
        <v>69.912999999999997</v>
      </c>
      <c r="U49" s="56">
        <v>302.15100000000001</v>
      </c>
      <c r="V49" s="56">
        <v>964.04899999999998</v>
      </c>
      <c r="W49" s="55">
        <v>923.28</v>
      </c>
    </row>
    <row r="50" spans="1:23" x14ac:dyDescent="0.15">
      <c r="A50" s="109" t="s">
        <v>278</v>
      </c>
      <c r="B50" s="59" t="s">
        <v>165</v>
      </c>
      <c r="C50" s="134"/>
      <c r="D50" s="57">
        <v>99</v>
      </c>
      <c r="E50" s="57">
        <v>426</v>
      </c>
      <c r="F50" s="57">
        <v>220.791</v>
      </c>
      <c r="G50" s="57">
        <v>111</v>
      </c>
      <c r="H50" s="57">
        <v>179</v>
      </c>
      <c r="I50" s="57">
        <v>115.553</v>
      </c>
      <c r="J50" s="57">
        <v>87.832000000000008</v>
      </c>
      <c r="K50" s="57">
        <v>81.942000000000007</v>
      </c>
      <c r="L50" s="57">
        <v>192.96800000000002</v>
      </c>
      <c r="M50" s="57">
        <v>339.64499999999998</v>
      </c>
      <c r="N50" s="57">
        <v>337.88200000000006</v>
      </c>
      <c r="O50" s="57">
        <v>148.09200000000001</v>
      </c>
      <c r="P50" s="57">
        <v>496.82400000000001</v>
      </c>
      <c r="Q50" s="57">
        <v>39.387999999999998</v>
      </c>
      <c r="R50" s="107">
        <v>186.69399999999999</v>
      </c>
      <c r="S50" s="56">
        <v>127.27500000000001</v>
      </c>
      <c r="T50" s="56">
        <v>53.470999999999997</v>
      </c>
      <c r="U50" s="56">
        <v>1559.5740000000001</v>
      </c>
      <c r="V50" s="56">
        <v>3907.0410000000002</v>
      </c>
      <c r="W50" s="55">
        <v>2714.027</v>
      </c>
    </row>
    <row r="51" spans="1:23" ht="14.25" thickBot="1" x14ac:dyDescent="0.2">
      <c r="A51" s="106" t="s">
        <v>277</v>
      </c>
      <c r="B51" s="105" t="s">
        <v>167</v>
      </c>
      <c r="C51" s="133"/>
      <c r="D51" s="103">
        <v>34</v>
      </c>
      <c r="E51" s="103">
        <v>155</v>
      </c>
      <c r="F51" s="103">
        <v>42</v>
      </c>
      <c r="G51" s="103">
        <v>18.438000000000002</v>
      </c>
      <c r="H51" s="103">
        <v>27</v>
      </c>
      <c r="I51" s="103">
        <v>16.29</v>
      </c>
      <c r="J51" s="103">
        <v>28.917000000000002</v>
      </c>
      <c r="K51" s="103">
        <v>11.4</v>
      </c>
      <c r="L51" s="103">
        <v>73</v>
      </c>
      <c r="M51" s="103">
        <v>131.59</v>
      </c>
      <c r="N51" s="103">
        <v>226.72300000000001</v>
      </c>
      <c r="O51" s="103">
        <v>5.0999999999999996</v>
      </c>
      <c r="P51" s="103">
        <v>118.04900000000001</v>
      </c>
      <c r="Q51" s="103">
        <v>21.85</v>
      </c>
      <c r="R51" s="102">
        <v>6.6</v>
      </c>
      <c r="S51" s="101">
        <v>23.718</v>
      </c>
      <c r="T51" s="101">
        <v>7.694</v>
      </c>
      <c r="U51" s="101">
        <v>8.3719999999999999</v>
      </c>
      <c r="V51" s="101">
        <v>236.84399999999999</v>
      </c>
      <c r="W51" s="100">
        <v>39.670999999999999</v>
      </c>
    </row>
    <row r="52" spans="1:23" x14ac:dyDescent="0.15">
      <c r="A52" s="99" t="s">
        <v>248</v>
      </c>
    </row>
  </sheetData>
  <mergeCells count="2">
    <mergeCell ref="A1:R1"/>
    <mergeCell ref="A4:C4"/>
  </mergeCells>
  <phoneticPr fontId="4"/>
  <pageMargins left="0.59055118110236227" right="0.59055118110236227" top="0.59055118110236227" bottom="0.39370078740157483" header="0.31496062992125984" footer="0.31496062992125984"/>
  <pageSetup paperSize="9" scale="73" firstPageNumber="6" fitToHeight="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09A35-FE21-45F9-806A-6B437DE4C20C}">
  <sheetPr>
    <pageSetUpPr fitToPage="1"/>
  </sheetPr>
  <dimension ref="A1:U32"/>
  <sheetViews>
    <sheetView zoomScale="55" zoomScaleNormal="55" workbookViewId="0">
      <selection activeCell="N12" sqref="N12"/>
    </sheetView>
  </sheetViews>
  <sheetFormatPr defaultRowHeight="13.5" x14ac:dyDescent="0.15"/>
  <cols>
    <col min="1" max="1" width="3.625" style="601" customWidth="1"/>
    <col min="2" max="2" width="18.625" style="601" customWidth="1"/>
    <col min="3" max="3" width="8.625" style="601" customWidth="1"/>
    <col min="4" max="13" width="13.625" style="601" customWidth="1"/>
    <col min="14" max="14" width="9" style="601" customWidth="1"/>
    <col min="15" max="16384" width="9" style="601"/>
  </cols>
  <sheetData>
    <row r="1" spans="1:21" ht="15" customHeight="1" x14ac:dyDescent="0.15">
      <c r="A1" s="1179" t="s">
        <v>881</v>
      </c>
      <c r="B1" s="1179"/>
      <c r="C1" s="1179"/>
      <c r="D1" s="1179"/>
      <c r="E1" s="1179"/>
      <c r="F1" s="1179"/>
      <c r="G1" s="1179"/>
      <c r="H1" s="1179"/>
      <c r="I1" s="1179"/>
      <c r="J1" s="1179"/>
      <c r="K1" s="1179"/>
      <c r="L1" s="1179"/>
      <c r="M1" s="1179"/>
    </row>
    <row r="2" spans="1:21" ht="15" customHeight="1" thickBot="1" x14ac:dyDescent="0.2">
      <c r="A2" s="577"/>
      <c r="B2" s="577"/>
      <c r="C2" s="577"/>
      <c r="D2" s="577"/>
      <c r="E2" s="577"/>
      <c r="F2" s="577"/>
      <c r="G2" s="577"/>
      <c r="H2" s="577"/>
      <c r="I2" s="577"/>
      <c r="J2" s="577"/>
      <c r="K2" s="577"/>
      <c r="L2" s="577"/>
      <c r="M2" s="617" t="s">
        <v>246</v>
      </c>
    </row>
    <row r="3" spans="1:21" ht="15" customHeight="1" thickBot="1" x14ac:dyDescent="0.2">
      <c r="A3" s="633"/>
      <c r="B3" s="632"/>
      <c r="C3" s="631"/>
      <c r="D3" s="813" t="s">
        <v>865</v>
      </c>
      <c r="E3" s="812" t="s">
        <v>864</v>
      </c>
      <c r="F3" s="812" t="s">
        <v>863</v>
      </c>
      <c r="G3" s="812" t="s">
        <v>862</v>
      </c>
      <c r="H3" s="812" t="s">
        <v>861</v>
      </c>
      <c r="I3" s="812" t="s">
        <v>860</v>
      </c>
      <c r="J3" s="812" t="s">
        <v>859</v>
      </c>
      <c r="K3" s="812" t="s">
        <v>858</v>
      </c>
      <c r="L3" s="811" t="s">
        <v>857</v>
      </c>
      <c r="M3" s="810" t="s">
        <v>856</v>
      </c>
    </row>
    <row r="4" spans="1:21" ht="22.5" customHeight="1" thickTop="1" x14ac:dyDescent="0.15">
      <c r="A4" s="809" t="s">
        <v>880</v>
      </c>
      <c r="B4" s="808"/>
      <c r="C4" s="629" t="s">
        <v>742</v>
      </c>
      <c r="D4" s="667">
        <v>918</v>
      </c>
      <c r="E4" s="667">
        <v>347</v>
      </c>
      <c r="F4" s="667">
        <v>187</v>
      </c>
      <c r="G4" s="667">
        <v>107</v>
      </c>
      <c r="H4" s="667">
        <v>82</v>
      </c>
      <c r="I4" s="667">
        <v>9</v>
      </c>
      <c r="J4" s="667">
        <v>0</v>
      </c>
      <c r="K4" s="667">
        <v>0</v>
      </c>
      <c r="L4" s="751">
        <v>4.2333333333333334</v>
      </c>
      <c r="M4" s="666">
        <v>1650</v>
      </c>
      <c r="N4" s="398"/>
      <c r="O4" s="398"/>
      <c r="P4" s="398"/>
      <c r="Q4" s="398"/>
      <c r="R4" s="398"/>
      <c r="S4" s="398"/>
      <c r="T4" s="398"/>
      <c r="U4" s="398"/>
    </row>
    <row r="5" spans="1:21" ht="22.5" customHeight="1" x14ac:dyDescent="0.15">
      <c r="A5" s="799"/>
      <c r="B5" s="625"/>
      <c r="C5" s="621" t="s">
        <v>485</v>
      </c>
      <c r="D5" s="643">
        <v>861</v>
      </c>
      <c r="E5" s="643">
        <v>324</v>
      </c>
      <c r="F5" s="643">
        <v>176</v>
      </c>
      <c r="G5" s="643">
        <v>104</v>
      </c>
      <c r="H5" s="643">
        <v>77</v>
      </c>
      <c r="I5" s="643">
        <v>9</v>
      </c>
      <c r="J5" s="643">
        <v>0</v>
      </c>
      <c r="K5" s="643">
        <v>0</v>
      </c>
      <c r="L5" s="745">
        <v>4.2701482914248876</v>
      </c>
      <c r="M5" s="642">
        <v>1551</v>
      </c>
    </row>
    <row r="6" spans="1:21" ht="22.5" customHeight="1" x14ac:dyDescent="0.15">
      <c r="A6" s="799"/>
      <c r="B6" s="625"/>
      <c r="C6" s="620" t="s">
        <v>118</v>
      </c>
      <c r="D6" s="643">
        <v>29</v>
      </c>
      <c r="E6" s="643">
        <v>12</v>
      </c>
      <c r="F6" s="643">
        <v>5</v>
      </c>
      <c r="G6" s="643">
        <v>0</v>
      </c>
      <c r="H6" s="643">
        <v>1</v>
      </c>
      <c r="I6" s="643">
        <v>0</v>
      </c>
      <c r="J6" s="643">
        <v>0</v>
      </c>
      <c r="K6" s="643">
        <v>0</v>
      </c>
      <c r="L6" s="745">
        <v>3.0638297872340425</v>
      </c>
      <c r="M6" s="642">
        <v>47</v>
      </c>
    </row>
    <row r="7" spans="1:21" ht="22.5" customHeight="1" x14ac:dyDescent="0.15">
      <c r="A7" s="803"/>
      <c r="B7" s="624"/>
      <c r="C7" s="623" t="s">
        <v>484</v>
      </c>
      <c r="D7" s="655">
        <v>28</v>
      </c>
      <c r="E7" s="655">
        <v>11</v>
      </c>
      <c r="F7" s="655">
        <v>6</v>
      </c>
      <c r="G7" s="655">
        <v>3</v>
      </c>
      <c r="H7" s="655">
        <v>4</v>
      </c>
      <c r="I7" s="655">
        <v>0</v>
      </c>
      <c r="J7" s="655">
        <v>0</v>
      </c>
      <c r="K7" s="655">
        <v>0</v>
      </c>
      <c r="L7" s="748">
        <v>4.1923076923076925</v>
      </c>
      <c r="M7" s="654">
        <v>52</v>
      </c>
    </row>
    <row r="8" spans="1:21" ht="22.5" customHeight="1" x14ac:dyDescent="0.15">
      <c r="A8" s="815" t="s">
        <v>879</v>
      </c>
      <c r="B8" s="800" t="s">
        <v>878</v>
      </c>
      <c r="C8" s="622" t="s">
        <v>742</v>
      </c>
      <c r="D8" s="661">
        <v>210</v>
      </c>
      <c r="E8" s="661">
        <v>81</v>
      </c>
      <c r="F8" s="661">
        <v>35</v>
      </c>
      <c r="G8" s="661">
        <v>24</v>
      </c>
      <c r="H8" s="661">
        <v>12</v>
      </c>
      <c r="I8" s="661">
        <v>1</v>
      </c>
      <c r="J8" s="661">
        <v>0</v>
      </c>
      <c r="K8" s="661">
        <v>0</v>
      </c>
      <c r="L8" s="747">
        <v>3.8539944903581267</v>
      </c>
      <c r="M8" s="660">
        <v>363</v>
      </c>
    </row>
    <row r="9" spans="1:21" ht="22.5" customHeight="1" x14ac:dyDescent="0.15">
      <c r="A9" s="569"/>
      <c r="B9" s="798"/>
      <c r="C9" s="621" t="s">
        <v>485</v>
      </c>
      <c r="D9" s="643">
        <v>203</v>
      </c>
      <c r="E9" s="643">
        <v>75</v>
      </c>
      <c r="F9" s="643">
        <v>34</v>
      </c>
      <c r="G9" s="643">
        <v>24</v>
      </c>
      <c r="H9" s="643">
        <v>11</v>
      </c>
      <c r="I9" s="643">
        <v>1</v>
      </c>
      <c r="J9" s="643">
        <v>0</v>
      </c>
      <c r="K9" s="643">
        <v>0</v>
      </c>
      <c r="L9" s="745">
        <v>3.8333333333333335</v>
      </c>
      <c r="M9" s="642">
        <v>348</v>
      </c>
    </row>
    <row r="10" spans="1:21" ht="22.5" customHeight="1" x14ac:dyDescent="0.15">
      <c r="A10" s="569"/>
      <c r="B10" s="798"/>
      <c r="C10" s="620" t="s">
        <v>118</v>
      </c>
      <c r="D10" s="643">
        <v>2</v>
      </c>
      <c r="E10" s="643">
        <v>4</v>
      </c>
      <c r="F10" s="643">
        <v>1</v>
      </c>
      <c r="G10" s="643">
        <v>0</v>
      </c>
      <c r="H10" s="643">
        <v>1</v>
      </c>
      <c r="I10" s="643">
        <v>0</v>
      </c>
      <c r="J10" s="643">
        <v>0</v>
      </c>
      <c r="K10" s="643">
        <v>0</v>
      </c>
      <c r="L10" s="745">
        <v>5.875</v>
      </c>
      <c r="M10" s="642">
        <v>8</v>
      </c>
    </row>
    <row r="11" spans="1:21" ht="22.5" customHeight="1" x14ac:dyDescent="0.15">
      <c r="A11" s="816"/>
      <c r="B11" s="802"/>
      <c r="C11" s="623" t="s">
        <v>484</v>
      </c>
      <c r="D11" s="655">
        <v>5</v>
      </c>
      <c r="E11" s="655">
        <v>2</v>
      </c>
      <c r="F11" s="655">
        <v>0</v>
      </c>
      <c r="G11" s="655">
        <v>0</v>
      </c>
      <c r="H11" s="655">
        <v>0</v>
      </c>
      <c r="I11" s="655">
        <v>0</v>
      </c>
      <c r="J11" s="655">
        <v>0</v>
      </c>
      <c r="K11" s="655">
        <v>0</v>
      </c>
      <c r="L11" s="748">
        <v>2.5714285714285716</v>
      </c>
      <c r="M11" s="654">
        <v>7</v>
      </c>
    </row>
    <row r="12" spans="1:21" ht="22.5" customHeight="1" x14ac:dyDescent="0.15">
      <c r="A12" s="815" t="s">
        <v>877</v>
      </c>
      <c r="B12" s="800" t="s">
        <v>876</v>
      </c>
      <c r="C12" s="622" t="s">
        <v>742</v>
      </c>
      <c r="D12" s="661">
        <v>123</v>
      </c>
      <c r="E12" s="661">
        <v>35</v>
      </c>
      <c r="F12" s="661">
        <v>14</v>
      </c>
      <c r="G12" s="661">
        <v>20</v>
      </c>
      <c r="H12" s="661">
        <v>7</v>
      </c>
      <c r="I12" s="661">
        <v>1</v>
      </c>
      <c r="J12" s="661">
        <v>0</v>
      </c>
      <c r="K12" s="661">
        <v>0</v>
      </c>
      <c r="L12" s="747">
        <v>3.88</v>
      </c>
      <c r="M12" s="660">
        <v>200</v>
      </c>
    </row>
    <row r="13" spans="1:21" ht="22.5" customHeight="1" x14ac:dyDescent="0.15">
      <c r="A13" s="569"/>
      <c r="B13" s="798"/>
      <c r="C13" s="621" t="s">
        <v>485</v>
      </c>
      <c r="D13" s="643">
        <v>115</v>
      </c>
      <c r="E13" s="643">
        <v>33</v>
      </c>
      <c r="F13" s="643">
        <v>13</v>
      </c>
      <c r="G13" s="643">
        <v>17</v>
      </c>
      <c r="H13" s="643">
        <v>6</v>
      </c>
      <c r="I13" s="643">
        <v>1</v>
      </c>
      <c r="J13" s="643">
        <v>0</v>
      </c>
      <c r="K13" s="643">
        <v>0</v>
      </c>
      <c r="L13" s="745">
        <v>3.8216216216216217</v>
      </c>
      <c r="M13" s="642">
        <v>185</v>
      </c>
    </row>
    <row r="14" spans="1:21" ht="22.5" customHeight="1" x14ac:dyDescent="0.15">
      <c r="A14" s="569"/>
      <c r="B14" s="798"/>
      <c r="C14" s="620" t="s">
        <v>118</v>
      </c>
      <c r="D14" s="643">
        <v>5</v>
      </c>
      <c r="E14" s="643">
        <v>2</v>
      </c>
      <c r="F14" s="643">
        <v>0</v>
      </c>
      <c r="G14" s="643">
        <v>0</v>
      </c>
      <c r="H14" s="643">
        <v>0</v>
      </c>
      <c r="I14" s="643">
        <v>0</v>
      </c>
      <c r="J14" s="643">
        <v>0</v>
      </c>
      <c r="K14" s="643">
        <v>0</v>
      </c>
      <c r="L14" s="745">
        <v>1.7142857142857142</v>
      </c>
      <c r="M14" s="642">
        <v>7</v>
      </c>
    </row>
    <row r="15" spans="1:21" ht="22.5" customHeight="1" x14ac:dyDescent="0.15">
      <c r="A15" s="816"/>
      <c r="B15" s="802"/>
      <c r="C15" s="623" t="s">
        <v>484</v>
      </c>
      <c r="D15" s="655">
        <v>3</v>
      </c>
      <c r="E15" s="655">
        <v>0</v>
      </c>
      <c r="F15" s="655">
        <v>1</v>
      </c>
      <c r="G15" s="655">
        <v>3</v>
      </c>
      <c r="H15" s="655">
        <v>1</v>
      </c>
      <c r="I15" s="655">
        <v>0</v>
      </c>
      <c r="J15" s="655">
        <v>0</v>
      </c>
      <c r="K15" s="655">
        <v>0</v>
      </c>
      <c r="L15" s="748">
        <v>7.125</v>
      </c>
      <c r="M15" s="654">
        <v>8</v>
      </c>
    </row>
    <row r="16" spans="1:21" ht="22.5" customHeight="1" x14ac:dyDescent="0.15">
      <c r="A16" s="815" t="s">
        <v>875</v>
      </c>
      <c r="B16" s="800" t="s">
        <v>874</v>
      </c>
      <c r="C16" s="622" t="s">
        <v>742</v>
      </c>
      <c r="D16" s="661">
        <v>156</v>
      </c>
      <c r="E16" s="661">
        <v>55</v>
      </c>
      <c r="F16" s="661">
        <v>38</v>
      </c>
      <c r="G16" s="661">
        <v>14</v>
      </c>
      <c r="H16" s="661">
        <v>12</v>
      </c>
      <c r="I16" s="661">
        <v>2</v>
      </c>
      <c r="J16" s="661">
        <v>0</v>
      </c>
      <c r="K16" s="661">
        <v>0</v>
      </c>
      <c r="L16" s="747">
        <v>4.1191335740072201</v>
      </c>
      <c r="M16" s="660">
        <v>277</v>
      </c>
    </row>
    <row r="17" spans="1:13" ht="22.5" customHeight="1" x14ac:dyDescent="0.15">
      <c r="A17" s="569"/>
      <c r="B17" s="798"/>
      <c r="C17" s="621" t="s">
        <v>485</v>
      </c>
      <c r="D17" s="643">
        <v>146</v>
      </c>
      <c r="E17" s="643">
        <v>54</v>
      </c>
      <c r="F17" s="643">
        <v>36</v>
      </c>
      <c r="G17" s="643">
        <v>14</v>
      </c>
      <c r="H17" s="643">
        <v>12</v>
      </c>
      <c r="I17" s="643">
        <v>2</v>
      </c>
      <c r="J17" s="643">
        <v>0</v>
      </c>
      <c r="K17" s="643">
        <v>0</v>
      </c>
      <c r="L17" s="745">
        <v>4.2007575757575761</v>
      </c>
      <c r="M17" s="642">
        <v>264</v>
      </c>
    </row>
    <row r="18" spans="1:13" ht="22.5" customHeight="1" x14ac:dyDescent="0.15">
      <c r="A18" s="569"/>
      <c r="B18" s="798"/>
      <c r="C18" s="620" t="s">
        <v>118</v>
      </c>
      <c r="D18" s="643">
        <v>7</v>
      </c>
      <c r="E18" s="643">
        <v>1</v>
      </c>
      <c r="F18" s="643">
        <v>1</v>
      </c>
      <c r="G18" s="643">
        <v>0</v>
      </c>
      <c r="H18" s="643">
        <v>0</v>
      </c>
      <c r="I18" s="643">
        <v>0</v>
      </c>
      <c r="J18" s="643">
        <v>0</v>
      </c>
      <c r="K18" s="643">
        <v>0</v>
      </c>
      <c r="L18" s="745">
        <v>2.3333333333333335</v>
      </c>
      <c r="M18" s="642">
        <v>9</v>
      </c>
    </row>
    <row r="19" spans="1:13" ht="22.5" customHeight="1" x14ac:dyDescent="0.15">
      <c r="A19" s="816"/>
      <c r="B19" s="802"/>
      <c r="C19" s="623" t="s">
        <v>484</v>
      </c>
      <c r="D19" s="655">
        <v>3</v>
      </c>
      <c r="E19" s="655">
        <v>0</v>
      </c>
      <c r="F19" s="655">
        <v>1</v>
      </c>
      <c r="G19" s="655">
        <v>0</v>
      </c>
      <c r="H19" s="655">
        <v>0</v>
      </c>
      <c r="I19" s="655">
        <v>0</v>
      </c>
      <c r="J19" s="655">
        <v>0</v>
      </c>
      <c r="K19" s="655">
        <v>0</v>
      </c>
      <c r="L19" s="748">
        <v>2.75</v>
      </c>
      <c r="M19" s="654">
        <v>4</v>
      </c>
    </row>
    <row r="20" spans="1:13" ht="22.5" customHeight="1" x14ac:dyDescent="0.15">
      <c r="A20" s="815" t="s">
        <v>873</v>
      </c>
      <c r="B20" s="800" t="s">
        <v>872</v>
      </c>
      <c r="C20" s="622" t="s">
        <v>742</v>
      </c>
      <c r="D20" s="661">
        <v>276</v>
      </c>
      <c r="E20" s="661">
        <v>109</v>
      </c>
      <c r="F20" s="661">
        <v>74</v>
      </c>
      <c r="G20" s="661">
        <v>27</v>
      </c>
      <c r="H20" s="661">
        <v>29</v>
      </c>
      <c r="I20" s="661">
        <v>2</v>
      </c>
      <c r="J20" s="661">
        <v>0</v>
      </c>
      <c r="K20" s="661">
        <v>0</v>
      </c>
      <c r="L20" s="747">
        <v>4.3984526112185689</v>
      </c>
      <c r="M20" s="660">
        <v>517</v>
      </c>
    </row>
    <row r="21" spans="1:13" ht="22.5" customHeight="1" x14ac:dyDescent="0.15">
      <c r="A21" s="569"/>
      <c r="B21" s="798"/>
      <c r="C21" s="621" t="s">
        <v>485</v>
      </c>
      <c r="D21" s="643">
        <v>258</v>
      </c>
      <c r="E21" s="643">
        <v>100</v>
      </c>
      <c r="F21" s="643">
        <v>69</v>
      </c>
      <c r="G21" s="643">
        <v>27</v>
      </c>
      <c r="H21" s="643">
        <v>28</v>
      </c>
      <c r="I21" s="643">
        <v>2</v>
      </c>
      <c r="J21" s="643">
        <v>0</v>
      </c>
      <c r="K21" s="643">
        <v>0</v>
      </c>
      <c r="L21" s="745">
        <v>4.4545454545454541</v>
      </c>
      <c r="M21" s="642">
        <v>484</v>
      </c>
    </row>
    <row r="22" spans="1:13" ht="22.5" customHeight="1" x14ac:dyDescent="0.15">
      <c r="A22" s="569"/>
      <c r="B22" s="798"/>
      <c r="C22" s="620" t="s">
        <v>118</v>
      </c>
      <c r="D22" s="643">
        <v>9</v>
      </c>
      <c r="E22" s="643">
        <v>4</v>
      </c>
      <c r="F22" s="643">
        <v>1</v>
      </c>
      <c r="G22" s="643">
        <v>0</v>
      </c>
      <c r="H22" s="643">
        <v>0</v>
      </c>
      <c r="I22" s="643">
        <v>0</v>
      </c>
      <c r="J22" s="643">
        <v>0</v>
      </c>
      <c r="K22" s="643">
        <v>0</v>
      </c>
      <c r="L22" s="745">
        <v>2.6428571428571428</v>
      </c>
      <c r="M22" s="642">
        <v>14</v>
      </c>
    </row>
    <row r="23" spans="1:13" ht="22.5" customHeight="1" x14ac:dyDescent="0.15">
      <c r="A23" s="816"/>
      <c r="B23" s="802"/>
      <c r="C23" s="623" t="s">
        <v>484</v>
      </c>
      <c r="D23" s="655">
        <v>9</v>
      </c>
      <c r="E23" s="655">
        <v>5</v>
      </c>
      <c r="F23" s="655">
        <v>4</v>
      </c>
      <c r="G23" s="655">
        <v>0</v>
      </c>
      <c r="H23" s="655">
        <v>1</v>
      </c>
      <c r="I23" s="655">
        <v>0</v>
      </c>
      <c r="J23" s="655">
        <v>0</v>
      </c>
      <c r="K23" s="655">
        <v>0</v>
      </c>
      <c r="L23" s="748">
        <v>4.2631578947368425</v>
      </c>
      <c r="M23" s="654">
        <v>19</v>
      </c>
    </row>
    <row r="24" spans="1:13" ht="22.5" customHeight="1" x14ac:dyDescent="0.15">
      <c r="A24" s="815" t="s">
        <v>871</v>
      </c>
      <c r="B24" s="800" t="s">
        <v>870</v>
      </c>
      <c r="C24" s="622" t="s">
        <v>742</v>
      </c>
      <c r="D24" s="661">
        <v>121</v>
      </c>
      <c r="E24" s="661">
        <v>56</v>
      </c>
      <c r="F24" s="661">
        <v>21</v>
      </c>
      <c r="G24" s="661">
        <v>15</v>
      </c>
      <c r="H24" s="661">
        <v>12</v>
      </c>
      <c r="I24" s="661">
        <v>1</v>
      </c>
      <c r="J24" s="661">
        <v>0</v>
      </c>
      <c r="K24" s="661">
        <v>0</v>
      </c>
      <c r="L24" s="747">
        <v>4.2743362831858409</v>
      </c>
      <c r="M24" s="660">
        <v>226</v>
      </c>
    </row>
    <row r="25" spans="1:13" ht="22.5" customHeight="1" x14ac:dyDescent="0.15">
      <c r="A25" s="569"/>
      <c r="B25" s="798"/>
      <c r="C25" s="621" t="s">
        <v>485</v>
      </c>
      <c r="D25" s="643">
        <v>113</v>
      </c>
      <c r="E25" s="643">
        <v>53</v>
      </c>
      <c r="F25" s="643">
        <v>19</v>
      </c>
      <c r="G25" s="643">
        <v>15</v>
      </c>
      <c r="H25" s="643">
        <v>11</v>
      </c>
      <c r="I25" s="643">
        <v>1</v>
      </c>
      <c r="J25" s="643">
        <v>0</v>
      </c>
      <c r="K25" s="643">
        <v>0</v>
      </c>
      <c r="L25" s="745">
        <v>4.3066037735849054</v>
      </c>
      <c r="M25" s="642">
        <v>212</v>
      </c>
    </row>
    <row r="26" spans="1:13" ht="22.5" customHeight="1" x14ac:dyDescent="0.15">
      <c r="A26" s="569"/>
      <c r="B26" s="798"/>
      <c r="C26" s="620" t="s">
        <v>118</v>
      </c>
      <c r="D26" s="643">
        <v>2</v>
      </c>
      <c r="E26" s="643">
        <v>1</v>
      </c>
      <c r="F26" s="643">
        <v>2</v>
      </c>
      <c r="G26" s="643">
        <v>0</v>
      </c>
      <c r="H26" s="643">
        <v>0</v>
      </c>
      <c r="I26" s="643">
        <v>0</v>
      </c>
      <c r="J26" s="643">
        <v>0</v>
      </c>
      <c r="K26" s="643">
        <v>0</v>
      </c>
      <c r="L26" s="745">
        <v>4.5999999999999996</v>
      </c>
      <c r="M26" s="642">
        <v>5</v>
      </c>
    </row>
    <row r="27" spans="1:13" ht="22.5" customHeight="1" x14ac:dyDescent="0.15">
      <c r="A27" s="816"/>
      <c r="B27" s="802"/>
      <c r="C27" s="623" t="s">
        <v>484</v>
      </c>
      <c r="D27" s="655">
        <v>6</v>
      </c>
      <c r="E27" s="655">
        <v>2</v>
      </c>
      <c r="F27" s="655">
        <v>0</v>
      </c>
      <c r="G27" s="655">
        <v>0</v>
      </c>
      <c r="H27" s="655">
        <v>1</v>
      </c>
      <c r="I27" s="655">
        <v>0</v>
      </c>
      <c r="J27" s="655">
        <v>0</v>
      </c>
      <c r="K27" s="655">
        <v>0</v>
      </c>
      <c r="L27" s="748">
        <v>3.3333333333333335</v>
      </c>
      <c r="M27" s="654">
        <v>9</v>
      </c>
    </row>
    <row r="28" spans="1:13" ht="22.5" customHeight="1" x14ac:dyDescent="0.15">
      <c r="A28" s="815" t="s">
        <v>869</v>
      </c>
      <c r="B28" s="800" t="s">
        <v>868</v>
      </c>
      <c r="C28" s="622" t="s">
        <v>742</v>
      </c>
      <c r="D28" s="661">
        <v>32</v>
      </c>
      <c r="E28" s="661">
        <v>11</v>
      </c>
      <c r="F28" s="661">
        <v>5</v>
      </c>
      <c r="G28" s="661">
        <v>7</v>
      </c>
      <c r="H28" s="661">
        <v>10</v>
      </c>
      <c r="I28" s="661">
        <v>2</v>
      </c>
      <c r="J28" s="661">
        <v>0</v>
      </c>
      <c r="K28" s="661">
        <v>0</v>
      </c>
      <c r="L28" s="747">
        <v>6.4029850746268657</v>
      </c>
      <c r="M28" s="660">
        <v>67</v>
      </c>
    </row>
    <row r="29" spans="1:13" ht="22.5" customHeight="1" x14ac:dyDescent="0.15">
      <c r="A29" s="569"/>
      <c r="B29" s="798"/>
      <c r="C29" s="621" t="s">
        <v>485</v>
      </c>
      <c r="D29" s="643">
        <v>26</v>
      </c>
      <c r="E29" s="643">
        <v>9</v>
      </c>
      <c r="F29" s="643">
        <v>5</v>
      </c>
      <c r="G29" s="643">
        <v>7</v>
      </c>
      <c r="H29" s="643">
        <v>9</v>
      </c>
      <c r="I29" s="643">
        <v>2</v>
      </c>
      <c r="J29" s="643">
        <v>0</v>
      </c>
      <c r="K29" s="643">
        <v>0</v>
      </c>
      <c r="L29" s="745">
        <v>6.9655172413793105</v>
      </c>
      <c r="M29" s="642">
        <v>58</v>
      </c>
    </row>
    <row r="30" spans="1:13" ht="22.5" customHeight="1" x14ac:dyDescent="0.15">
      <c r="A30" s="569"/>
      <c r="B30" s="798"/>
      <c r="C30" s="620" t="s">
        <v>118</v>
      </c>
      <c r="D30" s="643">
        <v>4</v>
      </c>
      <c r="E30" s="643">
        <v>0</v>
      </c>
      <c r="F30" s="643">
        <v>0</v>
      </c>
      <c r="G30" s="643">
        <v>0</v>
      </c>
      <c r="H30" s="643">
        <v>0</v>
      </c>
      <c r="I30" s="643">
        <v>0</v>
      </c>
      <c r="J30" s="643">
        <v>0</v>
      </c>
      <c r="K30" s="643">
        <v>0</v>
      </c>
      <c r="L30" s="745">
        <v>1</v>
      </c>
      <c r="M30" s="642">
        <v>4</v>
      </c>
    </row>
    <row r="31" spans="1:13" ht="22.5" customHeight="1" thickBot="1" x14ac:dyDescent="0.2">
      <c r="A31" s="814"/>
      <c r="B31" s="796"/>
      <c r="C31" s="619" t="s">
        <v>484</v>
      </c>
      <c r="D31" s="637">
        <v>2</v>
      </c>
      <c r="E31" s="637">
        <v>2</v>
      </c>
      <c r="F31" s="637">
        <v>0</v>
      </c>
      <c r="G31" s="637">
        <v>0</v>
      </c>
      <c r="H31" s="637">
        <v>1</v>
      </c>
      <c r="I31" s="637">
        <v>0</v>
      </c>
      <c r="J31" s="637">
        <v>0</v>
      </c>
      <c r="K31" s="637">
        <v>0</v>
      </c>
      <c r="L31" s="744">
        <v>4.2</v>
      </c>
      <c r="M31" s="636">
        <v>5</v>
      </c>
    </row>
    <row r="32" spans="1:13" x14ac:dyDescent="0.15">
      <c r="A32" s="618" t="s">
        <v>867</v>
      </c>
      <c r="B32" s="577"/>
      <c r="C32" s="577"/>
      <c r="D32" s="577"/>
      <c r="E32" s="577"/>
      <c r="F32" s="577"/>
      <c r="G32" s="577"/>
      <c r="H32" s="577"/>
      <c r="I32" s="577"/>
      <c r="J32" s="577"/>
      <c r="K32" s="577"/>
      <c r="L32" s="577"/>
      <c r="M32" s="577"/>
    </row>
  </sheetData>
  <mergeCells count="1">
    <mergeCell ref="A1:M1"/>
  </mergeCells>
  <phoneticPr fontId="4"/>
  <pageMargins left="0.7" right="0.7" top="0.75" bottom="0.75" header="0.3" footer="0.3"/>
  <pageSetup paperSize="9" scale="77"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1E2C2-F2E9-4FAF-879F-7ADA1981A613}">
  <sheetPr>
    <pageSetUpPr fitToPage="1"/>
  </sheetPr>
  <dimension ref="A1:U116"/>
  <sheetViews>
    <sheetView zoomScale="55" zoomScaleNormal="55" workbookViewId="0">
      <selection activeCell="N12" sqref="N12"/>
    </sheetView>
  </sheetViews>
  <sheetFormatPr defaultRowHeight="13.5" x14ac:dyDescent="0.15"/>
  <cols>
    <col min="1" max="1" width="3.625" style="601" customWidth="1"/>
    <col min="2" max="2" width="18.625" style="601" customWidth="1"/>
    <col min="3" max="3" width="8.625" style="601" customWidth="1"/>
    <col min="4" max="13" width="13.625" style="601" customWidth="1"/>
    <col min="14" max="16384" width="9" style="601"/>
  </cols>
  <sheetData>
    <row r="1" spans="1:21" ht="15" customHeight="1" x14ac:dyDescent="0.15">
      <c r="A1" s="1179" t="s">
        <v>882</v>
      </c>
      <c r="B1" s="1179"/>
      <c r="C1" s="1179"/>
      <c r="D1" s="1179"/>
      <c r="E1" s="1179"/>
      <c r="F1" s="1179"/>
      <c r="G1" s="1179"/>
      <c r="H1" s="1179"/>
      <c r="I1" s="1179"/>
      <c r="J1" s="1179"/>
      <c r="K1" s="1179"/>
      <c r="L1" s="1179"/>
      <c r="M1" s="1179"/>
    </row>
    <row r="2" spans="1:21" ht="15" customHeight="1" thickBot="1" x14ac:dyDescent="0.2">
      <c r="A2" s="577"/>
      <c r="B2" s="577"/>
      <c r="C2" s="577"/>
      <c r="D2" s="577"/>
      <c r="E2" s="577"/>
      <c r="F2" s="577"/>
      <c r="G2" s="577"/>
      <c r="H2" s="577"/>
      <c r="I2" s="577"/>
      <c r="J2" s="577"/>
      <c r="K2" s="617"/>
      <c r="L2" s="577"/>
      <c r="M2" s="617" t="s">
        <v>246</v>
      </c>
    </row>
    <row r="3" spans="1:21" ht="15" customHeight="1" thickBot="1" x14ac:dyDescent="0.2">
      <c r="A3" s="633"/>
      <c r="B3" s="632"/>
      <c r="C3" s="631"/>
      <c r="D3" s="813" t="s">
        <v>865</v>
      </c>
      <c r="E3" s="812" t="s">
        <v>864</v>
      </c>
      <c r="F3" s="812" t="s">
        <v>863</v>
      </c>
      <c r="G3" s="812" t="s">
        <v>862</v>
      </c>
      <c r="H3" s="812" t="s">
        <v>861</v>
      </c>
      <c r="I3" s="812" t="s">
        <v>860</v>
      </c>
      <c r="J3" s="812" t="s">
        <v>859</v>
      </c>
      <c r="K3" s="812" t="s">
        <v>858</v>
      </c>
      <c r="L3" s="811" t="s">
        <v>857</v>
      </c>
      <c r="M3" s="810" t="s">
        <v>856</v>
      </c>
    </row>
    <row r="4" spans="1:21" ht="13.5" customHeight="1" thickTop="1" x14ac:dyDescent="0.15">
      <c r="A4" s="809" t="s">
        <v>841</v>
      </c>
      <c r="B4" s="808"/>
      <c r="C4" s="629" t="s">
        <v>742</v>
      </c>
      <c r="D4" s="667">
        <v>232</v>
      </c>
      <c r="E4" s="667">
        <v>345</v>
      </c>
      <c r="F4" s="667">
        <v>362</v>
      </c>
      <c r="G4" s="667">
        <v>280</v>
      </c>
      <c r="H4" s="667">
        <v>409</v>
      </c>
      <c r="I4" s="667">
        <v>51</v>
      </c>
      <c r="J4" s="667">
        <v>12</v>
      </c>
      <c r="K4" s="667">
        <v>2</v>
      </c>
      <c r="L4" s="751">
        <v>10.07383343177791</v>
      </c>
      <c r="M4" s="666">
        <v>1693</v>
      </c>
      <c r="N4" s="398"/>
      <c r="O4" s="398"/>
      <c r="P4" s="398"/>
      <c r="Q4" s="398"/>
      <c r="R4" s="398"/>
      <c r="S4" s="398"/>
      <c r="T4" s="398"/>
      <c r="U4" s="398"/>
    </row>
    <row r="5" spans="1:21" ht="13.5" customHeight="1" x14ac:dyDescent="0.15">
      <c r="A5" s="799"/>
      <c r="B5" s="625"/>
      <c r="C5" s="621" t="s">
        <v>485</v>
      </c>
      <c r="D5" s="643">
        <v>221</v>
      </c>
      <c r="E5" s="643">
        <v>330</v>
      </c>
      <c r="F5" s="643">
        <v>343</v>
      </c>
      <c r="G5" s="643">
        <v>259</v>
      </c>
      <c r="H5" s="643">
        <v>375</v>
      </c>
      <c r="I5" s="643">
        <v>48</v>
      </c>
      <c r="J5" s="643">
        <v>9</v>
      </c>
      <c r="K5" s="643">
        <v>2</v>
      </c>
      <c r="L5" s="745">
        <v>9.9300567107750481</v>
      </c>
      <c r="M5" s="642">
        <v>1587</v>
      </c>
      <c r="N5" s="765"/>
    </row>
    <row r="6" spans="1:21" ht="13.5" customHeight="1" x14ac:dyDescent="0.15">
      <c r="A6" s="799"/>
      <c r="B6" s="625"/>
      <c r="C6" s="620" t="s">
        <v>118</v>
      </c>
      <c r="D6" s="643">
        <v>3</v>
      </c>
      <c r="E6" s="643">
        <v>10</v>
      </c>
      <c r="F6" s="643">
        <v>7</v>
      </c>
      <c r="G6" s="643">
        <v>15</v>
      </c>
      <c r="H6" s="643">
        <v>14</v>
      </c>
      <c r="I6" s="643">
        <v>1</v>
      </c>
      <c r="J6" s="643">
        <v>0</v>
      </c>
      <c r="K6" s="643">
        <v>0</v>
      </c>
      <c r="L6" s="745">
        <v>10.92</v>
      </c>
      <c r="M6" s="642">
        <v>50</v>
      </c>
    </row>
    <row r="7" spans="1:21" ht="13.5" customHeight="1" x14ac:dyDescent="0.15">
      <c r="A7" s="803"/>
      <c r="B7" s="624"/>
      <c r="C7" s="623" t="s">
        <v>484</v>
      </c>
      <c r="D7" s="655">
        <v>8</v>
      </c>
      <c r="E7" s="655">
        <v>5</v>
      </c>
      <c r="F7" s="655">
        <v>12</v>
      </c>
      <c r="G7" s="655">
        <v>6</v>
      </c>
      <c r="H7" s="655">
        <v>20</v>
      </c>
      <c r="I7" s="655">
        <v>2</v>
      </c>
      <c r="J7" s="655">
        <v>3</v>
      </c>
      <c r="K7" s="655">
        <v>0</v>
      </c>
      <c r="L7" s="748">
        <v>13.392857142857142</v>
      </c>
      <c r="M7" s="654">
        <v>56</v>
      </c>
    </row>
    <row r="8" spans="1:21" ht="13.5" customHeight="1" x14ac:dyDescent="0.15">
      <c r="A8" s="807" t="s">
        <v>769</v>
      </c>
      <c r="B8" s="800" t="s">
        <v>768</v>
      </c>
      <c r="C8" s="622" t="s">
        <v>742</v>
      </c>
      <c r="D8" s="661">
        <v>11</v>
      </c>
      <c r="E8" s="661">
        <v>24</v>
      </c>
      <c r="F8" s="661">
        <v>24</v>
      </c>
      <c r="G8" s="661">
        <v>28</v>
      </c>
      <c r="H8" s="661">
        <v>34</v>
      </c>
      <c r="I8" s="661">
        <v>3</v>
      </c>
      <c r="J8" s="661">
        <v>2</v>
      </c>
      <c r="K8" s="661">
        <v>0</v>
      </c>
      <c r="L8" s="747">
        <v>10.96031746031746</v>
      </c>
      <c r="M8" s="660">
        <v>126</v>
      </c>
    </row>
    <row r="9" spans="1:21" ht="13.5" customHeight="1" x14ac:dyDescent="0.15">
      <c r="A9" s="799"/>
      <c r="B9" s="798"/>
      <c r="C9" s="621" t="s">
        <v>485</v>
      </c>
      <c r="D9" s="643">
        <v>9</v>
      </c>
      <c r="E9" s="643">
        <v>22</v>
      </c>
      <c r="F9" s="643">
        <v>20</v>
      </c>
      <c r="G9" s="643">
        <v>21</v>
      </c>
      <c r="H9" s="643">
        <v>31</v>
      </c>
      <c r="I9" s="643">
        <v>3</v>
      </c>
      <c r="J9" s="643">
        <v>2</v>
      </c>
      <c r="K9" s="643">
        <v>0</v>
      </c>
      <c r="L9" s="745">
        <v>11.175925925925926</v>
      </c>
      <c r="M9" s="642">
        <v>108</v>
      </c>
    </row>
    <row r="10" spans="1:21" ht="13.5" customHeight="1" x14ac:dyDescent="0.15">
      <c r="A10" s="799"/>
      <c r="B10" s="798"/>
      <c r="C10" s="620" t="s">
        <v>118</v>
      </c>
      <c r="D10" s="643">
        <v>0</v>
      </c>
      <c r="E10" s="643">
        <v>1</v>
      </c>
      <c r="F10" s="643">
        <v>1</v>
      </c>
      <c r="G10" s="643">
        <v>6</v>
      </c>
      <c r="H10" s="643">
        <v>1</v>
      </c>
      <c r="I10" s="643">
        <v>0</v>
      </c>
      <c r="J10" s="643">
        <v>0</v>
      </c>
      <c r="K10" s="643">
        <v>0</v>
      </c>
      <c r="L10" s="745">
        <v>10.666666666666666</v>
      </c>
      <c r="M10" s="642">
        <v>9</v>
      </c>
    </row>
    <row r="11" spans="1:21" ht="13.5" customHeight="1" x14ac:dyDescent="0.15">
      <c r="A11" s="803"/>
      <c r="B11" s="802"/>
      <c r="C11" s="623" t="s">
        <v>484</v>
      </c>
      <c r="D11" s="655">
        <v>2</v>
      </c>
      <c r="E11" s="655">
        <v>1</v>
      </c>
      <c r="F11" s="655">
        <v>3</v>
      </c>
      <c r="G11" s="655">
        <v>1</v>
      </c>
      <c r="H11" s="655">
        <v>2</v>
      </c>
      <c r="I11" s="655">
        <v>0</v>
      </c>
      <c r="J11" s="655">
        <v>0</v>
      </c>
      <c r="K11" s="655">
        <v>0</v>
      </c>
      <c r="L11" s="748">
        <v>8.6666666666666661</v>
      </c>
      <c r="M11" s="654">
        <v>9</v>
      </c>
    </row>
    <row r="12" spans="1:21" ht="13.5" customHeight="1" x14ac:dyDescent="0.15">
      <c r="A12" s="801">
        <v>10</v>
      </c>
      <c r="B12" s="800" t="s">
        <v>767</v>
      </c>
      <c r="C12" s="622" t="s">
        <v>742</v>
      </c>
      <c r="D12" s="661">
        <v>2</v>
      </c>
      <c r="E12" s="661">
        <v>3</v>
      </c>
      <c r="F12" s="661">
        <v>3</v>
      </c>
      <c r="G12" s="661">
        <v>4</v>
      </c>
      <c r="H12" s="661">
        <v>3</v>
      </c>
      <c r="I12" s="661">
        <v>1</v>
      </c>
      <c r="J12" s="661">
        <v>0</v>
      </c>
      <c r="K12" s="661">
        <v>0</v>
      </c>
      <c r="L12" s="747">
        <v>10.625</v>
      </c>
      <c r="M12" s="660">
        <v>16</v>
      </c>
    </row>
    <row r="13" spans="1:21" ht="13.5" customHeight="1" x14ac:dyDescent="0.15">
      <c r="A13" s="799"/>
      <c r="B13" s="798"/>
      <c r="C13" s="621" t="s">
        <v>485</v>
      </c>
      <c r="D13" s="643">
        <v>2</v>
      </c>
      <c r="E13" s="643">
        <v>3</v>
      </c>
      <c r="F13" s="643">
        <v>3</v>
      </c>
      <c r="G13" s="643">
        <v>4</v>
      </c>
      <c r="H13" s="643">
        <v>3</v>
      </c>
      <c r="I13" s="643">
        <v>1</v>
      </c>
      <c r="J13" s="643">
        <v>0</v>
      </c>
      <c r="K13" s="643">
        <v>0</v>
      </c>
      <c r="L13" s="745">
        <v>10.625</v>
      </c>
      <c r="M13" s="642">
        <v>16</v>
      </c>
    </row>
    <row r="14" spans="1:21" ht="13.5" customHeight="1" x14ac:dyDescent="0.15">
      <c r="A14" s="799"/>
      <c r="B14" s="798"/>
      <c r="C14" s="620" t="s">
        <v>118</v>
      </c>
      <c r="D14" s="643">
        <v>0</v>
      </c>
      <c r="E14" s="643">
        <v>0</v>
      </c>
      <c r="F14" s="643">
        <v>0</v>
      </c>
      <c r="G14" s="643">
        <v>0</v>
      </c>
      <c r="H14" s="643">
        <v>0</v>
      </c>
      <c r="I14" s="643">
        <v>0</v>
      </c>
      <c r="J14" s="643">
        <v>0</v>
      </c>
      <c r="K14" s="643">
        <v>0</v>
      </c>
      <c r="L14" s="745" t="s">
        <v>830</v>
      </c>
      <c r="M14" s="642">
        <v>0</v>
      </c>
    </row>
    <row r="15" spans="1:21" ht="13.5" customHeight="1" x14ac:dyDescent="0.15">
      <c r="A15" s="803"/>
      <c r="B15" s="802"/>
      <c r="C15" s="623" t="s">
        <v>484</v>
      </c>
      <c r="D15" s="655">
        <v>0</v>
      </c>
      <c r="E15" s="655">
        <v>0</v>
      </c>
      <c r="F15" s="655">
        <v>0</v>
      </c>
      <c r="G15" s="655">
        <v>0</v>
      </c>
      <c r="H15" s="655">
        <v>0</v>
      </c>
      <c r="I15" s="655">
        <v>0</v>
      </c>
      <c r="J15" s="655">
        <v>0</v>
      </c>
      <c r="K15" s="655">
        <v>0</v>
      </c>
      <c r="L15" s="748" t="s">
        <v>830</v>
      </c>
      <c r="M15" s="654">
        <v>0</v>
      </c>
    </row>
    <row r="16" spans="1:21" ht="13.5" customHeight="1" x14ac:dyDescent="0.15">
      <c r="A16" s="801">
        <v>11</v>
      </c>
      <c r="B16" s="800" t="s">
        <v>766</v>
      </c>
      <c r="C16" s="622" t="s">
        <v>742</v>
      </c>
      <c r="D16" s="661">
        <v>3</v>
      </c>
      <c r="E16" s="661">
        <v>4</v>
      </c>
      <c r="F16" s="661">
        <v>0</v>
      </c>
      <c r="G16" s="661">
        <v>0</v>
      </c>
      <c r="H16" s="661">
        <v>5</v>
      </c>
      <c r="I16" s="661">
        <v>0</v>
      </c>
      <c r="J16" s="661">
        <v>1</v>
      </c>
      <c r="K16" s="661">
        <v>0</v>
      </c>
      <c r="L16" s="747">
        <v>11.384615384615385</v>
      </c>
      <c r="M16" s="660">
        <v>13</v>
      </c>
    </row>
    <row r="17" spans="1:13" ht="13.5" customHeight="1" x14ac:dyDescent="0.15">
      <c r="A17" s="799"/>
      <c r="B17" s="798"/>
      <c r="C17" s="621" t="s">
        <v>485</v>
      </c>
      <c r="D17" s="643">
        <v>3</v>
      </c>
      <c r="E17" s="643">
        <v>4</v>
      </c>
      <c r="F17" s="643">
        <v>0</v>
      </c>
      <c r="G17" s="643">
        <v>0</v>
      </c>
      <c r="H17" s="643">
        <v>5</v>
      </c>
      <c r="I17" s="643">
        <v>0</v>
      </c>
      <c r="J17" s="643">
        <v>1</v>
      </c>
      <c r="K17" s="643">
        <v>0</v>
      </c>
      <c r="L17" s="745">
        <v>11.384615384615385</v>
      </c>
      <c r="M17" s="642">
        <v>13</v>
      </c>
    </row>
    <row r="18" spans="1:13" ht="13.5" customHeight="1" x14ac:dyDescent="0.15">
      <c r="A18" s="799"/>
      <c r="B18" s="798"/>
      <c r="C18" s="620" t="s">
        <v>118</v>
      </c>
      <c r="D18" s="643">
        <v>0</v>
      </c>
      <c r="E18" s="643">
        <v>0</v>
      </c>
      <c r="F18" s="643">
        <v>0</v>
      </c>
      <c r="G18" s="643">
        <v>0</v>
      </c>
      <c r="H18" s="643">
        <v>0</v>
      </c>
      <c r="I18" s="643">
        <v>0</v>
      </c>
      <c r="J18" s="643">
        <v>0</v>
      </c>
      <c r="K18" s="643">
        <v>0</v>
      </c>
      <c r="L18" s="745" t="s">
        <v>830</v>
      </c>
      <c r="M18" s="642">
        <v>0</v>
      </c>
    </row>
    <row r="19" spans="1:13" ht="13.5" customHeight="1" x14ac:dyDescent="0.15">
      <c r="A19" s="803"/>
      <c r="B19" s="802"/>
      <c r="C19" s="623" t="s">
        <v>484</v>
      </c>
      <c r="D19" s="655">
        <v>0</v>
      </c>
      <c r="E19" s="655">
        <v>0</v>
      </c>
      <c r="F19" s="655">
        <v>0</v>
      </c>
      <c r="G19" s="655">
        <v>0</v>
      </c>
      <c r="H19" s="655">
        <v>0</v>
      </c>
      <c r="I19" s="655">
        <v>0</v>
      </c>
      <c r="J19" s="655">
        <v>0</v>
      </c>
      <c r="K19" s="655">
        <v>0</v>
      </c>
      <c r="L19" s="748" t="s">
        <v>830</v>
      </c>
      <c r="M19" s="654">
        <v>0</v>
      </c>
    </row>
    <row r="20" spans="1:13" ht="13.5" customHeight="1" x14ac:dyDescent="0.15">
      <c r="A20" s="801">
        <v>12</v>
      </c>
      <c r="B20" s="800" t="s">
        <v>765</v>
      </c>
      <c r="C20" s="622" t="s">
        <v>742</v>
      </c>
      <c r="D20" s="661">
        <v>1</v>
      </c>
      <c r="E20" s="661">
        <v>6</v>
      </c>
      <c r="F20" s="661">
        <v>6</v>
      </c>
      <c r="G20" s="661">
        <v>8</v>
      </c>
      <c r="H20" s="661">
        <v>15</v>
      </c>
      <c r="I20" s="661">
        <v>0</v>
      </c>
      <c r="J20" s="661">
        <v>0</v>
      </c>
      <c r="K20" s="661">
        <v>0</v>
      </c>
      <c r="L20" s="747">
        <v>11.194444444444445</v>
      </c>
      <c r="M20" s="660">
        <v>36</v>
      </c>
    </row>
    <row r="21" spans="1:13" ht="13.5" customHeight="1" x14ac:dyDescent="0.15">
      <c r="A21" s="799"/>
      <c r="B21" s="798"/>
      <c r="C21" s="621" t="s">
        <v>485</v>
      </c>
      <c r="D21" s="643">
        <v>1</v>
      </c>
      <c r="E21" s="643">
        <v>6</v>
      </c>
      <c r="F21" s="643">
        <v>6</v>
      </c>
      <c r="G21" s="643">
        <v>6</v>
      </c>
      <c r="H21" s="643">
        <v>15</v>
      </c>
      <c r="I21" s="643">
        <v>0</v>
      </c>
      <c r="J21" s="643">
        <v>0</v>
      </c>
      <c r="K21" s="643">
        <v>0</v>
      </c>
      <c r="L21" s="745">
        <v>11.205882352941176</v>
      </c>
      <c r="M21" s="642">
        <v>34</v>
      </c>
    </row>
    <row r="22" spans="1:13" ht="13.5" customHeight="1" x14ac:dyDescent="0.15">
      <c r="A22" s="799"/>
      <c r="B22" s="798"/>
      <c r="C22" s="620" t="s">
        <v>118</v>
      </c>
      <c r="D22" s="643">
        <v>0</v>
      </c>
      <c r="E22" s="643">
        <v>0</v>
      </c>
      <c r="F22" s="643">
        <v>0</v>
      </c>
      <c r="G22" s="643">
        <v>0</v>
      </c>
      <c r="H22" s="643">
        <v>0</v>
      </c>
      <c r="I22" s="643">
        <v>0</v>
      </c>
      <c r="J22" s="643">
        <v>0</v>
      </c>
      <c r="K22" s="643">
        <v>0</v>
      </c>
      <c r="L22" s="745" t="s">
        <v>830</v>
      </c>
      <c r="M22" s="642">
        <v>0</v>
      </c>
    </row>
    <row r="23" spans="1:13" ht="13.5" customHeight="1" x14ac:dyDescent="0.15">
      <c r="A23" s="803"/>
      <c r="B23" s="802"/>
      <c r="C23" s="623" t="s">
        <v>484</v>
      </c>
      <c r="D23" s="655">
        <v>0</v>
      </c>
      <c r="E23" s="655">
        <v>0</v>
      </c>
      <c r="F23" s="655">
        <v>0</v>
      </c>
      <c r="G23" s="655">
        <v>2</v>
      </c>
      <c r="H23" s="655">
        <v>0</v>
      </c>
      <c r="I23" s="655">
        <v>0</v>
      </c>
      <c r="J23" s="655">
        <v>0</v>
      </c>
      <c r="K23" s="655">
        <v>0</v>
      </c>
      <c r="L23" s="748">
        <v>11</v>
      </c>
      <c r="M23" s="654">
        <v>2</v>
      </c>
    </row>
    <row r="24" spans="1:13" ht="13.5" customHeight="1" x14ac:dyDescent="0.15">
      <c r="A24" s="801">
        <v>13</v>
      </c>
      <c r="B24" s="800" t="s">
        <v>764</v>
      </c>
      <c r="C24" s="622" t="s">
        <v>742</v>
      </c>
      <c r="D24" s="661">
        <v>0</v>
      </c>
      <c r="E24" s="661">
        <v>0</v>
      </c>
      <c r="F24" s="661">
        <v>0</v>
      </c>
      <c r="G24" s="661">
        <v>1</v>
      </c>
      <c r="H24" s="661">
        <v>4</v>
      </c>
      <c r="I24" s="661">
        <v>0</v>
      </c>
      <c r="J24" s="661">
        <v>0</v>
      </c>
      <c r="K24" s="661">
        <v>0</v>
      </c>
      <c r="L24" s="747">
        <v>16</v>
      </c>
      <c r="M24" s="660">
        <v>5</v>
      </c>
    </row>
    <row r="25" spans="1:13" ht="13.5" customHeight="1" x14ac:dyDescent="0.15">
      <c r="A25" s="799"/>
      <c r="B25" s="798"/>
      <c r="C25" s="621" t="s">
        <v>485</v>
      </c>
      <c r="D25" s="643">
        <v>0</v>
      </c>
      <c r="E25" s="643">
        <v>0</v>
      </c>
      <c r="F25" s="643">
        <v>0</v>
      </c>
      <c r="G25" s="643">
        <v>1</v>
      </c>
      <c r="H25" s="643">
        <v>4</v>
      </c>
      <c r="I25" s="643">
        <v>0</v>
      </c>
      <c r="J25" s="643">
        <v>0</v>
      </c>
      <c r="K25" s="643">
        <v>0</v>
      </c>
      <c r="L25" s="745">
        <v>16</v>
      </c>
      <c r="M25" s="642">
        <v>5</v>
      </c>
    </row>
    <row r="26" spans="1:13" ht="13.5" customHeight="1" x14ac:dyDescent="0.15">
      <c r="A26" s="799"/>
      <c r="B26" s="798"/>
      <c r="C26" s="620" t="s">
        <v>118</v>
      </c>
      <c r="D26" s="643">
        <v>0</v>
      </c>
      <c r="E26" s="643">
        <v>0</v>
      </c>
      <c r="F26" s="643">
        <v>0</v>
      </c>
      <c r="G26" s="643">
        <v>0</v>
      </c>
      <c r="H26" s="643">
        <v>0</v>
      </c>
      <c r="I26" s="643">
        <v>0</v>
      </c>
      <c r="J26" s="643">
        <v>0</v>
      </c>
      <c r="K26" s="643">
        <v>0</v>
      </c>
      <c r="L26" s="745" t="s">
        <v>830</v>
      </c>
      <c r="M26" s="642">
        <v>0</v>
      </c>
    </row>
    <row r="27" spans="1:13" ht="13.5" customHeight="1" x14ac:dyDescent="0.15">
      <c r="A27" s="803"/>
      <c r="B27" s="802"/>
      <c r="C27" s="623" t="s">
        <v>484</v>
      </c>
      <c r="D27" s="655">
        <v>0</v>
      </c>
      <c r="E27" s="655">
        <v>0</v>
      </c>
      <c r="F27" s="655">
        <v>0</v>
      </c>
      <c r="G27" s="655">
        <v>0</v>
      </c>
      <c r="H27" s="655">
        <v>0</v>
      </c>
      <c r="I27" s="655">
        <v>0</v>
      </c>
      <c r="J27" s="655">
        <v>0</v>
      </c>
      <c r="K27" s="655">
        <v>0</v>
      </c>
      <c r="L27" s="748" t="s">
        <v>830</v>
      </c>
      <c r="M27" s="654">
        <v>0</v>
      </c>
    </row>
    <row r="28" spans="1:13" ht="13.5" customHeight="1" x14ac:dyDescent="0.15">
      <c r="A28" s="801">
        <v>14</v>
      </c>
      <c r="B28" s="800" t="s">
        <v>763</v>
      </c>
      <c r="C28" s="622" t="s">
        <v>742</v>
      </c>
      <c r="D28" s="661">
        <v>4</v>
      </c>
      <c r="E28" s="661">
        <v>4</v>
      </c>
      <c r="F28" s="661">
        <v>2</v>
      </c>
      <c r="G28" s="661">
        <v>3</v>
      </c>
      <c r="H28" s="661">
        <v>3</v>
      </c>
      <c r="I28" s="661">
        <v>3</v>
      </c>
      <c r="J28" s="661">
        <v>1</v>
      </c>
      <c r="K28" s="661">
        <v>0</v>
      </c>
      <c r="L28" s="747">
        <v>13.65</v>
      </c>
      <c r="M28" s="660">
        <v>20</v>
      </c>
    </row>
    <row r="29" spans="1:13" ht="13.5" customHeight="1" x14ac:dyDescent="0.15">
      <c r="A29" s="799"/>
      <c r="B29" s="798"/>
      <c r="C29" s="621" t="s">
        <v>485</v>
      </c>
      <c r="D29" s="643">
        <v>3</v>
      </c>
      <c r="E29" s="643">
        <v>4</v>
      </c>
      <c r="F29" s="643">
        <v>2</v>
      </c>
      <c r="G29" s="643">
        <v>3</v>
      </c>
      <c r="H29" s="643">
        <v>3</v>
      </c>
      <c r="I29" s="643">
        <v>3</v>
      </c>
      <c r="J29" s="643">
        <v>1</v>
      </c>
      <c r="K29" s="643">
        <v>0</v>
      </c>
      <c r="L29" s="745">
        <v>14.263157894736842</v>
      </c>
      <c r="M29" s="642">
        <v>19</v>
      </c>
    </row>
    <row r="30" spans="1:13" ht="13.5" customHeight="1" x14ac:dyDescent="0.15">
      <c r="A30" s="799"/>
      <c r="B30" s="798"/>
      <c r="C30" s="620" t="s">
        <v>118</v>
      </c>
      <c r="D30" s="643">
        <v>0</v>
      </c>
      <c r="E30" s="643">
        <v>0</v>
      </c>
      <c r="F30" s="643">
        <v>0</v>
      </c>
      <c r="G30" s="643">
        <v>0</v>
      </c>
      <c r="H30" s="643">
        <v>0</v>
      </c>
      <c r="I30" s="643">
        <v>0</v>
      </c>
      <c r="J30" s="643">
        <v>0</v>
      </c>
      <c r="K30" s="643">
        <v>0</v>
      </c>
      <c r="L30" s="745" t="s">
        <v>830</v>
      </c>
      <c r="M30" s="642">
        <v>0</v>
      </c>
    </row>
    <row r="31" spans="1:13" ht="13.5" customHeight="1" x14ac:dyDescent="0.15">
      <c r="A31" s="803"/>
      <c r="B31" s="802"/>
      <c r="C31" s="623" t="s">
        <v>484</v>
      </c>
      <c r="D31" s="655">
        <v>1</v>
      </c>
      <c r="E31" s="655">
        <v>0</v>
      </c>
      <c r="F31" s="655">
        <v>0</v>
      </c>
      <c r="G31" s="655">
        <v>0</v>
      </c>
      <c r="H31" s="655">
        <v>0</v>
      </c>
      <c r="I31" s="655">
        <v>0</v>
      </c>
      <c r="J31" s="655">
        <v>0</v>
      </c>
      <c r="K31" s="655">
        <v>0</v>
      </c>
      <c r="L31" s="748">
        <v>2</v>
      </c>
      <c r="M31" s="654">
        <v>1</v>
      </c>
    </row>
    <row r="32" spans="1:13" ht="13.5" customHeight="1" x14ac:dyDescent="0.15">
      <c r="A32" s="801">
        <v>15</v>
      </c>
      <c r="B32" s="800" t="s">
        <v>762</v>
      </c>
      <c r="C32" s="622" t="s">
        <v>742</v>
      </c>
      <c r="D32" s="661">
        <v>3</v>
      </c>
      <c r="E32" s="661">
        <v>0</v>
      </c>
      <c r="F32" s="661">
        <v>0</v>
      </c>
      <c r="G32" s="661">
        <v>0</v>
      </c>
      <c r="H32" s="661">
        <v>6</v>
      </c>
      <c r="I32" s="661">
        <v>1</v>
      </c>
      <c r="J32" s="661">
        <v>0</v>
      </c>
      <c r="K32" s="661">
        <v>0</v>
      </c>
      <c r="L32" s="747">
        <v>13.2</v>
      </c>
      <c r="M32" s="660">
        <v>10</v>
      </c>
    </row>
    <row r="33" spans="1:13" ht="13.5" customHeight="1" x14ac:dyDescent="0.15">
      <c r="A33" s="799"/>
      <c r="B33" s="798"/>
      <c r="C33" s="621" t="s">
        <v>485</v>
      </c>
      <c r="D33" s="643">
        <v>2</v>
      </c>
      <c r="E33" s="643">
        <v>0</v>
      </c>
      <c r="F33" s="643">
        <v>0</v>
      </c>
      <c r="G33" s="643">
        <v>0</v>
      </c>
      <c r="H33" s="643">
        <v>5</v>
      </c>
      <c r="I33" s="643">
        <v>1</v>
      </c>
      <c r="J33" s="643">
        <v>0</v>
      </c>
      <c r="K33" s="643">
        <v>0</v>
      </c>
      <c r="L33" s="745">
        <v>14.875</v>
      </c>
      <c r="M33" s="642">
        <v>8</v>
      </c>
    </row>
    <row r="34" spans="1:13" ht="13.5" customHeight="1" x14ac:dyDescent="0.15">
      <c r="A34" s="799"/>
      <c r="B34" s="798"/>
      <c r="C34" s="620" t="s">
        <v>118</v>
      </c>
      <c r="D34" s="643">
        <v>1</v>
      </c>
      <c r="E34" s="643">
        <v>0</v>
      </c>
      <c r="F34" s="643">
        <v>0</v>
      </c>
      <c r="G34" s="643">
        <v>0</v>
      </c>
      <c r="H34" s="643">
        <v>0</v>
      </c>
      <c r="I34" s="643">
        <v>0</v>
      </c>
      <c r="J34" s="643">
        <v>0</v>
      </c>
      <c r="K34" s="643">
        <v>0</v>
      </c>
      <c r="L34" s="745">
        <v>0</v>
      </c>
      <c r="M34" s="642">
        <v>1</v>
      </c>
    </row>
    <row r="35" spans="1:13" ht="13.5" customHeight="1" x14ac:dyDescent="0.15">
      <c r="A35" s="803"/>
      <c r="B35" s="802"/>
      <c r="C35" s="623" t="s">
        <v>484</v>
      </c>
      <c r="D35" s="655">
        <v>0</v>
      </c>
      <c r="E35" s="655">
        <v>0</v>
      </c>
      <c r="F35" s="655">
        <v>0</v>
      </c>
      <c r="G35" s="655">
        <v>0</v>
      </c>
      <c r="H35" s="655">
        <v>1</v>
      </c>
      <c r="I35" s="655">
        <v>0</v>
      </c>
      <c r="J35" s="655">
        <v>0</v>
      </c>
      <c r="K35" s="655">
        <v>0</v>
      </c>
      <c r="L35" s="748">
        <v>13</v>
      </c>
      <c r="M35" s="654">
        <v>1</v>
      </c>
    </row>
    <row r="36" spans="1:13" ht="13.5" customHeight="1" x14ac:dyDescent="0.15">
      <c r="A36" s="801">
        <v>16</v>
      </c>
      <c r="B36" s="800" t="s">
        <v>761</v>
      </c>
      <c r="C36" s="622" t="s">
        <v>742</v>
      </c>
      <c r="D36" s="661">
        <v>0</v>
      </c>
      <c r="E36" s="661">
        <v>2</v>
      </c>
      <c r="F36" s="661">
        <v>3</v>
      </c>
      <c r="G36" s="661">
        <v>4</v>
      </c>
      <c r="H36" s="661">
        <v>17</v>
      </c>
      <c r="I36" s="661">
        <v>4</v>
      </c>
      <c r="J36" s="661">
        <v>1</v>
      </c>
      <c r="K36" s="661">
        <v>0</v>
      </c>
      <c r="L36" s="747">
        <v>17.64516129032258</v>
      </c>
      <c r="M36" s="660">
        <v>31</v>
      </c>
    </row>
    <row r="37" spans="1:13" ht="13.5" customHeight="1" x14ac:dyDescent="0.15">
      <c r="A37" s="799"/>
      <c r="B37" s="798"/>
      <c r="C37" s="621" t="s">
        <v>485</v>
      </c>
      <c r="D37" s="643">
        <v>0</v>
      </c>
      <c r="E37" s="643">
        <v>2</v>
      </c>
      <c r="F37" s="643">
        <v>2</v>
      </c>
      <c r="G37" s="643">
        <v>3</v>
      </c>
      <c r="H37" s="643">
        <v>13</v>
      </c>
      <c r="I37" s="643">
        <v>4</v>
      </c>
      <c r="J37" s="643">
        <v>0</v>
      </c>
      <c r="K37" s="643">
        <v>0</v>
      </c>
      <c r="L37" s="745">
        <v>17.041666666666668</v>
      </c>
      <c r="M37" s="642">
        <v>24</v>
      </c>
    </row>
    <row r="38" spans="1:13" ht="13.5" customHeight="1" x14ac:dyDescent="0.15">
      <c r="A38" s="799"/>
      <c r="B38" s="798"/>
      <c r="C38" s="620" t="s">
        <v>118</v>
      </c>
      <c r="D38" s="643">
        <v>0</v>
      </c>
      <c r="E38" s="643">
        <v>0</v>
      </c>
      <c r="F38" s="643">
        <v>0</v>
      </c>
      <c r="G38" s="643">
        <v>0</v>
      </c>
      <c r="H38" s="643">
        <v>0</v>
      </c>
      <c r="I38" s="643">
        <v>0</v>
      </c>
      <c r="J38" s="643">
        <v>0</v>
      </c>
      <c r="K38" s="643">
        <v>0</v>
      </c>
      <c r="L38" s="745" t="s">
        <v>830</v>
      </c>
      <c r="M38" s="642">
        <v>0</v>
      </c>
    </row>
    <row r="39" spans="1:13" ht="13.5" customHeight="1" x14ac:dyDescent="0.15">
      <c r="A39" s="799"/>
      <c r="B39" s="798"/>
      <c r="C39" s="626" t="s">
        <v>484</v>
      </c>
      <c r="D39" s="655">
        <v>0</v>
      </c>
      <c r="E39" s="655">
        <v>0</v>
      </c>
      <c r="F39" s="655">
        <v>1</v>
      </c>
      <c r="G39" s="655">
        <v>1</v>
      </c>
      <c r="H39" s="655">
        <v>4</v>
      </c>
      <c r="I39" s="655">
        <v>0</v>
      </c>
      <c r="J39" s="655">
        <v>1</v>
      </c>
      <c r="K39" s="655">
        <v>0</v>
      </c>
      <c r="L39" s="748">
        <v>19.714285714285715</v>
      </c>
      <c r="M39" s="654">
        <v>7</v>
      </c>
    </row>
    <row r="40" spans="1:13" ht="13.5" customHeight="1" x14ac:dyDescent="0.15">
      <c r="A40" s="804">
        <v>17</v>
      </c>
      <c r="B40" s="800" t="s">
        <v>760</v>
      </c>
      <c r="C40" s="622" t="s">
        <v>742</v>
      </c>
      <c r="D40" s="661">
        <v>0</v>
      </c>
      <c r="E40" s="661">
        <v>0</v>
      </c>
      <c r="F40" s="661">
        <v>0</v>
      </c>
      <c r="G40" s="661">
        <v>0</v>
      </c>
      <c r="H40" s="661">
        <v>0</v>
      </c>
      <c r="I40" s="661">
        <v>0</v>
      </c>
      <c r="J40" s="661">
        <v>0</v>
      </c>
      <c r="K40" s="661">
        <v>0</v>
      </c>
      <c r="L40" s="747" t="s">
        <v>830</v>
      </c>
      <c r="M40" s="660">
        <v>0</v>
      </c>
    </row>
    <row r="41" spans="1:13" ht="13.5" customHeight="1" x14ac:dyDescent="0.15">
      <c r="A41" s="799"/>
      <c r="B41" s="798"/>
      <c r="C41" s="621" t="s">
        <v>485</v>
      </c>
      <c r="D41" s="643">
        <v>0</v>
      </c>
      <c r="E41" s="643">
        <v>0</v>
      </c>
      <c r="F41" s="643">
        <v>0</v>
      </c>
      <c r="G41" s="643">
        <v>0</v>
      </c>
      <c r="H41" s="643">
        <v>0</v>
      </c>
      <c r="I41" s="643">
        <v>0</v>
      </c>
      <c r="J41" s="643">
        <v>0</v>
      </c>
      <c r="K41" s="643">
        <v>0</v>
      </c>
      <c r="L41" s="745" t="s">
        <v>830</v>
      </c>
      <c r="M41" s="642">
        <v>0</v>
      </c>
    </row>
    <row r="42" spans="1:13" ht="13.5" customHeight="1" x14ac:dyDescent="0.15">
      <c r="A42" s="799"/>
      <c r="B42" s="798"/>
      <c r="C42" s="620" t="s">
        <v>118</v>
      </c>
      <c r="D42" s="643">
        <v>0</v>
      </c>
      <c r="E42" s="643">
        <v>0</v>
      </c>
      <c r="F42" s="643">
        <v>0</v>
      </c>
      <c r="G42" s="643">
        <v>0</v>
      </c>
      <c r="H42" s="643">
        <v>0</v>
      </c>
      <c r="I42" s="643">
        <v>0</v>
      </c>
      <c r="J42" s="643">
        <v>0</v>
      </c>
      <c r="K42" s="643">
        <v>0</v>
      </c>
      <c r="L42" s="745" t="s">
        <v>830</v>
      </c>
      <c r="M42" s="642">
        <v>0</v>
      </c>
    </row>
    <row r="43" spans="1:13" ht="13.5" customHeight="1" x14ac:dyDescent="0.15">
      <c r="A43" s="803"/>
      <c r="B43" s="802"/>
      <c r="C43" s="623" t="s">
        <v>484</v>
      </c>
      <c r="D43" s="806">
        <v>0</v>
      </c>
      <c r="E43" s="806">
        <v>0</v>
      </c>
      <c r="F43" s="806">
        <v>0</v>
      </c>
      <c r="G43" s="806">
        <v>0</v>
      </c>
      <c r="H43" s="806">
        <v>0</v>
      </c>
      <c r="I43" s="806">
        <v>0</v>
      </c>
      <c r="J43" s="806">
        <v>0</v>
      </c>
      <c r="K43" s="806">
        <v>0</v>
      </c>
      <c r="L43" s="749" t="s">
        <v>830</v>
      </c>
      <c r="M43" s="805">
        <v>0</v>
      </c>
    </row>
    <row r="44" spans="1:13" ht="13.5" customHeight="1" x14ac:dyDescent="0.15">
      <c r="A44" s="801">
        <v>18</v>
      </c>
      <c r="B44" s="800" t="s">
        <v>759</v>
      </c>
      <c r="C44" s="622" t="s">
        <v>742</v>
      </c>
      <c r="D44" s="661">
        <v>5</v>
      </c>
      <c r="E44" s="661">
        <v>2</v>
      </c>
      <c r="F44" s="661">
        <v>10</v>
      </c>
      <c r="G44" s="661">
        <v>3</v>
      </c>
      <c r="H44" s="661">
        <v>10</v>
      </c>
      <c r="I44" s="661">
        <v>0</v>
      </c>
      <c r="J44" s="661">
        <v>0</v>
      </c>
      <c r="K44" s="661">
        <v>0</v>
      </c>
      <c r="L44" s="747">
        <v>9.9333333333333336</v>
      </c>
      <c r="M44" s="660">
        <v>30</v>
      </c>
    </row>
    <row r="45" spans="1:13" ht="13.5" customHeight="1" x14ac:dyDescent="0.15">
      <c r="A45" s="799"/>
      <c r="B45" s="798"/>
      <c r="C45" s="621" t="s">
        <v>485</v>
      </c>
      <c r="D45" s="643">
        <v>4</v>
      </c>
      <c r="E45" s="643">
        <v>1</v>
      </c>
      <c r="F45" s="643">
        <v>10</v>
      </c>
      <c r="G45" s="643">
        <v>3</v>
      </c>
      <c r="H45" s="643">
        <v>10</v>
      </c>
      <c r="I45" s="643">
        <v>0</v>
      </c>
      <c r="J45" s="643">
        <v>0</v>
      </c>
      <c r="K45" s="643">
        <v>0</v>
      </c>
      <c r="L45" s="745">
        <v>10.357142857142858</v>
      </c>
      <c r="M45" s="642">
        <v>28</v>
      </c>
    </row>
    <row r="46" spans="1:13" ht="13.5" customHeight="1" x14ac:dyDescent="0.15">
      <c r="A46" s="799"/>
      <c r="B46" s="798"/>
      <c r="C46" s="620" t="s">
        <v>118</v>
      </c>
      <c r="D46" s="643">
        <v>0</v>
      </c>
      <c r="E46" s="643">
        <v>1</v>
      </c>
      <c r="F46" s="643">
        <v>0</v>
      </c>
      <c r="G46" s="643">
        <v>0</v>
      </c>
      <c r="H46" s="643">
        <v>0</v>
      </c>
      <c r="I46" s="643">
        <v>0</v>
      </c>
      <c r="J46" s="643">
        <v>0</v>
      </c>
      <c r="K46" s="643">
        <v>0</v>
      </c>
      <c r="L46" s="745">
        <v>5</v>
      </c>
      <c r="M46" s="642">
        <v>1</v>
      </c>
    </row>
    <row r="47" spans="1:13" ht="13.5" customHeight="1" x14ac:dyDescent="0.15">
      <c r="A47" s="803"/>
      <c r="B47" s="802"/>
      <c r="C47" s="623" t="s">
        <v>484</v>
      </c>
      <c r="D47" s="655">
        <v>1</v>
      </c>
      <c r="E47" s="655">
        <v>0</v>
      </c>
      <c r="F47" s="655">
        <v>0</v>
      </c>
      <c r="G47" s="655">
        <v>0</v>
      </c>
      <c r="H47" s="655">
        <v>0</v>
      </c>
      <c r="I47" s="655">
        <v>0</v>
      </c>
      <c r="J47" s="655">
        <v>0</v>
      </c>
      <c r="K47" s="655">
        <v>0</v>
      </c>
      <c r="L47" s="748">
        <v>3</v>
      </c>
      <c r="M47" s="654">
        <v>1</v>
      </c>
    </row>
    <row r="48" spans="1:13" ht="13.5" customHeight="1" x14ac:dyDescent="0.15">
      <c r="A48" s="801">
        <v>19</v>
      </c>
      <c r="B48" s="800" t="s">
        <v>758</v>
      </c>
      <c r="C48" s="622" t="s">
        <v>742</v>
      </c>
      <c r="D48" s="661">
        <v>1</v>
      </c>
      <c r="E48" s="661">
        <v>1</v>
      </c>
      <c r="F48" s="661">
        <v>3</v>
      </c>
      <c r="G48" s="661">
        <v>1</v>
      </c>
      <c r="H48" s="661">
        <v>0</v>
      </c>
      <c r="I48" s="661">
        <v>0</v>
      </c>
      <c r="J48" s="661">
        <v>0</v>
      </c>
      <c r="K48" s="661">
        <v>0</v>
      </c>
      <c r="L48" s="747">
        <v>6.833333333333333</v>
      </c>
      <c r="M48" s="660">
        <v>6</v>
      </c>
    </row>
    <row r="49" spans="1:13" ht="13.5" customHeight="1" x14ac:dyDescent="0.15">
      <c r="A49" s="799"/>
      <c r="B49" s="798"/>
      <c r="C49" s="621" t="s">
        <v>485</v>
      </c>
      <c r="D49" s="643">
        <v>1</v>
      </c>
      <c r="E49" s="643">
        <v>1</v>
      </c>
      <c r="F49" s="643">
        <v>3</v>
      </c>
      <c r="G49" s="643">
        <v>1</v>
      </c>
      <c r="H49" s="643">
        <v>0</v>
      </c>
      <c r="I49" s="643">
        <v>0</v>
      </c>
      <c r="J49" s="643">
        <v>0</v>
      </c>
      <c r="K49" s="643">
        <v>0</v>
      </c>
      <c r="L49" s="745">
        <v>6.833333333333333</v>
      </c>
      <c r="M49" s="642">
        <v>6</v>
      </c>
    </row>
    <row r="50" spans="1:13" ht="13.5" customHeight="1" x14ac:dyDescent="0.15">
      <c r="A50" s="799"/>
      <c r="B50" s="798"/>
      <c r="C50" s="620" t="s">
        <v>118</v>
      </c>
      <c r="D50" s="643">
        <v>0</v>
      </c>
      <c r="E50" s="643">
        <v>0</v>
      </c>
      <c r="F50" s="643">
        <v>0</v>
      </c>
      <c r="G50" s="643">
        <v>0</v>
      </c>
      <c r="H50" s="643">
        <v>0</v>
      </c>
      <c r="I50" s="643">
        <v>0</v>
      </c>
      <c r="J50" s="643">
        <v>0</v>
      </c>
      <c r="K50" s="643">
        <v>0</v>
      </c>
      <c r="L50" s="745" t="s">
        <v>830</v>
      </c>
      <c r="M50" s="642">
        <v>0</v>
      </c>
    </row>
    <row r="51" spans="1:13" ht="13.5" customHeight="1" x14ac:dyDescent="0.15">
      <c r="A51" s="803"/>
      <c r="B51" s="802"/>
      <c r="C51" s="623" t="s">
        <v>484</v>
      </c>
      <c r="D51" s="655">
        <v>0</v>
      </c>
      <c r="E51" s="655">
        <v>0</v>
      </c>
      <c r="F51" s="655">
        <v>0</v>
      </c>
      <c r="G51" s="655">
        <v>0</v>
      </c>
      <c r="H51" s="655">
        <v>0</v>
      </c>
      <c r="I51" s="655">
        <v>0</v>
      </c>
      <c r="J51" s="655">
        <v>0</v>
      </c>
      <c r="K51" s="655">
        <v>0</v>
      </c>
      <c r="L51" s="748" t="s">
        <v>830</v>
      </c>
      <c r="M51" s="654">
        <v>0</v>
      </c>
    </row>
    <row r="52" spans="1:13" ht="13.5" customHeight="1" x14ac:dyDescent="0.15">
      <c r="A52" s="801">
        <v>20</v>
      </c>
      <c r="B52" s="800" t="s">
        <v>757</v>
      </c>
      <c r="C52" s="622" t="s">
        <v>742</v>
      </c>
      <c r="D52" s="661">
        <v>0</v>
      </c>
      <c r="E52" s="661">
        <v>0</v>
      </c>
      <c r="F52" s="661">
        <v>0</v>
      </c>
      <c r="G52" s="661">
        <v>0</v>
      </c>
      <c r="H52" s="661">
        <v>2</v>
      </c>
      <c r="I52" s="661">
        <v>0</v>
      </c>
      <c r="J52" s="661">
        <v>0</v>
      </c>
      <c r="K52" s="661">
        <v>0</v>
      </c>
      <c r="L52" s="747">
        <v>15.5</v>
      </c>
      <c r="M52" s="660">
        <v>2</v>
      </c>
    </row>
    <row r="53" spans="1:13" ht="13.5" customHeight="1" x14ac:dyDescent="0.15">
      <c r="A53" s="799"/>
      <c r="B53" s="798"/>
      <c r="C53" s="621" t="s">
        <v>485</v>
      </c>
      <c r="D53" s="643">
        <v>0</v>
      </c>
      <c r="E53" s="643">
        <v>0</v>
      </c>
      <c r="F53" s="643">
        <v>0</v>
      </c>
      <c r="G53" s="643">
        <v>0</v>
      </c>
      <c r="H53" s="643">
        <v>1</v>
      </c>
      <c r="I53" s="643">
        <v>0</v>
      </c>
      <c r="J53" s="643">
        <v>0</v>
      </c>
      <c r="K53" s="643">
        <v>0</v>
      </c>
      <c r="L53" s="745">
        <v>15</v>
      </c>
      <c r="M53" s="642">
        <v>1</v>
      </c>
    </row>
    <row r="54" spans="1:13" ht="13.5" customHeight="1" x14ac:dyDescent="0.15">
      <c r="A54" s="799"/>
      <c r="B54" s="798"/>
      <c r="C54" s="620" t="s">
        <v>118</v>
      </c>
      <c r="D54" s="643">
        <v>0</v>
      </c>
      <c r="E54" s="643">
        <v>0</v>
      </c>
      <c r="F54" s="643">
        <v>0</v>
      </c>
      <c r="G54" s="643">
        <v>0</v>
      </c>
      <c r="H54" s="643">
        <v>0</v>
      </c>
      <c r="I54" s="643">
        <v>0</v>
      </c>
      <c r="J54" s="643">
        <v>0</v>
      </c>
      <c r="K54" s="643">
        <v>0</v>
      </c>
      <c r="L54" s="745" t="s">
        <v>830</v>
      </c>
      <c r="M54" s="642">
        <v>0</v>
      </c>
    </row>
    <row r="55" spans="1:13" ht="13.5" customHeight="1" x14ac:dyDescent="0.15">
      <c r="A55" s="803"/>
      <c r="B55" s="802"/>
      <c r="C55" s="623" t="s">
        <v>484</v>
      </c>
      <c r="D55" s="655">
        <v>0</v>
      </c>
      <c r="E55" s="655">
        <v>0</v>
      </c>
      <c r="F55" s="655">
        <v>0</v>
      </c>
      <c r="G55" s="655">
        <v>0</v>
      </c>
      <c r="H55" s="655">
        <v>1</v>
      </c>
      <c r="I55" s="655">
        <v>0</v>
      </c>
      <c r="J55" s="655">
        <v>0</v>
      </c>
      <c r="K55" s="655">
        <v>0</v>
      </c>
      <c r="L55" s="748">
        <v>16</v>
      </c>
      <c r="M55" s="654">
        <v>1</v>
      </c>
    </row>
    <row r="56" spans="1:13" ht="13.5" customHeight="1" x14ac:dyDescent="0.15">
      <c r="A56" s="801">
        <v>21</v>
      </c>
      <c r="B56" s="800" t="s">
        <v>756</v>
      </c>
      <c r="C56" s="622" t="s">
        <v>742</v>
      </c>
      <c r="D56" s="661">
        <v>1</v>
      </c>
      <c r="E56" s="661">
        <v>4</v>
      </c>
      <c r="F56" s="661">
        <v>5</v>
      </c>
      <c r="G56" s="661">
        <v>3</v>
      </c>
      <c r="H56" s="661">
        <v>5</v>
      </c>
      <c r="I56" s="661">
        <v>0</v>
      </c>
      <c r="J56" s="661">
        <v>0</v>
      </c>
      <c r="K56" s="661">
        <v>0</v>
      </c>
      <c r="L56" s="747">
        <v>9.5555555555555554</v>
      </c>
      <c r="M56" s="660">
        <v>18</v>
      </c>
    </row>
    <row r="57" spans="1:13" ht="13.5" customHeight="1" x14ac:dyDescent="0.15">
      <c r="A57" s="799"/>
      <c r="B57" s="798"/>
      <c r="C57" s="621" t="s">
        <v>485</v>
      </c>
      <c r="D57" s="643">
        <v>0</v>
      </c>
      <c r="E57" s="643">
        <v>3</v>
      </c>
      <c r="F57" s="643">
        <v>5</v>
      </c>
      <c r="G57" s="643">
        <v>2</v>
      </c>
      <c r="H57" s="643">
        <v>5</v>
      </c>
      <c r="I57" s="643">
        <v>0</v>
      </c>
      <c r="J57" s="643">
        <v>0</v>
      </c>
      <c r="K57" s="643">
        <v>0</v>
      </c>
      <c r="L57" s="745">
        <v>10.333333333333334</v>
      </c>
      <c r="M57" s="642">
        <v>15</v>
      </c>
    </row>
    <row r="58" spans="1:13" ht="13.5" customHeight="1" x14ac:dyDescent="0.15">
      <c r="A58" s="799"/>
      <c r="B58" s="798"/>
      <c r="C58" s="620" t="s">
        <v>118</v>
      </c>
      <c r="D58" s="643">
        <v>0</v>
      </c>
      <c r="E58" s="643">
        <v>0</v>
      </c>
      <c r="F58" s="643">
        <v>0</v>
      </c>
      <c r="G58" s="643">
        <v>0</v>
      </c>
      <c r="H58" s="643">
        <v>0</v>
      </c>
      <c r="I58" s="643">
        <v>0</v>
      </c>
      <c r="J58" s="643">
        <v>0</v>
      </c>
      <c r="K58" s="643">
        <v>0</v>
      </c>
      <c r="L58" s="745" t="s">
        <v>830</v>
      </c>
      <c r="M58" s="642">
        <v>0</v>
      </c>
    </row>
    <row r="59" spans="1:13" ht="13.5" customHeight="1" x14ac:dyDescent="0.15">
      <c r="A59" s="803"/>
      <c r="B59" s="802"/>
      <c r="C59" s="623" t="s">
        <v>484</v>
      </c>
      <c r="D59" s="655">
        <v>1</v>
      </c>
      <c r="E59" s="655">
        <v>1</v>
      </c>
      <c r="F59" s="655">
        <v>0</v>
      </c>
      <c r="G59" s="655">
        <v>1</v>
      </c>
      <c r="H59" s="655">
        <v>0</v>
      </c>
      <c r="I59" s="655">
        <v>0</v>
      </c>
      <c r="J59" s="655">
        <v>0</v>
      </c>
      <c r="K59" s="655">
        <v>0</v>
      </c>
      <c r="L59" s="748">
        <v>5.666666666666667</v>
      </c>
      <c r="M59" s="654">
        <v>3</v>
      </c>
    </row>
    <row r="60" spans="1:13" ht="13.5" customHeight="1" x14ac:dyDescent="0.15">
      <c r="A60" s="801">
        <v>22</v>
      </c>
      <c r="B60" s="800" t="s">
        <v>755</v>
      </c>
      <c r="C60" s="622" t="s">
        <v>742</v>
      </c>
      <c r="D60" s="661">
        <v>5</v>
      </c>
      <c r="E60" s="661">
        <v>4</v>
      </c>
      <c r="F60" s="661">
        <v>7</v>
      </c>
      <c r="G60" s="661">
        <v>6</v>
      </c>
      <c r="H60" s="661">
        <v>5</v>
      </c>
      <c r="I60" s="661">
        <v>0</v>
      </c>
      <c r="J60" s="661">
        <v>0</v>
      </c>
      <c r="K60" s="661">
        <v>0</v>
      </c>
      <c r="L60" s="747">
        <v>8.2222222222222214</v>
      </c>
      <c r="M60" s="660">
        <v>27</v>
      </c>
    </row>
    <row r="61" spans="1:13" ht="13.5" customHeight="1" x14ac:dyDescent="0.15">
      <c r="A61" s="799"/>
      <c r="B61" s="798"/>
      <c r="C61" s="621" t="s">
        <v>485</v>
      </c>
      <c r="D61" s="643">
        <v>5</v>
      </c>
      <c r="E61" s="643">
        <v>4</v>
      </c>
      <c r="F61" s="643">
        <v>7</v>
      </c>
      <c r="G61" s="643">
        <v>4</v>
      </c>
      <c r="H61" s="643">
        <v>5</v>
      </c>
      <c r="I61" s="643">
        <v>0</v>
      </c>
      <c r="J61" s="643">
        <v>0</v>
      </c>
      <c r="K61" s="643">
        <v>0</v>
      </c>
      <c r="L61" s="745">
        <v>7.96</v>
      </c>
      <c r="M61" s="642">
        <v>25</v>
      </c>
    </row>
    <row r="62" spans="1:13" ht="13.5" customHeight="1" x14ac:dyDescent="0.15">
      <c r="A62" s="799"/>
      <c r="B62" s="798"/>
      <c r="C62" s="620" t="s">
        <v>118</v>
      </c>
      <c r="D62" s="643">
        <v>0</v>
      </c>
      <c r="E62" s="643">
        <v>0</v>
      </c>
      <c r="F62" s="643">
        <v>0</v>
      </c>
      <c r="G62" s="643">
        <v>2</v>
      </c>
      <c r="H62" s="643">
        <v>0</v>
      </c>
      <c r="I62" s="643">
        <v>0</v>
      </c>
      <c r="J62" s="643">
        <v>0</v>
      </c>
      <c r="K62" s="643">
        <v>0</v>
      </c>
      <c r="L62" s="745">
        <v>11.5</v>
      </c>
      <c r="M62" s="642">
        <v>2</v>
      </c>
    </row>
    <row r="63" spans="1:13" ht="13.5" customHeight="1" x14ac:dyDescent="0.15">
      <c r="A63" s="803"/>
      <c r="B63" s="802"/>
      <c r="C63" s="623" t="s">
        <v>484</v>
      </c>
      <c r="D63" s="655">
        <v>0</v>
      </c>
      <c r="E63" s="655">
        <v>0</v>
      </c>
      <c r="F63" s="655">
        <v>0</v>
      </c>
      <c r="G63" s="655">
        <v>0</v>
      </c>
      <c r="H63" s="655">
        <v>0</v>
      </c>
      <c r="I63" s="655">
        <v>0</v>
      </c>
      <c r="J63" s="655">
        <v>0</v>
      </c>
      <c r="K63" s="655">
        <v>0</v>
      </c>
      <c r="L63" s="748" t="s">
        <v>830</v>
      </c>
      <c r="M63" s="654">
        <v>0</v>
      </c>
    </row>
    <row r="64" spans="1:13" ht="13.5" customHeight="1" x14ac:dyDescent="0.15">
      <c r="A64" s="801">
        <v>23</v>
      </c>
      <c r="B64" s="800" t="s">
        <v>754</v>
      </c>
      <c r="C64" s="622" t="s">
        <v>742</v>
      </c>
      <c r="D64" s="661">
        <v>0</v>
      </c>
      <c r="E64" s="661">
        <v>0</v>
      </c>
      <c r="F64" s="661">
        <v>2</v>
      </c>
      <c r="G64" s="661">
        <v>1</v>
      </c>
      <c r="H64" s="661">
        <v>2</v>
      </c>
      <c r="I64" s="661">
        <v>0</v>
      </c>
      <c r="J64" s="661">
        <v>0</v>
      </c>
      <c r="K64" s="661">
        <v>0</v>
      </c>
      <c r="L64" s="747">
        <v>10.4</v>
      </c>
      <c r="M64" s="660">
        <v>5</v>
      </c>
    </row>
    <row r="65" spans="1:13" ht="13.5" customHeight="1" x14ac:dyDescent="0.15">
      <c r="A65" s="799"/>
      <c r="B65" s="798"/>
      <c r="C65" s="621" t="s">
        <v>485</v>
      </c>
      <c r="D65" s="643">
        <v>0</v>
      </c>
      <c r="E65" s="643">
        <v>0</v>
      </c>
      <c r="F65" s="643">
        <v>2</v>
      </c>
      <c r="G65" s="643">
        <v>0</v>
      </c>
      <c r="H65" s="643">
        <v>2</v>
      </c>
      <c r="I65" s="643">
        <v>0</v>
      </c>
      <c r="J65" s="643">
        <v>0</v>
      </c>
      <c r="K65" s="643">
        <v>0</v>
      </c>
      <c r="L65" s="745">
        <v>10.5</v>
      </c>
      <c r="M65" s="642">
        <v>4</v>
      </c>
    </row>
    <row r="66" spans="1:13" ht="13.5" customHeight="1" x14ac:dyDescent="0.15">
      <c r="A66" s="799"/>
      <c r="B66" s="798"/>
      <c r="C66" s="620" t="s">
        <v>118</v>
      </c>
      <c r="D66" s="643">
        <v>0</v>
      </c>
      <c r="E66" s="643">
        <v>0</v>
      </c>
      <c r="F66" s="643">
        <v>0</v>
      </c>
      <c r="G66" s="643">
        <v>1</v>
      </c>
      <c r="H66" s="643">
        <v>0</v>
      </c>
      <c r="I66" s="643">
        <v>0</v>
      </c>
      <c r="J66" s="643">
        <v>0</v>
      </c>
      <c r="K66" s="643">
        <v>0</v>
      </c>
      <c r="L66" s="745">
        <v>10</v>
      </c>
      <c r="M66" s="642">
        <v>1</v>
      </c>
    </row>
    <row r="67" spans="1:13" ht="13.5" customHeight="1" x14ac:dyDescent="0.15">
      <c r="A67" s="803"/>
      <c r="B67" s="802"/>
      <c r="C67" s="623" t="s">
        <v>484</v>
      </c>
      <c r="D67" s="655">
        <v>0</v>
      </c>
      <c r="E67" s="655">
        <v>0</v>
      </c>
      <c r="F67" s="655">
        <v>0</v>
      </c>
      <c r="G67" s="655">
        <v>0</v>
      </c>
      <c r="H67" s="655">
        <v>0</v>
      </c>
      <c r="I67" s="655">
        <v>0</v>
      </c>
      <c r="J67" s="655">
        <v>0</v>
      </c>
      <c r="K67" s="655">
        <v>0</v>
      </c>
      <c r="L67" s="748" t="s">
        <v>830</v>
      </c>
      <c r="M67" s="654">
        <v>0</v>
      </c>
    </row>
    <row r="68" spans="1:13" ht="13.5" customHeight="1" x14ac:dyDescent="0.15">
      <c r="A68" s="801">
        <v>24</v>
      </c>
      <c r="B68" s="800" t="s">
        <v>753</v>
      </c>
      <c r="C68" s="622" t="s">
        <v>742</v>
      </c>
      <c r="D68" s="661">
        <v>12</v>
      </c>
      <c r="E68" s="661">
        <v>6</v>
      </c>
      <c r="F68" s="661">
        <v>18</v>
      </c>
      <c r="G68" s="661">
        <v>13</v>
      </c>
      <c r="H68" s="661">
        <v>16</v>
      </c>
      <c r="I68" s="661">
        <v>2</v>
      </c>
      <c r="J68" s="661">
        <v>0</v>
      </c>
      <c r="K68" s="661">
        <v>0</v>
      </c>
      <c r="L68" s="747">
        <v>10.044776119402986</v>
      </c>
      <c r="M68" s="660">
        <v>67</v>
      </c>
    </row>
    <row r="69" spans="1:13" ht="13.5" customHeight="1" x14ac:dyDescent="0.15">
      <c r="A69" s="799"/>
      <c r="B69" s="798"/>
      <c r="C69" s="621" t="s">
        <v>485</v>
      </c>
      <c r="D69" s="643">
        <v>11</v>
      </c>
      <c r="E69" s="643">
        <v>6</v>
      </c>
      <c r="F69" s="643">
        <v>18</v>
      </c>
      <c r="G69" s="643">
        <v>12</v>
      </c>
      <c r="H69" s="643">
        <v>16</v>
      </c>
      <c r="I69" s="643">
        <v>2</v>
      </c>
      <c r="J69" s="643">
        <v>0</v>
      </c>
      <c r="K69" s="643">
        <v>0</v>
      </c>
      <c r="L69" s="745">
        <v>10.153846153846153</v>
      </c>
      <c r="M69" s="642">
        <v>65</v>
      </c>
    </row>
    <row r="70" spans="1:13" ht="13.5" customHeight="1" x14ac:dyDescent="0.15">
      <c r="A70" s="799"/>
      <c r="B70" s="798"/>
      <c r="C70" s="620" t="s">
        <v>118</v>
      </c>
      <c r="D70" s="643">
        <v>1</v>
      </c>
      <c r="E70" s="643">
        <v>0</v>
      </c>
      <c r="F70" s="643">
        <v>0</v>
      </c>
      <c r="G70" s="643">
        <v>1</v>
      </c>
      <c r="H70" s="643">
        <v>0</v>
      </c>
      <c r="I70" s="643">
        <v>0</v>
      </c>
      <c r="J70" s="643">
        <v>0</v>
      </c>
      <c r="K70" s="643">
        <v>0</v>
      </c>
      <c r="L70" s="745">
        <v>6.5</v>
      </c>
      <c r="M70" s="642">
        <v>2</v>
      </c>
    </row>
    <row r="71" spans="1:13" ht="13.5" customHeight="1" x14ac:dyDescent="0.15">
      <c r="A71" s="803"/>
      <c r="B71" s="802"/>
      <c r="C71" s="623" t="s">
        <v>484</v>
      </c>
      <c r="D71" s="655">
        <v>0</v>
      </c>
      <c r="E71" s="655">
        <v>0</v>
      </c>
      <c r="F71" s="655">
        <v>0</v>
      </c>
      <c r="G71" s="655">
        <v>0</v>
      </c>
      <c r="H71" s="655">
        <v>0</v>
      </c>
      <c r="I71" s="655">
        <v>0</v>
      </c>
      <c r="J71" s="655">
        <v>0</v>
      </c>
      <c r="K71" s="655">
        <v>0</v>
      </c>
      <c r="L71" s="748" t="s">
        <v>830</v>
      </c>
      <c r="M71" s="654">
        <v>0</v>
      </c>
    </row>
    <row r="72" spans="1:13" ht="13.5" customHeight="1" x14ac:dyDescent="0.15">
      <c r="A72" s="801">
        <v>25</v>
      </c>
      <c r="B72" s="800" t="s">
        <v>840</v>
      </c>
      <c r="C72" s="622" t="s">
        <v>742</v>
      </c>
      <c r="D72" s="661">
        <v>3</v>
      </c>
      <c r="E72" s="661">
        <v>1</v>
      </c>
      <c r="F72" s="661">
        <v>5</v>
      </c>
      <c r="G72" s="661">
        <v>1</v>
      </c>
      <c r="H72" s="661">
        <v>8</v>
      </c>
      <c r="I72" s="661">
        <v>0</v>
      </c>
      <c r="J72" s="661">
        <v>0</v>
      </c>
      <c r="K72" s="661">
        <v>0</v>
      </c>
      <c r="L72" s="747">
        <v>10.777777777777779</v>
      </c>
      <c r="M72" s="660">
        <v>18</v>
      </c>
    </row>
    <row r="73" spans="1:13" ht="13.5" customHeight="1" x14ac:dyDescent="0.15">
      <c r="A73" s="799"/>
      <c r="B73" s="798"/>
      <c r="C73" s="621" t="s">
        <v>485</v>
      </c>
      <c r="D73" s="643">
        <v>3</v>
      </c>
      <c r="E73" s="643">
        <v>1</v>
      </c>
      <c r="F73" s="643">
        <v>3</v>
      </c>
      <c r="G73" s="643">
        <v>1</v>
      </c>
      <c r="H73" s="643">
        <v>7</v>
      </c>
      <c r="I73" s="643">
        <v>0</v>
      </c>
      <c r="J73" s="643">
        <v>0</v>
      </c>
      <c r="K73" s="643">
        <v>0</v>
      </c>
      <c r="L73" s="745">
        <v>10.866666666666667</v>
      </c>
      <c r="M73" s="642">
        <v>15</v>
      </c>
    </row>
    <row r="74" spans="1:13" ht="13.5" customHeight="1" x14ac:dyDescent="0.15">
      <c r="A74" s="799"/>
      <c r="B74" s="798"/>
      <c r="C74" s="620" t="s">
        <v>118</v>
      </c>
      <c r="D74" s="643">
        <v>0</v>
      </c>
      <c r="E74" s="643">
        <v>0</v>
      </c>
      <c r="F74" s="643">
        <v>0</v>
      </c>
      <c r="G74" s="643">
        <v>0</v>
      </c>
      <c r="H74" s="643">
        <v>0</v>
      </c>
      <c r="I74" s="643">
        <v>0</v>
      </c>
      <c r="J74" s="643">
        <v>0</v>
      </c>
      <c r="K74" s="643">
        <v>0</v>
      </c>
      <c r="L74" s="745" t="s">
        <v>830</v>
      </c>
      <c r="M74" s="642">
        <v>0</v>
      </c>
    </row>
    <row r="75" spans="1:13" ht="13.5" customHeight="1" x14ac:dyDescent="0.15">
      <c r="A75" s="803"/>
      <c r="B75" s="802"/>
      <c r="C75" s="623" t="s">
        <v>484</v>
      </c>
      <c r="D75" s="655">
        <v>0</v>
      </c>
      <c r="E75" s="655">
        <v>0</v>
      </c>
      <c r="F75" s="655">
        <v>2</v>
      </c>
      <c r="G75" s="655">
        <v>0</v>
      </c>
      <c r="H75" s="655">
        <v>1</v>
      </c>
      <c r="I75" s="655">
        <v>0</v>
      </c>
      <c r="J75" s="655">
        <v>0</v>
      </c>
      <c r="K75" s="655">
        <v>0</v>
      </c>
      <c r="L75" s="748">
        <v>10.333333333333334</v>
      </c>
      <c r="M75" s="654">
        <v>3</v>
      </c>
    </row>
    <row r="76" spans="1:13" ht="13.5" customHeight="1" x14ac:dyDescent="0.15">
      <c r="A76" s="801">
        <v>26</v>
      </c>
      <c r="B76" s="800" t="s">
        <v>839</v>
      </c>
      <c r="C76" s="622" t="s">
        <v>742</v>
      </c>
      <c r="D76" s="661">
        <v>7</v>
      </c>
      <c r="E76" s="661">
        <v>3</v>
      </c>
      <c r="F76" s="661">
        <v>5</v>
      </c>
      <c r="G76" s="661">
        <v>5</v>
      </c>
      <c r="H76" s="661">
        <v>11</v>
      </c>
      <c r="I76" s="661">
        <v>2</v>
      </c>
      <c r="J76" s="661">
        <v>1</v>
      </c>
      <c r="K76" s="661">
        <v>0</v>
      </c>
      <c r="L76" s="747">
        <v>12.352941176470589</v>
      </c>
      <c r="M76" s="660">
        <v>34</v>
      </c>
    </row>
    <row r="77" spans="1:13" ht="13.5" customHeight="1" x14ac:dyDescent="0.15">
      <c r="A77" s="799"/>
      <c r="B77" s="798"/>
      <c r="C77" s="621" t="s">
        <v>485</v>
      </c>
      <c r="D77" s="643">
        <v>7</v>
      </c>
      <c r="E77" s="643">
        <v>3</v>
      </c>
      <c r="F77" s="643">
        <v>5</v>
      </c>
      <c r="G77" s="643">
        <v>5</v>
      </c>
      <c r="H77" s="643">
        <v>10</v>
      </c>
      <c r="I77" s="643">
        <v>1</v>
      </c>
      <c r="J77" s="643">
        <v>1</v>
      </c>
      <c r="K77" s="643">
        <v>0</v>
      </c>
      <c r="L77" s="745">
        <v>11.71875</v>
      </c>
      <c r="M77" s="642">
        <v>32</v>
      </c>
    </row>
    <row r="78" spans="1:13" ht="13.5" customHeight="1" x14ac:dyDescent="0.15">
      <c r="A78" s="799"/>
      <c r="B78" s="798"/>
      <c r="C78" s="620" t="s">
        <v>118</v>
      </c>
      <c r="D78" s="643">
        <v>0</v>
      </c>
      <c r="E78" s="643">
        <v>0</v>
      </c>
      <c r="F78" s="643">
        <v>0</v>
      </c>
      <c r="G78" s="643">
        <v>0</v>
      </c>
      <c r="H78" s="643">
        <v>1</v>
      </c>
      <c r="I78" s="643">
        <v>1</v>
      </c>
      <c r="J78" s="643">
        <v>0</v>
      </c>
      <c r="K78" s="643">
        <v>0</v>
      </c>
      <c r="L78" s="745">
        <v>22.5</v>
      </c>
      <c r="M78" s="642">
        <v>2</v>
      </c>
    </row>
    <row r="79" spans="1:13" ht="13.5" customHeight="1" x14ac:dyDescent="0.15">
      <c r="A79" s="803"/>
      <c r="B79" s="802"/>
      <c r="C79" s="623" t="s">
        <v>484</v>
      </c>
      <c r="D79" s="655">
        <v>0</v>
      </c>
      <c r="E79" s="655">
        <v>0</v>
      </c>
      <c r="F79" s="655">
        <v>0</v>
      </c>
      <c r="G79" s="655">
        <v>0</v>
      </c>
      <c r="H79" s="655">
        <v>0</v>
      </c>
      <c r="I79" s="655">
        <v>0</v>
      </c>
      <c r="J79" s="655">
        <v>0</v>
      </c>
      <c r="K79" s="655">
        <v>0</v>
      </c>
      <c r="L79" s="748" t="s">
        <v>830</v>
      </c>
      <c r="M79" s="654">
        <v>0</v>
      </c>
    </row>
    <row r="80" spans="1:13" ht="13.5" customHeight="1" x14ac:dyDescent="0.15">
      <c r="A80" s="801">
        <v>27</v>
      </c>
      <c r="B80" s="800" t="s">
        <v>838</v>
      </c>
      <c r="C80" s="622" t="s">
        <v>742</v>
      </c>
      <c r="D80" s="661">
        <v>1</v>
      </c>
      <c r="E80" s="661">
        <v>3</v>
      </c>
      <c r="F80" s="661">
        <v>0</v>
      </c>
      <c r="G80" s="661">
        <v>4</v>
      </c>
      <c r="H80" s="661">
        <v>4</v>
      </c>
      <c r="I80" s="661">
        <v>1</v>
      </c>
      <c r="J80" s="661">
        <v>0</v>
      </c>
      <c r="K80" s="661">
        <v>0</v>
      </c>
      <c r="L80" s="747">
        <v>11.923076923076923</v>
      </c>
      <c r="M80" s="660">
        <v>13</v>
      </c>
    </row>
    <row r="81" spans="1:13" ht="13.5" customHeight="1" x14ac:dyDescent="0.15">
      <c r="A81" s="799"/>
      <c r="B81" s="798"/>
      <c r="C81" s="621" t="s">
        <v>485</v>
      </c>
      <c r="D81" s="643">
        <v>1</v>
      </c>
      <c r="E81" s="643">
        <v>3</v>
      </c>
      <c r="F81" s="643">
        <v>0</v>
      </c>
      <c r="G81" s="643">
        <v>4</v>
      </c>
      <c r="H81" s="643">
        <v>4</v>
      </c>
      <c r="I81" s="643">
        <v>1</v>
      </c>
      <c r="J81" s="643">
        <v>0</v>
      </c>
      <c r="K81" s="643">
        <v>0</v>
      </c>
      <c r="L81" s="745">
        <v>11.923076923076923</v>
      </c>
      <c r="M81" s="642">
        <v>13</v>
      </c>
    </row>
    <row r="82" spans="1:13" ht="13.5" customHeight="1" x14ac:dyDescent="0.15">
      <c r="A82" s="799"/>
      <c r="B82" s="798"/>
      <c r="C82" s="620" t="s">
        <v>118</v>
      </c>
      <c r="D82" s="643">
        <v>0</v>
      </c>
      <c r="E82" s="643">
        <v>0</v>
      </c>
      <c r="F82" s="643">
        <v>0</v>
      </c>
      <c r="G82" s="643">
        <v>0</v>
      </c>
      <c r="H82" s="643">
        <v>0</v>
      </c>
      <c r="I82" s="643">
        <v>0</v>
      </c>
      <c r="J82" s="643">
        <v>0</v>
      </c>
      <c r="K82" s="643">
        <v>0</v>
      </c>
      <c r="L82" s="745" t="s">
        <v>830</v>
      </c>
      <c r="M82" s="642">
        <v>0</v>
      </c>
    </row>
    <row r="83" spans="1:13" ht="13.5" customHeight="1" x14ac:dyDescent="0.15">
      <c r="A83" s="803"/>
      <c r="B83" s="802"/>
      <c r="C83" s="623" t="s">
        <v>484</v>
      </c>
      <c r="D83" s="806">
        <v>0</v>
      </c>
      <c r="E83" s="806">
        <v>0</v>
      </c>
      <c r="F83" s="806">
        <v>0</v>
      </c>
      <c r="G83" s="806">
        <v>0</v>
      </c>
      <c r="H83" s="806">
        <v>0</v>
      </c>
      <c r="I83" s="806">
        <v>0</v>
      </c>
      <c r="J83" s="806">
        <v>0</v>
      </c>
      <c r="K83" s="806">
        <v>0</v>
      </c>
      <c r="L83" s="749" t="s">
        <v>830</v>
      </c>
      <c r="M83" s="805">
        <v>0</v>
      </c>
    </row>
    <row r="84" spans="1:13" ht="13.5" customHeight="1" x14ac:dyDescent="0.15">
      <c r="A84" s="801">
        <v>28</v>
      </c>
      <c r="B84" s="800" t="s">
        <v>750</v>
      </c>
      <c r="C84" s="622" t="s">
        <v>742</v>
      </c>
      <c r="D84" s="661">
        <v>1</v>
      </c>
      <c r="E84" s="661">
        <v>3</v>
      </c>
      <c r="F84" s="661">
        <v>3</v>
      </c>
      <c r="G84" s="661">
        <v>1</v>
      </c>
      <c r="H84" s="661">
        <v>2</v>
      </c>
      <c r="I84" s="661">
        <v>0</v>
      </c>
      <c r="J84" s="661">
        <v>0</v>
      </c>
      <c r="K84" s="661">
        <v>0</v>
      </c>
      <c r="L84" s="747">
        <v>8.1</v>
      </c>
      <c r="M84" s="660">
        <v>10</v>
      </c>
    </row>
    <row r="85" spans="1:13" ht="13.5" customHeight="1" x14ac:dyDescent="0.15">
      <c r="A85" s="799"/>
      <c r="B85" s="798"/>
      <c r="C85" s="621" t="s">
        <v>485</v>
      </c>
      <c r="D85" s="643">
        <v>1</v>
      </c>
      <c r="E85" s="643">
        <v>3</v>
      </c>
      <c r="F85" s="643">
        <v>2</v>
      </c>
      <c r="G85" s="643">
        <v>1</v>
      </c>
      <c r="H85" s="643">
        <v>2</v>
      </c>
      <c r="I85" s="643">
        <v>0</v>
      </c>
      <c r="J85" s="643">
        <v>0</v>
      </c>
      <c r="K85" s="643">
        <v>0</v>
      </c>
      <c r="L85" s="745">
        <v>8.1111111111111107</v>
      </c>
      <c r="M85" s="642">
        <v>9</v>
      </c>
    </row>
    <row r="86" spans="1:13" ht="13.5" customHeight="1" x14ac:dyDescent="0.15">
      <c r="A86" s="799"/>
      <c r="B86" s="798"/>
      <c r="C86" s="620" t="s">
        <v>118</v>
      </c>
      <c r="D86" s="643">
        <v>0</v>
      </c>
      <c r="E86" s="643">
        <v>0</v>
      </c>
      <c r="F86" s="643">
        <v>1</v>
      </c>
      <c r="G86" s="643">
        <v>0</v>
      </c>
      <c r="H86" s="643">
        <v>0</v>
      </c>
      <c r="I86" s="643">
        <v>0</v>
      </c>
      <c r="J86" s="643">
        <v>0</v>
      </c>
      <c r="K86" s="643">
        <v>0</v>
      </c>
      <c r="L86" s="745">
        <v>8</v>
      </c>
      <c r="M86" s="642">
        <v>1</v>
      </c>
    </row>
    <row r="87" spans="1:13" ht="13.5" customHeight="1" x14ac:dyDescent="0.15">
      <c r="A87" s="803"/>
      <c r="B87" s="802"/>
      <c r="C87" s="623" t="s">
        <v>484</v>
      </c>
      <c r="D87" s="655">
        <v>0</v>
      </c>
      <c r="E87" s="655">
        <v>0</v>
      </c>
      <c r="F87" s="655">
        <v>0</v>
      </c>
      <c r="G87" s="655">
        <v>0</v>
      </c>
      <c r="H87" s="655">
        <v>0</v>
      </c>
      <c r="I87" s="655">
        <v>0</v>
      </c>
      <c r="J87" s="655">
        <v>0</v>
      </c>
      <c r="K87" s="655">
        <v>0</v>
      </c>
      <c r="L87" s="748" t="s">
        <v>830</v>
      </c>
      <c r="M87" s="654">
        <v>0</v>
      </c>
    </row>
    <row r="88" spans="1:13" ht="13.5" customHeight="1" x14ac:dyDescent="0.15">
      <c r="A88" s="801">
        <v>29</v>
      </c>
      <c r="B88" s="800" t="s">
        <v>749</v>
      </c>
      <c r="C88" s="622" t="s">
        <v>742</v>
      </c>
      <c r="D88" s="661">
        <v>7</v>
      </c>
      <c r="E88" s="661">
        <v>5</v>
      </c>
      <c r="F88" s="661">
        <v>3</v>
      </c>
      <c r="G88" s="661">
        <v>3</v>
      </c>
      <c r="H88" s="661">
        <v>11</v>
      </c>
      <c r="I88" s="661">
        <v>2</v>
      </c>
      <c r="J88" s="661">
        <v>0</v>
      </c>
      <c r="K88" s="661">
        <v>0</v>
      </c>
      <c r="L88" s="747">
        <v>10.64516129032258</v>
      </c>
      <c r="M88" s="660">
        <v>31</v>
      </c>
    </row>
    <row r="89" spans="1:13" ht="13.5" customHeight="1" x14ac:dyDescent="0.15">
      <c r="A89" s="799"/>
      <c r="B89" s="798"/>
      <c r="C89" s="621" t="s">
        <v>485</v>
      </c>
      <c r="D89" s="643">
        <v>7</v>
      </c>
      <c r="E89" s="643">
        <v>5</v>
      </c>
      <c r="F89" s="643">
        <v>3</v>
      </c>
      <c r="G89" s="643">
        <v>3</v>
      </c>
      <c r="H89" s="643">
        <v>11</v>
      </c>
      <c r="I89" s="643">
        <v>2</v>
      </c>
      <c r="J89" s="643">
        <v>0</v>
      </c>
      <c r="K89" s="643">
        <v>0</v>
      </c>
      <c r="L89" s="745">
        <v>10.64516129032258</v>
      </c>
      <c r="M89" s="642">
        <v>31</v>
      </c>
    </row>
    <row r="90" spans="1:13" ht="13.5" customHeight="1" x14ac:dyDescent="0.15">
      <c r="A90" s="799"/>
      <c r="B90" s="798"/>
      <c r="C90" s="620" t="s">
        <v>118</v>
      </c>
      <c r="D90" s="643">
        <v>0</v>
      </c>
      <c r="E90" s="643">
        <v>0</v>
      </c>
      <c r="F90" s="643">
        <v>0</v>
      </c>
      <c r="G90" s="643">
        <v>0</v>
      </c>
      <c r="H90" s="643">
        <v>0</v>
      </c>
      <c r="I90" s="643">
        <v>0</v>
      </c>
      <c r="J90" s="643">
        <v>0</v>
      </c>
      <c r="K90" s="643">
        <v>0</v>
      </c>
      <c r="L90" s="745" t="s">
        <v>830</v>
      </c>
      <c r="M90" s="642">
        <v>0</v>
      </c>
    </row>
    <row r="91" spans="1:13" ht="13.5" customHeight="1" x14ac:dyDescent="0.15">
      <c r="A91" s="803"/>
      <c r="B91" s="802"/>
      <c r="C91" s="623" t="s">
        <v>484</v>
      </c>
      <c r="D91" s="655">
        <v>0</v>
      </c>
      <c r="E91" s="655">
        <v>0</v>
      </c>
      <c r="F91" s="655">
        <v>0</v>
      </c>
      <c r="G91" s="655">
        <v>0</v>
      </c>
      <c r="H91" s="655">
        <v>0</v>
      </c>
      <c r="I91" s="655">
        <v>0</v>
      </c>
      <c r="J91" s="655">
        <v>0</v>
      </c>
      <c r="K91" s="655">
        <v>0</v>
      </c>
      <c r="L91" s="748" t="s">
        <v>830</v>
      </c>
      <c r="M91" s="654">
        <v>0</v>
      </c>
    </row>
    <row r="92" spans="1:13" ht="13.5" customHeight="1" x14ac:dyDescent="0.15">
      <c r="A92" s="801">
        <v>30</v>
      </c>
      <c r="B92" s="800" t="s">
        <v>855</v>
      </c>
      <c r="C92" s="622" t="s">
        <v>742</v>
      </c>
      <c r="D92" s="661">
        <v>0</v>
      </c>
      <c r="E92" s="661">
        <v>0</v>
      </c>
      <c r="F92" s="661">
        <v>1</v>
      </c>
      <c r="G92" s="661">
        <v>0</v>
      </c>
      <c r="H92" s="661">
        <v>1</v>
      </c>
      <c r="I92" s="661">
        <v>0</v>
      </c>
      <c r="J92" s="661">
        <v>0</v>
      </c>
      <c r="K92" s="661">
        <v>0</v>
      </c>
      <c r="L92" s="747">
        <v>14</v>
      </c>
      <c r="M92" s="660">
        <v>2</v>
      </c>
    </row>
    <row r="93" spans="1:13" ht="13.5" customHeight="1" x14ac:dyDescent="0.15">
      <c r="A93" s="799"/>
      <c r="B93" s="798"/>
      <c r="C93" s="621" t="s">
        <v>485</v>
      </c>
      <c r="D93" s="643">
        <v>0</v>
      </c>
      <c r="E93" s="643">
        <v>0</v>
      </c>
      <c r="F93" s="643">
        <v>1</v>
      </c>
      <c r="G93" s="643">
        <v>0</v>
      </c>
      <c r="H93" s="643">
        <v>1</v>
      </c>
      <c r="I93" s="643">
        <v>0</v>
      </c>
      <c r="J93" s="643">
        <v>0</v>
      </c>
      <c r="K93" s="643">
        <v>0</v>
      </c>
      <c r="L93" s="745">
        <v>14</v>
      </c>
      <c r="M93" s="642">
        <v>2</v>
      </c>
    </row>
    <row r="94" spans="1:13" ht="13.5" customHeight="1" x14ac:dyDescent="0.15">
      <c r="A94" s="799"/>
      <c r="B94" s="798"/>
      <c r="C94" s="620" t="s">
        <v>118</v>
      </c>
      <c r="D94" s="643">
        <v>0</v>
      </c>
      <c r="E94" s="643">
        <v>0</v>
      </c>
      <c r="F94" s="643">
        <v>0</v>
      </c>
      <c r="G94" s="643">
        <v>0</v>
      </c>
      <c r="H94" s="643">
        <v>0</v>
      </c>
      <c r="I94" s="643">
        <v>0</v>
      </c>
      <c r="J94" s="643">
        <v>0</v>
      </c>
      <c r="K94" s="643">
        <v>0</v>
      </c>
      <c r="L94" s="745" t="s">
        <v>830</v>
      </c>
      <c r="M94" s="642">
        <v>0</v>
      </c>
    </row>
    <row r="95" spans="1:13" ht="13.5" customHeight="1" x14ac:dyDescent="0.15">
      <c r="A95" s="803"/>
      <c r="B95" s="802"/>
      <c r="C95" s="623" t="s">
        <v>484</v>
      </c>
      <c r="D95" s="655">
        <v>0</v>
      </c>
      <c r="E95" s="655">
        <v>0</v>
      </c>
      <c r="F95" s="655">
        <v>0</v>
      </c>
      <c r="G95" s="655">
        <v>0</v>
      </c>
      <c r="H95" s="655">
        <v>0</v>
      </c>
      <c r="I95" s="655">
        <v>0</v>
      </c>
      <c r="J95" s="655">
        <v>0</v>
      </c>
      <c r="K95" s="655">
        <v>0</v>
      </c>
      <c r="L95" s="748" t="s">
        <v>830</v>
      </c>
      <c r="M95" s="654">
        <v>0</v>
      </c>
    </row>
    <row r="96" spans="1:13" ht="13.5" customHeight="1" x14ac:dyDescent="0.15">
      <c r="A96" s="801">
        <v>31</v>
      </c>
      <c r="B96" s="800" t="s">
        <v>747</v>
      </c>
      <c r="C96" s="622" t="s">
        <v>742</v>
      </c>
      <c r="D96" s="661">
        <v>6</v>
      </c>
      <c r="E96" s="661">
        <v>7</v>
      </c>
      <c r="F96" s="661">
        <v>10</v>
      </c>
      <c r="G96" s="661">
        <v>12</v>
      </c>
      <c r="H96" s="661">
        <v>23</v>
      </c>
      <c r="I96" s="661">
        <v>3</v>
      </c>
      <c r="J96" s="661">
        <v>3</v>
      </c>
      <c r="K96" s="661">
        <v>0</v>
      </c>
      <c r="L96" s="747">
        <v>13.265625</v>
      </c>
      <c r="M96" s="660">
        <v>64</v>
      </c>
    </row>
    <row r="97" spans="1:13" ht="13.5" customHeight="1" x14ac:dyDescent="0.15">
      <c r="A97" s="799"/>
      <c r="B97" s="798"/>
      <c r="C97" s="621" t="s">
        <v>485</v>
      </c>
      <c r="D97" s="643">
        <v>6</v>
      </c>
      <c r="E97" s="643">
        <v>7</v>
      </c>
      <c r="F97" s="643">
        <v>10</v>
      </c>
      <c r="G97" s="643">
        <v>11</v>
      </c>
      <c r="H97" s="643">
        <v>17</v>
      </c>
      <c r="I97" s="643">
        <v>3</v>
      </c>
      <c r="J97" s="643">
        <v>2</v>
      </c>
      <c r="K97" s="643">
        <v>0</v>
      </c>
      <c r="L97" s="745">
        <v>12.446428571428571</v>
      </c>
      <c r="M97" s="642">
        <v>56</v>
      </c>
    </row>
    <row r="98" spans="1:13" ht="13.5" customHeight="1" x14ac:dyDescent="0.15">
      <c r="A98" s="799"/>
      <c r="B98" s="798"/>
      <c r="C98" s="620" t="s">
        <v>118</v>
      </c>
      <c r="D98" s="643">
        <v>0</v>
      </c>
      <c r="E98" s="643">
        <v>0</v>
      </c>
      <c r="F98" s="643">
        <v>0</v>
      </c>
      <c r="G98" s="643">
        <v>1</v>
      </c>
      <c r="H98" s="643">
        <v>3</v>
      </c>
      <c r="I98" s="643">
        <v>0</v>
      </c>
      <c r="J98" s="643">
        <v>0</v>
      </c>
      <c r="K98" s="643">
        <v>0</v>
      </c>
      <c r="L98" s="745">
        <v>15.5</v>
      </c>
      <c r="M98" s="642">
        <v>4</v>
      </c>
    </row>
    <row r="99" spans="1:13" ht="13.5" customHeight="1" x14ac:dyDescent="0.15">
      <c r="A99" s="803"/>
      <c r="B99" s="802"/>
      <c r="C99" s="623" t="s">
        <v>484</v>
      </c>
      <c r="D99" s="655">
        <v>0</v>
      </c>
      <c r="E99" s="655">
        <v>0</v>
      </c>
      <c r="F99" s="655">
        <v>0</v>
      </c>
      <c r="G99" s="655">
        <v>0</v>
      </c>
      <c r="H99" s="655">
        <v>3</v>
      </c>
      <c r="I99" s="655">
        <v>0</v>
      </c>
      <c r="J99" s="655">
        <v>1</v>
      </c>
      <c r="K99" s="655">
        <v>0</v>
      </c>
      <c r="L99" s="748">
        <v>22.5</v>
      </c>
      <c r="M99" s="654">
        <v>4</v>
      </c>
    </row>
    <row r="100" spans="1:13" ht="13.5" customHeight="1" x14ac:dyDescent="0.15">
      <c r="A100" s="801">
        <v>32</v>
      </c>
      <c r="B100" s="800" t="s">
        <v>746</v>
      </c>
      <c r="C100" s="622" t="s">
        <v>742</v>
      </c>
      <c r="D100" s="661">
        <v>1</v>
      </c>
      <c r="E100" s="661">
        <v>0</v>
      </c>
      <c r="F100" s="661">
        <v>2</v>
      </c>
      <c r="G100" s="661">
        <v>0</v>
      </c>
      <c r="H100" s="661">
        <v>1</v>
      </c>
      <c r="I100" s="661">
        <v>1</v>
      </c>
      <c r="J100" s="661">
        <v>0</v>
      </c>
      <c r="K100" s="661">
        <v>0</v>
      </c>
      <c r="L100" s="747">
        <v>11.6</v>
      </c>
      <c r="M100" s="660">
        <v>5</v>
      </c>
    </row>
    <row r="101" spans="1:13" ht="13.5" customHeight="1" x14ac:dyDescent="0.15">
      <c r="A101" s="799"/>
      <c r="B101" s="798"/>
      <c r="C101" s="621" t="s">
        <v>485</v>
      </c>
      <c r="D101" s="643">
        <v>1</v>
      </c>
      <c r="E101" s="643">
        <v>0</v>
      </c>
      <c r="F101" s="643">
        <v>2</v>
      </c>
      <c r="G101" s="643">
        <v>0</v>
      </c>
      <c r="H101" s="643">
        <v>1</v>
      </c>
      <c r="I101" s="643">
        <v>1</v>
      </c>
      <c r="J101" s="643">
        <v>0</v>
      </c>
      <c r="K101" s="643">
        <v>0</v>
      </c>
      <c r="L101" s="745">
        <v>11.6</v>
      </c>
      <c r="M101" s="642">
        <v>5</v>
      </c>
    </row>
    <row r="102" spans="1:13" ht="13.5" customHeight="1" x14ac:dyDescent="0.15">
      <c r="A102" s="799"/>
      <c r="B102" s="798"/>
      <c r="C102" s="620" t="s">
        <v>118</v>
      </c>
      <c r="D102" s="643">
        <v>0</v>
      </c>
      <c r="E102" s="643">
        <v>0</v>
      </c>
      <c r="F102" s="643">
        <v>0</v>
      </c>
      <c r="G102" s="643">
        <v>0</v>
      </c>
      <c r="H102" s="643">
        <v>0</v>
      </c>
      <c r="I102" s="643">
        <v>0</v>
      </c>
      <c r="J102" s="643">
        <v>0</v>
      </c>
      <c r="K102" s="643">
        <v>0</v>
      </c>
      <c r="L102" s="745" t="s">
        <v>830</v>
      </c>
      <c r="M102" s="642">
        <v>0</v>
      </c>
    </row>
    <row r="103" spans="1:13" ht="13.5" customHeight="1" x14ac:dyDescent="0.15">
      <c r="A103" s="803"/>
      <c r="B103" s="802"/>
      <c r="C103" s="623" t="s">
        <v>484</v>
      </c>
      <c r="D103" s="655">
        <v>0</v>
      </c>
      <c r="E103" s="655">
        <v>0</v>
      </c>
      <c r="F103" s="655">
        <v>0</v>
      </c>
      <c r="G103" s="655">
        <v>0</v>
      </c>
      <c r="H103" s="655">
        <v>0</v>
      </c>
      <c r="I103" s="655">
        <v>0</v>
      </c>
      <c r="J103" s="655">
        <v>0</v>
      </c>
      <c r="K103" s="655">
        <v>0</v>
      </c>
      <c r="L103" s="748" t="s">
        <v>830</v>
      </c>
      <c r="M103" s="654">
        <v>0</v>
      </c>
    </row>
    <row r="104" spans="1:13" ht="13.5" customHeight="1" x14ac:dyDescent="0.15">
      <c r="A104" s="801">
        <v>33</v>
      </c>
      <c r="B104" s="800" t="s">
        <v>745</v>
      </c>
      <c r="C104" s="622" t="s">
        <v>742</v>
      </c>
      <c r="D104" s="661">
        <v>158</v>
      </c>
      <c r="E104" s="661">
        <v>262</v>
      </c>
      <c r="F104" s="661">
        <v>250</v>
      </c>
      <c r="G104" s="661">
        <v>179</v>
      </c>
      <c r="H104" s="661">
        <v>221</v>
      </c>
      <c r="I104" s="661">
        <v>28</v>
      </c>
      <c r="J104" s="661">
        <v>3</v>
      </c>
      <c r="K104" s="661">
        <v>2</v>
      </c>
      <c r="L104" s="747">
        <v>9.3481414324569361</v>
      </c>
      <c r="M104" s="660">
        <v>1103</v>
      </c>
    </row>
    <row r="105" spans="1:13" ht="13.5" customHeight="1" x14ac:dyDescent="0.15">
      <c r="A105" s="799"/>
      <c r="B105" s="798"/>
      <c r="C105" s="621" t="s">
        <v>485</v>
      </c>
      <c r="D105" s="643">
        <v>154</v>
      </c>
      <c r="E105" s="643">
        <v>251</v>
      </c>
      <c r="F105" s="643">
        <v>239</v>
      </c>
      <c r="G105" s="643">
        <v>174</v>
      </c>
      <c r="H105" s="643">
        <v>204</v>
      </c>
      <c r="I105" s="643">
        <v>26</v>
      </c>
      <c r="J105" s="643">
        <v>2</v>
      </c>
      <c r="K105" s="643">
        <v>2</v>
      </c>
      <c r="L105" s="745">
        <v>9.2081749049429664</v>
      </c>
      <c r="M105" s="642">
        <v>1052</v>
      </c>
    </row>
    <row r="106" spans="1:13" ht="13.5" customHeight="1" x14ac:dyDescent="0.15">
      <c r="A106" s="799"/>
      <c r="B106" s="798"/>
      <c r="C106" s="620" t="s">
        <v>118</v>
      </c>
      <c r="D106" s="643">
        <v>1</v>
      </c>
      <c r="E106" s="643">
        <v>8</v>
      </c>
      <c r="F106" s="643">
        <v>5</v>
      </c>
      <c r="G106" s="643">
        <v>4</v>
      </c>
      <c r="H106" s="643">
        <v>9</v>
      </c>
      <c r="I106" s="643">
        <v>0</v>
      </c>
      <c r="J106" s="643">
        <v>0</v>
      </c>
      <c r="K106" s="643">
        <v>0</v>
      </c>
      <c r="L106" s="745">
        <v>10.518518518518519</v>
      </c>
      <c r="M106" s="642">
        <v>27</v>
      </c>
    </row>
    <row r="107" spans="1:13" ht="13.5" customHeight="1" x14ac:dyDescent="0.15">
      <c r="A107" s="803"/>
      <c r="B107" s="802"/>
      <c r="C107" s="623" t="s">
        <v>484</v>
      </c>
      <c r="D107" s="655">
        <v>3</v>
      </c>
      <c r="E107" s="655">
        <v>3</v>
      </c>
      <c r="F107" s="655">
        <v>6</v>
      </c>
      <c r="G107" s="655">
        <v>1</v>
      </c>
      <c r="H107" s="655">
        <v>8</v>
      </c>
      <c r="I107" s="655">
        <v>2</v>
      </c>
      <c r="J107" s="655">
        <v>1</v>
      </c>
      <c r="K107" s="655">
        <v>0</v>
      </c>
      <c r="L107" s="748">
        <v>14.166666666666666</v>
      </c>
      <c r="M107" s="654">
        <v>24</v>
      </c>
    </row>
    <row r="108" spans="1:13" ht="13.5" customHeight="1" x14ac:dyDescent="0.15">
      <c r="A108" s="801">
        <v>34</v>
      </c>
      <c r="B108" s="800" t="s">
        <v>744</v>
      </c>
      <c r="C108" s="622" t="s">
        <v>742</v>
      </c>
      <c r="D108" s="661">
        <v>0</v>
      </c>
      <c r="E108" s="661">
        <v>1</v>
      </c>
      <c r="F108" s="661">
        <v>0</v>
      </c>
      <c r="G108" s="661">
        <v>0</v>
      </c>
      <c r="H108" s="661">
        <v>0</v>
      </c>
      <c r="I108" s="661">
        <v>0</v>
      </c>
      <c r="J108" s="661">
        <v>0</v>
      </c>
      <c r="K108" s="661">
        <v>0</v>
      </c>
      <c r="L108" s="747">
        <v>6</v>
      </c>
      <c r="M108" s="660">
        <v>1</v>
      </c>
    </row>
    <row r="109" spans="1:13" ht="13.5" customHeight="1" x14ac:dyDescent="0.15">
      <c r="A109" s="799"/>
      <c r="B109" s="798"/>
      <c r="C109" s="621" t="s">
        <v>485</v>
      </c>
      <c r="D109" s="643">
        <v>0</v>
      </c>
      <c r="E109" s="643">
        <v>1</v>
      </c>
      <c r="F109" s="643">
        <v>0</v>
      </c>
      <c r="G109" s="643">
        <v>0</v>
      </c>
      <c r="H109" s="643">
        <v>0</v>
      </c>
      <c r="I109" s="643">
        <v>0</v>
      </c>
      <c r="J109" s="643">
        <v>0</v>
      </c>
      <c r="K109" s="643">
        <v>0</v>
      </c>
      <c r="L109" s="745">
        <v>6</v>
      </c>
      <c r="M109" s="642">
        <v>1</v>
      </c>
    </row>
    <row r="110" spans="1:13" ht="13.5" customHeight="1" x14ac:dyDescent="0.15">
      <c r="A110" s="799"/>
      <c r="B110" s="798"/>
      <c r="C110" s="620" t="s">
        <v>118</v>
      </c>
      <c r="D110" s="643">
        <v>0</v>
      </c>
      <c r="E110" s="643">
        <v>0</v>
      </c>
      <c r="F110" s="643">
        <v>0</v>
      </c>
      <c r="G110" s="643">
        <v>0</v>
      </c>
      <c r="H110" s="643">
        <v>0</v>
      </c>
      <c r="I110" s="643">
        <v>0</v>
      </c>
      <c r="J110" s="643">
        <v>0</v>
      </c>
      <c r="K110" s="643">
        <v>0</v>
      </c>
      <c r="L110" s="745" t="s">
        <v>830</v>
      </c>
      <c r="M110" s="642">
        <v>0</v>
      </c>
    </row>
    <row r="111" spans="1:13" ht="13.5" customHeight="1" x14ac:dyDescent="0.15">
      <c r="A111" s="803"/>
      <c r="B111" s="802"/>
      <c r="C111" s="623" t="s">
        <v>484</v>
      </c>
      <c r="D111" s="655">
        <v>0</v>
      </c>
      <c r="E111" s="655">
        <v>0</v>
      </c>
      <c r="F111" s="655">
        <v>0</v>
      </c>
      <c r="G111" s="655">
        <v>0</v>
      </c>
      <c r="H111" s="655">
        <v>0</v>
      </c>
      <c r="I111" s="655">
        <v>0</v>
      </c>
      <c r="J111" s="655">
        <v>0</v>
      </c>
      <c r="K111" s="655">
        <v>0</v>
      </c>
      <c r="L111" s="748" t="s">
        <v>830</v>
      </c>
      <c r="M111" s="654">
        <v>0</v>
      </c>
    </row>
    <row r="112" spans="1:13" ht="13.5" customHeight="1" x14ac:dyDescent="0.15">
      <c r="A112" s="801">
        <v>35</v>
      </c>
      <c r="B112" s="800" t="s">
        <v>743</v>
      </c>
      <c r="C112" s="622" t="s">
        <v>742</v>
      </c>
      <c r="D112" s="661">
        <v>0</v>
      </c>
      <c r="E112" s="661">
        <v>0</v>
      </c>
      <c r="F112" s="661">
        <v>0</v>
      </c>
      <c r="G112" s="661">
        <v>0</v>
      </c>
      <c r="H112" s="661">
        <v>0</v>
      </c>
      <c r="I112" s="661">
        <v>0</v>
      </c>
      <c r="J112" s="661">
        <v>0</v>
      </c>
      <c r="K112" s="661">
        <v>0</v>
      </c>
      <c r="L112" s="747" t="s">
        <v>830</v>
      </c>
      <c r="M112" s="660">
        <v>0</v>
      </c>
    </row>
    <row r="113" spans="1:13" ht="13.5" customHeight="1" x14ac:dyDescent="0.15">
      <c r="A113" s="799"/>
      <c r="B113" s="798"/>
      <c r="C113" s="621" t="s">
        <v>485</v>
      </c>
      <c r="D113" s="643">
        <v>0</v>
      </c>
      <c r="E113" s="643">
        <v>0</v>
      </c>
      <c r="F113" s="643">
        <v>0</v>
      </c>
      <c r="G113" s="643">
        <v>0</v>
      </c>
      <c r="H113" s="643">
        <v>0</v>
      </c>
      <c r="I113" s="643">
        <v>0</v>
      </c>
      <c r="J113" s="643">
        <v>0</v>
      </c>
      <c r="K113" s="643">
        <v>0</v>
      </c>
      <c r="L113" s="745" t="s">
        <v>830</v>
      </c>
      <c r="M113" s="642">
        <v>0</v>
      </c>
    </row>
    <row r="114" spans="1:13" ht="13.5" customHeight="1" x14ac:dyDescent="0.15">
      <c r="A114" s="799"/>
      <c r="B114" s="798"/>
      <c r="C114" s="620" t="s">
        <v>118</v>
      </c>
      <c r="D114" s="643">
        <v>0</v>
      </c>
      <c r="E114" s="643">
        <v>0</v>
      </c>
      <c r="F114" s="643">
        <v>0</v>
      </c>
      <c r="G114" s="643">
        <v>0</v>
      </c>
      <c r="H114" s="643">
        <v>0</v>
      </c>
      <c r="I114" s="643">
        <v>0</v>
      </c>
      <c r="J114" s="643">
        <v>0</v>
      </c>
      <c r="K114" s="643">
        <v>0</v>
      </c>
      <c r="L114" s="745" t="s">
        <v>830</v>
      </c>
      <c r="M114" s="642">
        <v>0</v>
      </c>
    </row>
    <row r="115" spans="1:13" ht="13.5" customHeight="1" thickBot="1" x14ac:dyDescent="0.2">
      <c r="A115" s="797"/>
      <c r="B115" s="796"/>
      <c r="C115" s="619" t="s">
        <v>484</v>
      </c>
      <c r="D115" s="637">
        <v>0</v>
      </c>
      <c r="E115" s="637">
        <v>0</v>
      </c>
      <c r="F115" s="637">
        <v>0</v>
      </c>
      <c r="G115" s="637">
        <v>0</v>
      </c>
      <c r="H115" s="637">
        <v>0</v>
      </c>
      <c r="I115" s="637">
        <v>0</v>
      </c>
      <c r="J115" s="637">
        <v>0</v>
      </c>
      <c r="K115" s="637">
        <v>0</v>
      </c>
      <c r="L115" s="744" t="s">
        <v>830</v>
      </c>
      <c r="M115" s="636">
        <v>0</v>
      </c>
    </row>
    <row r="116" spans="1:13" ht="13.5" customHeight="1" x14ac:dyDescent="0.15">
      <c r="A116" s="618" t="s">
        <v>854</v>
      </c>
      <c r="B116" s="577"/>
      <c r="C116" s="577"/>
      <c r="D116" s="577"/>
      <c r="E116" s="577"/>
      <c r="F116" s="577"/>
      <c r="G116" s="577"/>
      <c r="H116" s="577"/>
      <c r="I116" s="577"/>
      <c r="J116" s="577"/>
      <c r="K116" s="577"/>
      <c r="L116" s="577"/>
      <c r="M116" s="577"/>
    </row>
  </sheetData>
  <mergeCells count="1">
    <mergeCell ref="A1:M1"/>
  </mergeCells>
  <phoneticPr fontId="4"/>
  <pageMargins left="0.70866141732283472" right="0.70866141732283472" top="0.74803149606299213" bottom="0.74803149606299213" header="0.31496062992125984" footer="0.31496062992125984"/>
  <pageSetup paperSize="9" scale="79"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F7653-0AF8-43D1-892E-7470DE12E06B}">
  <sheetPr>
    <pageSetUpPr fitToPage="1"/>
  </sheetPr>
  <dimension ref="A1:U32"/>
  <sheetViews>
    <sheetView zoomScale="55" zoomScaleNormal="55" workbookViewId="0">
      <selection activeCell="N12" sqref="N12"/>
    </sheetView>
  </sheetViews>
  <sheetFormatPr defaultRowHeight="13.5" x14ac:dyDescent="0.15"/>
  <cols>
    <col min="1" max="1" width="3.625" style="601" customWidth="1"/>
    <col min="2" max="2" width="18.625" style="601" customWidth="1"/>
    <col min="3" max="3" width="8.625" style="601" customWidth="1"/>
    <col min="4" max="13" width="13.625" style="601" customWidth="1"/>
    <col min="14" max="16384" width="9" style="601"/>
  </cols>
  <sheetData>
    <row r="1" spans="1:21" ht="15" customHeight="1" x14ac:dyDescent="0.15">
      <c r="A1" s="1179" t="s">
        <v>883</v>
      </c>
      <c r="B1" s="1179"/>
      <c r="C1" s="1179"/>
      <c r="D1" s="1179"/>
      <c r="E1" s="1179"/>
      <c r="F1" s="1179"/>
      <c r="G1" s="1179"/>
      <c r="H1" s="1179"/>
      <c r="I1" s="1179"/>
      <c r="J1" s="1179"/>
      <c r="K1" s="1179"/>
      <c r="L1" s="1179"/>
      <c r="M1" s="1179"/>
    </row>
    <row r="2" spans="1:21" ht="15" customHeight="1" thickBot="1" x14ac:dyDescent="0.2">
      <c r="A2" s="577"/>
      <c r="B2" s="577"/>
      <c r="C2" s="577"/>
      <c r="D2" s="577"/>
      <c r="E2" s="577"/>
      <c r="F2" s="577"/>
      <c r="G2" s="577"/>
      <c r="H2" s="577"/>
      <c r="I2" s="577"/>
      <c r="J2" s="577"/>
      <c r="K2" s="577"/>
      <c r="L2" s="577"/>
      <c r="M2" s="617" t="s">
        <v>246</v>
      </c>
    </row>
    <row r="3" spans="1:21" s="577" customFormat="1" ht="15" customHeight="1" thickBot="1" x14ac:dyDescent="0.2">
      <c r="A3" s="633"/>
      <c r="B3" s="632"/>
      <c r="C3" s="631"/>
      <c r="D3" s="813" t="s">
        <v>865</v>
      </c>
      <c r="E3" s="812" t="s">
        <v>864</v>
      </c>
      <c r="F3" s="812" t="s">
        <v>863</v>
      </c>
      <c r="G3" s="812" t="s">
        <v>862</v>
      </c>
      <c r="H3" s="812" t="s">
        <v>861</v>
      </c>
      <c r="I3" s="812" t="s">
        <v>860</v>
      </c>
      <c r="J3" s="812" t="s">
        <v>859</v>
      </c>
      <c r="K3" s="812" t="s">
        <v>858</v>
      </c>
      <c r="L3" s="811" t="s">
        <v>857</v>
      </c>
      <c r="M3" s="810" t="s">
        <v>856</v>
      </c>
    </row>
    <row r="4" spans="1:21" ht="22.5" customHeight="1" thickTop="1" x14ac:dyDescent="0.15">
      <c r="A4" s="809" t="s">
        <v>880</v>
      </c>
      <c r="B4" s="808"/>
      <c r="C4" s="629" t="s">
        <v>742</v>
      </c>
      <c r="D4" s="667">
        <v>232</v>
      </c>
      <c r="E4" s="667">
        <v>345</v>
      </c>
      <c r="F4" s="667">
        <v>362</v>
      </c>
      <c r="G4" s="667">
        <v>280</v>
      </c>
      <c r="H4" s="667">
        <v>409</v>
      </c>
      <c r="I4" s="667">
        <v>51</v>
      </c>
      <c r="J4" s="667">
        <v>12</v>
      </c>
      <c r="K4" s="667">
        <v>2</v>
      </c>
      <c r="L4" s="751">
        <v>10.07383343177791</v>
      </c>
      <c r="M4" s="666">
        <v>1693</v>
      </c>
      <c r="N4" s="398"/>
      <c r="O4" s="398"/>
      <c r="P4" s="398"/>
      <c r="Q4" s="398"/>
      <c r="R4" s="398"/>
      <c r="S4" s="398"/>
      <c r="T4" s="398"/>
      <c r="U4" s="398"/>
    </row>
    <row r="5" spans="1:21" ht="22.5" customHeight="1" x14ac:dyDescent="0.15">
      <c r="A5" s="799"/>
      <c r="B5" s="625"/>
      <c r="C5" s="621" t="s">
        <v>485</v>
      </c>
      <c r="D5" s="643">
        <v>221</v>
      </c>
      <c r="E5" s="643">
        <v>330</v>
      </c>
      <c r="F5" s="643">
        <v>343</v>
      </c>
      <c r="G5" s="643">
        <v>259</v>
      </c>
      <c r="H5" s="643">
        <v>375</v>
      </c>
      <c r="I5" s="643">
        <v>48</v>
      </c>
      <c r="J5" s="643">
        <v>9</v>
      </c>
      <c r="K5" s="643">
        <v>2</v>
      </c>
      <c r="L5" s="745">
        <v>9.9300567107750481</v>
      </c>
      <c r="M5" s="642">
        <v>1587</v>
      </c>
      <c r="N5" s="765"/>
    </row>
    <row r="6" spans="1:21" ht="22.5" customHeight="1" x14ac:dyDescent="0.15">
      <c r="A6" s="799"/>
      <c r="B6" s="625"/>
      <c r="C6" s="620" t="s">
        <v>118</v>
      </c>
      <c r="D6" s="643">
        <v>3</v>
      </c>
      <c r="E6" s="643">
        <v>10</v>
      </c>
      <c r="F6" s="643">
        <v>7</v>
      </c>
      <c r="G6" s="643">
        <v>15</v>
      </c>
      <c r="H6" s="643">
        <v>14</v>
      </c>
      <c r="I6" s="643">
        <v>1</v>
      </c>
      <c r="J6" s="643">
        <v>0</v>
      </c>
      <c r="K6" s="643">
        <v>0</v>
      </c>
      <c r="L6" s="745">
        <v>10.92</v>
      </c>
      <c r="M6" s="642">
        <v>50</v>
      </c>
    </row>
    <row r="7" spans="1:21" ht="22.5" customHeight="1" x14ac:dyDescent="0.15">
      <c r="A7" s="803"/>
      <c r="B7" s="624"/>
      <c r="C7" s="623" t="s">
        <v>484</v>
      </c>
      <c r="D7" s="655">
        <v>8</v>
      </c>
      <c r="E7" s="655">
        <v>5</v>
      </c>
      <c r="F7" s="655">
        <v>12</v>
      </c>
      <c r="G7" s="655">
        <v>6</v>
      </c>
      <c r="H7" s="655">
        <v>20</v>
      </c>
      <c r="I7" s="655">
        <v>2</v>
      </c>
      <c r="J7" s="655">
        <v>3</v>
      </c>
      <c r="K7" s="655">
        <v>0</v>
      </c>
      <c r="L7" s="748">
        <v>13.392857142857142</v>
      </c>
      <c r="M7" s="654">
        <v>56</v>
      </c>
    </row>
    <row r="8" spans="1:21" ht="22.5" customHeight="1" x14ac:dyDescent="0.15">
      <c r="A8" s="815" t="s">
        <v>879</v>
      </c>
      <c r="B8" s="800" t="s">
        <v>878</v>
      </c>
      <c r="C8" s="622" t="s">
        <v>742</v>
      </c>
      <c r="D8" s="661">
        <v>89</v>
      </c>
      <c r="E8" s="661">
        <v>100</v>
      </c>
      <c r="F8" s="661">
        <v>67</v>
      </c>
      <c r="G8" s="661">
        <v>53</v>
      </c>
      <c r="H8" s="661">
        <v>54</v>
      </c>
      <c r="I8" s="661">
        <v>3</v>
      </c>
      <c r="J8" s="661">
        <v>1</v>
      </c>
      <c r="K8" s="661">
        <v>0</v>
      </c>
      <c r="L8" s="747">
        <v>7.4986376021798362</v>
      </c>
      <c r="M8" s="660">
        <v>367</v>
      </c>
    </row>
    <row r="9" spans="1:21" ht="22.5" customHeight="1" x14ac:dyDescent="0.15">
      <c r="A9" s="569"/>
      <c r="B9" s="798"/>
      <c r="C9" s="621" t="s">
        <v>485</v>
      </c>
      <c r="D9" s="643">
        <v>87</v>
      </c>
      <c r="E9" s="643">
        <v>97</v>
      </c>
      <c r="F9" s="643">
        <v>64</v>
      </c>
      <c r="G9" s="643">
        <v>47</v>
      </c>
      <c r="H9" s="643">
        <v>53</v>
      </c>
      <c r="I9" s="643">
        <v>2</v>
      </c>
      <c r="J9" s="643">
        <v>1</v>
      </c>
      <c r="K9" s="643">
        <v>0</v>
      </c>
      <c r="L9" s="745">
        <v>7.4045584045584043</v>
      </c>
      <c r="M9" s="642">
        <v>351</v>
      </c>
    </row>
    <row r="10" spans="1:21" ht="22.5" customHeight="1" x14ac:dyDescent="0.15">
      <c r="A10" s="569"/>
      <c r="B10" s="798"/>
      <c r="C10" s="620" t="s">
        <v>118</v>
      </c>
      <c r="D10" s="643">
        <v>1</v>
      </c>
      <c r="E10" s="643">
        <v>2</v>
      </c>
      <c r="F10" s="643">
        <v>1</v>
      </c>
      <c r="G10" s="643">
        <v>3</v>
      </c>
      <c r="H10" s="643">
        <v>0</v>
      </c>
      <c r="I10" s="643">
        <v>1</v>
      </c>
      <c r="J10" s="643">
        <v>0</v>
      </c>
      <c r="K10" s="643">
        <v>0</v>
      </c>
      <c r="L10" s="745">
        <v>10.875</v>
      </c>
      <c r="M10" s="642">
        <v>8</v>
      </c>
    </row>
    <row r="11" spans="1:21" ht="22.5" customHeight="1" x14ac:dyDescent="0.15">
      <c r="A11" s="816"/>
      <c r="B11" s="802"/>
      <c r="C11" s="623" t="s">
        <v>484</v>
      </c>
      <c r="D11" s="655">
        <v>1</v>
      </c>
      <c r="E11" s="655">
        <v>1</v>
      </c>
      <c r="F11" s="655">
        <v>2</v>
      </c>
      <c r="G11" s="655">
        <v>3</v>
      </c>
      <c r="H11" s="655">
        <v>1</v>
      </c>
      <c r="I11" s="655">
        <v>0</v>
      </c>
      <c r="J11" s="655">
        <v>0</v>
      </c>
      <c r="K11" s="655">
        <v>0</v>
      </c>
      <c r="L11" s="748">
        <v>8.25</v>
      </c>
      <c r="M11" s="654">
        <v>8</v>
      </c>
    </row>
    <row r="12" spans="1:21" ht="22.5" customHeight="1" x14ac:dyDescent="0.15">
      <c r="A12" s="815" t="s">
        <v>877</v>
      </c>
      <c r="B12" s="800" t="s">
        <v>876</v>
      </c>
      <c r="C12" s="622" t="s">
        <v>742</v>
      </c>
      <c r="D12" s="661">
        <v>40</v>
      </c>
      <c r="E12" s="661">
        <v>57</v>
      </c>
      <c r="F12" s="661">
        <v>40</v>
      </c>
      <c r="G12" s="661">
        <v>29</v>
      </c>
      <c r="H12" s="661">
        <v>35</v>
      </c>
      <c r="I12" s="661">
        <v>2</v>
      </c>
      <c r="J12" s="661">
        <v>0</v>
      </c>
      <c r="K12" s="661">
        <v>0</v>
      </c>
      <c r="L12" s="747">
        <v>8.1724137931034484</v>
      </c>
      <c r="M12" s="660">
        <v>203</v>
      </c>
    </row>
    <row r="13" spans="1:21" ht="22.5" customHeight="1" x14ac:dyDescent="0.15">
      <c r="A13" s="569"/>
      <c r="B13" s="798"/>
      <c r="C13" s="621" t="s">
        <v>485</v>
      </c>
      <c r="D13" s="643">
        <v>38</v>
      </c>
      <c r="E13" s="643">
        <v>53</v>
      </c>
      <c r="F13" s="643">
        <v>38</v>
      </c>
      <c r="G13" s="643">
        <v>27</v>
      </c>
      <c r="H13" s="643">
        <v>29</v>
      </c>
      <c r="I13" s="643">
        <v>2</v>
      </c>
      <c r="J13" s="643">
        <v>0</v>
      </c>
      <c r="K13" s="643">
        <v>0</v>
      </c>
      <c r="L13" s="745">
        <v>7.9197860962566846</v>
      </c>
      <c r="M13" s="642">
        <v>187</v>
      </c>
    </row>
    <row r="14" spans="1:21" ht="22.5" customHeight="1" x14ac:dyDescent="0.15">
      <c r="A14" s="569"/>
      <c r="B14" s="798"/>
      <c r="C14" s="620" t="s">
        <v>118</v>
      </c>
      <c r="D14" s="643">
        <v>0</v>
      </c>
      <c r="E14" s="643">
        <v>4</v>
      </c>
      <c r="F14" s="643">
        <v>1</v>
      </c>
      <c r="G14" s="643">
        <v>2</v>
      </c>
      <c r="H14" s="643">
        <v>2</v>
      </c>
      <c r="I14" s="643">
        <v>0</v>
      </c>
      <c r="J14" s="643">
        <v>0</v>
      </c>
      <c r="K14" s="643">
        <v>0</v>
      </c>
      <c r="L14" s="745">
        <v>9.5555555555555554</v>
      </c>
      <c r="M14" s="642">
        <v>9</v>
      </c>
    </row>
    <row r="15" spans="1:21" ht="22.5" customHeight="1" x14ac:dyDescent="0.15">
      <c r="A15" s="816"/>
      <c r="B15" s="802"/>
      <c r="C15" s="623" t="s">
        <v>484</v>
      </c>
      <c r="D15" s="655">
        <v>2</v>
      </c>
      <c r="E15" s="655">
        <v>0</v>
      </c>
      <c r="F15" s="655">
        <v>1</v>
      </c>
      <c r="G15" s="655">
        <v>0</v>
      </c>
      <c r="H15" s="655">
        <v>4</v>
      </c>
      <c r="I15" s="655">
        <v>0</v>
      </c>
      <c r="J15" s="655">
        <v>0</v>
      </c>
      <c r="K15" s="655">
        <v>0</v>
      </c>
      <c r="L15" s="748">
        <v>13.142857142857142</v>
      </c>
      <c r="M15" s="654">
        <v>7</v>
      </c>
    </row>
    <row r="16" spans="1:21" ht="22.5" customHeight="1" x14ac:dyDescent="0.15">
      <c r="A16" s="815" t="s">
        <v>875</v>
      </c>
      <c r="B16" s="800" t="s">
        <v>874</v>
      </c>
      <c r="C16" s="622" t="s">
        <v>742</v>
      </c>
      <c r="D16" s="661">
        <v>38</v>
      </c>
      <c r="E16" s="661">
        <v>60</v>
      </c>
      <c r="F16" s="661">
        <v>74</v>
      </c>
      <c r="G16" s="661">
        <v>44</v>
      </c>
      <c r="H16" s="661">
        <v>65</v>
      </c>
      <c r="I16" s="661">
        <v>6</v>
      </c>
      <c r="J16" s="661">
        <v>3</v>
      </c>
      <c r="K16" s="661">
        <v>0</v>
      </c>
      <c r="L16" s="747">
        <v>9.5034482758620697</v>
      </c>
      <c r="M16" s="660">
        <v>290</v>
      </c>
    </row>
    <row r="17" spans="1:13" ht="22.5" customHeight="1" x14ac:dyDescent="0.15">
      <c r="A17" s="569"/>
      <c r="B17" s="798"/>
      <c r="C17" s="621" t="s">
        <v>485</v>
      </c>
      <c r="D17" s="643">
        <v>37</v>
      </c>
      <c r="E17" s="643">
        <v>57</v>
      </c>
      <c r="F17" s="643">
        <v>71</v>
      </c>
      <c r="G17" s="643">
        <v>39</v>
      </c>
      <c r="H17" s="643">
        <v>61</v>
      </c>
      <c r="I17" s="643">
        <v>6</v>
      </c>
      <c r="J17" s="643">
        <v>3</v>
      </c>
      <c r="K17" s="643">
        <v>0</v>
      </c>
      <c r="L17" s="745">
        <v>9.4708029197080297</v>
      </c>
      <c r="M17" s="642">
        <v>274</v>
      </c>
    </row>
    <row r="18" spans="1:13" ht="22.5" customHeight="1" x14ac:dyDescent="0.15">
      <c r="A18" s="569"/>
      <c r="B18" s="798"/>
      <c r="C18" s="620" t="s">
        <v>118</v>
      </c>
      <c r="D18" s="643">
        <v>1</v>
      </c>
      <c r="E18" s="643">
        <v>2</v>
      </c>
      <c r="F18" s="643">
        <v>1</v>
      </c>
      <c r="G18" s="643">
        <v>4</v>
      </c>
      <c r="H18" s="643">
        <v>2</v>
      </c>
      <c r="I18" s="643">
        <v>0</v>
      </c>
      <c r="J18" s="643">
        <v>0</v>
      </c>
      <c r="K18" s="643">
        <v>0</v>
      </c>
      <c r="L18" s="745">
        <v>9.4</v>
      </c>
      <c r="M18" s="642">
        <v>10</v>
      </c>
    </row>
    <row r="19" spans="1:13" ht="22.5" customHeight="1" x14ac:dyDescent="0.15">
      <c r="A19" s="816"/>
      <c r="B19" s="802"/>
      <c r="C19" s="623" t="s">
        <v>484</v>
      </c>
      <c r="D19" s="655">
        <v>0</v>
      </c>
      <c r="E19" s="655">
        <v>1</v>
      </c>
      <c r="F19" s="655">
        <v>2</v>
      </c>
      <c r="G19" s="655">
        <v>1</v>
      </c>
      <c r="H19" s="655">
        <v>2</v>
      </c>
      <c r="I19" s="655">
        <v>0</v>
      </c>
      <c r="J19" s="655">
        <v>0</v>
      </c>
      <c r="K19" s="655">
        <v>0</v>
      </c>
      <c r="L19" s="748">
        <v>11.166666666666666</v>
      </c>
      <c r="M19" s="654">
        <v>6</v>
      </c>
    </row>
    <row r="20" spans="1:13" ht="22.5" customHeight="1" x14ac:dyDescent="0.15">
      <c r="A20" s="815" t="s">
        <v>873</v>
      </c>
      <c r="B20" s="800" t="s">
        <v>872</v>
      </c>
      <c r="C20" s="622" t="s">
        <v>742</v>
      </c>
      <c r="D20" s="661">
        <v>52</v>
      </c>
      <c r="E20" s="661">
        <v>94</v>
      </c>
      <c r="F20" s="661">
        <v>133</v>
      </c>
      <c r="G20" s="661">
        <v>99</v>
      </c>
      <c r="H20" s="661">
        <v>143</v>
      </c>
      <c r="I20" s="661">
        <v>16</v>
      </c>
      <c r="J20" s="661">
        <v>3</v>
      </c>
      <c r="K20" s="661">
        <v>0</v>
      </c>
      <c r="L20" s="747">
        <v>10.548148148148147</v>
      </c>
      <c r="M20" s="660">
        <v>540</v>
      </c>
    </row>
    <row r="21" spans="1:13" ht="22.5" customHeight="1" x14ac:dyDescent="0.15">
      <c r="A21" s="569"/>
      <c r="B21" s="798"/>
      <c r="C21" s="621" t="s">
        <v>485</v>
      </c>
      <c r="D21" s="643">
        <v>48</v>
      </c>
      <c r="E21" s="643">
        <v>90</v>
      </c>
      <c r="F21" s="643">
        <v>124</v>
      </c>
      <c r="G21" s="643">
        <v>95</v>
      </c>
      <c r="H21" s="643">
        <v>130</v>
      </c>
      <c r="I21" s="643">
        <v>15</v>
      </c>
      <c r="J21" s="643">
        <v>2</v>
      </c>
      <c r="K21" s="643">
        <v>0</v>
      </c>
      <c r="L21" s="745">
        <v>10.446428571428571</v>
      </c>
      <c r="M21" s="642">
        <v>504</v>
      </c>
    </row>
    <row r="22" spans="1:13" ht="22.5" customHeight="1" x14ac:dyDescent="0.15">
      <c r="A22" s="569"/>
      <c r="B22" s="798"/>
      <c r="C22" s="620" t="s">
        <v>118</v>
      </c>
      <c r="D22" s="643">
        <v>1</v>
      </c>
      <c r="E22" s="643">
        <v>2</v>
      </c>
      <c r="F22" s="643">
        <v>3</v>
      </c>
      <c r="G22" s="643">
        <v>3</v>
      </c>
      <c r="H22" s="643">
        <v>5</v>
      </c>
      <c r="I22" s="643">
        <v>0</v>
      </c>
      <c r="J22" s="643">
        <v>0</v>
      </c>
      <c r="K22" s="643">
        <v>0</v>
      </c>
      <c r="L22" s="745">
        <v>10.714285714285714</v>
      </c>
      <c r="M22" s="642">
        <v>14</v>
      </c>
    </row>
    <row r="23" spans="1:13" ht="22.5" customHeight="1" x14ac:dyDescent="0.15">
      <c r="A23" s="816"/>
      <c r="B23" s="802"/>
      <c r="C23" s="623" t="s">
        <v>484</v>
      </c>
      <c r="D23" s="655">
        <v>3</v>
      </c>
      <c r="E23" s="655">
        <v>2</v>
      </c>
      <c r="F23" s="655">
        <v>6</v>
      </c>
      <c r="G23" s="655">
        <v>1</v>
      </c>
      <c r="H23" s="655">
        <v>8</v>
      </c>
      <c r="I23" s="655">
        <v>1</v>
      </c>
      <c r="J23" s="655">
        <v>1</v>
      </c>
      <c r="K23" s="655">
        <v>0</v>
      </c>
      <c r="L23" s="748">
        <v>12.772727272727273</v>
      </c>
      <c r="M23" s="654">
        <v>22</v>
      </c>
    </row>
    <row r="24" spans="1:13" ht="22.5" customHeight="1" x14ac:dyDescent="0.15">
      <c r="A24" s="815" t="s">
        <v>871</v>
      </c>
      <c r="B24" s="800" t="s">
        <v>870</v>
      </c>
      <c r="C24" s="622" t="s">
        <v>742</v>
      </c>
      <c r="D24" s="661">
        <v>13</v>
      </c>
      <c r="E24" s="661">
        <v>31</v>
      </c>
      <c r="F24" s="661">
        <v>44</v>
      </c>
      <c r="G24" s="661">
        <v>50</v>
      </c>
      <c r="H24" s="661">
        <v>81</v>
      </c>
      <c r="I24" s="661">
        <v>9</v>
      </c>
      <c r="J24" s="661">
        <v>2</v>
      </c>
      <c r="K24" s="661">
        <v>0</v>
      </c>
      <c r="L24" s="747">
        <v>12.230434782608695</v>
      </c>
      <c r="M24" s="660">
        <v>230</v>
      </c>
    </row>
    <row r="25" spans="1:13" ht="22.5" customHeight="1" x14ac:dyDescent="0.15">
      <c r="A25" s="569"/>
      <c r="B25" s="798"/>
      <c r="C25" s="621" t="s">
        <v>485</v>
      </c>
      <c r="D25" s="643">
        <v>11</v>
      </c>
      <c r="E25" s="643">
        <v>30</v>
      </c>
      <c r="F25" s="643">
        <v>42</v>
      </c>
      <c r="G25" s="643">
        <v>48</v>
      </c>
      <c r="H25" s="643">
        <v>76</v>
      </c>
      <c r="I25" s="643">
        <v>8</v>
      </c>
      <c r="J25" s="643">
        <v>2</v>
      </c>
      <c r="K25" s="643">
        <v>0</v>
      </c>
      <c r="L25" s="745">
        <v>12.175115207373272</v>
      </c>
      <c r="M25" s="642">
        <v>217</v>
      </c>
    </row>
    <row r="26" spans="1:13" ht="22.5" customHeight="1" x14ac:dyDescent="0.15">
      <c r="A26" s="569"/>
      <c r="B26" s="798"/>
      <c r="C26" s="620" t="s">
        <v>118</v>
      </c>
      <c r="D26" s="643">
        <v>0</v>
      </c>
      <c r="E26" s="643">
        <v>0</v>
      </c>
      <c r="F26" s="643">
        <v>1</v>
      </c>
      <c r="G26" s="643">
        <v>1</v>
      </c>
      <c r="H26" s="643">
        <v>3</v>
      </c>
      <c r="I26" s="643">
        <v>0</v>
      </c>
      <c r="J26" s="643">
        <v>0</v>
      </c>
      <c r="K26" s="643">
        <v>0</v>
      </c>
      <c r="L26" s="745">
        <v>14.4</v>
      </c>
      <c r="M26" s="642">
        <v>5</v>
      </c>
    </row>
    <row r="27" spans="1:13" ht="22.5" customHeight="1" x14ac:dyDescent="0.15">
      <c r="A27" s="816"/>
      <c r="B27" s="802"/>
      <c r="C27" s="623" t="s">
        <v>484</v>
      </c>
      <c r="D27" s="655">
        <v>2</v>
      </c>
      <c r="E27" s="655">
        <v>1</v>
      </c>
      <c r="F27" s="655">
        <v>1</v>
      </c>
      <c r="G27" s="655">
        <v>1</v>
      </c>
      <c r="H27" s="655">
        <v>2</v>
      </c>
      <c r="I27" s="655">
        <v>1</v>
      </c>
      <c r="J27" s="655">
        <v>0</v>
      </c>
      <c r="K27" s="655">
        <v>0</v>
      </c>
      <c r="L27" s="748">
        <v>12.375</v>
      </c>
      <c r="M27" s="654">
        <v>8</v>
      </c>
    </row>
    <row r="28" spans="1:13" ht="22.5" customHeight="1" x14ac:dyDescent="0.15">
      <c r="A28" s="815" t="s">
        <v>869</v>
      </c>
      <c r="B28" s="800" t="s">
        <v>868</v>
      </c>
      <c r="C28" s="622" t="s">
        <v>742</v>
      </c>
      <c r="D28" s="661">
        <v>0</v>
      </c>
      <c r="E28" s="661">
        <v>3</v>
      </c>
      <c r="F28" s="661">
        <v>4</v>
      </c>
      <c r="G28" s="661">
        <v>5</v>
      </c>
      <c r="H28" s="661">
        <v>31</v>
      </c>
      <c r="I28" s="661">
        <v>15</v>
      </c>
      <c r="J28" s="661">
        <v>3</v>
      </c>
      <c r="K28" s="661">
        <v>2</v>
      </c>
      <c r="L28" s="747">
        <v>21.888888888888889</v>
      </c>
      <c r="M28" s="660">
        <v>63</v>
      </c>
    </row>
    <row r="29" spans="1:13" ht="22.5" customHeight="1" x14ac:dyDescent="0.15">
      <c r="A29" s="569"/>
      <c r="B29" s="798"/>
      <c r="C29" s="621" t="s">
        <v>485</v>
      </c>
      <c r="D29" s="643">
        <v>0</v>
      </c>
      <c r="E29" s="643">
        <v>3</v>
      </c>
      <c r="F29" s="643">
        <v>4</v>
      </c>
      <c r="G29" s="643">
        <v>3</v>
      </c>
      <c r="H29" s="643">
        <v>26</v>
      </c>
      <c r="I29" s="643">
        <v>15</v>
      </c>
      <c r="J29" s="643">
        <v>1</v>
      </c>
      <c r="K29" s="643">
        <v>2</v>
      </c>
      <c r="L29" s="745">
        <v>21.796296296296298</v>
      </c>
      <c r="M29" s="642">
        <v>54</v>
      </c>
    </row>
    <row r="30" spans="1:13" ht="22.5" customHeight="1" x14ac:dyDescent="0.15">
      <c r="A30" s="569"/>
      <c r="B30" s="798"/>
      <c r="C30" s="620" t="s">
        <v>118</v>
      </c>
      <c r="D30" s="643">
        <v>0</v>
      </c>
      <c r="E30" s="643">
        <v>0</v>
      </c>
      <c r="F30" s="643">
        <v>0</v>
      </c>
      <c r="G30" s="643">
        <v>2</v>
      </c>
      <c r="H30" s="643">
        <v>2</v>
      </c>
      <c r="I30" s="643">
        <v>0</v>
      </c>
      <c r="J30" s="643">
        <v>0</v>
      </c>
      <c r="K30" s="643">
        <v>0</v>
      </c>
      <c r="L30" s="745">
        <v>14.25</v>
      </c>
      <c r="M30" s="642">
        <v>4</v>
      </c>
    </row>
    <row r="31" spans="1:13" ht="22.5" customHeight="1" thickBot="1" x14ac:dyDescent="0.2">
      <c r="A31" s="814"/>
      <c r="B31" s="796"/>
      <c r="C31" s="619" t="s">
        <v>484</v>
      </c>
      <c r="D31" s="637">
        <v>0</v>
      </c>
      <c r="E31" s="637">
        <v>0</v>
      </c>
      <c r="F31" s="637">
        <v>0</v>
      </c>
      <c r="G31" s="637">
        <v>0</v>
      </c>
      <c r="H31" s="637">
        <v>3</v>
      </c>
      <c r="I31" s="637">
        <v>0</v>
      </c>
      <c r="J31" s="637">
        <v>2</v>
      </c>
      <c r="K31" s="637">
        <v>0</v>
      </c>
      <c r="L31" s="744">
        <v>29</v>
      </c>
      <c r="M31" s="636">
        <v>5</v>
      </c>
    </row>
    <row r="32" spans="1:13" x14ac:dyDescent="0.15">
      <c r="A32" s="618" t="s">
        <v>867</v>
      </c>
    </row>
  </sheetData>
  <mergeCells count="1">
    <mergeCell ref="A1:M1"/>
  </mergeCells>
  <phoneticPr fontId="4"/>
  <pageMargins left="0.7" right="0.7" top="0.75" bottom="0.75" header="0.3" footer="0.3"/>
  <pageSetup paperSize="9" scale="77"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8A45-3078-4C5A-A27A-F9A45BA970A1}">
  <sheetPr>
    <pageSetUpPr fitToPage="1"/>
  </sheetPr>
  <dimension ref="A1:V33"/>
  <sheetViews>
    <sheetView zoomScale="55" zoomScaleNormal="55" workbookViewId="0">
      <selection activeCell="N12" sqref="N12"/>
    </sheetView>
  </sheetViews>
  <sheetFormatPr defaultRowHeight="13.5" x14ac:dyDescent="0.15"/>
  <cols>
    <col min="1" max="1" width="3.625" style="601" customWidth="1"/>
    <col min="2" max="2" width="18.625" style="601" customWidth="1"/>
    <col min="3" max="3" width="0.875" style="601" customWidth="1"/>
    <col min="4" max="6" width="12.125" style="601" customWidth="1"/>
    <col min="7" max="7" width="12.125" style="398" customWidth="1"/>
    <col min="8" max="9" width="12.125" style="601" customWidth="1"/>
    <col min="10" max="10" width="12.125" style="398" customWidth="1"/>
    <col min="11" max="12" width="12.125" style="601" customWidth="1"/>
    <col min="13" max="13" width="12.125" style="398" customWidth="1"/>
    <col min="14" max="15" width="12.125" style="601" customWidth="1"/>
    <col min="16" max="16384" width="9" style="601"/>
  </cols>
  <sheetData>
    <row r="1" spans="1:22" x14ac:dyDescent="0.15">
      <c r="A1" s="1179" t="s">
        <v>892</v>
      </c>
      <c r="B1" s="1179"/>
      <c r="C1" s="1179"/>
      <c r="D1" s="1179"/>
      <c r="E1" s="1179"/>
      <c r="F1" s="1179"/>
      <c r="G1" s="1179"/>
      <c r="H1" s="1179"/>
      <c r="I1" s="1179"/>
      <c r="J1" s="1179"/>
      <c r="K1" s="1179"/>
      <c r="L1" s="1179"/>
      <c r="M1" s="1179"/>
      <c r="N1" s="1179"/>
      <c r="O1" s="1179"/>
    </row>
    <row r="2" spans="1:22" ht="14.25" thickBot="1" x14ac:dyDescent="0.2">
      <c r="A2" s="397"/>
      <c r="B2" s="397"/>
      <c r="C2" s="397"/>
      <c r="D2" s="577"/>
      <c r="E2" s="577"/>
      <c r="F2" s="577"/>
      <c r="G2" s="397"/>
      <c r="H2" s="577"/>
      <c r="I2" s="577"/>
      <c r="J2" s="397"/>
      <c r="K2" s="577"/>
      <c r="L2" s="577"/>
      <c r="M2" s="397"/>
      <c r="N2" s="577"/>
      <c r="O2" s="617" t="s">
        <v>891</v>
      </c>
    </row>
    <row r="3" spans="1:22" x14ac:dyDescent="0.15">
      <c r="A3" s="458"/>
      <c r="B3" s="454"/>
      <c r="C3" s="457"/>
      <c r="D3" s="615"/>
      <c r="E3" s="611" t="s">
        <v>890</v>
      </c>
      <c r="F3" s="613"/>
      <c r="G3" s="834"/>
      <c r="H3" s="611" t="s">
        <v>889</v>
      </c>
      <c r="I3" s="613"/>
      <c r="J3" s="834"/>
      <c r="K3" s="614" t="s">
        <v>492</v>
      </c>
      <c r="L3" s="613"/>
      <c r="M3" s="834"/>
      <c r="N3" s="611" t="s">
        <v>508</v>
      </c>
      <c r="O3" s="610"/>
    </row>
    <row r="4" spans="1:22" ht="14.25" thickBot="1" x14ac:dyDescent="0.2">
      <c r="A4" s="445"/>
      <c r="B4" s="444"/>
      <c r="C4" s="443"/>
      <c r="D4" s="609" t="s">
        <v>888</v>
      </c>
      <c r="E4" s="441" t="s">
        <v>887</v>
      </c>
      <c r="F4" s="441" t="s">
        <v>886</v>
      </c>
      <c r="G4" s="441" t="s">
        <v>888</v>
      </c>
      <c r="H4" s="441" t="s">
        <v>887</v>
      </c>
      <c r="I4" s="441" t="s">
        <v>886</v>
      </c>
      <c r="J4" s="441" t="s">
        <v>888</v>
      </c>
      <c r="K4" s="441" t="s">
        <v>887</v>
      </c>
      <c r="L4" s="441" t="s">
        <v>886</v>
      </c>
      <c r="M4" s="441" t="s">
        <v>888</v>
      </c>
      <c r="N4" s="441" t="s">
        <v>887</v>
      </c>
      <c r="O4" s="608" t="s">
        <v>886</v>
      </c>
      <c r="P4" s="398"/>
      <c r="Q4" s="398"/>
      <c r="R4" s="398"/>
      <c r="S4" s="398"/>
      <c r="T4" s="398"/>
      <c r="U4" s="398"/>
      <c r="V4" s="398"/>
    </row>
    <row r="5" spans="1:22" ht="15" thickTop="1" thickBot="1" x14ac:dyDescent="0.2">
      <c r="A5" s="1199" t="s">
        <v>237</v>
      </c>
      <c r="B5" s="1213"/>
      <c r="C5" s="1214"/>
      <c r="D5" s="833">
        <v>2462</v>
      </c>
      <c r="E5" s="559">
        <v>152</v>
      </c>
      <c r="F5" s="832">
        <v>6.1738424045491476</v>
      </c>
      <c r="G5" s="394">
        <v>2311</v>
      </c>
      <c r="H5" s="559">
        <v>140</v>
      </c>
      <c r="I5" s="832">
        <v>6.0579835569017737</v>
      </c>
      <c r="J5" s="394">
        <v>67</v>
      </c>
      <c r="K5" s="559">
        <v>4</v>
      </c>
      <c r="L5" s="832">
        <v>5.9701492537313428</v>
      </c>
      <c r="M5" s="394">
        <v>84</v>
      </c>
      <c r="N5" s="559">
        <v>8</v>
      </c>
      <c r="O5" s="831">
        <v>9.5238095238095237</v>
      </c>
    </row>
    <row r="6" spans="1:22" ht="14.25" thickTop="1" x14ac:dyDescent="0.15">
      <c r="A6" s="363">
        <v>9</v>
      </c>
      <c r="B6" s="362" t="s">
        <v>236</v>
      </c>
      <c r="C6" s="410"/>
      <c r="D6" s="597">
        <v>178</v>
      </c>
      <c r="E6" s="554">
        <v>19</v>
      </c>
      <c r="F6" s="830">
        <v>10.674157303370785</v>
      </c>
      <c r="G6" s="360">
        <v>155</v>
      </c>
      <c r="H6" s="554">
        <v>18</v>
      </c>
      <c r="I6" s="830">
        <v>11.612903225806452</v>
      </c>
      <c r="J6" s="360">
        <v>10</v>
      </c>
      <c r="K6" s="554">
        <v>1</v>
      </c>
      <c r="L6" s="830">
        <v>10</v>
      </c>
      <c r="M6" s="360">
        <v>13</v>
      </c>
      <c r="N6" s="554">
        <v>0</v>
      </c>
      <c r="O6" s="829">
        <v>0</v>
      </c>
    </row>
    <row r="7" spans="1:22" x14ac:dyDescent="0.15">
      <c r="A7" s="335">
        <v>10</v>
      </c>
      <c r="B7" s="423" t="s">
        <v>235</v>
      </c>
      <c r="C7" s="785"/>
      <c r="D7" s="594">
        <v>30</v>
      </c>
      <c r="E7" s="525">
        <v>3</v>
      </c>
      <c r="F7" s="821">
        <v>10</v>
      </c>
      <c r="G7" s="332">
        <v>28</v>
      </c>
      <c r="H7" s="525">
        <v>3</v>
      </c>
      <c r="I7" s="821">
        <v>10.714285714285714</v>
      </c>
      <c r="J7" s="332">
        <v>1</v>
      </c>
      <c r="K7" s="525">
        <v>0</v>
      </c>
      <c r="L7" s="821">
        <v>0</v>
      </c>
      <c r="M7" s="332">
        <v>1</v>
      </c>
      <c r="N7" s="525">
        <v>0</v>
      </c>
      <c r="O7" s="820">
        <v>0</v>
      </c>
    </row>
    <row r="8" spans="1:22" x14ac:dyDescent="0.15">
      <c r="A8" s="335">
        <v>11</v>
      </c>
      <c r="B8" s="423" t="s">
        <v>391</v>
      </c>
      <c r="C8" s="785"/>
      <c r="D8" s="594">
        <v>17</v>
      </c>
      <c r="E8" s="525">
        <v>0</v>
      </c>
      <c r="F8" s="821">
        <v>0</v>
      </c>
      <c r="G8" s="332">
        <v>17</v>
      </c>
      <c r="H8" s="525">
        <v>0</v>
      </c>
      <c r="I8" s="821">
        <v>0</v>
      </c>
      <c r="J8" s="332">
        <v>0</v>
      </c>
      <c r="K8" s="525">
        <v>0</v>
      </c>
      <c r="L8" s="821" t="s">
        <v>830</v>
      </c>
      <c r="M8" s="332">
        <v>0</v>
      </c>
      <c r="N8" s="525">
        <v>0</v>
      </c>
      <c r="O8" s="820" t="s">
        <v>830</v>
      </c>
    </row>
    <row r="9" spans="1:22" x14ac:dyDescent="0.15">
      <c r="A9" s="335">
        <v>12</v>
      </c>
      <c r="B9" s="423" t="s">
        <v>233</v>
      </c>
      <c r="C9" s="785"/>
      <c r="D9" s="594">
        <v>51</v>
      </c>
      <c r="E9" s="525">
        <v>8</v>
      </c>
      <c r="F9" s="821">
        <v>15.686274509803921</v>
      </c>
      <c r="G9" s="332">
        <v>44</v>
      </c>
      <c r="H9" s="525">
        <v>4</v>
      </c>
      <c r="I9" s="821">
        <v>9.0909090909090917</v>
      </c>
      <c r="J9" s="332">
        <v>0</v>
      </c>
      <c r="K9" s="525">
        <v>0</v>
      </c>
      <c r="L9" s="821" t="s">
        <v>830</v>
      </c>
      <c r="M9" s="332">
        <v>7</v>
      </c>
      <c r="N9" s="525">
        <v>4</v>
      </c>
      <c r="O9" s="820">
        <v>57.142857142857139</v>
      </c>
    </row>
    <row r="10" spans="1:22" x14ac:dyDescent="0.15">
      <c r="A10" s="335">
        <v>13</v>
      </c>
      <c r="B10" s="423" t="s">
        <v>232</v>
      </c>
      <c r="C10" s="785"/>
      <c r="D10" s="594">
        <v>7</v>
      </c>
      <c r="E10" s="525">
        <v>3</v>
      </c>
      <c r="F10" s="821">
        <v>42.857142857142854</v>
      </c>
      <c r="G10" s="332">
        <v>6</v>
      </c>
      <c r="H10" s="525">
        <v>3</v>
      </c>
      <c r="I10" s="821">
        <v>50</v>
      </c>
      <c r="J10" s="332">
        <v>0</v>
      </c>
      <c r="K10" s="525">
        <v>0</v>
      </c>
      <c r="L10" s="821" t="s">
        <v>830</v>
      </c>
      <c r="M10" s="332">
        <v>1</v>
      </c>
      <c r="N10" s="525">
        <v>0</v>
      </c>
      <c r="O10" s="820">
        <v>0</v>
      </c>
    </row>
    <row r="11" spans="1:22" x14ac:dyDescent="0.15">
      <c r="A11" s="335">
        <v>14</v>
      </c>
      <c r="B11" s="423" t="s">
        <v>231</v>
      </c>
      <c r="C11" s="785"/>
      <c r="D11" s="594">
        <v>31</v>
      </c>
      <c r="E11" s="525">
        <v>1</v>
      </c>
      <c r="F11" s="821">
        <v>3.225806451612903</v>
      </c>
      <c r="G11" s="332">
        <v>30</v>
      </c>
      <c r="H11" s="525">
        <v>1</v>
      </c>
      <c r="I11" s="821">
        <v>3.3333333333333335</v>
      </c>
      <c r="J11" s="332">
        <v>0</v>
      </c>
      <c r="K11" s="525">
        <v>0</v>
      </c>
      <c r="L11" s="821" t="s">
        <v>830</v>
      </c>
      <c r="M11" s="332">
        <v>1</v>
      </c>
      <c r="N11" s="525">
        <v>0</v>
      </c>
      <c r="O11" s="820">
        <v>0</v>
      </c>
    </row>
    <row r="12" spans="1:22" x14ac:dyDescent="0.15">
      <c r="A12" s="335">
        <v>15</v>
      </c>
      <c r="B12" s="423" t="s">
        <v>230</v>
      </c>
      <c r="C12" s="785"/>
      <c r="D12" s="594">
        <v>16</v>
      </c>
      <c r="E12" s="525">
        <v>1</v>
      </c>
      <c r="F12" s="821">
        <v>6.25</v>
      </c>
      <c r="G12" s="332">
        <v>14</v>
      </c>
      <c r="H12" s="525">
        <v>1</v>
      </c>
      <c r="I12" s="821">
        <v>7.1428571428571423</v>
      </c>
      <c r="J12" s="332">
        <v>1</v>
      </c>
      <c r="K12" s="525">
        <v>0</v>
      </c>
      <c r="L12" s="821">
        <v>0</v>
      </c>
      <c r="M12" s="332">
        <v>1</v>
      </c>
      <c r="N12" s="525">
        <v>0</v>
      </c>
      <c r="O12" s="820">
        <v>0</v>
      </c>
    </row>
    <row r="13" spans="1:22" x14ac:dyDescent="0.15">
      <c r="A13" s="335">
        <v>16</v>
      </c>
      <c r="B13" s="423" t="s">
        <v>229</v>
      </c>
      <c r="C13" s="785"/>
      <c r="D13" s="594">
        <v>68</v>
      </c>
      <c r="E13" s="525">
        <v>12</v>
      </c>
      <c r="F13" s="821">
        <v>17.647058823529413</v>
      </c>
      <c r="G13" s="332">
        <v>58</v>
      </c>
      <c r="H13" s="525">
        <v>11</v>
      </c>
      <c r="I13" s="821">
        <v>18.96551724137931</v>
      </c>
      <c r="J13" s="332">
        <v>0</v>
      </c>
      <c r="K13" s="525">
        <v>0</v>
      </c>
      <c r="L13" s="821" t="s">
        <v>830</v>
      </c>
      <c r="M13" s="332">
        <v>10</v>
      </c>
      <c r="N13" s="525">
        <v>1</v>
      </c>
      <c r="O13" s="820">
        <v>10</v>
      </c>
    </row>
    <row r="14" spans="1:22" x14ac:dyDescent="0.15">
      <c r="A14" s="335">
        <v>17</v>
      </c>
      <c r="B14" s="423" t="s">
        <v>228</v>
      </c>
      <c r="C14" s="785"/>
      <c r="D14" s="594">
        <v>2</v>
      </c>
      <c r="E14" s="525">
        <v>0</v>
      </c>
      <c r="F14" s="821">
        <v>0</v>
      </c>
      <c r="G14" s="332">
        <v>2</v>
      </c>
      <c r="H14" s="525">
        <v>0</v>
      </c>
      <c r="I14" s="821">
        <v>0</v>
      </c>
      <c r="J14" s="332">
        <v>0</v>
      </c>
      <c r="K14" s="525">
        <v>0</v>
      </c>
      <c r="L14" s="821" t="s">
        <v>830</v>
      </c>
      <c r="M14" s="332">
        <v>0</v>
      </c>
      <c r="N14" s="525">
        <v>0</v>
      </c>
      <c r="O14" s="820" t="s">
        <v>830</v>
      </c>
    </row>
    <row r="15" spans="1:22" x14ac:dyDescent="0.15">
      <c r="A15" s="350">
        <v>18</v>
      </c>
      <c r="B15" s="433" t="s">
        <v>227</v>
      </c>
      <c r="C15" s="780"/>
      <c r="D15" s="596">
        <v>57</v>
      </c>
      <c r="E15" s="538">
        <v>6</v>
      </c>
      <c r="F15" s="826">
        <v>10.526315789473683</v>
      </c>
      <c r="G15" s="347">
        <v>55</v>
      </c>
      <c r="H15" s="538">
        <v>6</v>
      </c>
      <c r="I15" s="826">
        <v>10.909090909090908</v>
      </c>
      <c r="J15" s="347">
        <v>1</v>
      </c>
      <c r="K15" s="538">
        <v>0</v>
      </c>
      <c r="L15" s="826">
        <v>0</v>
      </c>
      <c r="M15" s="347">
        <v>1</v>
      </c>
      <c r="N15" s="538">
        <v>0</v>
      </c>
      <c r="O15" s="825">
        <v>0</v>
      </c>
    </row>
    <row r="16" spans="1:22" x14ac:dyDescent="0.15">
      <c r="A16" s="343">
        <v>19</v>
      </c>
      <c r="B16" s="428" t="s">
        <v>226</v>
      </c>
      <c r="C16" s="790"/>
      <c r="D16" s="824">
        <v>9</v>
      </c>
      <c r="E16" s="544">
        <v>0</v>
      </c>
      <c r="F16" s="823">
        <v>0</v>
      </c>
      <c r="G16" s="340">
        <v>9</v>
      </c>
      <c r="H16" s="544">
        <v>0</v>
      </c>
      <c r="I16" s="823">
        <v>0</v>
      </c>
      <c r="J16" s="340">
        <v>0</v>
      </c>
      <c r="K16" s="544">
        <v>0</v>
      </c>
      <c r="L16" s="823" t="s">
        <v>830</v>
      </c>
      <c r="M16" s="340">
        <v>0</v>
      </c>
      <c r="N16" s="544">
        <v>0</v>
      </c>
      <c r="O16" s="822" t="s">
        <v>830</v>
      </c>
    </row>
    <row r="17" spans="1:15" x14ac:dyDescent="0.15">
      <c r="A17" s="335">
        <v>20</v>
      </c>
      <c r="B17" s="423" t="s">
        <v>224</v>
      </c>
      <c r="C17" s="785"/>
      <c r="D17" s="594">
        <v>3</v>
      </c>
      <c r="E17" s="525">
        <v>0</v>
      </c>
      <c r="F17" s="821">
        <v>0</v>
      </c>
      <c r="G17" s="332">
        <v>2</v>
      </c>
      <c r="H17" s="525">
        <v>0</v>
      </c>
      <c r="I17" s="821">
        <v>0</v>
      </c>
      <c r="J17" s="332">
        <v>0</v>
      </c>
      <c r="K17" s="525">
        <v>0</v>
      </c>
      <c r="L17" s="821" t="s">
        <v>830</v>
      </c>
      <c r="M17" s="332">
        <v>1</v>
      </c>
      <c r="N17" s="525">
        <v>0</v>
      </c>
      <c r="O17" s="820">
        <v>0</v>
      </c>
    </row>
    <row r="18" spans="1:15" x14ac:dyDescent="0.15">
      <c r="A18" s="335">
        <v>21</v>
      </c>
      <c r="B18" s="423" t="s">
        <v>223</v>
      </c>
      <c r="C18" s="785"/>
      <c r="D18" s="594">
        <v>32</v>
      </c>
      <c r="E18" s="525">
        <v>7</v>
      </c>
      <c r="F18" s="821">
        <v>21.875</v>
      </c>
      <c r="G18" s="332">
        <v>29</v>
      </c>
      <c r="H18" s="525">
        <v>7</v>
      </c>
      <c r="I18" s="821">
        <v>24.137931034482758</v>
      </c>
      <c r="J18" s="332">
        <v>0</v>
      </c>
      <c r="K18" s="525">
        <v>0</v>
      </c>
      <c r="L18" s="821" t="s">
        <v>830</v>
      </c>
      <c r="M18" s="332">
        <v>3</v>
      </c>
      <c r="N18" s="525">
        <v>0</v>
      </c>
      <c r="O18" s="820">
        <v>0</v>
      </c>
    </row>
    <row r="19" spans="1:15" x14ac:dyDescent="0.15">
      <c r="A19" s="335">
        <v>22</v>
      </c>
      <c r="B19" s="423" t="s">
        <v>222</v>
      </c>
      <c r="C19" s="785"/>
      <c r="D19" s="594">
        <v>43</v>
      </c>
      <c r="E19" s="525">
        <v>4</v>
      </c>
      <c r="F19" s="821">
        <v>9.3023255813953494</v>
      </c>
      <c r="G19" s="332">
        <v>39</v>
      </c>
      <c r="H19" s="525">
        <v>4</v>
      </c>
      <c r="I19" s="821">
        <v>10.256410256410255</v>
      </c>
      <c r="J19" s="332">
        <v>3</v>
      </c>
      <c r="K19" s="525">
        <v>0</v>
      </c>
      <c r="L19" s="821">
        <v>0</v>
      </c>
      <c r="M19" s="332">
        <v>1</v>
      </c>
      <c r="N19" s="525">
        <v>0</v>
      </c>
      <c r="O19" s="820">
        <v>0</v>
      </c>
    </row>
    <row r="20" spans="1:15" x14ac:dyDescent="0.15">
      <c r="A20" s="335">
        <v>23</v>
      </c>
      <c r="B20" s="423" t="s">
        <v>221</v>
      </c>
      <c r="C20" s="785"/>
      <c r="D20" s="594">
        <v>20</v>
      </c>
      <c r="E20" s="525">
        <v>3</v>
      </c>
      <c r="F20" s="821">
        <v>15</v>
      </c>
      <c r="G20" s="332">
        <v>17</v>
      </c>
      <c r="H20" s="525">
        <v>2</v>
      </c>
      <c r="I20" s="821">
        <v>11.76470588235294</v>
      </c>
      <c r="J20" s="332">
        <v>1</v>
      </c>
      <c r="K20" s="525">
        <v>1</v>
      </c>
      <c r="L20" s="821">
        <v>100</v>
      </c>
      <c r="M20" s="332">
        <v>2</v>
      </c>
      <c r="N20" s="525">
        <v>0</v>
      </c>
      <c r="O20" s="820">
        <v>0</v>
      </c>
    </row>
    <row r="21" spans="1:15" x14ac:dyDescent="0.15">
      <c r="A21" s="335">
        <v>24</v>
      </c>
      <c r="B21" s="423" t="s">
        <v>220</v>
      </c>
      <c r="C21" s="785"/>
      <c r="D21" s="594">
        <v>129</v>
      </c>
      <c r="E21" s="525">
        <v>14</v>
      </c>
      <c r="F21" s="821">
        <v>10.852713178294573</v>
      </c>
      <c r="G21" s="332">
        <v>123</v>
      </c>
      <c r="H21" s="525">
        <v>14</v>
      </c>
      <c r="I21" s="821">
        <v>11.38211382113821</v>
      </c>
      <c r="J21" s="332">
        <v>4</v>
      </c>
      <c r="K21" s="525">
        <v>0</v>
      </c>
      <c r="L21" s="821">
        <v>0</v>
      </c>
      <c r="M21" s="332">
        <v>2</v>
      </c>
      <c r="N21" s="525">
        <v>0</v>
      </c>
      <c r="O21" s="820">
        <v>0</v>
      </c>
    </row>
    <row r="22" spans="1:15" x14ac:dyDescent="0.15">
      <c r="A22" s="335">
        <v>25</v>
      </c>
      <c r="B22" s="423" t="s">
        <v>390</v>
      </c>
      <c r="C22" s="785"/>
      <c r="D22" s="594">
        <v>33</v>
      </c>
      <c r="E22" s="525">
        <v>2</v>
      </c>
      <c r="F22" s="821">
        <v>6.0606060606060606</v>
      </c>
      <c r="G22" s="332">
        <v>30</v>
      </c>
      <c r="H22" s="525">
        <v>2</v>
      </c>
      <c r="I22" s="821">
        <v>6.666666666666667</v>
      </c>
      <c r="J22" s="332">
        <v>0</v>
      </c>
      <c r="K22" s="525">
        <v>0</v>
      </c>
      <c r="L22" s="821" t="s">
        <v>830</v>
      </c>
      <c r="M22" s="332">
        <v>3</v>
      </c>
      <c r="N22" s="525">
        <v>0</v>
      </c>
      <c r="O22" s="820">
        <v>0</v>
      </c>
    </row>
    <row r="23" spans="1:15" x14ac:dyDescent="0.15">
      <c r="A23" s="335">
        <v>26</v>
      </c>
      <c r="B23" s="423" t="s">
        <v>885</v>
      </c>
      <c r="C23" s="785"/>
      <c r="D23" s="594">
        <v>74</v>
      </c>
      <c r="E23" s="525">
        <v>12</v>
      </c>
      <c r="F23" s="821">
        <v>16.216216216216218</v>
      </c>
      <c r="G23" s="332">
        <v>70</v>
      </c>
      <c r="H23" s="525">
        <v>11</v>
      </c>
      <c r="I23" s="821">
        <v>15.714285714285714</v>
      </c>
      <c r="J23" s="332">
        <v>3</v>
      </c>
      <c r="K23" s="525">
        <v>0</v>
      </c>
      <c r="L23" s="821">
        <v>0</v>
      </c>
      <c r="M23" s="332">
        <v>1</v>
      </c>
      <c r="N23" s="525">
        <v>1</v>
      </c>
      <c r="O23" s="820">
        <v>100</v>
      </c>
    </row>
    <row r="24" spans="1:15" x14ac:dyDescent="0.15">
      <c r="A24" s="335">
        <v>27</v>
      </c>
      <c r="B24" s="423" t="s">
        <v>884</v>
      </c>
      <c r="C24" s="785"/>
      <c r="D24" s="594">
        <v>24</v>
      </c>
      <c r="E24" s="525">
        <v>3</v>
      </c>
      <c r="F24" s="821">
        <v>12.5</v>
      </c>
      <c r="G24" s="332">
        <v>24</v>
      </c>
      <c r="H24" s="525">
        <v>3</v>
      </c>
      <c r="I24" s="821">
        <v>12.5</v>
      </c>
      <c r="J24" s="332">
        <v>0</v>
      </c>
      <c r="K24" s="525">
        <v>0</v>
      </c>
      <c r="L24" s="821" t="s">
        <v>830</v>
      </c>
      <c r="M24" s="332">
        <v>0</v>
      </c>
      <c r="N24" s="525">
        <v>0</v>
      </c>
      <c r="O24" s="820" t="s">
        <v>830</v>
      </c>
    </row>
    <row r="25" spans="1:15" x14ac:dyDescent="0.15">
      <c r="A25" s="350">
        <v>28</v>
      </c>
      <c r="B25" s="433" t="s">
        <v>81</v>
      </c>
      <c r="C25" s="780"/>
      <c r="D25" s="596">
        <v>15</v>
      </c>
      <c r="E25" s="538">
        <v>0</v>
      </c>
      <c r="F25" s="826">
        <v>0</v>
      </c>
      <c r="G25" s="347">
        <v>14</v>
      </c>
      <c r="H25" s="538">
        <v>0</v>
      </c>
      <c r="I25" s="826">
        <v>0</v>
      </c>
      <c r="J25" s="347">
        <v>1</v>
      </c>
      <c r="K25" s="538">
        <v>0</v>
      </c>
      <c r="L25" s="826">
        <v>0</v>
      </c>
      <c r="M25" s="347">
        <v>0</v>
      </c>
      <c r="N25" s="538">
        <v>0</v>
      </c>
      <c r="O25" s="825" t="s">
        <v>830</v>
      </c>
    </row>
    <row r="26" spans="1:15" x14ac:dyDescent="0.15">
      <c r="A26" s="466">
        <v>29</v>
      </c>
      <c r="B26" s="465" t="s">
        <v>214</v>
      </c>
      <c r="C26" s="775"/>
      <c r="D26" s="595">
        <v>43</v>
      </c>
      <c r="E26" s="531">
        <v>9</v>
      </c>
      <c r="F26" s="828">
        <v>20.930232558139537</v>
      </c>
      <c r="G26" s="404">
        <v>43</v>
      </c>
      <c r="H26" s="531">
        <v>9</v>
      </c>
      <c r="I26" s="828">
        <v>20.930232558139537</v>
      </c>
      <c r="J26" s="404">
        <v>0</v>
      </c>
      <c r="K26" s="531">
        <v>0</v>
      </c>
      <c r="L26" s="828" t="s">
        <v>830</v>
      </c>
      <c r="M26" s="404">
        <v>0</v>
      </c>
      <c r="N26" s="531">
        <v>0</v>
      </c>
      <c r="O26" s="827" t="s">
        <v>830</v>
      </c>
    </row>
    <row r="27" spans="1:15" x14ac:dyDescent="0.15">
      <c r="A27" s="335">
        <v>30</v>
      </c>
      <c r="B27" s="423" t="s">
        <v>387</v>
      </c>
      <c r="C27" s="785"/>
      <c r="D27" s="594">
        <v>5</v>
      </c>
      <c r="E27" s="525">
        <v>0</v>
      </c>
      <c r="F27" s="821">
        <v>0</v>
      </c>
      <c r="G27" s="332">
        <v>5</v>
      </c>
      <c r="H27" s="525">
        <v>0</v>
      </c>
      <c r="I27" s="821">
        <v>0</v>
      </c>
      <c r="J27" s="332">
        <v>0</v>
      </c>
      <c r="K27" s="525">
        <v>0</v>
      </c>
      <c r="L27" s="821" t="s">
        <v>830</v>
      </c>
      <c r="M27" s="332">
        <v>0</v>
      </c>
      <c r="N27" s="525">
        <v>0</v>
      </c>
      <c r="O27" s="820" t="s">
        <v>830</v>
      </c>
    </row>
    <row r="28" spans="1:15" x14ac:dyDescent="0.15">
      <c r="A28" s="466">
        <v>31</v>
      </c>
      <c r="B28" s="465" t="s">
        <v>212</v>
      </c>
      <c r="C28" s="775"/>
      <c r="D28" s="595">
        <v>96</v>
      </c>
      <c r="E28" s="531">
        <v>9</v>
      </c>
      <c r="F28" s="828">
        <v>9.375</v>
      </c>
      <c r="G28" s="404">
        <v>84</v>
      </c>
      <c r="H28" s="531">
        <v>8</v>
      </c>
      <c r="I28" s="828">
        <v>9.5238095238095237</v>
      </c>
      <c r="J28" s="404">
        <v>7</v>
      </c>
      <c r="K28" s="531">
        <v>1</v>
      </c>
      <c r="L28" s="828">
        <v>14.285714285714285</v>
      </c>
      <c r="M28" s="404">
        <v>5</v>
      </c>
      <c r="N28" s="531">
        <v>0</v>
      </c>
      <c r="O28" s="827">
        <v>0</v>
      </c>
    </row>
    <row r="29" spans="1:15" x14ac:dyDescent="0.15">
      <c r="A29" s="350">
        <v>32</v>
      </c>
      <c r="B29" s="433" t="s">
        <v>385</v>
      </c>
      <c r="C29" s="780"/>
      <c r="D29" s="596">
        <v>18</v>
      </c>
      <c r="E29" s="538">
        <v>0</v>
      </c>
      <c r="F29" s="826">
        <v>0</v>
      </c>
      <c r="G29" s="347">
        <v>18</v>
      </c>
      <c r="H29" s="538">
        <v>0</v>
      </c>
      <c r="I29" s="826">
        <v>0</v>
      </c>
      <c r="J29" s="347">
        <v>0</v>
      </c>
      <c r="K29" s="538">
        <v>0</v>
      </c>
      <c r="L29" s="826" t="s">
        <v>830</v>
      </c>
      <c r="M29" s="347">
        <v>0</v>
      </c>
      <c r="N29" s="538">
        <v>0</v>
      </c>
      <c r="O29" s="825" t="s">
        <v>830</v>
      </c>
    </row>
    <row r="30" spans="1:15" x14ac:dyDescent="0.15">
      <c r="A30" s="343">
        <v>33</v>
      </c>
      <c r="B30" s="428" t="s">
        <v>207</v>
      </c>
      <c r="C30" s="790"/>
      <c r="D30" s="824">
        <v>1457</v>
      </c>
      <c r="E30" s="544">
        <v>36</v>
      </c>
      <c r="F30" s="823">
        <v>2.4708304735758406</v>
      </c>
      <c r="G30" s="340">
        <v>1393</v>
      </c>
      <c r="H30" s="544">
        <v>33</v>
      </c>
      <c r="I30" s="823">
        <v>2.3689877961234744</v>
      </c>
      <c r="J30" s="340">
        <v>35</v>
      </c>
      <c r="K30" s="544">
        <v>1</v>
      </c>
      <c r="L30" s="823">
        <v>2.8571428571428572</v>
      </c>
      <c r="M30" s="340">
        <v>29</v>
      </c>
      <c r="N30" s="544">
        <v>2</v>
      </c>
      <c r="O30" s="822">
        <v>6.8965517241379306</v>
      </c>
    </row>
    <row r="31" spans="1:15" x14ac:dyDescent="0.15">
      <c r="A31" s="335">
        <v>34</v>
      </c>
      <c r="B31" s="423" t="s">
        <v>206</v>
      </c>
      <c r="C31" s="785"/>
      <c r="D31" s="594">
        <v>4</v>
      </c>
      <c r="E31" s="525">
        <v>0</v>
      </c>
      <c r="F31" s="821">
        <v>0</v>
      </c>
      <c r="G31" s="332">
        <v>2</v>
      </c>
      <c r="H31" s="525">
        <v>0</v>
      </c>
      <c r="I31" s="821">
        <v>0</v>
      </c>
      <c r="J31" s="332">
        <v>0</v>
      </c>
      <c r="K31" s="525">
        <v>0</v>
      </c>
      <c r="L31" s="821" t="s">
        <v>830</v>
      </c>
      <c r="M31" s="332">
        <v>2</v>
      </c>
      <c r="N31" s="525">
        <v>0</v>
      </c>
      <c r="O31" s="820">
        <v>0</v>
      </c>
    </row>
    <row r="32" spans="1:15" ht="14.25" thickBot="1" x14ac:dyDescent="0.2">
      <c r="A32" s="328">
        <v>35</v>
      </c>
      <c r="B32" s="419" t="s">
        <v>205</v>
      </c>
      <c r="C32" s="770"/>
      <c r="D32" s="593">
        <v>0</v>
      </c>
      <c r="E32" s="518">
        <v>0</v>
      </c>
      <c r="F32" s="819" t="s">
        <v>830</v>
      </c>
      <c r="G32" s="325">
        <v>0</v>
      </c>
      <c r="H32" s="518">
        <v>0</v>
      </c>
      <c r="I32" s="819" t="s">
        <v>830</v>
      </c>
      <c r="J32" s="325">
        <v>0</v>
      </c>
      <c r="K32" s="518">
        <v>0</v>
      </c>
      <c r="L32" s="819" t="s">
        <v>830</v>
      </c>
      <c r="M32" s="325">
        <v>0</v>
      </c>
      <c r="N32" s="518">
        <v>0</v>
      </c>
      <c r="O32" s="818" t="s">
        <v>830</v>
      </c>
    </row>
    <row r="33" spans="1:1" x14ac:dyDescent="0.15">
      <c r="A33" s="414" t="s">
        <v>384</v>
      </c>
    </row>
  </sheetData>
  <mergeCells count="2">
    <mergeCell ref="A1:O1"/>
    <mergeCell ref="A5:C5"/>
  </mergeCells>
  <phoneticPr fontId="4"/>
  <pageMargins left="0.7" right="0.7" top="0.75" bottom="0.75" header="0.3" footer="0.3"/>
  <pageSetup paperSize="9" scale="79"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D56F-BD93-42D1-A049-FB345A4BC222}">
  <sheetPr>
    <pageSetUpPr fitToPage="1"/>
  </sheetPr>
  <dimension ref="A1:O33"/>
  <sheetViews>
    <sheetView zoomScale="55" zoomScaleNormal="55" workbookViewId="0">
      <selection activeCell="N12" sqref="N12"/>
    </sheetView>
  </sheetViews>
  <sheetFormatPr defaultColWidth="9" defaultRowHeight="13.5" x14ac:dyDescent="0.15"/>
  <cols>
    <col min="1" max="1" width="3.625" style="1237" customWidth="1"/>
    <col min="2" max="2" width="18.625" style="1237" customWidth="1"/>
    <col min="3" max="3" width="0.875" style="1237" customWidth="1"/>
    <col min="4" max="15" width="12.125" style="1237" customWidth="1"/>
    <col min="16" max="16384" width="9" style="1237"/>
  </cols>
  <sheetData>
    <row r="1" spans="1:15" x14ac:dyDescent="0.15">
      <c r="A1" s="1299" t="s">
        <v>894</v>
      </c>
      <c r="B1" s="1299"/>
      <c r="C1" s="1299"/>
      <c r="D1" s="1299"/>
      <c r="E1" s="1299"/>
      <c r="F1" s="1299"/>
      <c r="G1" s="1299"/>
      <c r="H1" s="1299"/>
      <c r="I1" s="1299"/>
      <c r="J1" s="1299"/>
      <c r="K1" s="1299"/>
      <c r="L1" s="1299"/>
      <c r="M1" s="1299"/>
      <c r="N1" s="1299"/>
      <c r="O1" s="1299"/>
    </row>
    <row r="2" spans="1:15" ht="14.25" thickBot="1" x14ac:dyDescent="0.2">
      <c r="A2" s="1238"/>
      <c r="B2" s="1238"/>
      <c r="C2" s="1238"/>
      <c r="D2" s="1300"/>
      <c r="E2" s="1300"/>
      <c r="F2" s="1300"/>
      <c r="G2" s="1300"/>
      <c r="H2" s="1300"/>
      <c r="I2" s="1300"/>
      <c r="J2" s="1300"/>
      <c r="K2" s="1300"/>
      <c r="L2" s="1300"/>
      <c r="M2" s="1300"/>
      <c r="N2" s="1300"/>
      <c r="O2" s="1301" t="s">
        <v>893</v>
      </c>
    </row>
    <row r="3" spans="1:15" x14ac:dyDescent="0.15">
      <c r="A3" s="1240"/>
      <c r="B3" s="1241"/>
      <c r="C3" s="1242"/>
      <c r="D3" s="1303"/>
      <c r="E3" s="1304" t="s">
        <v>890</v>
      </c>
      <c r="F3" s="1305"/>
      <c r="G3" s="1306"/>
      <c r="H3" s="1304" t="s">
        <v>889</v>
      </c>
      <c r="I3" s="1305"/>
      <c r="J3" s="1306"/>
      <c r="K3" s="1307" t="s">
        <v>492</v>
      </c>
      <c r="L3" s="1305"/>
      <c r="M3" s="1306"/>
      <c r="N3" s="1304" t="s">
        <v>508</v>
      </c>
      <c r="O3" s="1308"/>
    </row>
    <row r="4" spans="1:15" ht="14.25" thickBot="1" x14ac:dyDescent="0.2">
      <c r="A4" s="1251"/>
      <c r="B4" s="1252"/>
      <c r="C4" s="1253"/>
      <c r="D4" s="1309" t="s">
        <v>888</v>
      </c>
      <c r="E4" s="1310" t="s">
        <v>887</v>
      </c>
      <c r="F4" s="1310" t="s">
        <v>886</v>
      </c>
      <c r="G4" s="1310" t="s">
        <v>888</v>
      </c>
      <c r="H4" s="1310" t="s">
        <v>887</v>
      </c>
      <c r="I4" s="1310" t="s">
        <v>886</v>
      </c>
      <c r="J4" s="1310" t="s">
        <v>888</v>
      </c>
      <c r="K4" s="1310" t="s">
        <v>887</v>
      </c>
      <c r="L4" s="1310" t="s">
        <v>886</v>
      </c>
      <c r="M4" s="1310" t="s">
        <v>888</v>
      </c>
      <c r="N4" s="1310" t="s">
        <v>887</v>
      </c>
      <c r="O4" s="1311" t="s">
        <v>886</v>
      </c>
    </row>
    <row r="5" spans="1:15" ht="15" customHeight="1" thickTop="1" thickBot="1" x14ac:dyDescent="0.2">
      <c r="A5" s="1262" t="s">
        <v>237</v>
      </c>
      <c r="B5" s="1263"/>
      <c r="C5" s="1264"/>
      <c r="D5" s="838">
        <v>69411.962610000002</v>
      </c>
      <c r="E5" s="394">
        <v>3383.5740000000005</v>
      </c>
      <c r="F5" s="837">
        <v>4.8746266101292139</v>
      </c>
      <c r="G5" s="394">
        <v>64845.74555</v>
      </c>
      <c r="H5" s="394">
        <v>2835.5840000000003</v>
      </c>
      <c r="I5" s="837">
        <v>4.3728142470250315</v>
      </c>
      <c r="J5" s="394">
        <v>1864.63</v>
      </c>
      <c r="K5" s="394">
        <v>43.948999999999998</v>
      </c>
      <c r="L5" s="837">
        <v>2.3569823503858669</v>
      </c>
      <c r="M5" s="394">
        <v>2701.5870600000003</v>
      </c>
      <c r="N5" s="394">
        <v>504.041</v>
      </c>
      <c r="O5" s="836">
        <v>18.657218472167241</v>
      </c>
    </row>
    <row r="6" spans="1:15" ht="14.25" thickTop="1" x14ac:dyDescent="0.15">
      <c r="A6" s="1266">
        <v>9</v>
      </c>
      <c r="B6" s="1317" t="s">
        <v>236</v>
      </c>
      <c r="C6" s="1318"/>
      <c r="D6" s="597">
        <v>1831.5590000000002</v>
      </c>
      <c r="E6" s="554">
        <v>187.977</v>
      </c>
      <c r="F6" s="830">
        <v>10.263223843730941</v>
      </c>
      <c r="G6" s="554">
        <v>1641.201</v>
      </c>
      <c r="H6" s="554" t="s">
        <v>1287</v>
      </c>
      <c r="I6" s="830" t="s">
        <v>1287</v>
      </c>
      <c r="J6" s="554">
        <v>56.341999999999999</v>
      </c>
      <c r="K6" s="554" t="s">
        <v>1287</v>
      </c>
      <c r="L6" s="830" t="s">
        <v>1287</v>
      </c>
      <c r="M6" s="554">
        <v>134.01599999999999</v>
      </c>
      <c r="N6" s="554">
        <v>0</v>
      </c>
      <c r="O6" s="829">
        <v>0</v>
      </c>
    </row>
    <row r="7" spans="1:15" x14ac:dyDescent="0.15">
      <c r="A7" s="1270">
        <v>10</v>
      </c>
      <c r="B7" s="1271" t="s">
        <v>235</v>
      </c>
      <c r="C7" s="1552"/>
      <c r="D7" s="594">
        <v>339.64600000000002</v>
      </c>
      <c r="E7" s="525">
        <v>16.294</v>
      </c>
      <c r="F7" s="821">
        <v>4.7973478268550194</v>
      </c>
      <c r="G7" s="525">
        <v>297.71600000000001</v>
      </c>
      <c r="H7" s="525">
        <v>16.294</v>
      </c>
      <c r="I7" s="821">
        <v>5.4730011151567268</v>
      </c>
      <c r="J7" s="525" t="s">
        <v>1287</v>
      </c>
      <c r="K7" s="525">
        <v>0</v>
      </c>
      <c r="L7" s="821">
        <v>0</v>
      </c>
      <c r="M7" s="525" t="s">
        <v>1287</v>
      </c>
      <c r="N7" s="525">
        <v>0</v>
      </c>
      <c r="O7" s="820">
        <v>0</v>
      </c>
    </row>
    <row r="8" spans="1:15" x14ac:dyDescent="0.15">
      <c r="A8" s="1270">
        <v>11</v>
      </c>
      <c r="B8" s="1271" t="s">
        <v>391</v>
      </c>
      <c r="C8" s="1552"/>
      <c r="D8" s="594">
        <v>100.657</v>
      </c>
      <c r="E8" s="525">
        <v>0</v>
      </c>
      <c r="F8" s="821">
        <v>0</v>
      </c>
      <c r="G8" s="525">
        <v>100.657</v>
      </c>
      <c r="H8" s="525">
        <v>0</v>
      </c>
      <c r="I8" s="821">
        <v>0</v>
      </c>
      <c r="J8" s="525">
        <v>0</v>
      </c>
      <c r="K8" s="525">
        <v>0</v>
      </c>
      <c r="L8" s="821" t="s">
        <v>830</v>
      </c>
      <c r="M8" s="525">
        <v>0</v>
      </c>
      <c r="N8" s="525">
        <v>0</v>
      </c>
      <c r="O8" s="820" t="s">
        <v>830</v>
      </c>
    </row>
    <row r="9" spans="1:15" x14ac:dyDescent="0.15">
      <c r="A9" s="1270">
        <v>12</v>
      </c>
      <c r="B9" s="1271" t="s">
        <v>233</v>
      </c>
      <c r="C9" s="1552"/>
      <c r="D9" s="594">
        <v>693.43500000000006</v>
      </c>
      <c r="E9" s="525">
        <v>149.16400000000002</v>
      </c>
      <c r="F9" s="821">
        <v>21.510884221304089</v>
      </c>
      <c r="G9" s="525">
        <v>654.45900000000006</v>
      </c>
      <c r="H9" s="525">
        <v>128.25800000000001</v>
      </c>
      <c r="I9" s="821">
        <v>19.597560733369086</v>
      </c>
      <c r="J9" s="525">
        <v>0</v>
      </c>
      <c r="K9" s="525">
        <v>0</v>
      </c>
      <c r="L9" s="821" t="s">
        <v>830</v>
      </c>
      <c r="M9" s="525">
        <v>38.975999999999999</v>
      </c>
      <c r="N9" s="525">
        <v>20.905999999999999</v>
      </c>
      <c r="O9" s="820">
        <v>53.638136288998361</v>
      </c>
    </row>
    <row r="10" spans="1:15" x14ac:dyDescent="0.15">
      <c r="A10" s="1270">
        <v>13</v>
      </c>
      <c r="B10" s="1271" t="s">
        <v>232</v>
      </c>
      <c r="C10" s="1552"/>
      <c r="D10" s="594">
        <v>112.738</v>
      </c>
      <c r="E10" s="525">
        <v>17.501999999999999</v>
      </c>
      <c r="F10" s="821">
        <v>15.524490411396332</v>
      </c>
      <c r="G10" s="525" t="s">
        <v>1287</v>
      </c>
      <c r="H10" s="525">
        <v>17.501999999999999</v>
      </c>
      <c r="I10" s="821">
        <v>40.705165476661158</v>
      </c>
      <c r="J10" s="525">
        <v>0</v>
      </c>
      <c r="K10" s="525">
        <v>0</v>
      </c>
      <c r="L10" s="821" t="s">
        <v>830</v>
      </c>
      <c r="M10" s="525" t="s">
        <v>1287</v>
      </c>
      <c r="N10" s="525">
        <v>0</v>
      </c>
      <c r="O10" s="820">
        <v>0</v>
      </c>
    </row>
    <row r="11" spans="1:15" x14ac:dyDescent="0.15">
      <c r="A11" s="1270">
        <v>14</v>
      </c>
      <c r="B11" s="1271" t="s">
        <v>231</v>
      </c>
      <c r="C11" s="1552"/>
      <c r="D11" s="594">
        <v>344.88900000000001</v>
      </c>
      <c r="E11" s="525" t="s">
        <v>1287</v>
      </c>
      <c r="F11" s="821" t="s">
        <v>1287</v>
      </c>
      <c r="G11" s="525" t="s">
        <v>1287</v>
      </c>
      <c r="H11" s="525" t="s">
        <v>1287</v>
      </c>
      <c r="I11" s="821" t="s">
        <v>1287</v>
      </c>
      <c r="J11" s="525">
        <v>0</v>
      </c>
      <c r="K11" s="525">
        <v>0</v>
      </c>
      <c r="L11" s="821" t="s">
        <v>830</v>
      </c>
      <c r="M11" s="525" t="s">
        <v>1287</v>
      </c>
      <c r="N11" s="525">
        <v>0</v>
      </c>
      <c r="O11" s="820">
        <v>0</v>
      </c>
    </row>
    <row r="12" spans="1:15" x14ac:dyDescent="0.15">
      <c r="A12" s="1270">
        <v>15</v>
      </c>
      <c r="B12" s="1271" t="s">
        <v>230</v>
      </c>
      <c r="C12" s="1552"/>
      <c r="D12" s="594">
        <v>134.81</v>
      </c>
      <c r="E12" s="525" t="s">
        <v>1287</v>
      </c>
      <c r="F12" s="821" t="s">
        <v>1287</v>
      </c>
      <c r="G12" s="525" t="s">
        <v>1287</v>
      </c>
      <c r="H12" s="525" t="s">
        <v>1287</v>
      </c>
      <c r="I12" s="821" t="s">
        <v>1287</v>
      </c>
      <c r="J12" s="525" t="s">
        <v>1287</v>
      </c>
      <c r="K12" s="525">
        <v>0</v>
      </c>
      <c r="L12" s="821">
        <v>0</v>
      </c>
      <c r="M12" s="525" t="s">
        <v>1287</v>
      </c>
      <c r="N12" s="525">
        <v>0</v>
      </c>
      <c r="O12" s="820">
        <v>0</v>
      </c>
    </row>
    <row r="13" spans="1:15" x14ac:dyDescent="0.15">
      <c r="A13" s="1270">
        <v>16</v>
      </c>
      <c r="B13" s="1271" t="s">
        <v>229</v>
      </c>
      <c r="C13" s="1552"/>
      <c r="D13" s="594">
        <v>1179.624</v>
      </c>
      <c r="E13" s="525">
        <v>288.07500000000005</v>
      </c>
      <c r="F13" s="821">
        <v>24.420917173607865</v>
      </c>
      <c r="G13" s="525">
        <v>1037.077</v>
      </c>
      <c r="H13" s="525" t="s">
        <v>1287</v>
      </c>
      <c r="I13" s="821" t="s">
        <v>1287</v>
      </c>
      <c r="J13" s="525">
        <v>0</v>
      </c>
      <c r="K13" s="525">
        <v>0</v>
      </c>
      <c r="L13" s="821" t="s">
        <v>830</v>
      </c>
      <c r="M13" s="525">
        <v>142.547</v>
      </c>
      <c r="N13" s="525" t="s">
        <v>1287</v>
      </c>
      <c r="O13" s="820" t="s">
        <v>1287</v>
      </c>
    </row>
    <row r="14" spans="1:15" x14ac:dyDescent="0.15">
      <c r="A14" s="1270">
        <v>17</v>
      </c>
      <c r="B14" s="1271" t="s">
        <v>228</v>
      </c>
      <c r="C14" s="1552"/>
      <c r="D14" s="594" t="s">
        <v>1287</v>
      </c>
      <c r="E14" s="525">
        <v>0</v>
      </c>
      <c r="F14" s="821">
        <v>0</v>
      </c>
      <c r="G14" s="525" t="s">
        <v>1287</v>
      </c>
      <c r="H14" s="525">
        <v>0</v>
      </c>
      <c r="I14" s="821">
        <v>0</v>
      </c>
      <c r="J14" s="525">
        <v>0</v>
      </c>
      <c r="K14" s="525">
        <v>0</v>
      </c>
      <c r="L14" s="821" t="s">
        <v>830</v>
      </c>
      <c r="M14" s="525">
        <v>0</v>
      </c>
      <c r="N14" s="525">
        <v>0</v>
      </c>
      <c r="O14" s="820" t="s">
        <v>830</v>
      </c>
    </row>
    <row r="15" spans="1:15" x14ac:dyDescent="0.15">
      <c r="A15" s="1275">
        <v>18</v>
      </c>
      <c r="B15" s="1276" t="s">
        <v>227</v>
      </c>
      <c r="C15" s="1553"/>
      <c r="D15" s="596">
        <v>596.19571999999994</v>
      </c>
      <c r="E15" s="538">
        <v>52.48</v>
      </c>
      <c r="F15" s="826">
        <v>8.8024784881045441</v>
      </c>
      <c r="G15" s="538" t="s">
        <v>1287</v>
      </c>
      <c r="H15" s="538">
        <v>52.48</v>
      </c>
      <c r="I15" s="826">
        <v>9.3774783846264249</v>
      </c>
      <c r="J15" s="538" t="s">
        <v>1287</v>
      </c>
      <c r="K15" s="538">
        <v>0</v>
      </c>
      <c r="L15" s="826">
        <v>0</v>
      </c>
      <c r="M15" s="538" t="s">
        <v>1287</v>
      </c>
      <c r="N15" s="538">
        <v>0</v>
      </c>
      <c r="O15" s="825">
        <v>0</v>
      </c>
    </row>
    <row r="16" spans="1:15" x14ac:dyDescent="0.15">
      <c r="A16" s="1278">
        <v>19</v>
      </c>
      <c r="B16" s="1279" t="s">
        <v>226</v>
      </c>
      <c r="C16" s="1554"/>
      <c r="D16" s="824">
        <v>68.007999999999996</v>
      </c>
      <c r="E16" s="544">
        <v>0</v>
      </c>
      <c r="F16" s="823">
        <v>0</v>
      </c>
      <c r="G16" s="544">
        <v>68.007999999999996</v>
      </c>
      <c r="H16" s="544">
        <v>0</v>
      </c>
      <c r="I16" s="823">
        <v>0</v>
      </c>
      <c r="J16" s="544">
        <v>0</v>
      </c>
      <c r="K16" s="544">
        <v>0</v>
      </c>
      <c r="L16" s="823" t="s">
        <v>830</v>
      </c>
      <c r="M16" s="544">
        <v>0</v>
      </c>
      <c r="N16" s="544">
        <v>0</v>
      </c>
      <c r="O16" s="822" t="s">
        <v>830</v>
      </c>
    </row>
    <row r="17" spans="1:15" x14ac:dyDescent="0.15">
      <c r="A17" s="1270">
        <v>20</v>
      </c>
      <c r="B17" s="1271" t="s">
        <v>224</v>
      </c>
      <c r="C17" s="1552"/>
      <c r="D17" s="594" t="s">
        <v>1287</v>
      </c>
      <c r="E17" s="525">
        <v>0</v>
      </c>
      <c r="F17" s="821">
        <v>0</v>
      </c>
      <c r="G17" s="525" t="s">
        <v>1287</v>
      </c>
      <c r="H17" s="525">
        <v>0</v>
      </c>
      <c r="I17" s="821">
        <v>0</v>
      </c>
      <c r="J17" s="525">
        <v>0</v>
      </c>
      <c r="K17" s="525">
        <v>0</v>
      </c>
      <c r="L17" s="821" t="s">
        <v>830</v>
      </c>
      <c r="M17" s="525" t="s">
        <v>1287</v>
      </c>
      <c r="N17" s="525">
        <v>0</v>
      </c>
      <c r="O17" s="820">
        <v>0</v>
      </c>
    </row>
    <row r="18" spans="1:15" x14ac:dyDescent="0.15">
      <c r="A18" s="1270">
        <v>21</v>
      </c>
      <c r="B18" s="1271" t="s">
        <v>223</v>
      </c>
      <c r="C18" s="1552"/>
      <c r="D18" s="594">
        <v>456.20299999999997</v>
      </c>
      <c r="E18" s="525">
        <v>109.696</v>
      </c>
      <c r="F18" s="821">
        <v>24.045435913398201</v>
      </c>
      <c r="G18" s="525">
        <v>420.11199999999997</v>
      </c>
      <c r="H18" s="525">
        <v>109.696</v>
      </c>
      <c r="I18" s="821">
        <v>26.111132269490046</v>
      </c>
      <c r="J18" s="525">
        <v>0</v>
      </c>
      <c r="K18" s="525">
        <v>0</v>
      </c>
      <c r="L18" s="821" t="s">
        <v>830</v>
      </c>
      <c r="M18" s="525">
        <v>36.091000000000001</v>
      </c>
      <c r="N18" s="525">
        <v>0</v>
      </c>
      <c r="O18" s="820">
        <v>0</v>
      </c>
    </row>
    <row r="19" spans="1:15" x14ac:dyDescent="0.15">
      <c r="A19" s="1270">
        <v>22</v>
      </c>
      <c r="B19" s="1271" t="s">
        <v>222</v>
      </c>
      <c r="C19" s="1552"/>
      <c r="D19" s="594">
        <v>391.94972999999999</v>
      </c>
      <c r="E19" s="525">
        <v>63.274000000000001</v>
      </c>
      <c r="F19" s="821">
        <v>16.143396756517731</v>
      </c>
      <c r="G19" s="525">
        <v>345.51572999999996</v>
      </c>
      <c r="H19" s="525">
        <v>63.274000000000001</v>
      </c>
      <c r="I19" s="821">
        <v>18.312914436630717</v>
      </c>
      <c r="J19" s="525" t="s">
        <v>1287</v>
      </c>
      <c r="K19" s="525">
        <v>0</v>
      </c>
      <c r="L19" s="821">
        <v>0</v>
      </c>
      <c r="M19" s="525" t="s">
        <v>1287</v>
      </c>
      <c r="N19" s="525">
        <v>0</v>
      </c>
      <c r="O19" s="820">
        <v>0</v>
      </c>
    </row>
    <row r="20" spans="1:15" x14ac:dyDescent="0.15">
      <c r="A20" s="1270">
        <v>23</v>
      </c>
      <c r="B20" s="1271" t="s">
        <v>221</v>
      </c>
      <c r="C20" s="1552"/>
      <c r="D20" s="594">
        <v>422.88</v>
      </c>
      <c r="E20" s="525">
        <v>39.32</v>
      </c>
      <c r="F20" s="821">
        <v>9.2981460461596672</v>
      </c>
      <c r="G20" s="525">
        <v>370.76099999999997</v>
      </c>
      <c r="H20" s="525" t="s">
        <v>1287</v>
      </c>
      <c r="I20" s="821" t="s">
        <v>1287</v>
      </c>
      <c r="J20" s="525" t="s">
        <v>1287</v>
      </c>
      <c r="K20" s="525" t="s">
        <v>1287</v>
      </c>
      <c r="L20" s="821" t="s">
        <v>1287</v>
      </c>
      <c r="M20" s="525" t="s">
        <v>1287</v>
      </c>
      <c r="N20" s="525">
        <v>0</v>
      </c>
      <c r="O20" s="820">
        <v>0</v>
      </c>
    </row>
    <row r="21" spans="1:15" x14ac:dyDescent="0.15">
      <c r="A21" s="1270">
        <v>24</v>
      </c>
      <c r="B21" s="1271" t="s">
        <v>220</v>
      </c>
      <c r="C21" s="1552"/>
      <c r="D21" s="594">
        <v>1145.2402199999999</v>
      </c>
      <c r="E21" s="525">
        <v>170.172</v>
      </c>
      <c r="F21" s="821">
        <v>14.859065987046804</v>
      </c>
      <c r="G21" s="525">
        <v>1096.6712199999999</v>
      </c>
      <c r="H21" s="525">
        <v>170.172</v>
      </c>
      <c r="I21" s="821">
        <v>15.517139220631687</v>
      </c>
      <c r="J21" s="525" t="s">
        <v>1287</v>
      </c>
      <c r="K21" s="525">
        <v>0</v>
      </c>
      <c r="L21" s="821">
        <v>0</v>
      </c>
      <c r="M21" s="525" t="s">
        <v>1287</v>
      </c>
      <c r="N21" s="525">
        <v>0</v>
      </c>
      <c r="O21" s="820">
        <v>0</v>
      </c>
    </row>
    <row r="22" spans="1:15" x14ac:dyDescent="0.15">
      <c r="A22" s="1270">
        <v>25</v>
      </c>
      <c r="B22" s="1271" t="s">
        <v>390</v>
      </c>
      <c r="C22" s="1552"/>
      <c r="D22" s="594">
        <v>215.273</v>
      </c>
      <c r="E22" s="525" t="s">
        <v>1287</v>
      </c>
      <c r="F22" s="821" t="s">
        <v>1287</v>
      </c>
      <c r="G22" s="525">
        <v>203.756</v>
      </c>
      <c r="H22" s="525" t="s">
        <v>1287</v>
      </c>
      <c r="I22" s="821" t="s">
        <v>1287</v>
      </c>
      <c r="J22" s="525">
        <v>0</v>
      </c>
      <c r="K22" s="525">
        <v>0</v>
      </c>
      <c r="L22" s="821" t="s">
        <v>830</v>
      </c>
      <c r="M22" s="525">
        <v>11.516999999999999</v>
      </c>
      <c r="N22" s="525">
        <v>0</v>
      </c>
      <c r="O22" s="820">
        <v>0</v>
      </c>
    </row>
    <row r="23" spans="1:15" x14ac:dyDescent="0.15">
      <c r="A23" s="1270">
        <v>26</v>
      </c>
      <c r="B23" s="1271" t="s">
        <v>885</v>
      </c>
      <c r="C23" s="1552"/>
      <c r="D23" s="594">
        <v>677.3638400000001</v>
      </c>
      <c r="E23" s="525">
        <v>121.55</v>
      </c>
      <c r="F23" s="821">
        <v>17.944565803807887</v>
      </c>
      <c r="G23" s="525">
        <v>643.35184000000004</v>
      </c>
      <c r="H23" s="525" t="s">
        <v>1287</v>
      </c>
      <c r="I23" s="821" t="s">
        <v>1287</v>
      </c>
      <c r="J23" s="525" t="s">
        <v>1287</v>
      </c>
      <c r="K23" s="525">
        <v>0</v>
      </c>
      <c r="L23" s="821">
        <v>0</v>
      </c>
      <c r="M23" s="525" t="s">
        <v>1287</v>
      </c>
      <c r="N23" s="525" t="s">
        <v>1287</v>
      </c>
      <c r="O23" s="820" t="s">
        <v>1287</v>
      </c>
    </row>
    <row r="24" spans="1:15" x14ac:dyDescent="0.15">
      <c r="A24" s="1270">
        <v>27</v>
      </c>
      <c r="B24" s="1271" t="s">
        <v>884</v>
      </c>
      <c r="C24" s="1552"/>
      <c r="D24" s="594">
        <v>281.64800000000002</v>
      </c>
      <c r="E24" s="525">
        <v>20.035</v>
      </c>
      <c r="F24" s="821">
        <v>7.113489177981025</v>
      </c>
      <c r="G24" s="525">
        <v>281.64800000000002</v>
      </c>
      <c r="H24" s="525">
        <v>20.035</v>
      </c>
      <c r="I24" s="821">
        <v>7.113489177981025</v>
      </c>
      <c r="J24" s="525">
        <v>0</v>
      </c>
      <c r="K24" s="525">
        <v>0</v>
      </c>
      <c r="L24" s="821" t="s">
        <v>830</v>
      </c>
      <c r="M24" s="525">
        <v>0</v>
      </c>
      <c r="N24" s="525">
        <v>0</v>
      </c>
      <c r="O24" s="820" t="s">
        <v>830</v>
      </c>
    </row>
    <row r="25" spans="1:15" x14ac:dyDescent="0.15">
      <c r="A25" s="1275">
        <v>28</v>
      </c>
      <c r="B25" s="1276" t="s">
        <v>81</v>
      </c>
      <c r="C25" s="1553"/>
      <c r="D25" s="596">
        <v>118.49482</v>
      </c>
      <c r="E25" s="538">
        <v>0</v>
      </c>
      <c r="F25" s="826">
        <v>0</v>
      </c>
      <c r="G25" s="538" t="s">
        <v>1287</v>
      </c>
      <c r="H25" s="538">
        <v>0</v>
      </c>
      <c r="I25" s="826">
        <v>0</v>
      </c>
      <c r="J25" s="538" t="s">
        <v>1287</v>
      </c>
      <c r="K25" s="538">
        <v>0</v>
      </c>
      <c r="L25" s="826">
        <v>0</v>
      </c>
      <c r="M25" s="538">
        <v>0</v>
      </c>
      <c r="N25" s="538">
        <v>0</v>
      </c>
      <c r="O25" s="825" t="s">
        <v>830</v>
      </c>
    </row>
    <row r="26" spans="1:15" x14ac:dyDescent="0.15">
      <c r="A26" s="1282">
        <v>29</v>
      </c>
      <c r="B26" s="1283" t="s">
        <v>214</v>
      </c>
      <c r="C26" s="1555"/>
      <c r="D26" s="824">
        <v>917.38300000000004</v>
      </c>
      <c r="E26" s="544">
        <v>545.59400000000005</v>
      </c>
      <c r="F26" s="823">
        <v>59.472870109866868</v>
      </c>
      <c r="G26" s="544">
        <v>917.38300000000004</v>
      </c>
      <c r="H26" s="544">
        <v>545.59400000000005</v>
      </c>
      <c r="I26" s="823">
        <v>59.472870109866868</v>
      </c>
      <c r="J26" s="544">
        <v>0</v>
      </c>
      <c r="K26" s="544">
        <v>0</v>
      </c>
      <c r="L26" s="823" t="s">
        <v>830</v>
      </c>
      <c r="M26" s="544">
        <v>0</v>
      </c>
      <c r="N26" s="544">
        <v>0</v>
      </c>
      <c r="O26" s="822" t="s">
        <v>830</v>
      </c>
    </row>
    <row r="27" spans="1:15" x14ac:dyDescent="0.15">
      <c r="A27" s="1270">
        <v>30</v>
      </c>
      <c r="B27" s="1271" t="s">
        <v>387</v>
      </c>
      <c r="C27" s="1552"/>
      <c r="D27" s="594">
        <v>48.037999999999997</v>
      </c>
      <c r="E27" s="525">
        <v>0</v>
      </c>
      <c r="F27" s="821">
        <v>0</v>
      </c>
      <c r="G27" s="525">
        <v>48.037999999999997</v>
      </c>
      <c r="H27" s="525">
        <v>0</v>
      </c>
      <c r="I27" s="821">
        <v>0</v>
      </c>
      <c r="J27" s="525">
        <v>0</v>
      </c>
      <c r="K27" s="525">
        <v>0</v>
      </c>
      <c r="L27" s="821" t="s">
        <v>830</v>
      </c>
      <c r="M27" s="525">
        <v>0</v>
      </c>
      <c r="N27" s="525">
        <v>0</v>
      </c>
      <c r="O27" s="820" t="s">
        <v>830</v>
      </c>
    </row>
    <row r="28" spans="1:15" x14ac:dyDescent="0.15">
      <c r="A28" s="1282">
        <v>31</v>
      </c>
      <c r="B28" s="1283" t="s">
        <v>212</v>
      </c>
      <c r="C28" s="1555"/>
      <c r="D28" s="594">
        <v>1459.4017200000001</v>
      </c>
      <c r="E28" s="525">
        <v>125.79700000000001</v>
      </c>
      <c r="F28" s="821">
        <v>8.6197650911361148</v>
      </c>
      <c r="G28" s="525">
        <v>1149.25072</v>
      </c>
      <c r="H28" s="525" t="s">
        <v>1287</v>
      </c>
      <c r="I28" s="821" t="s">
        <v>1287</v>
      </c>
      <c r="J28" s="525">
        <v>141.98699999999999</v>
      </c>
      <c r="K28" s="525" t="s">
        <v>1287</v>
      </c>
      <c r="L28" s="821" t="s">
        <v>1287</v>
      </c>
      <c r="M28" s="525">
        <v>168.16399999999999</v>
      </c>
      <c r="N28" s="525">
        <v>0</v>
      </c>
      <c r="O28" s="820">
        <v>0</v>
      </c>
    </row>
    <row r="29" spans="1:15" x14ac:dyDescent="0.15">
      <c r="A29" s="1275">
        <v>32</v>
      </c>
      <c r="B29" s="1276" t="s">
        <v>385</v>
      </c>
      <c r="C29" s="1553"/>
      <c r="D29" s="596">
        <v>126.25700000000001</v>
      </c>
      <c r="E29" s="538">
        <v>0</v>
      </c>
      <c r="F29" s="826">
        <v>0</v>
      </c>
      <c r="G29" s="538">
        <v>126.25700000000001</v>
      </c>
      <c r="H29" s="538">
        <v>0</v>
      </c>
      <c r="I29" s="826">
        <v>0</v>
      </c>
      <c r="J29" s="538">
        <v>0</v>
      </c>
      <c r="K29" s="538">
        <v>0</v>
      </c>
      <c r="L29" s="826" t="s">
        <v>830</v>
      </c>
      <c r="M29" s="538">
        <v>0</v>
      </c>
      <c r="N29" s="538">
        <v>0</v>
      </c>
      <c r="O29" s="825" t="s">
        <v>830</v>
      </c>
    </row>
    <row r="30" spans="1:15" x14ac:dyDescent="0.15">
      <c r="A30" s="1278">
        <v>33</v>
      </c>
      <c r="B30" s="1279" t="s">
        <v>207</v>
      </c>
      <c r="C30" s="1554"/>
      <c r="D30" s="824">
        <v>57624.167559999994</v>
      </c>
      <c r="E30" s="544">
        <v>1419.088</v>
      </c>
      <c r="F30" s="823">
        <v>2.4626611716731581</v>
      </c>
      <c r="G30" s="544">
        <v>54230.391499999998</v>
      </c>
      <c r="H30" s="544">
        <v>941.49</v>
      </c>
      <c r="I30" s="823">
        <v>1.7360929433821257</v>
      </c>
      <c r="J30" s="544">
        <v>1502.202</v>
      </c>
      <c r="K30" s="544" t="s">
        <v>1287</v>
      </c>
      <c r="L30" s="823" t="s">
        <v>1287</v>
      </c>
      <c r="M30" s="544">
        <v>1891.5740600000001</v>
      </c>
      <c r="N30" s="544" t="s">
        <v>1287</v>
      </c>
      <c r="O30" s="822" t="s">
        <v>1287</v>
      </c>
    </row>
    <row r="31" spans="1:15" x14ac:dyDescent="0.15">
      <c r="A31" s="1270">
        <v>34</v>
      </c>
      <c r="B31" s="1271" t="s">
        <v>206</v>
      </c>
      <c r="C31" s="1552"/>
      <c r="D31" s="594">
        <v>71.457999999999998</v>
      </c>
      <c r="E31" s="525">
        <v>0</v>
      </c>
      <c r="F31" s="821">
        <v>0</v>
      </c>
      <c r="G31" s="525" t="s">
        <v>1287</v>
      </c>
      <c r="H31" s="525">
        <v>0</v>
      </c>
      <c r="I31" s="821">
        <v>0</v>
      </c>
      <c r="J31" s="835">
        <v>0</v>
      </c>
      <c r="K31" s="525">
        <v>0</v>
      </c>
      <c r="L31" s="821" t="s">
        <v>830</v>
      </c>
      <c r="M31" s="525" t="s">
        <v>1287</v>
      </c>
      <c r="N31" s="525">
        <v>0</v>
      </c>
      <c r="O31" s="820">
        <v>0</v>
      </c>
    </row>
    <row r="32" spans="1:15" ht="14.25" thickBot="1" x14ac:dyDescent="0.2">
      <c r="A32" s="1288">
        <v>35</v>
      </c>
      <c r="B32" s="1289" t="s">
        <v>205</v>
      </c>
      <c r="C32" s="1556"/>
      <c r="D32" s="593">
        <v>0</v>
      </c>
      <c r="E32" s="518">
        <v>0</v>
      </c>
      <c r="F32" s="819" t="s">
        <v>830</v>
      </c>
      <c r="G32" s="518">
        <v>0</v>
      </c>
      <c r="H32" s="518">
        <v>0</v>
      </c>
      <c r="I32" s="819" t="s">
        <v>830</v>
      </c>
      <c r="J32" s="518">
        <v>0</v>
      </c>
      <c r="K32" s="518">
        <v>0</v>
      </c>
      <c r="L32" s="819" t="s">
        <v>830</v>
      </c>
      <c r="M32" s="518">
        <v>0</v>
      </c>
      <c r="N32" s="518">
        <v>0</v>
      </c>
      <c r="O32" s="818" t="s">
        <v>830</v>
      </c>
    </row>
    <row r="33" spans="1:15" x14ac:dyDescent="0.15">
      <c r="A33" s="1333" t="s">
        <v>384</v>
      </c>
      <c r="B33" s="1300"/>
      <c r="C33" s="1300"/>
      <c r="D33" s="1300"/>
      <c r="E33" s="1300"/>
      <c r="F33" s="1300"/>
      <c r="G33" s="1300"/>
      <c r="H33" s="1300"/>
      <c r="I33" s="1300"/>
      <c r="J33" s="1300"/>
      <c r="K33" s="1300"/>
      <c r="L33" s="1300"/>
      <c r="M33" s="1300"/>
      <c r="N33" s="1300"/>
      <c r="O33" s="1300"/>
    </row>
  </sheetData>
  <mergeCells count="2">
    <mergeCell ref="A1:O1"/>
    <mergeCell ref="A5:C5"/>
  </mergeCells>
  <phoneticPr fontId="4"/>
  <pageMargins left="0.7" right="0.7" top="0.75" bottom="0.75" header="0.3" footer="0.3"/>
  <pageSetup paperSize="9" scale="79"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F42FC-F0C0-46A8-8E48-4CC33C2C2588}">
  <sheetPr>
    <pageSetUpPr fitToPage="1"/>
  </sheetPr>
  <dimension ref="A1:V53"/>
  <sheetViews>
    <sheetView zoomScale="55" zoomScaleNormal="55" workbookViewId="0">
      <selection activeCell="N12" sqref="N12"/>
    </sheetView>
  </sheetViews>
  <sheetFormatPr defaultRowHeight="13.5" x14ac:dyDescent="0.15"/>
  <cols>
    <col min="1" max="1" width="3.625" style="601" customWidth="1"/>
    <col min="2" max="2" width="9.625" style="601" customWidth="1"/>
    <col min="3" max="3" width="0.875" style="601" customWidth="1"/>
    <col min="4" max="15" width="12.625" style="601" customWidth="1"/>
    <col min="16" max="16384" width="9" style="601"/>
  </cols>
  <sheetData>
    <row r="1" spans="1:22" x14ac:dyDescent="0.15">
      <c r="A1" s="1179" t="s">
        <v>895</v>
      </c>
      <c r="B1" s="1179"/>
      <c r="C1" s="1179"/>
      <c r="D1" s="1179"/>
      <c r="E1" s="1179"/>
      <c r="F1" s="1179"/>
      <c r="G1" s="1179"/>
      <c r="H1" s="1179"/>
      <c r="I1" s="1179"/>
      <c r="J1" s="1179"/>
      <c r="K1" s="1179"/>
      <c r="L1" s="1179"/>
      <c r="M1" s="1179"/>
      <c r="N1" s="1179"/>
      <c r="O1" s="1179"/>
    </row>
    <row r="2" spans="1:22" ht="14.25" thickBot="1" x14ac:dyDescent="0.2">
      <c r="A2" s="577"/>
      <c r="B2" s="577"/>
      <c r="C2" s="577"/>
      <c r="D2" s="577"/>
      <c r="E2" s="577"/>
      <c r="F2" s="577"/>
      <c r="G2" s="577"/>
      <c r="H2" s="577"/>
      <c r="I2" s="577"/>
      <c r="J2" s="577"/>
      <c r="K2" s="577"/>
      <c r="L2" s="577"/>
      <c r="M2" s="617"/>
      <c r="N2" s="577"/>
      <c r="O2" s="617" t="s">
        <v>891</v>
      </c>
    </row>
    <row r="3" spans="1:22" x14ac:dyDescent="0.15">
      <c r="A3" s="458"/>
      <c r="B3" s="454"/>
      <c r="C3" s="457"/>
      <c r="D3" s="615"/>
      <c r="E3" s="611" t="s">
        <v>890</v>
      </c>
      <c r="F3" s="613"/>
      <c r="G3" s="612"/>
      <c r="H3" s="611" t="s">
        <v>889</v>
      </c>
      <c r="I3" s="613"/>
      <c r="J3" s="612"/>
      <c r="K3" s="614" t="s">
        <v>492</v>
      </c>
      <c r="L3" s="613"/>
      <c r="M3" s="612"/>
      <c r="N3" s="611" t="s">
        <v>508</v>
      </c>
      <c r="O3" s="610"/>
    </row>
    <row r="4" spans="1:22" ht="14.25" thickBot="1" x14ac:dyDescent="0.2">
      <c r="A4" s="445"/>
      <c r="B4" s="444"/>
      <c r="C4" s="443"/>
      <c r="D4" s="609" t="s">
        <v>888</v>
      </c>
      <c r="E4" s="441" t="s">
        <v>887</v>
      </c>
      <c r="F4" s="441" t="s">
        <v>886</v>
      </c>
      <c r="G4" s="441" t="s">
        <v>888</v>
      </c>
      <c r="H4" s="441" t="s">
        <v>887</v>
      </c>
      <c r="I4" s="441" t="s">
        <v>886</v>
      </c>
      <c r="J4" s="441" t="s">
        <v>888</v>
      </c>
      <c r="K4" s="441" t="s">
        <v>887</v>
      </c>
      <c r="L4" s="441" t="s">
        <v>886</v>
      </c>
      <c r="M4" s="441" t="s">
        <v>888</v>
      </c>
      <c r="N4" s="441" t="s">
        <v>887</v>
      </c>
      <c r="O4" s="608" t="s">
        <v>886</v>
      </c>
      <c r="P4" s="398"/>
      <c r="Q4" s="398"/>
      <c r="R4" s="398"/>
      <c r="S4" s="398"/>
      <c r="T4" s="398"/>
      <c r="U4" s="398"/>
      <c r="V4" s="398"/>
    </row>
    <row r="5" spans="1:22" ht="15" thickTop="1" thickBot="1" x14ac:dyDescent="0.2">
      <c r="A5" s="1180" t="s">
        <v>316</v>
      </c>
      <c r="B5" s="1181"/>
      <c r="C5" s="1182"/>
      <c r="D5" s="853">
        <v>2462</v>
      </c>
      <c r="E5" s="852">
        <v>152</v>
      </c>
      <c r="F5" s="832">
        <v>6.1738424045491476</v>
      </c>
      <c r="G5" s="852">
        <v>2311</v>
      </c>
      <c r="H5" s="852">
        <v>140</v>
      </c>
      <c r="I5" s="832">
        <v>6.0579835569017737</v>
      </c>
      <c r="J5" s="852">
        <v>67</v>
      </c>
      <c r="K5" s="852">
        <v>4</v>
      </c>
      <c r="L5" s="832">
        <v>5.9701492537313428</v>
      </c>
      <c r="M5" s="852">
        <v>84</v>
      </c>
      <c r="N5" s="852">
        <v>8</v>
      </c>
      <c r="O5" s="831">
        <v>9.5238095238095237</v>
      </c>
    </row>
    <row r="6" spans="1:22" ht="14.25" thickTop="1" x14ac:dyDescent="0.15">
      <c r="A6" s="390" t="s">
        <v>272</v>
      </c>
      <c r="B6" s="362" t="s">
        <v>120</v>
      </c>
      <c r="C6" s="410"/>
      <c r="D6" s="851">
        <v>84</v>
      </c>
      <c r="E6" s="553">
        <v>16</v>
      </c>
      <c r="F6" s="830">
        <v>19.047619047619047</v>
      </c>
      <c r="G6" s="553">
        <v>78</v>
      </c>
      <c r="H6" s="553">
        <v>16</v>
      </c>
      <c r="I6" s="830">
        <v>20.512820512820511</v>
      </c>
      <c r="J6" s="553">
        <v>0</v>
      </c>
      <c r="K6" s="553">
        <v>0</v>
      </c>
      <c r="L6" s="830" t="s">
        <v>830</v>
      </c>
      <c r="M6" s="553">
        <v>6</v>
      </c>
      <c r="N6" s="553">
        <v>0</v>
      </c>
      <c r="O6" s="829">
        <v>0</v>
      </c>
    </row>
    <row r="7" spans="1:22" x14ac:dyDescent="0.15">
      <c r="A7" s="384" t="s">
        <v>270</v>
      </c>
      <c r="B7" s="334" t="s">
        <v>121</v>
      </c>
      <c r="C7" s="400"/>
      <c r="D7" s="848">
        <v>13</v>
      </c>
      <c r="E7" s="524">
        <v>1</v>
      </c>
      <c r="F7" s="821">
        <v>7.6923076923076925</v>
      </c>
      <c r="G7" s="524">
        <v>11</v>
      </c>
      <c r="H7" s="524">
        <v>1</v>
      </c>
      <c r="I7" s="821">
        <v>9.0909090909090917</v>
      </c>
      <c r="J7" s="524">
        <v>0</v>
      </c>
      <c r="K7" s="524">
        <v>0</v>
      </c>
      <c r="L7" s="821" t="s">
        <v>830</v>
      </c>
      <c r="M7" s="524">
        <v>2</v>
      </c>
      <c r="N7" s="524">
        <v>0</v>
      </c>
      <c r="O7" s="820">
        <v>0</v>
      </c>
    </row>
    <row r="8" spans="1:22" x14ac:dyDescent="0.15">
      <c r="A8" s="384" t="s">
        <v>268</v>
      </c>
      <c r="B8" s="334" t="s">
        <v>122</v>
      </c>
      <c r="C8" s="400"/>
      <c r="D8" s="848">
        <v>18</v>
      </c>
      <c r="E8" s="524">
        <v>5</v>
      </c>
      <c r="F8" s="821">
        <v>27.777777777777779</v>
      </c>
      <c r="G8" s="524">
        <v>18</v>
      </c>
      <c r="H8" s="524">
        <v>5</v>
      </c>
      <c r="I8" s="821">
        <v>27.777777777777779</v>
      </c>
      <c r="J8" s="524">
        <v>0</v>
      </c>
      <c r="K8" s="524">
        <v>0</v>
      </c>
      <c r="L8" s="821" t="s">
        <v>830</v>
      </c>
      <c r="M8" s="524">
        <v>0</v>
      </c>
      <c r="N8" s="524">
        <v>0</v>
      </c>
      <c r="O8" s="820" t="s">
        <v>830</v>
      </c>
    </row>
    <row r="9" spans="1:22" x14ac:dyDescent="0.15">
      <c r="A9" s="384" t="s">
        <v>266</v>
      </c>
      <c r="B9" s="334" t="s">
        <v>123</v>
      </c>
      <c r="C9" s="400"/>
      <c r="D9" s="848">
        <v>82</v>
      </c>
      <c r="E9" s="524">
        <v>3</v>
      </c>
      <c r="F9" s="821">
        <v>3.6585365853658534</v>
      </c>
      <c r="G9" s="524">
        <v>68</v>
      </c>
      <c r="H9" s="524">
        <v>3</v>
      </c>
      <c r="I9" s="821">
        <v>4.4117647058823533</v>
      </c>
      <c r="J9" s="524">
        <v>6</v>
      </c>
      <c r="K9" s="524">
        <v>0</v>
      </c>
      <c r="L9" s="821">
        <v>0</v>
      </c>
      <c r="M9" s="524">
        <v>8</v>
      </c>
      <c r="N9" s="524">
        <v>0</v>
      </c>
      <c r="O9" s="820">
        <v>0</v>
      </c>
    </row>
    <row r="10" spans="1:22" x14ac:dyDescent="0.15">
      <c r="A10" s="384" t="s">
        <v>265</v>
      </c>
      <c r="B10" s="334" t="s">
        <v>124</v>
      </c>
      <c r="C10" s="400"/>
      <c r="D10" s="848">
        <v>13</v>
      </c>
      <c r="E10" s="524">
        <v>0</v>
      </c>
      <c r="F10" s="821">
        <v>0</v>
      </c>
      <c r="G10" s="524">
        <v>13</v>
      </c>
      <c r="H10" s="524">
        <v>0</v>
      </c>
      <c r="I10" s="821">
        <v>0</v>
      </c>
      <c r="J10" s="524">
        <v>0</v>
      </c>
      <c r="K10" s="524">
        <v>0</v>
      </c>
      <c r="L10" s="821" t="s">
        <v>830</v>
      </c>
      <c r="M10" s="524">
        <v>0</v>
      </c>
      <c r="N10" s="524">
        <v>0</v>
      </c>
      <c r="O10" s="820" t="s">
        <v>830</v>
      </c>
    </row>
    <row r="11" spans="1:22" x14ac:dyDescent="0.15">
      <c r="A11" s="384" t="s">
        <v>264</v>
      </c>
      <c r="B11" s="334" t="s">
        <v>125</v>
      </c>
      <c r="C11" s="400"/>
      <c r="D11" s="848">
        <v>23</v>
      </c>
      <c r="E11" s="524">
        <v>2</v>
      </c>
      <c r="F11" s="821">
        <v>8.695652173913043</v>
      </c>
      <c r="G11" s="524">
        <v>21</v>
      </c>
      <c r="H11" s="524">
        <v>1</v>
      </c>
      <c r="I11" s="821">
        <v>4.7619047619047619</v>
      </c>
      <c r="J11" s="524">
        <v>1</v>
      </c>
      <c r="K11" s="524">
        <v>0</v>
      </c>
      <c r="L11" s="821">
        <v>0</v>
      </c>
      <c r="M11" s="524">
        <v>1</v>
      </c>
      <c r="N11" s="524">
        <v>1</v>
      </c>
      <c r="O11" s="820">
        <v>100</v>
      </c>
    </row>
    <row r="12" spans="1:22" x14ac:dyDescent="0.15">
      <c r="A12" s="384" t="s">
        <v>262</v>
      </c>
      <c r="B12" s="334" t="s">
        <v>126</v>
      </c>
      <c r="C12" s="400"/>
      <c r="D12" s="848">
        <v>45</v>
      </c>
      <c r="E12" s="524">
        <v>1</v>
      </c>
      <c r="F12" s="821">
        <v>2.2222222222222223</v>
      </c>
      <c r="G12" s="524">
        <v>45</v>
      </c>
      <c r="H12" s="524">
        <v>1</v>
      </c>
      <c r="I12" s="821">
        <v>2.2222222222222223</v>
      </c>
      <c r="J12" s="524">
        <v>0</v>
      </c>
      <c r="K12" s="524">
        <v>0</v>
      </c>
      <c r="L12" s="821" t="s">
        <v>830</v>
      </c>
      <c r="M12" s="524">
        <v>0</v>
      </c>
      <c r="N12" s="524">
        <v>0</v>
      </c>
      <c r="O12" s="820" t="s">
        <v>830</v>
      </c>
    </row>
    <row r="13" spans="1:22" x14ac:dyDescent="0.15">
      <c r="A13" s="384" t="s">
        <v>260</v>
      </c>
      <c r="B13" s="334" t="s">
        <v>127</v>
      </c>
      <c r="C13" s="400"/>
      <c r="D13" s="848">
        <v>237</v>
      </c>
      <c r="E13" s="524">
        <v>8</v>
      </c>
      <c r="F13" s="821">
        <v>3.3755274261603372</v>
      </c>
      <c r="G13" s="524">
        <v>227</v>
      </c>
      <c r="H13" s="524">
        <v>8</v>
      </c>
      <c r="I13" s="821">
        <v>3.5242290748898681</v>
      </c>
      <c r="J13" s="524">
        <v>3</v>
      </c>
      <c r="K13" s="524">
        <v>0</v>
      </c>
      <c r="L13" s="821">
        <v>0</v>
      </c>
      <c r="M13" s="524">
        <v>7</v>
      </c>
      <c r="N13" s="524">
        <v>0</v>
      </c>
      <c r="O13" s="820">
        <v>0</v>
      </c>
    </row>
    <row r="14" spans="1:22" x14ac:dyDescent="0.15">
      <c r="A14" s="384" t="s">
        <v>259</v>
      </c>
      <c r="B14" s="334" t="s">
        <v>128</v>
      </c>
      <c r="C14" s="400"/>
      <c r="D14" s="848">
        <v>138</v>
      </c>
      <c r="E14" s="524">
        <v>12</v>
      </c>
      <c r="F14" s="821">
        <v>8.695652173913043</v>
      </c>
      <c r="G14" s="524">
        <v>138</v>
      </c>
      <c r="H14" s="524">
        <v>12</v>
      </c>
      <c r="I14" s="821">
        <v>8.695652173913043</v>
      </c>
      <c r="J14" s="524">
        <v>0</v>
      </c>
      <c r="K14" s="524">
        <v>0</v>
      </c>
      <c r="L14" s="821" t="s">
        <v>830</v>
      </c>
      <c r="M14" s="524">
        <v>0</v>
      </c>
      <c r="N14" s="524">
        <v>0</v>
      </c>
      <c r="O14" s="820" t="s">
        <v>830</v>
      </c>
    </row>
    <row r="15" spans="1:22" x14ac:dyDescent="0.15">
      <c r="A15" s="388" t="s">
        <v>258</v>
      </c>
      <c r="B15" s="355" t="s">
        <v>129</v>
      </c>
      <c r="C15" s="408"/>
      <c r="D15" s="850">
        <v>150</v>
      </c>
      <c r="E15" s="537">
        <v>7</v>
      </c>
      <c r="F15" s="826">
        <v>4.666666666666667</v>
      </c>
      <c r="G15" s="537">
        <v>150</v>
      </c>
      <c r="H15" s="537">
        <v>7</v>
      </c>
      <c r="I15" s="826">
        <v>4.666666666666667</v>
      </c>
      <c r="J15" s="537">
        <v>0</v>
      </c>
      <c r="K15" s="537">
        <v>0</v>
      </c>
      <c r="L15" s="826" t="s">
        <v>830</v>
      </c>
      <c r="M15" s="537">
        <v>0</v>
      </c>
      <c r="N15" s="537">
        <v>0</v>
      </c>
      <c r="O15" s="825" t="s">
        <v>830</v>
      </c>
    </row>
    <row r="16" spans="1:22" x14ac:dyDescent="0.15">
      <c r="A16" s="386" t="s">
        <v>256</v>
      </c>
      <c r="B16" s="354" t="s">
        <v>130</v>
      </c>
      <c r="C16" s="409"/>
      <c r="D16" s="849">
        <v>54</v>
      </c>
      <c r="E16" s="543">
        <v>0</v>
      </c>
      <c r="F16" s="823">
        <v>0</v>
      </c>
      <c r="G16" s="543">
        <v>54</v>
      </c>
      <c r="H16" s="543">
        <v>0</v>
      </c>
      <c r="I16" s="823">
        <v>0</v>
      </c>
      <c r="J16" s="543">
        <v>0</v>
      </c>
      <c r="K16" s="543">
        <v>0</v>
      </c>
      <c r="L16" s="823" t="s">
        <v>830</v>
      </c>
      <c r="M16" s="543">
        <v>0</v>
      </c>
      <c r="N16" s="543">
        <v>0</v>
      </c>
      <c r="O16" s="822" t="s">
        <v>830</v>
      </c>
    </row>
    <row r="17" spans="1:15" x14ac:dyDescent="0.15">
      <c r="A17" s="384" t="s">
        <v>254</v>
      </c>
      <c r="B17" s="334" t="s">
        <v>131</v>
      </c>
      <c r="C17" s="400"/>
      <c r="D17" s="848">
        <v>48</v>
      </c>
      <c r="E17" s="524">
        <v>3</v>
      </c>
      <c r="F17" s="821">
        <v>6.25</v>
      </c>
      <c r="G17" s="524">
        <v>42</v>
      </c>
      <c r="H17" s="524">
        <v>3</v>
      </c>
      <c r="I17" s="821">
        <v>7.1428571428571423</v>
      </c>
      <c r="J17" s="524">
        <v>4</v>
      </c>
      <c r="K17" s="524">
        <v>0</v>
      </c>
      <c r="L17" s="821">
        <v>0</v>
      </c>
      <c r="M17" s="524">
        <v>2</v>
      </c>
      <c r="N17" s="524">
        <v>0</v>
      </c>
      <c r="O17" s="820">
        <v>0</v>
      </c>
    </row>
    <row r="18" spans="1:15" x14ac:dyDescent="0.15">
      <c r="A18" s="384" t="s">
        <v>252</v>
      </c>
      <c r="B18" s="334" t="s">
        <v>132</v>
      </c>
      <c r="C18" s="400"/>
      <c r="D18" s="848">
        <v>0</v>
      </c>
      <c r="E18" s="524">
        <v>0</v>
      </c>
      <c r="F18" s="821" t="s">
        <v>830</v>
      </c>
      <c r="G18" s="524">
        <v>0</v>
      </c>
      <c r="H18" s="524">
        <v>0</v>
      </c>
      <c r="I18" s="821" t="s">
        <v>830</v>
      </c>
      <c r="J18" s="524">
        <v>0</v>
      </c>
      <c r="K18" s="524">
        <v>0</v>
      </c>
      <c r="L18" s="821" t="s">
        <v>830</v>
      </c>
      <c r="M18" s="524">
        <v>0</v>
      </c>
      <c r="N18" s="524">
        <v>0</v>
      </c>
      <c r="O18" s="820" t="s">
        <v>830</v>
      </c>
    </row>
    <row r="19" spans="1:15" x14ac:dyDescent="0.15">
      <c r="A19" s="384" t="s">
        <v>250</v>
      </c>
      <c r="B19" s="334" t="s">
        <v>133</v>
      </c>
      <c r="C19" s="400"/>
      <c r="D19" s="848">
        <v>28</v>
      </c>
      <c r="E19" s="524">
        <v>0</v>
      </c>
      <c r="F19" s="821">
        <v>0</v>
      </c>
      <c r="G19" s="524">
        <v>22</v>
      </c>
      <c r="H19" s="524">
        <v>0</v>
      </c>
      <c r="I19" s="821">
        <v>0</v>
      </c>
      <c r="J19" s="524">
        <v>0</v>
      </c>
      <c r="K19" s="524">
        <v>0</v>
      </c>
      <c r="L19" s="821" t="s">
        <v>830</v>
      </c>
      <c r="M19" s="524">
        <v>6</v>
      </c>
      <c r="N19" s="524">
        <v>0</v>
      </c>
      <c r="O19" s="820">
        <v>0</v>
      </c>
    </row>
    <row r="20" spans="1:15" x14ac:dyDescent="0.15">
      <c r="A20" s="384" t="s">
        <v>315</v>
      </c>
      <c r="B20" s="334" t="s">
        <v>134</v>
      </c>
      <c r="C20" s="400"/>
      <c r="D20" s="848">
        <v>47</v>
      </c>
      <c r="E20" s="524">
        <v>4</v>
      </c>
      <c r="F20" s="821">
        <v>8.5106382978723403</v>
      </c>
      <c r="G20" s="524">
        <v>46</v>
      </c>
      <c r="H20" s="524">
        <v>4</v>
      </c>
      <c r="I20" s="821">
        <v>8.695652173913043</v>
      </c>
      <c r="J20" s="524">
        <v>1</v>
      </c>
      <c r="K20" s="524">
        <v>0</v>
      </c>
      <c r="L20" s="821">
        <v>0</v>
      </c>
      <c r="M20" s="524">
        <v>0</v>
      </c>
      <c r="N20" s="524">
        <v>0</v>
      </c>
      <c r="O20" s="820" t="s">
        <v>830</v>
      </c>
    </row>
    <row r="21" spans="1:15" x14ac:dyDescent="0.15">
      <c r="A21" s="384" t="s">
        <v>314</v>
      </c>
      <c r="B21" s="334" t="s">
        <v>135</v>
      </c>
      <c r="C21" s="400"/>
      <c r="D21" s="848">
        <v>17</v>
      </c>
      <c r="E21" s="524">
        <v>3</v>
      </c>
      <c r="F21" s="821">
        <v>17.647058823529413</v>
      </c>
      <c r="G21" s="524">
        <v>17</v>
      </c>
      <c r="H21" s="524">
        <v>3</v>
      </c>
      <c r="I21" s="821">
        <v>17.647058823529413</v>
      </c>
      <c r="J21" s="524">
        <v>0</v>
      </c>
      <c r="K21" s="524">
        <v>0</v>
      </c>
      <c r="L21" s="821" t="s">
        <v>830</v>
      </c>
      <c r="M21" s="524">
        <v>0</v>
      </c>
      <c r="N21" s="524">
        <v>0</v>
      </c>
      <c r="O21" s="820" t="s">
        <v>830</v>
      </c>
    </row>
    <row r="22" spans="1:15" x14ac:dyDescent="0.15">
      <c r="A22" s="384" t="s">
        <v>313</v>
      </c>
      <c r="B22" s="334" t="s">
        <v>136</v>
      </c>
      <c r="C22" s="400"/>
      <c r="D22" s="848">
        <v>30</v>
      </c>
      <c r="E22" s="524">
        <v>7</v>
      </c>
      <c r="F22" s="821">
        <v>23.333333333333332</v>
      </c>
      <c r="G22" s="524">
        <v>27</v>
      </c>
      <c r="H22" s="524">
        <v>7</v>
      </c>
      <c r="I22" s="821">
        <v>25.925925925925924</v>
      </c>
      <c r="J22" s="524">
        <v>2</v>
      </c>
      <c r="K22" s="524">
        <v>0</v>
      </c>
      <c r="L22" s="821">
        <v>0</v>
      </c>
      <c r="M22" s="524">
        <v>1</v>
      </c>
      <c r="N22" s="524">
        <v>0</v>
      </c>
      <c r="O22" s="820">
        <v>0</v>
      </c>
    </row>
    <row r="23" spans="1:15" x14ac:dyDescent="0.15">
      <c r="A23" s="384" t="s">
        <v>311</v>
      </c>
      <c r="B23" s="334" t="s">
        <v>137</v>
      </c>
      <c r="C23" s="400"/>
      <c r="D23" s="848">
        <v>21</v>
      </c>
      <c r="E23" s="524">
        <v>0</v>
      </c>
      <c r="F23" s="821">
        <v>0</v>
      </c>
      <c r="G23" s="524">
        <v>17</v>
      </c>
      <c r="H23" s="524">
        <v>0</v>
      </c>
      <c r="I23" s="821">
        <v>0</v>
      </c>
      <c r="J23" s="524">
        <v>0</v>
      </c>
      <c r="K23" s="524">
        <v>0</v>
      </c>
      <c r="L23" s="821" t="s">
        <v>830</v>
      </c>
      <c r="M23" s="524">
        <v>4</v>
      </c>
      <c r="N23" s="524">
        <v>0</v>
      </c>
      <c r="O23" s="820">
        <v>0</v>
      </c>
    </row>
    <row r="24" spans="1:15" x14ac:dyDescent="0.15">
      <c r="A24" s="384" t="s">
        <v>309</v>
      </c>
      <c r="B24" s="334" t="s">
        <v>138</v>
      </c>
      <c r="C24" s="400"/>
      <c r="D24" s="848">
        <v>45</v>
      </c>
      <c r="E24" s="524">
        <v>3</v>
      </c>
      <c r="F24" s="821">
        <v>6.666666666666667</v>
      </c>
      <c r="G24" s="524">
        <v>44</v>
      </c>
      <c r="H24" s="524">
        <v>2</v>
      </c>
      <c r="I24" s="821">
        <v>4.5454545454545459</v>
      </c>
      <c r="J24" s="524">
        <v>0</v>
      </c>
      <c r="K24" s="524">
        <v>0</v>
      </c>
      <c r="L24" s="821" t="s">
        <v>830</v>
      </c>
      <c r="M24" s="524">
        <v>1</v>
      </c>
      <c r="N24" s="524">
        <v>1</v>
      </c>
      <c r="O24" s="820">
        <v>100</v>
      </c>
    </row>
    <row r="25" spans="1:15" x14ac:dyDescent="0.15">
      <c r="A25" s="388" t="s">
        <v>307</v>
      </c>
      <c r="B25" s="355" t="s">
        <v>139</v>
      </c>
      <c r="C25" s="408"/>
      <c r="D25" s="850">
        <v>69</v>
      </c>
      <c r="E25" s="537">
        <v>3</v>
      </c>
      <c r="F25" s="826">
        <v>4.3478260869565215</v>
      </c>
      <c r="G25" s="537">
        <v>68</v>
      </c>
      <c r="H25" s="537">
        <v>3</v>
      </c>
      <c r="I25" s="826">
        <v>4.4117647058823533</v>
      </c>
      <c r="J25" s="537">
        <v>0</v>
      </c>
      <c r="K25" s="537">
        <v>0</v>
      </c>
      <c r="L25" s="826" t="s">
        <v>830</v>
      </c>
      <c r="M25" s="537">
        <v>1</v>
      </c>
      <c r="N25" s="537">
        <v>0</v>
      </c>
      <c r="O25" s="825">
        <v>0</v>
      </c>
    </row>
    <row r="26" spans="1:15" x14ac:dyDescent="0.15">
      <c r="A26" s="386" t="s">
        <v>306</v>
      </c>
      <c r="B26" s="354" t="s">
        <v>140</v>
      </c>
      <c r="C26" s="409"/>
      <c r="D26" s="849">
        <v>72</v>
      </c>
      <c r="E26" s="543">
        <v>3</v>
      </c>
      <c r="F26" s="823">
        <v>4.1666666666666661</v>
      </c>
      <c r="G26" s="543">
        <v>71</v>
      </c>
      <c r="H26" s="543">
        <v>3</v>
      </c>
      <c r="I26" s="823">
        <v>4.225352112676056</v>
      </c>
      <c r="J26" s="543">
        <v>0</v>
      </c>
      <c r="K26" s="543">
        <v>0</v>
      </c>
      <c r="L26" s="823" t="s">
        <v>830</v>
      </c>
      <c r="M26" s="543">
        <v>1</v>
      </c>
      <c r="N26" s="543">
        <v>0</v>
      </c>
      <c r="O26" s="822">
        <v>0</v>
      </c>
    </row>
    <row r="27" spans="1:15" x14ac:dyDescent="0.15">
      <c r="A27" s="384" t="s">
        <v>304</v>
      </c>
      <c r="B27" s="334" t="s">
        <v>141</v>
      </c>
      <c r="C27" s="400"/>
      <c r="D27" s="848">
        <v>117</v>
      </c>
      <c r="E27" s="524">
        <v>0</v>
      </c>
      <c r="F27" s="821">
        <v>0</v>
      </c>
      <c r="G27" s="524">
        <v>103</v>
      </c>
      <c r="H27" s="524">
        <v>0</v>
      </c>
      <c r="I27" s="821">
        <v>0</v>
      </c>
      <c r="J27" s="524">
        <v>8</v>
      </c>
      <c r="K27" s="524">
        <v>0</v>
      </c>
      <c r="L27" s="821">
        <v>0</v>
      </c>
      <c r="M27" s="524">
        <v>6</v>
      </c>
      <c r="N27" s="524">
        <v>0</v>
      </c>
      <c r="O27" s="820">
        <v>0</v>
      </c>
    </row>
    <row r="28" spans="1:15" x14ac:dyDescent="0.15">
      <c r="A28" s="384" t="s">
        <v>303</v>
      </c>
      <c r="B28" s="334" t="s">
        <v>142</v>
      </c>
      <c r="C28" s="400"/>
      <c r="D28" s="848">
        <v>67</v>
      </c>
      <c r="E28" s="524">
        <v>4</v>
      </c>
      <c r="F28" s="821">
        <v>5.9701492537313428</v>
      </c>
      <c r="G28" s="524">
        <v>59</v>
      </c>
      <c r="H28" s="524">
        <v>3</v>
      </c>
      <c r="I28" s="821">
        <v>5.0847457627118651</v>
      </c>
      <c r="J28" s="524">
        <v>5</v>
      </c>
      <c r="K28" s="524">
        <v>1</v>
      </c>
      <c r="L28" s="821">
        <v>20</v>
      </c>
      <c r="M28" s="524">
        <v>3</v>
      </c>
      <c r="N28" s="524">
        <v>0</v>
      </c>
      <c r="O28" s="820">
        <v>0</v>
      </c>
    </row>
    <row r="29" spans="1:15" x14ac:dyDescent="0.15">
      <c r="A29" s="384" t="s">
        <v>301</v>
      </c>
      <c r="B29" s="334" t="s">
        <v>143</v>
      </c>
      <c r="C29" s="400"/>
      <c r="D29" s="840">
        <v>76</v>
      </c>
      <c r="E29" s="470">
        <v>2</v>
      </c>
      <c r="F29" s="435">
        <v>2.6315789473684208</v>
      </c>
      <c r="G29" s="470">
        <v>67</v>
      </c>
      <c r="H29" s="470">
        <v>2</v>
      </c>
      <c r="I29" s="435">
        <v>2.9850746268656714</v>
      </c>
      <c r="J29" s="470">
        <v>6</v>
      </c>
      <c r="K29" s="470">
        <v>0</v>
      </c>
      <c r="L29" s="435">
        <v>0</v>
      </c>
      <c r="M29" s="470">
        <v>3</v>
      </c>
      <c r="N29" s="470">
        <v>0</v>
      </c>
      <c r="O29" s="434">
        <v>0</v>
      </c>
    </row>
    <row r="30" spans="1:15" x14ac:dyDescent="0.15">
      <c r="A30" s="384" t="s">
        <v>300</v>
      </c>
      <c r="B30" s="334" t="s">
        <v>144</v>
      </c>
      <c r="C30" s="400"/>
      <c r="D30" s="840">
        <v>52</v>
      </c>
      <c r="E30" s="470">
        <v>8</v>
      </c>
      <c r="F30" s="435">
        <v>15.384615384615385</v>
      </c>
      <c r="G30" s="470">
        <v>52</v>
      </c>
      <c r="H30" s="470">
        <v>8</v>
      </c>
      <c r="I30" s="435">
        <v>15.384615384615385</v>
      </c>
      <c r="J30" s="470">
        <v>0</v>
      </c>
      <c r="K30" s="470">
        <v>0</v>
      </c>
      <c r="L30" s="435" t="s">
        <v>830</v>
      </c>
      <c r="M30" s="470">
        <v>0</v>
      </c>
      <c r="N30" s="470">
        <v>0</v>
      </c>
      <c r="O30" s="434" t="s">
        <v>830</v>
      </c>
    </row>
    <row r="31" spans="1:15" x14ac:dyDescent="0.15">
      <c r="A31" s="384" t="s">
        <v>299</v>
      </c>
      <c r="B31" s="334" t="s">
        <v>145</v>
      </c>
      <c r="C31" s="400"/>
      <c r="D31" s="840">
        <v>37</v>
      </c>
      <c r="E31" s="470">
        <v>5</v>
      </c>
      <c r="F31" s="435">
        <v>13.513513513513514</v>
      </c>
      <c r="G31" s="470">
        <v>37</v>
      </c>
      <c r="H31" s="470">
        <v>5</v>
      </c>
      <c r="I31" s="435">
        <v>13.513513513513514</v>
      </c>
      <c r="J31" s="470">
        <v>0</v>
      </c>
      <c r="K31" s="470">
        <v>0</v>
      </c>
      <c r="L31" s="435" t="s">
        <v>830</v>
      </c>
      <c r="M31" s="470">
        <v>0</v>
      </c>
      <c r="N31" s="470">
        <v>0</v>
      </c>
      <c r="O31" s="434" t="s">
        <v>830</v>
      </c>
    </row>
    <row r="32" spans="1:15" x14ac:dyDescent="0.15">
      <c r="A32" s="384" t="s">
        <v>298</v>
      </c>
      <c r="B32" s="334" t="s">
        <v>146</v>
      </c>
      <c r="C32" s="400"/>
      <c r="D32" s="840">
        <v>15</v>
      </c>
      <c r="E32" s="470">
        <v>1</v>
      </c>
      <c r="F32" s="435">
        <v>6.666666666666667</v>
      </c>
      <c r="G32" s="470">
        <v>12</v>
      </c>
      <c r="H32" s="470">
        <v>0</v>
      </c>
      <c r="I32" s="435">
        <v>0</v>
      </c>
      <c r="J32" s="470">
        <v>1</v>
      </c>
      <c r="K32" s="470">
        <v>0</v>
      </c>
      <c r="L32" s="435">
        <v>0</v>
      </c>
      <c r="M32" s="470">
        <v>2</v>
      </c>
      <c r="N32" s="470">
        <v>1</v>
      </c>
      <c r="O32" s="434">
        <v>50</v>
      </c>
    </row>
    <row r="33" spans="1:15" x14ac:dyDescent="0.15">
      <c r="A33" s="384" t="s">
        <v>297</v>
      </c>
      <c r="B33" s="334" t="s">
        <v>147</v>
      </c>
      <c r="C33" s="400"/>
      <c r="D33" s="840">
        <v>58</v>
      </c>
      <c r="E33" s="470">
        <v>7</v>
      </c>
      <c r="F33" s="435">
        <v>12.068965517241379</v>
      </c>
      <c r="G33" s="470">
        <v>52</v>
      </c>
      <c r="H33" s="470">
        <v>7</v>
      </c>
      <c r="I33" s="435">
        <v>13.461538461538462</v>
      </c>
      <c r="J33" s="470">
        <v>3</v>
      </c>
      <c r="K33" s="470">
        <v>0</v>
      </c>
      <c r="L33" s="435">
        <v>0</v>
      </c>
      <c r="M33" s="470">
        <v>3</v>
      </c>
      <c r="N33" s="470">
        <v>0</v>
      </c>
      <c r="O33" s="434">
        <v>0</v>
      </c>
    </row>
    <row r="34" spans="1:15" x14ac:dyDescent="0.15">
      <c r="A34" s="384" t="s">
        <v>296</v>
      </c>
      <c r="B34" s="334" t="s">
        <v>148</v>
      </c>
      <c r="C34" s="400"/>
      <c r="D34" s="840">
        <v>34</v>
      </c>
      <c r="E34" s="470">
        <v>5</v>
      </c>
      <c r="F34" s="435">
        <v>14.705882352941178</v>
      </c>
      <c r="G34" s="470">
        <v>34</v>
      </c>
      <c r="H34" s="470">
        <v>5</v>
      </c>
      <c r="I34" s="435">
        <v>14.705882352941178</v>
      </c>
      <c r="J34" s="470">
        <v>0</v>
      </c>
      <c r="K34" s="470">
        <v>0</v>
      </c>
      <c r="L34" s="435" t="s">
        <v>830</v>
      </c>
      <c r="M34" s="470">
        <v>0</v>
      </c>
      <c r="N34" s="470">
        <v>0</v>
      </c>
      <c r="O34" s="434" t="s">
        <v>830</v>
      </c>
    </row>
    <row r="35" spans="1:15" x14ac:dyDescent="0.15">
      <c r="A35" s="388" t="s">
        <v>295</v>
      </c>
      <c r="B35" s="355" t="s">
        <v>149</v>
      </c>
      <c r="C35" s="408"/>
      <c r="D35" s="846">
        <v>15</v>
      </c>
      <c r="E35" s="584">
        <v>0</v>
      </c>
      <c r="F35" s="845">
        <v>0</v>
      </c>
      <c r="G35" s="584">
        <v>13</v>
      </c>
      <c r="H35" s="584">
        <v>0</v>
      </c>
      <c r="I35" s="845">
        <v>0</v>
      </c>
      <c r="J35" s="584">
        <v>0</v>
      </c>
      <c r="K35" s="584">
        <v>0</v>
      </c>
      <c r="L35" s="845" t="s">
        <v>830</v>
      </c>
      <c r="M35" s="584">
        <v>2</v>
      </c>
      <c r="N35" s="584">
        <v>0</v>
      </c>
      <c r="O35" s="844">
        <v>0</v>
      </c>
    </row>
    <row r="36" spans="1:15" x14ac:dyDescent="0.15">
      <c r="A36" s="386" t="s">
        <v>294</v>
      </c>
      <c r="B36" s="354" t="s">
        <v>150</v>
      </c>
      <c r="C36" s="409"/>
      <c r="D36" s="847">
        <v>12</v>
      </c>
      <c r="E36" s="514">
        <v>4</v>
      </c>
      <c r="F36" s="506">
        <v>33.333333333333329</v>
      </c>
      <c r="G36" s="514">
        <v>8</v>
      </c>
      <c r="H36" s="514">
        <v>0</v>
      </c>
      <c r="I36" s="506">
        <v>0</v>
      </c>
      <c r="J36" s="514">
        <v>0</v>
      </c>
      <c r="K36" s="514">
        <v>0</v>
      </c>
      <c r="L36" s="506" t="s">
        <v>830</v>
      </c>
      <c r="M36" s="514">
        <v>4</v>
      </c>
      <c r="N36" s="514">
        <v>4</v>
      </c>
      <c r="O36" s="505">
        <v>100</v>
      </c>
    </row>
    <row r="37" spans="1:15" x14ac:dyDescent="0.15">
      <c r="A37" s="384" t="s">
        <v>340</v>
      </c>
      <c r="B37" s="334" t="s">
        <v>151</v>
      </c>
      <c r="C37" s="400"/>
      <c r="D37" s="840">
        <v>27</v>
      </c>
      <c r="E37" s="470">
        <v>0</v>
      </c>
      <c r="F37" s="435">
        <v>0</v>
      </c>
      <c r="G37" s="470">
        <v>23</v>
      </c>
      <c r="H37" s="470">
        <v>0</v>
      </c>
      <c r="I37" s="435">
        <v>0</v>
      </c>
      <c r="J37" s="470">
        <v>1</v>
      </c>
      <c r="K37" s="470">
        <v>0</v>
      </c>
      <c r="L37" s="435">
        <v>0</v>
      </c>
      <c r="M37" s="470">
        <v>3</v>
      </c>
      <c r="N37" s="470">
        <v>0</v>
      </c>
      <c r="O37" s="434">
        <v>0</v>
      </c>
    </row>
    <row r="38" spans="1:15" x14ac:dyDescent="0.15">
      <c r="A38" s="384" t="s">
        <v>291</v>
      </c>
      <c r="B38" s="334" t="s">
        <v>152</v>
      </c>
      <c r="C38" s="400"/>
      <c r="D38" s="840">
        <v>41</v>
      </c>
      <c r="E38" s="470">
        <v>0</v>
      </c>
      <c r="F38" s="435">
        <v>0</v>
      </c>
      <c r="G38" s="470">
        <v>38</v>
      </c>
      <c r="H38" s="470">
        <v>0</v>
      </c>
      <c r="I38" s="435">
        <v>0</v>
      </c>
      <c r="J38" s="470">
        <v>1</v>
      </c>
      <c r="K38" s="470">
        <v>0</v>
      </c>
      <c r="L38" s="435">
        <v>0</v>
      </c>
      <c r="M38" s="470">
        <v>2</v>
      </c>
      <c r="N38" s="470">
        <v>0</v>
      </c>
      <c r="O38" s="434">
        <v>0</v>
      </c>
    </row>
    <row r="39" spans="1:15" x14ac:dyDescent="0.15">
      <c r="A39" s="384" t="s">
        <v>290</v>
      </c>
      <c r="B39" s="334" t="s">
        <v>153</v>
      </c>
      <c r="C39" s="400"/>
      <c r="D39" s="840">
        <v>51</v>
      </c>
      <c r="E39" s="470">
        <v>9</v>
      </c>
      <c r="F39" s="435">
        <v>17.647058823529413</v>
      </c>
      <c r="G39" s="470">
        <v>48</v>
      </c>
      <c r="H39" s="470">
        <v>9</v>
      </c>
      <c r="I39" s="435">
        <v>18.75</v>
      </c>
      <c r="J39" s="470">
        <v>2</v>
      </c>
      <c r="K39" s="470">
        <v>0</v>
      </c>
      <c r="L39" s="435">
        <v>0</v>
      </c>
      <c r="M39" s="470">
        <v>1</v>
      </c>
      <c r="N39" s="470">
        <v>0</v>
      </c>
      <c r="O39" s="434">
        <v>0</v>
      </c>
    </row>
    <row r="40" spans="1:15" x14ac:dyDescent="0.15">
      <c r="A40" s="384" t="s">
        <v>289</v>
      </c>
      <c r="B40" s="334" t="s">
        <v>154</v>
      </c>
      <c r="C40" s="400"/>
      <c r="D40" s="840">
        <v>37</v>
      </c>
      <c r="E40" s="470">
        <v>3</v>
      </c>
      <c r="F40" s="435">
        <v>8.1081081081081088</v>
      </c>
      <c r="G40" s="470">
        <v>33</v>
      </c>
      <c r="H40" s="470">
        <v>3</v>
      </c>
      <c r="I40" s="435">
        <v>9.0909090909090917</v>
      </c>
      <c r="J40" s="470">
        <v>3</v>
      </c>
      <c r="K40" s="470">
        <v>0</v>
      </c>
      <c r="L40" s="435">
        <v>0</v>
      </c>
      <c r="M40" s="470">
        <v>1</v>
      </c>
      <c r="N40" s="470">
        <v>0</v>
      </c>
      <c r="O40" s="434">
        <v>0</v>
      </c>
    </row>
    <row r="41" spans="1:15" x14ac:dyDescent="0.15">
      <c r="A41" s="384" t="s">
        <v>288</v>
      </c>
      <c r="B41" s="334" t="s">
        <v>155</v>
      </c>
      <c r="C41" s="400"/>
      <c r="D41" s="840">
        <v>56</v>
      </c>
      <c r="E41" s="470">
        <v>3</v>
      </c>
      <c r="F41" s="435">
        <v>5.3571428571428568</v>
      </c>
      <c r="G41" s="470">
        <v>56</v>
      </c>
      <c r="H41" s="470">
        <v>3</v>
      </c>
      <c r="I41" s="435">
        <v>5.3571428571428568</v>
      </c>
      <c r="J41" s="470">
        <v>0</v>
      </c>
      <c r="K41" s="470">
        <v>0</v>
      </c>
      <c r="L41" s="435" t="s">
        <v>830</v>
      </c>
      <c r="M41" s="470">
        <v>0</v>
      </c>
      <c r="N41" s="470">
        <v>0</v>
      </c>
      <c r="O41" s="434" t="s">
        <v>830</v>
      </c>
    </row>
    <row r="42" spans="1:15" x14ac:dyDescent="0.15">
      <c r="A42" s="384" t="s">
        <v>287</v>
      </c>
      <c r="B42" s="334" t="s">
        <v>156</v>
      </c>
      <c r="C42" s="400"/>
      <c r="D42" s="840">
        <v>51</v>
      </c>
      <c r="E42" s="470">
        <v>1</v>
      </c>
      <c r="F42" s="435">
        <v>1.9607843137254901</v>
      </c>
      <c r="G42" s="470">
        <v>46</v>
      </c>
      <c r="H42" s="470">
        <v>0</v>
      </c>
      <c r="I42" s="435">
        <v>0</v>
      </c>
      <c r="J42" s="470">
        <v>2</v>
      </c>
      <c r="K42" s="470">
        <v>0</v>
      </c>
      <c r="L42" s="435">
        <v>0</v>
      </c>
      <c r="M42" s="470">
        <v>3</v>
      </c>
      <c r="N42" s="470">
        <v>1</v>
      </c>
      <c r="O42" s="434">
        <v>33.333333333333329</v>
      </c>
    </row>
    <row r="43" spans="1:15" x14ac:dyDescent="0.15">
      <c r="A43" s="384" t="s">
        <v>286</v>
      </c>
      <c r="B43" s="334" t="s">
        <v>157</v>
      </c>
      <c r="C43" s="400"/>
      <c r="D43" s="840">
        <v>25</v>
      </c>
      <c r="E43" s="470">
        <v>6</v>
      </c>
      <c r="F43" s="435">
        <v>24</v>
      </c>
      <c r="G43" s="470">
        <v>18</v>
      </c>
      <c r="H43" s="470">
        <v>5</v>
      </c>
      <c r="I43" s="435">
        <v>27.777777777777779</v>
      </c>
      <c r="J43" s="470">
        <v>6</v>
      </c>
      <c r="K43" s="470">
        <v>1</v>
      </c>
      <c r="L43" s="435">
        <v>16.666666666666664</v>
      </c>
      <c r="M43" s="470">
        <v>1</v>
      </c>
      <c r="N43" s="470">
        <v>0</v>
      </c>
      <c r="O43" s="434">
        <v>0</v>
      </c>
    </row>
    <row r="44" spans="1:15" x14ac:dyDescent="0.15">
      <c r="A44" s="384" t="s">
        <v>285</v>
      </c>
      <c r="B44" s="334" t="s">
        <v>158</v>
      </c>
      <c r="C44" s="400"/>
      <c r="D44" s="840">
        <v>26</v>
      </c>
      <c r="E44" s="470">
        <v>1</v>
      </c>
      <c r="F44" s="435">
        <v>3.8461538461538463</v>
      </c>
      <c r="G44" s="470">
        <v>26</v>
      </c>
      <c r="H44" s="470">
        <v>1</v>
      </c>
      <c r="I44" s="435">
        <v>3.8461538461538463</v>
      </c>
      <c r="J44" s="470">
        <v>0</v>
      </c>
      <c r="K44" s="470">
        <v>0</v>
      </c>
      <c r="L44" s="435" t="s">
        <v>830</v>
      </c>
      <c r="M44" s="470">
        <v>0</v>
      </c>
      <c r="N44" s="470">
        <v>0</v>
      </c>
      <c r="O44" s="434" t="s">
        <v>830</v>
      </c>
    </row>
    <row r="45" spans="1:15" x14ac:dyDescent="0.15">
      <c r="A45" s="388" t="s">
        <v>284</v>
      </c>
      <c r="B45" s="355" t="s">
        <v>159</v>
      </c>
      <c r="C45" s="408"/>
      <c r="D45" s="846">
        <v>100</v>
      </c>
      <c r="E45" s="584">
        <v>3</v>
      </c>
      <c r="F45" s="845">
        <v>3</v>
      </c>
      <c r="G45" s="584">
        <v>91</v>
      </c>
      <c r="H45" s="584">
        <v>2</v>
      </c>
      <c r="I45" s="845">
        <v>2.197802197802198</v>
      </c>
      <c r="J45" s="584">
        <v>4</v>
      </c>
      <c r="K45" s="584">
        <v>1</v>
      </c>
      <c r="L45" s="845">
        <v>25</v>
      </c>
      <c r="M45" s="584">
        <v>5</v>
      </c>
      <c r="N45" s="584">
        <v>0</v>
      </c>
      <c r="O45" s="844">
        <v>0</v>
      </c>
    </row>
    <row r="46" spans="1:15" x14ac:dyDescent="0.15">
      <c r="A46" s="407" t="s">
        <v>283</v>
      </c>
      <c r="B46" s="406" t="s">
        <v>160</v>
      </c>
      <c r="C46" s="405"/>
      <c r="D46" s="843">
        <v>38</v>
      </c>
      <c r="E46" s="582">
        <v>2</v>
      </c>
      <c r="F46" s="842">
        <v>5.2631578947368416</v>
      </c>
      <c r="G46" s="582">
        <v>37</v>
      </c>
      <c r="H46" s="582">
        <v>2</v>
      </c>
      <c r="I46" s="842">
        <v>5.4054054054054053</v>
      </c>
      <c r="J46" s="582">
        <v>0</v>
      </c>
      <c r="K46" s="582">
        <v>0</v>
      </c>
      <c r="L46" s="842" t="s">
        <v>830</v>
      </c>
      <c r="M46" s="582">
        <v>1</v>
      </c>
      <c r="N46" s="582">
        <v>0</v>
      </c>
      <c r="O46" s="841">
        <v>0</v>
      </c>
    </row>
    <row r="47" spans="1:15" x14ac:dyDescent="0.15">
      <c r="A47" s="384" t="s">
        <v>282</v>
      </c>
      <c r="B47" s="334" t="s">
        <v>161</v>
      </c>
      <c r="C47" s="400"/>
      <c r="D47" s="840">
        <v>52</v>
      </c>
      <c r="E47" s="470">
        <v>2</v>
      </c>
      <c r="F47" s="435">
        <v>3.8461538461538463</v>
      </c>
      <c r="G47" s="470">
        <v>49</v>
      </c>
      <c r="H47" s="470">
        <v>2</v>
      </c>
      <c r="I47" s="435">
        <v>4.0816326530612246</v>
      </c>
      <c r="J47" s="470">
        <v>3</v>
      </c>
      <c r="K47" s="470">
        <v>0</v>
      </c>
      <c r="L47" s="435">
        <v>0</v>
      </c>
      <c r="M47" s="470">
        <v>0</v>
      </c>
      <c r="N47" s="470">
        <v>0</v>
      </c>
      <c r="O47" s="434" t="s">
        <v>830</v>
      </c>
    </row>
    <row r="48" spans="1:15" x14ac:dyDescent="0.15">
      <c r="A48" s="384" t="s">
        <v>281</v>
      </c>
      <c r="B48" s="334" t="s">
        <v>162</v>
      </c>
      <c r="C48" s="400"/>
      <c r="D48" s="840">
        <v>58</v>
      </c>
      <c r="E48" s="470">
        <v>0</v>
      </c>
      <c r="F48" s="435">
        <v>0</v>
      </c>
      <c r="G48" s="470">
        <v>57</v>
      </c>
      <c r="H48" s="470">
        <v>0</v>
      </c>
      <c r="I48" s="435">
        <v>0</v>
      </c>
      <c r="J48" s="470">
        <v>0</v>
      </c>
      <c r="K48" s="470">
        <v>0</v>
      </c>
      <c r="L48" s="435" t="s">
        <v>830</v>
      </c>
      <c r="M48" s="470">
        <v>1</v>
      </c>
      <c r="N48" s="470">
        <v>0</v>
      </c>
      <c r="O48" s="434">
        <v>0</v>
      </c>
    </row>
    <row r="49" spans="1:15" x14ac:dyDescent="0.15">
      <c r="A49" s="384" t="s">
        <v>280</v>
      </c>
      <c r="B49" s="334" t="s">
        <v>163</v>
      </c>
      <c r="C49" s="400"/>
      <c r="D49" s="840">
        <v>73</v>
      </c>
      <c r="E49" s="470">
        <v>2</v>
      </c>
      <c r="F49" s="435">
        <v>2.7397260273972601</v>
      </c>
      <c r="G49" s="470">
        <v>69</v>
      </c>
      <c r="H49" s="470">
        <v>1</v>
      </c>
      <c r="I49" s="435">
        <v>1.4492753623188406</v>
      </c>
      <c r="J49" s="470">
        <v>2</v>
      </c>
      <c r="K49" s="470">
        <v>1</v>
      </c>
      <c r="L49" s="435">
        <v>50</v>
      </c>
      <c r="M49" s="470">
        <v>2</v>
      </c>
      <c r="N49" s="470">
        <v>0</v>
      </c>
      <c r="O49" s="434">
        <v>0</v>
      </c>
    </row>
    <row r="50" spans="1:15" x14ac:dyDescent="0.15">
      <c r="A50" s="384" t="s">
        <v>279</v>
      </c>
      <c r="B50" s="334" t="s">
        <v>164</v>
      </c>
      <c r="C50" s="400"/>
      <c r="D50" s="840">
        <v>39</v>
      </c>
      <c r="E50" s="470">
        <v>0</v>
      </c>
      <c r="F50" s="435">
        <v>0</v>
      </c>
      <c r="G50" s="470">
        <v>38</v>
      </c>
      <c r="H50" s="470">
        <v>0</v>
      </c>
      <c r="I50" s="435">
        <v>0</v>
      </c>
      <c r="J50" s="470">
        <v>1</v>
      </c>
      <c r="K50" s="470">
        <v>0</v>
      </c>
      <c r="L50" s="435">
        <v>0</v>
      </c>
      <c r="M50" s="470">
        <v>0</v>
      </c>
      <c r="N50" s="470">
        <v>0</v>
      </c>
      <c r="O50" s="434" t="s">
        <v>830</v>
      </c>
    </row>
    <row r="51" spans="1:15" x14ac:dyDescent="0.15">
      <c r="A51" s="384" t="s">
        <v>278</v>
      </c>
      <c r="B51" s="334" t="s">
        <v>165</v>
      </c>
      <c r="C51" s="400"/>
      <c r="D51" s="840">
        <v>68</v>
      </c>
      <c r="E51" s="470">
        <v>1</v>
      </c>
      <c r="F51" s="435">
        <v>1.4705882352941175</v>
      </c>
      <c r="G51" s="470">
        <v>65</v>
      </c>
      <c r="H51" s="470">
        <v>1</v>
      </c>
      <c r="I51" s="435">
        <v>1.5384615384615385</v>
      </c>
      <c r="J51" s="470">
        <v>2</v>
      </c>
      <c r="K51" s="470">
        <v>0</v>
      </c>
      <c r="L51" s="435">
        <v>0</v>
      </c>
      <c r="M51" s="470">
        <v>1</v>
      </c>
      <c r="N51" s="470">
        <v>0</v>
      </c>
      <c r="O51" s="434">
        <v>0</v>
      </c>
    </row>
    <row r="52" spans="1:15" ht="14.25" thickBot="1" x14ac:dyDescent="0.2">
      <c r="A52" s="382" t="s">
        <v>277</v>
      </c>
      <c r="B52" s="327" t="s">
        <v>167</v>
      </c>
      <c r="C52" s="399"/>
      <c r="D52" s="839">
        <v>3</v>
      </c>
      <c r="E52" s="461">
        <v>2</v>
      </c>
      <c r="F52" s="498">
        <v>66.666666666666657</v>
      </c>
      <c r="G52" s="461">
        <v>3</v>
      </c>
      <c r="H52" s="461">
        <v>2</v>
      </c>
      <c r="I52" s="498">
        <v>66.666666666666657</v>
      </c>
      <c r="J52" s="461">
        <v>0</v>
      </c>
      <c r="K52" s="461">
        <v>0</v>
      </c>
      <c r="L52" s="498" t="s">
        <v>830</v>
      </c>
      <c r="M52" s="461">
        <v>0</v>
      </c>
      <c r="N52" s="461">
        <v>0</v>
      </c>
      <c r="O52" s="497" t="s">
        <v>830</v>
      </c>
    </row>
    <row r="53" spans="1:15" x14ac:dyDescent="0.15">
      <c r="A53" s="380" t="s">
        <v>488</v>
      </c>
      <c r="B53" s="577"/>
      <c r="C53" s="577"/>
      <c r="D53" s="576"/>
      <c r="E53" s="576"/>
      <c r="F53" s="576"/>
      <c r="H53" s="576">
        <v>2</v>
      </c>
      <c r="I53" s="576"/>
      <c r="J53" s="576"/>
      <c r="K53" s="576"/>
    </row>
  </sheetData>
  <mergeCells count="2">
    <mergeCell ref="A1:O1"/>
    <mergeCell ref="A5:C5"/>
  </mergeCells>
  <phoneticPr fontId="4"/>
  <pageMargins left="0.70866141732283472" right="0.70866141732283472" top="0.74803149606299213" bottom="0.74803149606299213" header="0.31496062992125984" footer="0.31496062992125984"/>
  <pageSetup paperSize="9" scale="80"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6F1CE-EC5C-45D0-BF64-290CA589E39B}">
  <sheetPr>
    <pageSetUpPr fitToPage="1"/>
  </sheetPr>
  <dimension ref="A1:O53"/>
  <sheetViews>
    <sheetView zoomScale="55" zoomScaleNormal="55" workbookViewId="0">
      <selection activeCell="N12" sqref="N12"/>
    </sheetView>
  </sheetViews>
  <sheetFormatPr defaultColWidth="9" defaultRowHeight="13.5" x14ac:dyDescent="0.15"/>
  <cols>
    <col min="1" max="1" width="3.625" style="1237" customWidth="1"/>
    <col min="2" max="2" width="9.625" style="1237" customWidth="1"/>
    <col min="3" max="3" width="0.875" style="1237" customWidth="1"/>
    <col min="4" max="15" width="12.625" style="1237" customWidth="1"/>
    <col min="16" max="16384" width="9" style="1237"/>
  </cols>
  <sheetData>
    <row r="1" spans="1:15" x14ac:dyDescent="0.15">
      <c r="A1" s="1299" t="s">
        <v>896</v>
      </c>
      <c r="B1" s="1299"/>
      <c r="C1" s="1299"/>
      <c r="D1" s="1299"/>
      <c r="E1" s="1299"/>
      <c r="F1" s="1299"/>
      <c r="G1" s="1299"/>
      <c r="H1" s="1299"/>
      <c r="I1" s="1299"/>
      <c r="J1" s="1299"/>
      <c r="K1" s="1299"/>
      <c r="L1" s="1299"/>
      <c r="M1" s="1299"/>
      <c r="N1" s="1299"/>
      <c r="O1" s="1299"/>
    </row>
    <row r="2" spans="1:15" ht="14.25" thickBot="1" x14ac:dyDescent="0.2">
      <c r="A2" s="1300"/>
      <c r="B2" s="1300"/>
      <c r="C2" s="1300"/>
      <c r="D2" s="1300"/>
      <c r="E2" s="1300"/>
      <c r="F2" s="1300"/>
      <c r="G2" s="1300"/>
      <c r="H2" s="1300"/>
      <c r="I2" s="1300"/>
      <c r="J2" s="1300"/>
      <c r="K2" s="1300"/>
      <c r="L2" s="1300"/>
      <c r="M2" s="1301"/>
      <c r="N2" s="1300"/>
      <c r="O2" s="1301" t="s">
        <v>893</v>
      </c>
    </row>
    <row r="3" spans="1:15" x14ac:dyDescent="0.15">
      <c r="A3" s="1240"/>
      <c r="B3" s="1241"/>
      <c r="C3" s="1242"/>
      <c r="D3" s="1303"/>
      <c r="E3" s="1304" t="s">
        <v>890</v>
      </c>
      <c r="F3" s="1305"/>
      <c r="G3" s="1306"/>
      <c r="H3" s="1304" t="s">
        <v>889</v>
      </c>
      <c r="I3" s="1305"/>
      <c r="J3" s="1306"/>
      <c r="K3" s="1307" t="s">
        <v>492</v>
      </c>
      <c r="L3" s="1305"/>
      <c r="M3" s="1306"/>
      <c r="N3" s="1304" t="s">
        <v>508</v>
      </c>
      <c r="O3" s="1308"/>
    </row>
    <row r="4" spans="1:15" ht="14.25" thickBot="1" x14ac:dyDescent="0.2">
      <c r="A4" s="1251"/>
      <c r="B4" s="1252"/>
      <c r="C4" s="1253"/>
      <c r="D4" s="1309" t="s">
        <v>888</v>
      </c>
      <c r="E4" s="1310" t="s">
        <v>887</v>
      </c>
      <c r="F4" s="1310" t="s">
        <v>886</v>
      </c>
      <c r="G4" s="1310" t="s">
        <v>888</v>
      </c>
      <c r="H4" s="1310" t="s">
        <v>887</v>
      </c>
      <c r="I4" s="1310" t="s">
        <v>886</v>
      </c>
      <c r="J4" s="1310" t="s">
        <v>888</v>
      </c>
      <c r="K4" s="1310" t="s">
        <v>887</v>
      </c>
      <c r="L4" s="1310" t="s">
        <v>886</v>
      </c>
      <c r="M4" s="1310" t="s">
        <v>888</v>
      </c>
      <c r="N4" s="1310" t="s">
        <v>887</v>
      </c>
      <c r="O4" s="1311" t="s">
        <v>886</v>
      </c>
    </row>
    <row r="5" spans="1:15" ht="15" thickTop="1" thickBot="1" x14ac:dyDescent="0.2">
      <c r="A5" s="1313" t="s">
        <v>341</v>
      </c>
      <c r="B5" s="1314"/>
      <c r="C5" s="1315"/>
      <c r="D5" s="858">
        <v>69411.962610000002</v>
      </c>
      <c r="E5" s="857">
        <v>3383.5740000000005</v>
      </c>
      <c r="F5" s="837">
        <v>4.8746266101292139</v>
      </c>
      <c r="G5" s="857">
        <v>64845.74555</v>
      </c>
      <c r="H5" s="857">
        <v>2835.5840000000003</v>
      </c>
      <c r="I5" s="837">
        <v>4.3728142470250315</v>
      </c>
      <c r="J5" s="857">
        <v>1864.63</v>
      </c>
      <c r="K5" s="857">
        <v>43.948999999999998</v>
      </c>
      <c r="L5" s="837">
        <v>2.3569823503858669</v>
      </c>
      <c r="M5" s="857">
        <v>2701.5870600000003</v>
      </c>
      <c r="N5" s="857">
        <v>504.04100000000005</v>
      </c>
      <c r="O5" s="836">
        <v>18.657218472167244</v>
      </c>
    </row>
    <row r="6" spans="1:15" ht="14.25" thickTop="1" x14ac:dyDescent="0.15">
      <c r="A6" s="1316" t="s">
        <v>272</v>
      </c>
      <c r="B6" s="1317" t="s">
        <v>120</v>
      </c>
      <c r="C6" s="1318"/>
      <c r="D6" s="856">
        <v>3290.2289999999998</v>
      </c>
      <c r="E6" s="588">
        <v>491.42599999999999</v>
      </c>
      <c r="F6" s="855">
        <v>14.935920873592689</v>
      </c>
      <c r="G6" s="588">
        <v>2830.011</v>
      </c>
      <c r="H6" s="588">
        <v>491.42599999999999</v>
      </c>
      <c r="I6" s="855">
        <v>17.364808829364975</v>
      </c>
      <c r="J6" s="588">
        <v>0</v>
      </c>
      <c r="K6" s="588">
        <v>0</v>
      </c>
      <c r="L6" s="855" t="s">
        <v>830</v>
      </c>
      <c r="M6" s="588">
        <v>460.21800000000002</v>
      </c>
      <c r="N6" s="588">
        <v>0</v>
      </c>
      <c r="O6" s="854">
        <v>0</v>
      </c>
    </row>
    <row r="7" spans="1:15" x14ac:dyDescent="0.15">
      <c r="A7" s="1319" t="s">
        <v>270</v>
      </c>
      <c r="B7" s="1281" t="s">
        <v>121</v>
      </c>
      <c r="C7" s="1320"/>
      <c r="D7" s="840">
        <v>363.32900000000001</v>
      </c>
      <c r="E7" s="470" t="s">
        <v>1287</v>
      </c>
      <c r="F7" s="435" t="s">
        <v>1287</v>
      </c>
      <c r="G7" s="470" t="s">
        <v>1287</v>
      </c>
      <c r="H7" s="470" t="s">
        <v>1287</v>
      </c>
      <c r="I7" s="435" t="s">
        <v>1287</v>
      </c>
      <c r="J7" s="470">
        <v>0</v>
      </c>
      <c r="K7" s="470">
        <v>0</v>
      </c>
      <c r="L7" s="435" t="s">
        <v>830</v>
      </c>
      <c r="M7" s="470" t="s">
        <v>1287</v>
      </c>
      <c r="N7" s="470">
        <v>0</v>
      </c>
      <c r="O7" s="434">
        <v>0</v>
      </c>
    </row>
    <row r="8" spans="1:15" x14ac:dyDescent="0.15">
      <c r="A8" s="1319" t="s">
        <v>268</v>
      </c>
      <c r="B8" s="1281" t="s">
        <v>122</v>
      </c>
      <c r="C8" s="1320"/>
      <c r="D8" s="840">
        <v>363.18699999999995</v>
      </c>
      <c r="E8" s="470">
        <v>55.488999999999997</v>
      </c>
      <c r="F8" s="435">
        <v>15.278355227472352</v>
      </c>
      <c r="G8" s="470">
        <v>363.18699999999995</v>
      </c>
      <c r="H8" s="470">
        <v>55.488999999999997</v>
      </c>
      <c r="I8" s="435">
        <v>15.278355227472352</v>
      </c>
      <c r="J8" s="470">
        <v>0</v>
      </c>
      <c r="K8" s="470">
        <v>0</v>
      </c>
      <c r="L8" s="435" t="s">
        <v>830</v>
      </c>
      <c r="M8" s="470">
        <v>0</v>
      </c>
      <c r="N8" s="470">
        <v>0</v>
      </c>
      <c r="O8" s="434" t="s">
        <v>830</v>
      </c>
    </row>
    <row r="9" spans="1:15" x14ac:dyDescent="0.15">
      <c r="A9" s="1319" t="s">
        <v>266</v>
      </c>
      <c r="B9" s="1281" t="s">
        <v>123</v>
      </c>
      <c r="C9" s="1320"/>
      <c r="D9" s="840">
        <v>3864.1290000000004</v>
      </c>
      <c r="E9" s="470">
        <v>83.912999999999997</v>
      </c>
      <c r="F9" s="435">
        <v>2.1715889919824103</v>
      </c>
      <c r="G9" s="470">
        <v>3787.4140000000002</v>
      </c>
      <c r="H9" s="470">
        <v>83.912999999999997</v>
      </c>
      <c r="I9" s="435">
        <v>2.2155750599221524</v>
      </c>
      <c r="J9" s="470">
        <v>41.137</v>
      </c>
      <c r="K9" s="470">
        <v>0</v>
      </c>
      <c r="L9" s="435">
        <v>0</v>
      </c>
      <c r="M9" s="470">
        <v>35.578000000000003</v>
      </c>
      <c r="N9" s="470">
        <v>0</v>
      </c>
      <c r="O9" s="434">
        <v>0</v>
      </c>
    </row>
    <row r="10" spans="1:15" x14ac:dyDescent="0.15">
      <c r="A10" s="1319" t="s">
        <v>265</v>
      </c>
      <c r="B10" s="1281" t="s">
        <v>124</v>
      </c>
      <c r="C10" s="1320"/>
      <c r="D10" s="840">
        <v>306.142</v>
      </c>
      <c r="E10" s="470">
        <v>0</v>
      </c>
      <c r="F10" s="435">
        <v>0</v>
      </c>
      <c r="G10" s="470">
        <v>306.142</v>
      </c>
      <c r="H10" s="470">
        <v>0</v>
      </c>
      <c r="I10" s="435">
        <v>0</v>
      </c>
      <c r="J10" s="470">
        <v>0</v>
      </c>
      <c r="K10" s="470">
        <v>0</v>
      </c>
      <c r="L10" s="435" t="s">
        <v>830</v>
      </c>
      <c r="M10" s="470">
        <v>0</v>
      </c>
      <c r="N10" s="470">
        <v>0</v>
      </c>
      <c r="O10" s="434" t="s">
        <v>830</v>
      </c>
    </row>
    <row r="11" spans="1:15" x14ac:dyDescent="0.15">
      <c r="A11" s="1319" t="s">
        <v>264</v>
      </c>
      <c r="B11" s="1281" t="s">
        <v>125</v>
      </c>
      <c r="C11" s="1320"/>
      <c r="D11" s="840">
        <v>647.72299999999996</v>
      </c>
      <c r="E11" s="470" t="s">
        <v>1287</v>
      </c>
      <c r="F11" s="435" t="s">
        <v>1287</v>
      </c>
      <c r="G11" s="470">
        <v>324.42700000000002</v>
      </c>
      <c r="H11" s="470" t="s">
        <v>1287</v>
      </c>
      <c r="I11" s="435" t="s">
        <v>1287</v>
      </c>
      <c r="J11" s="470" t="s">
        <v>1287</v>
      </c>
      <c r="K11" s="470">
        <v>0</v>
      </c>
      <c r="L11" s="435">
        <v>0</v>
      </c>
      <c r="M11" s="470" t="s">
        <v>1287</v>
      </c>
      <c r="N11" s="470" t="s">
        <v>1287</v>
      </c>
      <c r="O11" s="434" t="s">
        <v>1287</v>
      </c>
    </row>
    <row r="12" spans="1:15" x14ac:dyDescent="0.15">
      <c r="A12" s="1319" t="s">
        <v>262</v>
      </c>
      <c r="B12" s="1281" t="s">
        <v>126</v>
      </c>
      <c r="C12" s="1320"/>
      <c r="D12" s="840">
        <v>2196.1210000000001</v>
      </c>
      <c r="E12" s="470" t="s">
        <v>1287</v>
      </c>
      <c r="F12" s="435" t="s">
        <v>1287</v>
      </c>
      <c r="G12" s="470">
        <v>2196.1210000000001</v>
      </c>
      <c r="H12" s="470" t="s">
        <v>1287</v>
      </c>
      <c r="I12" s="435" t="s">
        <v>1287</v>
      </c>
      <c r="J12" s="470">
        <v>0</v>
      </c>
      <c r="K12" s="470">
        <v>0</v>
      </c>
      <c r="L12" s="435" t="s">
        <v>830</v>
      </c>
      <c r="M12" s="470">
        <v>0</v>
      </c>
      <c r="N12" s="470">
        <v>0</v>
      </c>
      <c r="O12" s="434" t="s">
        <v>830</v>
      </c>
    </row>
    <row r="13" spans="1:15" x14ac:dyDescent="0.15">
      <c r="A13" s="1319" t="s">
        <v>260</v>
      </c>
      <c r="B13" s="1281" t="s">
        <v>127</v>
      </c>
      <c r="C13" s="1320"/>
      <c r="D13" s="840">
        <v>6895.9360000000006</v>
      </c>
      <c r="E13" s="470">
        <v>207.99100000000001</v>
      </c>
      <c r="F13" s="435">
        <v>3.0161387808703561</v>
      </c>
      <c r="G13" s="470">
        <v>6495.81</v>
      </c>
      <c r="H13" s="470">
        <v>207.99100000000001</v>
      </c>
      <c r="I13" s="435">
        <v>3.2019255489307721</v>
      </c>
      <c r="J13" s="470">
        <v>252.809</v>
      </c>
      <c r="K13" s="470">
        <v>0</v>
      </c>
      <c r="L13" s="435">
        <v>0</v>
      </c>
      <c r="M13" s="470">
        <v>147.31700000000001</v>
      </c>
      <c r="N13" s="470">
        <v>0</v>
      </c>
      <c r="O13" s="434">
        <v>0</v>
      </c>
    </row>
    <row r="14" spans="1:15" x14ac:dyDescent="0.15">
      <c r="A14" s="1319" t="s">
        <v>259</v>
      </c>
      <c r="B14" s="1281" t="s">
        <v>128</v>
      </c>
      <c r="C14" s="1320"/>
      <c r="D14" s="840">
        <v>8712.3069999999989</v>
      </c>
      <c r="E14" s="470">
        <v>543.29999999999995</v>
      </c>
      <c r="F14" s="435">
        <v>6.2360061462480605</v>
      </c>
      <c r="G14" s="470">
        <v>8712.3069999999989</v>
      </c>
      <c r="H14" s="470">
        <v>543.29999999999995</v>
      </c>
      <c r="I14" s="435">
        <v>6.2360061462480605</v>
      </c>
      <c r="J14" s="470">
        <v>0</v>
      </c>
      <c r="K14" s="470">
        <v>0</v>
      </c>
      <c r="L14" s="435" t="s">
        <v>830</v>
      </c>
      <c r="M14" s="470">
        <v>0</v>
      </c>
      <c r="N14" s="470">
        <v>0</v>
      </c>
      <c r="O14" s="434" t="s">
        <v>830</v>
      </c>
    </row>
    <row r="15" spans="1:15" x14ac:dyDescent="0.15">
      <c r="A15" s="1321" t="s">
        <v>258</v>
      </c>
      <c r="B15" s="1322" t="s">
        <v>129</v>
      </c>
      <c r="C15" s="1323"/>
      <c r="D15" s="846">
        <v>3458.2649999999999</v>
      </c>
      <c r="E15" s="584">
        <v>148.07599999999999</v>
      </c>
      <c r="F15" s="845">
        <v>4.2818002668968393</v>
      </c>
      <c r="G15" s="584">
        <v>3458.2649999999999</v>
      </c>
      <c r="H15" s="584">
        <v>148.07599999999999</v>
      </c>
      <c r="I15" s="845">
        <v>4.2818002668968393</v>
      </c>
      <c r="J15" s="584">
        <v>0</v>
      </c>
      <c r="K15" s="584">
        <v>0</v>
      </c>
      <c r="L15" s="845" t="s">
        <v>830</v>
      </c>
      <c r="M15" s="584">
        <v>0</v>
      </c>
      <c r="N15" s="584">
        <v>0</v>
      </c>
      <c r="O15" s="844" t="s">
        <v>830</v>
      </c>
    </row>
    <row r="16" spans="1:15" x14ac:dyDescent="0.15">
      <c r="A16" s="1324" t="s">
        <v>256</v>
      </c>
      <c r="B16" s="1325" t="s">
        <v>130</v>
      </c>
      <c r="C16" s="1326"/>
      <c r="D16" s="847">
        <v>532.60425999999995</v>
      </c>
      <c r="E16" s="514">
        <v>0</v>
      </c>
      <c r="F16" s="506">
        <v>0</v>
      </c>
      <c r="G16" s="514">
        <v>532.60425999999995</v>
      </c>
      <c r="H16" s="514">
        <v>0</v>
      </c>
      <c r="I16" s="506">
        <v>0</v>
      </c>
      <c r="J16" s="514">
        <v>0</v>
      </c>
      <c r="K16" s="514">
        <v>0</v>
      </c>
      <c r="L16" s="506" t="s">
        <v>830</v>
      </c>
      <c r="M16" s="514">
        <v>0</v>
      </c>
      <c r="N16" s="514">
        <v>0</v>
      </c>
      <c r="O16" s="505" t="s">
        <v>830</v>
      </c>
    </row>
    <row r="17" spans="1:15" x14ac:dyDescent="0.15">
      <c r="A17" s="1319" t="s">
        <v>254</v>
      </c>
      <c r="B17" s="1281" t="s">
        <v>131</v>
      </c>
      <c r="C17" s="1320"/>
      <c r="D17" s="840">
        <v>1190.8700000000001</v>
      </c>
      <c r="E17" s="470">
        <v>79.046999999999997</v>
      </c>
      <c r="F17" s="435">
        <v>6.6377522315617981</v>
      </c>
      <c r="G17" s="470">
        <v>1098.999</v>
      </c>
      <c r="H17" s="470">
        <v>79.046999999999997</v>
      </c>
      <c r="I17" s="435">
        <v>7.1926362080402244</v>
      </c>
      <c r="J17" s="470" t="s">
        <v>1287</v>
      </c>
      <c r="K17" s="470">
        <v>0</v>
      </c>
      <c r="L17" s="435">
        <v>0</v>
      </c>
      <c r="M17" s="470" t="s">
        <v>1287</v>
      </c>
      <c r="N17" s="470">
        <v>0</v>
      </c>
      <c r="O17" s="434">
        <v>0</v>
      </c>
    </row>
    <row r="18" spans="1:15" x14ac:dyDescent="0.15">
      <c r="A18" s="1319" t="s">
        <v>252</v>
      </c>
      <c r="B18" s="1281" t="s">
        <v>132</v>
      </c>
      <c r="C18" s="1320"/>
      <c r="D18" s="840">
        <v>0</v>
      </c>
      <c r="E18" s="470">
        <v>0</v>
      </c>
      <c r="F18" s="435" t="s">
        <v>830</v>
      </c>
      <c r="G18" s="470">
        <v>0</v>
      </c>
      <c r="H18" s="470">
        <v>0</v>
      </c>
      <c r="I18" s="435" t="s">
        <v>830</v>
      </c>
      <c r="J18" s="470">
        <v>0</v>
      </c>
      <c r="K18" s="470">
        <v>0</v>
      </c>
      <c r="L18" s="435" t="s">
        <v>830</v>
      </c>
      <c r="M18" s="470">
        <v>0</v>
      </c>
      <c r="N18" s="470">
        <v>0</v>
      </c>
      <c r="O18" s="434" t="s">
        <v>830</v>
      </c>
    </row>
    <row r="19" spans="1:15" x14ac:dyDescent="0.15">
      <c r="A19" s="1319" t="s">
        <v>250</v>
      </c>
      <c r="B19" s="1281" t="s">
        <v>133</v>
      </c>
      <c r="C19" s="1320"/>
      <c r="D19" s="840">
        <v>226.19</v>
      </c>
      <c r="E19" s="470">
        <v>0</v>
      </c>
      <c r="F19" s="435">
        <v>0</v>
      </c>
      <c r="G19" s="470">
        <v>192.89500000000001</v>
      </c>
      <c r="H19" s="470">
        <v>0</v>
      </c>
      <c r="I19" s="435">
        <v>0</v>
      </c>
      <c r="J19" s="470">
        <v>0</v>
      </c>
      <c r="K19" s="470">
        <v>0</v>
      </c>
      <c r="L19" s="435" t="s">
        <v>830</v>
      </c>
      <c r="M19" s="470">
        <v>33.295000000000002</v>
      </c>
      <c r="N19" s="470">
        <v>0</v>
      </c>
      <c r="O19" s="434">
        <v>0</v>
      </c>
    </row>
    <row r="20" spans="1:15" x14ac:dyDescent="0.15">
      <c r="A20" s="1319" t="s">
        <v>315</v>
      </c>
      <c r="B20" s="1281" t="s">
        <v>134</v>
      </c>
      <c r="C20" s="1320"/>
      <c r="D20" s="840">
        <v>967.11099999999999</v>
      </c>
      <c r="E20" s="470">
        <v>39.140999999999998</v>
      </c>
      <c r="F20" s="435">
        <v>4.04720864512967</v>
      </c>
      <c r="G20" s="470" t="s">
        <v>1287</v>
      </c>
      <c r="H20" s="470">
        <v>39.140999999999998</v>
      </c>
      <c r="I20" s="435">
        <v>4.9940096381668342</v>
      </c>
      <c r="J20" s="470" t="s">
        <v>1287</v>
      </c>
      <c r="K20" s="470">
        <v>0</v>
      </c>
      <c r="L20" s="435">
        <v>0</v>
      </c>
      <c r="M20" s="470">
        <v>0</v>
      </c>
      <c r="N20" s="470">
        <v>0</v>
      </c>
      <c r="O20" s="434" t="s">
        <v>830</v>
      </c>
    </row>
    <row r="21" spans="1:15" x14ac:dyDescent="0.15">
      <c r="A21" s="1319" t="s">
        <v>314</v>
      </c>
      <c r="B21" s="1281" t="s">
        <v>135</v>
      </c>
      <c r="C21" s="1320"/>
      <c r="D21" s="840">
        <v>138.589</v>
      </c>
      <c r="E21" s="470">
        <v>33.645000000000003</v>
      </c>
      <c r="F21" s="435">
        <v>24.27681850651928</v>
      </c>
      <c r="G21" s="470">
        <v>138.589</v>
      </c>
      <c r="H21" s="470">
        <v>33.645000000000003</v>
      </c>
      <c r="I21" s="435">
        <v>24.27681850651928</v>
      </c>
      <c r="J21" s="470">
        <v>0</v>
      </c>
      <c r="K21" s="470">
        <v>0</v>
      </c>
      <c r="L21" s="435" t="s">
        <v>830</v>
      </c>
      <c r="M21" s="470">
        <v>0</v>
      </c>
      <c r="N21" s="470">
        <v>0</v>
      </c>
      <c r="O21" s="434" t="s">
        <v>830</v>
      </c>
    </row>
    <row r="22" spans="1:15" x14ac:dyDescent="0.15">
      <c r="A22" s="1319" t="s">
        <v>313</v>
      </c>
      <c r="B22" s="1281" t="s">
        <v>136</v>
      </c>
      <c r="C22" s="1320"/>
      <c r="D22" s="840">
        <v>357.93299999999999</v>
      </c>
      <c r="E22" s="470">
        <v>127.56699999999999</v>
      </c>
      <c r="F22" s="435">
        <v>35.639910262535167</v>
      </c>
      <c r="G22" s="470">
        <v>254.94499999999999</v>
      </c>
      <c r="H22" s="470">
        <v>127.56699999999999</v>
      </c>
      <c r="I22" s="435">
        <v>50.037066818333365</v>
      </c>
      <c r="J22" s="470" t="s">
        <v>1287</v>
      </c>
      <c r="K22" s="470">
        <v>0</v>
      </c>
      <c r="L22" s="435">
        <v>0</v>
      </c>
      <c r="M22" s="470" t="s">
        <v>1287</v>
      </c>
      <c r="N22" s="470">
        <v>0</v>
      </c>
      <c r="O22" s="434">
        <v>0</v>
      </c>
    </row>
    <row r="23" spans="1:15" x14ac:dyDescent="0.15">
      <c r="A23" s="1319" t="s">
        <v>311</v>
      </c>
      <c r="B23" s="1281" t="s">
        <v>137</v>
      </c>
      <c r="C23" s="1320"/>
      <c r="D23" s="840">
        <v>255.72700000000003</v>
      </c>
      <c r="E23" s="470">
        <v>0</v>
      </c>
      <c r="F23" s="435">
        <v>0</v>
      </c>
      <c r="G23" s="470">
        <v>160.23500000000001</v>
      </c>
      <c r="H23" s="470">
        <v>0</v>
      </c>
      <c r="I23" s="435">
        <v>0</v>
      </c>
      <c r="J23" s="470">
        <v>0</v>
      </c>
      <c r="K23" s="470">
        <v>0</v>
      </c>
      <c r="L23" s="435" t="s">
        <v>830</v>
      </c>
      <c r="M23" s="470">
        <v>95.492000000000004</v>
      </c>
      <c r="N23" s="470">
        <v>0</v>
      </c>
      <c r="O23" s="434">
        <v>0</v>
      </c>
    </row>
    <row r="24" spans="1:15" x14ac:dyDescent="0.15">
      <c r="A24" s="1319" t="s">
        <v>309</v>
      </c>
      <c r="B24" s="1281" t="s">
        <v>138</v>
      </c>
      <c r="C24" s="1320"/>
      <c r="D24" s="840">
        <v>1018.329</v>
      </c>
      <c r="E24" s="470">
        <v>13.332000000000001</v>
      </c>
      <c r="F24" s="435">
        <v>1.3092036070857258</v>
      </c>
      <c r="G24" s="470" t="s">
        <v>1287</v>
      </c>
      <c r="H24" s="470" t="s">
        <v>1287</v>
      </c>
      <c r="I24" s="435" t="s">
        <v>1287</v>
      </c>
      <c r="J24" s="470">
        <v>0</v>
      </c>
      <c r="K24" s="470">
        <v>0</v>
      </c>
      <c r="L24" s="435" t="s">
        <v>830</v>
      </c>
      <c r="M24" s="470" t="s">
        <v>1287</v>
      </c>
      <c r="N24" s="470" t="s">
        <v>1287</v>
      </c>
      <c r="O24" s="434" t="s">
        <v>1287</v>
      </c>
    </row>
    <row r="25" spans="1:15" x14ac:dyDescent="0.15">
      <c r="A25" s="1321" t="s">
        <v>307</v>
      </c>
      <c r="B25" s="1322" t="s">
        <v>139</v>
      </c>
      <c r="C25" s="1323"/>
      <c r="D25" s="846">
        <v>2087.9029999999998</v>
      </c>
      <c r="E25" s="584">
        <v>13.971</v>
      </c>
      <c r="F25" s="845">
        <v>0.66914028094217026</v>
      </c>
      <c r="G25" s="584" t="s">
        <v>1287</v>
      </c>
      <c r="H25" s="584">
        <v>13.971</v>
      </c>
      <c r="I25" s="845">
        <v>0.67823285654921195</v>
      </c>
      <c r="J25" s="584">
        <v>0</v>
      </c>
      <c r="K25" s="584">
        <v>0</v>
      </c>
      <c r="L25" s="845" t="s">
        <v>830</v>
      </c>
      <c r="M25" s="584" t="s">
        <v>1287</v>
      </c>
      <c r="N25" s="584">
        <v>0</v>
      </c>
      <c r="O25" s="844">
        <v>0</v>
      </c>
    </row>
    <row r="26" spans="1:15" x14ac:dyDescent="0.15">
      <c r="A26" s="1324" t="s">
        <v>306</v>
      </c>
      <c r="B26" s="1325" t="s">
        <v>140</v>
      </c>
      <c r="C26" s="1326"/>
      <c r="D26" s="847">
        <v>795.73500000000013</v>
      </c>
      <c r="E26" s="514">
        <v>61.411999999999999</v>
      </c>
      <c r="F26" s="506">
        <v>7.7176446932710006</v>
      </c>
      <c r="G26" s="514" t="s">
        <v>1287</v>
      </c>
      <c r="H26" s="514">
        <v>61.411999999999999</v>
      </c>
      <c r="I26" s="506">
        <v>7.857919721571788</v>
      </c>
      <c r="J26" s="514">
        <v>0</v>
      </c>
      <c r="K26" s="514">
        <v>0</v>
      </c>
      <c r="L26" s="506" t="s">
        <v>830</v>
      </c>
      <c r="M26" s="514" t="s">
        <v>1287</v>
      </c>
      <c r="N26" s="514">
        <v>0</v>
      </c>
      <c r="O26" s="505">
        <v>0</v>
      </c>
    </row>
    <row r="27" spans="1:15" x14ac:dyDescent="0.15">
      <c r="A27" s="1319" t="s">
        <v>304</v>
      </c>
      <c r="B27" s="1281" t="s">
        <v>141</v>
      </c>
      <c r="C27" s="1320"/>
      <c r="D27" s="840">
        <v>1990.4203600000001</v>
      </c>
      <c r="E27" s="470">
        <v>0</v>
      </c>
      <c r="F27" s="435">
        <v>0</v>
      </c>
      <c r="G27" s="470">
        <v>1744.9763</v>
      </c>
      <c r="H27" s="470">
        <v>0</v>
      </c>
      <c r="I27" s="435">
        <v>0</v>
      </c>
      <c r="J27" s="470">
        <v>140.00899999999999</v>
      </c>
      <c r="K27" s="470">
        <v>0</v>
      </c>
      <c r="L27" s="435">
        <v>0</v>
      </c>
      <c r="M27" s="470">
        <v>105.43505999999999</v>
      </c>
      <c r="N27" s="470">
        <v>0</v>
      </c>
      <c r="O27" s="434">
        <v>0</v>
      </c>
    </row>
    <row r="28" spans="1:15" x14ac:dyDescent="0.15">
      <c r="A28" s="1319" t="s">
        <v>303</v>
      </c>
      <c r="B28" s="1281" t="s">
        <v>142</v>
      </c>
      <c r="C28" s="1320"/>
      <c r="D28" s="840">
        <v>937.61699999999996</v>
      </c>
      <c r="E28" s="470">
        <v>38.420999999999999</v>
      </c>
      <c r="F28" s="435">
        <v>4.0977286034702871</v>
      </c>
      <c r="G28" s="470">
        <v>776.24299999999994</v>
      </c>
      <c r="H28" s="470" t="s">
        <v>1287</v>
      </c>
      <c r="I28" s="435" t="s">
        <v>1287</v>
      </c>
      <c r="J28" s="470">
        <v>35.975000000000001</v>
      </c>
      <c r="K28" s="470" t="s">
        <v>1287</v>
      </c>
      <c r="L28" s="435" t="s">
        <v>1287</v>
      </c>
      <c r="M28" s="470">
        <v>125.399</v>
      </c>
      <c r="N28" s="470">
        <v>0</v>
      </c>
      <c r="O28" s="434">
        <v>0</v>
      </c>
    </row>
    <row r="29" spans="1:15" x14ac:dyDescent="0.15">
      <c r="A29" s="1319" t="s">
        <v>301</v>
      </c>
      <c r="B29" s="1281" t="s">
        <v>143</v>
      </c>
      <c r="C29" s="1320"/>
      <c r="D29" s="840">
        <v>3802.7049999999999</v>
      </c>
      <c r="E29" s="470" t="s">
        <v>1287</v>
      </c>
      <c r="F29" s="435" t="s">
        <v>1287</v>
      </c>
      <c r="G29" s="470">
        <v>3488.0129999999999</v>
      </c>
      <c r="H29" s="470" t="s">
        <v>1287</v>
      </c>
      <c r="I29" s="435" t="s">
        <v>1287</v>
      </c>
      <c r="J29" s="470">
        <v>251.84800000000001</v>
      </c>
      <c r="K29" s="470">
        <v>0</v>
      </c>
      <c r="L29" s="435">
        <v>0</v>
      </c>
      <c r="M29" s="470">
        <v>62.844000000000001</v>
      </c>
      <c r="N29" s="470">
        <v>0</v>
      </c>
      <c r="O29" s="434">
        <v>0</v>
      </c>
    </row>
    <row r="30" spans="1:15" x14ac:dyDescent="0.15">
      <c r="A30" s="1319" t="s">
        <v>300</v>
      </c>
      <c r="B30" s="1281" t="s">
        <v>144</v>
      </c>
      <c r="C30" s="1320"/>
      <c r="D30" s="840">
        <v>939.97799999999995</v>
      </c>
      <c r="E30" s="470">
        <v>56.42</v>
      </c>
      <c r="F30" s="435">
        <v>6.0022681381904688</v>
      </c>
      <c r="G30" s="470">
        <v>939.97799999999995</v>
      </c>
      <c r="H30" s="470">
        <v>56.42</v>
      </c>
      <c r="I30" s="435">
        <v>6.0022681381904688</v>
      </c>
      <c r="J30" s="470">
        <v>0</v>
      </c>
      <c r="K30" s="470">
        <v>0</v>
      </c>
      <c r="L30" s="435" t="s">
        <v>830</v>
      </c>
      <c r="M30" s="470">
        <v>0</v>
      </c>
      <c r="N30" s="470">
        <v>0</v>
      </c>
      <c r="O30" s="434" t="s">
        <v>830</v>
      </c>
    </row>
    <row r="31" spans="1:15" x14ac:dyDescent="0.15">
      <c r="A31" s="1319" t="s">
        <v>299</v>
      </c>
      <c r="B31" s="1281" t="s">
        <v>145</v>
      </c>
      <c r="C31" s="1320"/>
      <c r="D31" s="840">
        <v>804.54600000000005</v>
      </c>
      <c r="E31" s="470">
        <v>17.956</v>
      </c>
      <c r="F31" s="435">
        <v>2.2318176959428051</v>
      </c>
      <c r="G31" s="470">
        <v>804.54600000000005</v>
      </c>
      <c r="H31" s="470">
        <v>17.956</v>
      </c>
      <c r="I31" s="435">
        <v>2.2318176959428051</v>
      </c>
      <c r="J31" s="470">
        <v>0</v>
      </c>
      <c r="K31" s="470">
        <v>0</v>
      </c>
      <c r="L31" s="435" t="s">
        <v>830</v>
      </c>
      <c r="M31" s="470">
        <v>0</v>
      </c>
      <c r="N31" s="470">
        <v>0</v>
      </c>
      <c r="O31" s="434" t="s">
        <v>830</v>
      </c>
    </row>
    <row r="32" spans="1:15" x14ac:dyDescent="0.15">
      <c r="A32" s="1319" t="s">
        <v>298</v>
      </c>
      <c r="B32" s="1281" t="s">
        <v>146</v>
      </c>
      <c r="C32" s="1320"/>
      <c r="D32" s="840">
        <v>130.916</v>
      </c>
      <c r="E32" s="470" t="s">
        <v>1287</v>
      </c>
      <c r="F32" s="435" t="s">
        <v>1287</v>
      </c>
      <c r="G32" s="470">
        <v>117.56699999999999</v>
      </c>
      <c r="H32" s="470">
        <v>0</v>
      </c>
      <c r="I32" s="435">
        <v>0</v>
      </c>
      <c r="J32" s="470" t="s">
        <v>1287</v>
      </c>
      <c r="K32" s="470">
        <v>0</v>
      </c>
      <c r="L32" s="435">
        <v>0</v>
      </c>
      <c r="M32" s="470" t="s">
        <v>1287</v>
      </c>
      <c r="N32" s="470" t="s">
        <v>1287</v>
      </c>
      <c r="O32" s="434" t="s">
        <v>1287</v>
      </c>
    </row>
    <row r="33" spans="1:15" x14ac:dyDescent="0.15">
      <c r="A33" s="1319" t="s">
        <v>297</v>
      </c>
      <c r="B33" s="1281" t="s">
        <v>147</v>
      </c>
      <c r="C33" s="1320"/>
      <c r="D33" s="840">
        <v>781.12300000000005</v>
      </c>
      <c r="E33" s="470">
        <v>81.444000000000003</v>
      </c>
      <c r="F33" s="435">
        <v>10.426526936218751</v>
      </c>
      <c r="G33" s="470">
        <v>586.66899999999998</v>
      </c>
      <c r="H33" s="470">
        <v>81.444000000000003</v>
      </c>
      <c r="I33" s="435">
        <v>13.882444785730966</v>
      </c>
      <c r="J33" s="470">
        <v>171.215</v>
      </c>
      <c r="K33" s="470">
        <v>0</v>
      </c>
      <c r="L33" s="435">
        <v>0</v>
      </c>
      <c r="M33" s="470">
        <v>23.239000000000001</v>
      </c>
      <c r="N33" s="470">
        <v>0</v>
      </c>
      <c r="O33" s="434">
        <v>0</v>
      </c>
    </row>
    <row r="34" spans="1:15" x14ac:dyDescent="0.15">
      <c r="A34" s="1319" t="s">
        <v>296</v>
      </c>
      <c r="B34" s="1281" t="s">
        <v>148</v>
      </c>
      <c r="C34" s="1320"/>
      <c r="D34" s="840">
        <v>266.96800000000002</v>
      </c>
      <c r="E34" s="470">
        <v>90.4</v>
      </c>
      <c r="F34" s="435">
        <v>33.861736238051002</v>
      </c>
      <c r="G34" s="470">
        <v>266.96800000000002</v>
      </c>
      <c r="H34" s="470">
        <v>90.4</v>
      </c>
      <c r="I34" s="435">
        <v>33.861736238051002</v>
      </c>
      <c r="J34" s="470">
        <v>0</v>
      </c>
      <c r="K34" s="470">
        <v>0</v>
      </c>
      <c r="L34" s="435" t="s">
        <v>830</v>
      </c>
      <c r="M34" s="470">
        <v>0</v>
      </c>
      <c r="N34" s="470">
        <v>0</v>
      </c>
      <c r="O34" s="434" t="s">
        <v>830</v>
      </c>
    </row>
    <row r="35" spans="1:15" x14ac:dyDescent="0.15">
      <c r="A35" s="1321" t="s">
        <v>295</v>
      </c>
      <c r="B35" s="1322" t="s">
        <v>149</v>
      </c>
      <c r="C35" s="1323"/>
      <c r="D35" s="846">
        <v>940.12900000000002</v>
      </c>
      <c r="E35" s="584">
        <v>0</v>
      </c>
      <c r="F35" s="845">
        <v>0</v>
      </c>
      <c r="G35" s="584" t="s">
        <v>1287</v>
      </c>
      <c r="H35" s="584">
        <v>0</v>
      </c>
      <c r="I35" s="845">
        <v>0</v>
      </c>
      <c r="J35" s="584">
        <v>0</v>
      </c>
      <c r="K35" s="584">
        <v>0</v>
      </c>
      <c r="L35" s="845" t="s">
        <v>830</v>
      </c>
      <c r="M35" s="584" t="s">
        <v>1287</v>
      </c>
      <c r="N35" s="584">
        <v>0</v>
      </c>
      <c r="O35" s="844">
        <v>0</v>
      </c>
    </row>
    <row r="36" spans="1:15" x14ac:dyDescent="0.15">
      <c r="A36" s="1324" t="s">
        <v>294</v>
      </c>
      <c r="B36" s="1325" t="s">
        <v>150</v>
      </c>
      <c r="C36" s="1326"/>
      <c r="D36" s="847">
        <v>102.327</v>
      </c>
      <c r="E36" s="514">
        <v>20.905999999999999</v>
      </c>
      <c r="F36" s="506">
        <v>20.430580394226354</v>
      </c>
      <c r="G36" s="514">
        <v>81.421000000000006</v>
      </c>
      <c r="H36" s="514">
        <v>0</v>
      </c>
      <c r="I36" s="506">
        <v>0</v>
      </c>
      <c r="J36" s="514">
        <v>0</v>
      </c>
      <c r="K36" s="514">
        <v>0</v>
      </c>
      <c r="L36" s="506" t="s">
        <v>830</v>
      </c>
      <c r="M36" s="514">
        <v>20.905999999999999</v>
      </c>
      <c r="N36" s="514">
        <v>20.905999999999999</v>
      </c>
      <c r="O36" s="505">
        <v>100</v>
      </c>
    </row>
    <row r="37" spans="1:15" x14ac:dyDescent="0.15">
      <c r="A37" s="1319" t="s">
        <v>340</v>
      </c>
      <c r="B37" s="1281" t="s">
        <v>151</v>
      </c>
      <c r="C37" s="1320"/>
      <c r="D37" s="840">
        <v>658.60900000000004</v>
      </c>
      <c r="E37" s="470">
        <v>0</v>
      </c>
      <c r="F37" s="435">
        <v>0</v>
      </c>
      <c r="G37" s="470">
        <v>591.30499999999995</v>
      </c>
      <c r="H37" s="470">
        <v>0</v>
      </c>
      <c r="I37" s="435">
        <v>0</v>
      </c>
      <c r="J37" s="470" t="s">
        <v>1287</v>
      </c>
      <c r="K37" s="470">
        <v>0</v>
      </c>
      <c r="L37" s="435">
        <v>0</v>
      </c>
      <c r="M37" s="470" t="s">
        <v>1287</v>
      </c>
      <c r="N37" s="470">
        <v>0</v>
      </c>
      <c r="O37" s="434">
        <v>0</v>
      </c>
    </row>
    <row r="38" spans="1:15" x14ac:dyDescent="0.15">
      <c r="A38" s="1319" t="s">
        <v>291</v>
      </c>
      <c r="B38" s="1281" t="s">
        <v>152</v>
      </c>
      <c r="C38" s="1320"/>
      <c r="D38" s="840">
        <v>1633.9309900000001</v>
      </c>
      <c r="E38" s="470">
        <v>0</v>
      </c>
      <c r="F38" s="435">
        <v>0</v>
      </c>
      <c r="G38" s="470">
        <v>1578.32799</v>
      </c>
      <c r="H38" s="470">
        <v>0</v>
      </c>
      <c r="I38" s="435">
        <v>0</v>
      </c>
      <c r="J38" s="470" t="s">
        <v>1287</v>
      </c>
      <c r="K38" s="470">
        <v>0</v>
      </c>
      <c r="L38" s="435">
        <v>0</v>
      </c>
      <c r="M38" s="470" t="s">
        <v>1287</v>
      </c>
      <c r="N38" s="470">
        <v>0</v>
      </c>
      <c r="O38" s="434">
        <v>0</v>
      </c>
    </row>
    <row r="39" spans="1:15" x14ac:dyDescent="0.15">
      <c r="A39" s="1319" t="s">
        <v>290</v>
      </c>
      <c r="B39" s="1281" t="s">
        <v>153</v>
      </c>
      <c r="C39" s="1320"/>
      <c r="D39" s="840">
        <v>1099.0640000000001</v>
      </c>
      <c r="E39" s="470">
        <v>128.751</v>
      </c>
      <c r="F39" s="435">
        <v>11.714604427039735</v>
      </c>
      <c r="G39" s="470">
        <v>1072.606</v>
      </c>
      <c r="H39" s="470">
        <v>128.751</v>
      </c>
      <c r="I39" s="435">
        <v>12.003568878040959</v>
      </c>
      <c r="J39" s="470" t="s">
        <v>1287</v>
      </c>
      <c r="K39" s="470">
        <v>0</v>
      </c>
      <c r="L39" s="435">
        <v>0</v>
      </c>
      <c r="M39" s="470" t="s">
        <v>1287</v>
      </c>
      <c r="N39" s="470">
        <v>0</v>
      </c>
      <c r="O39" s="434">
        <v>0</v>
      </c>
    </row>
    <row r="40" spans="1:15" x14ac:dyDescent="0.15">
      <c r="A40" s="1319" t="s">
        <v>289</v>
      </c>
      <c r="B40" s="1281" t="s">
        <v>154</v>
      </c>
      <c r="C40" s="1320"/>
      <c r="D40" s="840">
        <v>549.26200000000006</v>
      </c>
      <c r="E40" s="470">
        <v>16.533000000000001</v>
      </c>
      <c r="F40" s="435">
        <v>3.0100389249574881</v>
      </c>
      <c r="G40" s="470">
        <v>494.05700000000002</v>
      </c>
      <c r="H40" s="470">
        <v>16.533000000000001</v>
      </c>
      <c r="I40" s="435">
        <v>3.3463750134093839</v>
      </c>
      <c r="J40" s="470" t="s">
        <v>1287</v>
      </c>
      <c r="K40" s="470">
        <v>0</v>
      </c>
      <c r="L40" s="435">
        <v>0</v>
      </c>
      <c r="M40" s="470" t="s">
        <v>1287</v>
      </c>
      <c r="N40" s="470">
        <v>0</v>
      </c>
      <c r="O40" s="434">
        <v>0</v>
      </c>
    </row>
    <row r="41" spans="1:15" x14ac:dyDescent="0.15">
      <c r="A41" s="1319" t="s">
        <v>288</v>
      </c>
      <c r="B41" s="1281" t="s">
        <v>155</v>
      </c>
      <c r="C41" s="1320"/>
      <c r="D41" s="840">
        <v>354.94299999999998</v>
      </c>
      <c r="E41" s="470">
        <v>45.543999999999997</v>
      </c>
      <c r="F41" s="435">
        <v>12.831356020544144</v>
      </c>
      <c r="G41" s="470">
        <v>354.94299999999998</v>
      </c>
      <c r="H41" s="470">
        <v>45.543999999999997</v>
      </c>
      <c r="I41" s="435">
        <v>12.831356020544144</v>
      </c>
      <c r="J41" s="470">
        <v>0</v>
      </c>
      <c r="K41" s="470">
        <v>0</v>
      </c>
      <c r="L41" s="435" t="s">
        <v>830</v>
      </c>
      <c r="M41" s="470">
        <v>0</v>
      </c>
      <c r="N41" s="470">
        <v>0</v>
      </c>
      <c r="O41" s="434" t="s">
        <v>830</v>
      </c>
    </row>
    <row r="42" spans="1:15" x14ac:dyDescent="0.15">
      <c r="A42" s="1319" t="s">
        <v>287</v>
      </c>
      <c r="B42" s="1281" t="s">
        <v>156</v>
      </c>
      <c r="C42" s="1320"/>
      <c r="D42" s="840">
        <v>1190.027</v>
      </c>
      <c r="E42" s="470" t="s">
        <v>1287</v>
      </c>
      <c r="F42" s="435" t="s">
        <v>1287</v>
      </c>
      <c r="G42" s="470">
        <v>738.149</v>
      </c>
      <c r="H42" s="470">
        <v>0</v>
      </c>
      <c r="I42" s="435">
        <v>0</v>
      </c>
      <c r="J42" s="470" t="s">
        <v>1287</v>
      </c>
      <c r="K42" s="470">
        <v>0</v>
      </c>
      <c r="L42" s="435">
        <v>0</v>
      </c>
      <c r="M42" s="470" t="s">
        <v>1287</v>
      </c>
      <c r="N42" s="470" t="s">
        <v>1287</v>
      </c>
      <c r="O42" s="434" t="s">
        <v>1287</v>
      </c>
    </row>
    <row r="43" spans="1:15" x14ac:dyDescent="0.15">
      <c r="A43" s="1319" t="s">
        <v>286</v>
      </c>
      <c r="B43" s="1281" t="s">
        <v>157</v>
      </c>
      <c r="C43" s="1320"/>
      <c r="D43" s="840">
        <v>460.20799999999997</v>
      </c>
      <c r="E43" s="470">
        <v>77.376000000000005</v>
      </c>
      <c r="F43" s="435">
        <v>16.813267044466851</v>
      </c>
      <c r="G43" s="470">
        <v>246.31799999999998</v>
      </c>
      <c r="H43" s="470" t="s">
        <v>1287</v>
      </c>
      <c r="I43" s="435" t="s">
        <v>1287</v>
      </c>
      <c r="J43" s="470" t="s">
        <v>1287</v>
      </c>
      <c r="K43" s="470" t="s">
        <v>1287</v>
      </c>
      <c r="L43" s="435" t="s">
        <v>1287</v>
      </c>
      <c r="M43" s="470" t="s">
        <v>1287</v>
      </c>
      <c r="N43" s="470">
        <v>0</v>
      </c>
      <c r="O43" s="434">
        <v>0</v>
      </c>
    </row>
    <row r="44" spans="1:15" x14ac:dyDescent="0.15">
      <c r="A44" s="1319" t="s">
        <v>285</v>
      </c>
      <c r="B44" s="1281" t="s">
        <v>158</v>
      </c>
      <c r="C44" s="1320"/>
      <c r="D44" s="840">
        <v>353.05599999999998</v>
      </c>
      <c r="E44" s="470" t="s">
        <v>1287</v>
      </c>
      <c r="F44" s="435" t="s">
        <v>1287</v>
      </c>
      <c r="G44" s="470">
        <v>353.05599999999998</v>
      </c>
      <c r="H44" s="470" t="s">
        <v>1287</v>
      </c>
      <c r="I44" s="435" t="s">
        <v>1287</v>
      </c>
      <c r="J44" s="470">
        <v>0</v>
      </c>
      <c r="K44" s="470">
        <v>0</v>
      </c>
      <c r="L44" s="435" t="s">
        <v>830</v>
      </c>
      <c r="M44" s="470">
        <v>0</v>
      </c>
      <c r="N44" s="470">
        <v>0</v>
      </c>
      <c r="O44" s="434" t="s">
        <v>830</v>
      </c>
    </row>
    <row r="45" spans="1:15" x14ac:dyDescent="0.15">
      <c r="A45" s="1321" t="s">
        <v>284</v>
      </c>
      <c r="B45" s="1322" t="s">
        <v>159</v>
      </c>
      <c r="C45" s="1323"/>
      <c r="D45" s="846">
        <v>2297.2149999999997</v>
      </c>
      <c r="E45" s="584">
        <v>31.786999999999999</v>
      </c>
      <c r="F45" s="845">
        <v>1.3837189814623361</v>
      </c>
      <c r="G45" s="584">
        <v>2031.7429999999999</v>
      </c>
      <c r="H45" s="584" t="s">
        <v>1287</v>
      </c>
      <c r="I45" s="845" t="s">
        <v>1287</v>
      </c>
      <c r="J45" s="584">
        <v>134.874</v>
      </c>
      <c r="K45" s="584" t="s">
        <v>1287</v>
      </c>
      <c r="L45" s="845" t="s">
        <v>1287</v>
      </c>
      <c r="M45" s="584">
        <v>130.59800000000001</v>
      </c>
      <c r="N45" s="584">
        <v>0</v>
      </c>
      <c r="O45" s="844">
        <v>0</v>
      </c>
    </row>
    <row r="46" spans="1:15" x14ac:dyDescent="0.15">
      <c r="A46" s="1327" t="s">
        <v>283</v>
      </c>
      <c r="B46" s="1328" t="s">
        <v>160</v>
      </c>
      <c r="C46" s="1329"/>
      <c r="D46" s="843">
        <v>673.09300000000007</v>
      </c>
      <c r="E46" s="582" t="s">
        <v>1287</v>
      </c>
      <c r="F46" s="842" t="s">
        <v>1287</v>
      </c>
      <c r="G46" s="582" t="s">
        <v>1287</v>
      </c>
      <c r="H46" s="582" t="s">
        <v>1287</v>
      </c>
      <c r="I46" s="842" t="s">
        <v>1287</v>
      </c>
      <c r="J46" s="582">
        <v>0</v>
      </c>
      <c r="K46" s="582">
        <v>0</v>
      </c>
      <c r="L46" s="842" t="s">
        <v>830</v>
      </c>
      <c r="M46" s="582" t="s">
        <v>1287</v>
      </c>
      <c r="N46" s="582">
        <v>0</v>
      </c>
      <c r="O46" s="841">
        <v>0</v>
      </c>
    </row>
    <row r="47" spans="1:15" x14ac:dyDescent="0.15">
      <c r="A47" s="1319" t="s">
        <v>282</v>
      </c>
      <c r="B47" s="1281" t="s">
        <v>161</v>
      </c>
      <c r="C47" s="1320"/>
      <c r="D47" s="840">
        <v>2016.22</v>
      </c>
      <c r="E47" s="470" t="s">
        <v>1287</v>
      </c>
      <c r="F47" s="435" t="s">
        <v>1287</v>
      </c>
      <c r="G47" s="470">
        <v>1998.0150000000001</v>
      </c>
      <c r="H47" s="470" t="s">
        <v>1287</v>
      </c>
      <c r="I47" s="435" t="s">
        <v>1287</v>
      </c>
      <c r="J47" s="470">
        <v>18.204999999999998</v>
      </c>
      <c r="K47" s="470">
        <v>0</v>
      </c>
      <c r="L47" s="435">
        <v>0</v>
      </c>
      <c r="M47" s="470">
        <v>0</v>
      </c>
      <c r="N47" s="470">
        <v>0</v>
      </c>
      <c r="O47" s="434" t="s">
        <v>830</v>
      </c>
    </row>
    <row r="48" spans="1:15" x14ac:dyDescent="0.15">
      <c r="A48" s="1319" t="s">
        <v>281</v>
      </c>
      <c r="B48" s="1281" t="s">
        <v>162</v>
      </c>
      <c r="C48" s="1320"/>
      <c r="D48" s="840">
        <v>1414.5049999999999</v>
      </c>
      <c r="E48" s="470">
        <v>0</v>
      </c>
      <c r="F48" s="435">
        <v>0</v>
      </c>
      <c r="G48" s="470" t="s">
        <v>1287</v>
      </c>
      <c r="H48" s="470">
        <v>0</v>
      </c>
      <c r="I48" s="435">
        <v>0</v>
      </c>
      <c r="J48" s="470">
        <v>0</v>
      </c>
      <c r="K48" s="470">
        <v>0</v>
      </c>
      <c r="L48" s="435" t="s">
        <v>830</v>
      </c>
      <c r="M48" s="470" t="s">
        <v>1287</v>
      </c>
      <c r="N48" s="470">
        <v>0</v>
      </c>
      <c r="O48" s="434">
        <v>0</v>
      </c>
    </row>
    <row r="49" spans="1:15" x14ac:dyDescent="0.15">
      <c r="A49" s="1319" t="s">
        <v>280</v>
      </c>
      <c r="B49" s="1281" t="s">
        <v>163</v>
      </c>
      <c r="C49" s="1320"/>
      <c r="D49" s="840">
        <v>4669.7630000000008</v>
      </c>
      <c r="E49" s="470" t="s">
        <v>1287</v>
      </c>
      <c r="F49" s="435" t="s">
        <v>1287</v>
      </c>
      <c r="G49" s="470">
        <v>4621.5770000000002</v>
      </c>
      <c r="H49" s="470" t="s">
        <v>1287</v>
      </c>
      <c r="I49" s="435" t="s">
        <v>1287</v>
      </c>
      <c r="J49" s="470" t="s">
        <v>1287</v>
      </c>
      <c r="K49" s="470" t="s">
        <v>1287</v>
      </c>
      <c r="L49" s="435" t="s">
        <v>1287</v>
      </c>
      <c r="M49" s="470" t="s">
        <v>1287</v>
      </c>
      <c r="N49" s="470">
        <v>0</v>
      </c>
      <c r="O49" s="434">
        <v>0</v>
      </c>
    </row>
    <row r="50" spans="1:15" x14ac:dyDescent="0.15">
      <c r="A50" s="1319" t="s">
        <v>279</v>
      </c>
      <c r="B50" s="1281" t="s">
        <v>164</v>
      </c>
      <c r="C50" s="1320"/>
      <c r="D50" s="840">
        <v>923.28</v>
      </c>
      <c r="E50" s="470">
        <v>0</v>
      </c>
      <c r="F50" s="435">
        <v>0</v>
      </c>
      <c r="G50" s="470" t="s">
        <v>1287</v>
      </c>
      <c r="H50" s="470">
        <v>0</v>
      </c>
      <c r="I50" s="435">
        <v>0</v>
      </c>
      <c r="J50" s="470" t="s">
        <v>1287</v>
      </c>
      <c r="K50" s="470">
        <v>0</v>
      </c>
      <c r="L50" s="435">
        <v>0</v>
      </c>
      <c r="M50" s="470">
        <v>0</v>
      </c>
      <c r="N50" s="470">
        <v>0</v>
      </c>
      <c r="O50" s="434" t="s">
        <v>830</v>
      </c>
    </row>
    <row r="51" spans="1:15" x14ac:dyDescent="0.15">
      <c r="A51" s="1319" t="s">
        <v>278</v>
      </c>
      <c r="B51" s="1281" t="s">
        <v>165</v>
      </c>
      <c r="C51" s="1320"/>
      <c r="D51" s="840">
        <v>2714.027</v>
      </c>
      <c r="E51" s="470" t="s">
        <v>1287</v>
      </c>
      <c r="F51" s="435" t="s">
        <v>1287</v>
      </c>
      <c r="G51" s="470">
        <v>2670.4450000000002</v>
      </c>
      <c r="H51" s="470" t="s">
        <v>1287</v>
      </c>
      <c r="I51" s="435" t="s">
        <v>1287</v>
      </c>
      <c r="J51" s="470" t="s">
        <v>1287</v>
      </c>
      <c r="K51" s="470">
        <v>0</v>
      </c>
      <c r="L51" s="435">
        <v>0</v>
      </c>
      <c r="M51" s="470" t="s">
        <v>1287</v>
      </c>
      <c r="N51" s="470">
        <v>0</v>
      </c>
      <c r="O51" s="434">
        <v>0</v>
      </c>
    </row>
    <row r="52" spans="1:15" ht="14.25" thickBot="1" x14ac:dyDescent="0.2">
      <c r="A52" s="1330" t="s">
        <v>277</v>
      </c>
      <c r="B52" s="1331" t="s">
        <v>167</v>
      </c>
      <c r="C52" s="1332"/>
      <c r="D52" s="839">
        <v>39.670999999999999</v>
      </c>
      <c r="E52" s="461" t="s">
        <v>1287</v>
      </c>
      <c r="F52" s="498" t="s">
        <v>1287</v>
      </c>
      <c r="G52" s="461">
        <v>39.670999999999999</v>
      </c>
      <c r="H52" s="461" t="s">
        <v>1287</v>
      </c>
      <c r="I52" s="498" t="s">
        <v>1287</v>
      </c>
      <c r="J52" s="461">
        <v>0</v>
      </c>
      <c r="K52" s="461">
        <v>0</v>
      </c>
      <c r="L52" s="498" t="s">
        <v>830</v>
      </c>
      <c r="M52" s="461">
        <v>0</v>
      </c>
      <c r="N52" s="461">
        <v>0</v>
      </c>
      <c r="O52" s="497" t="s">
        <v>830</v>
      </c>
    </row>
    <row r="53" spans="1:15" x14ac:dyDescent="0.15">
      <c r="A53" s="1333" t="s">
        <v>411</v>
      </c>
      <c r="B53" s="1300"/>
      <c r="C53" s="1300"/>
      <c r="D53" s="1300"/>
      <c r="E53" s="1300"/>
      <c r="F53" s="1300"/>
      <c r="G53" s="1300"/>
      <c r="H53" s="1300"/>
      <c r="I53" s="1300"/>
      <c r="J53" s="1300"/>
      <c r="K53" s="1300"/>
      <c r="L53" s="1300"/>
      <c r="M53" s="1300"/>
      <c r="N53" s="1300"/>
      <c r="O53" s="1300"/>
    </row>
  </sheetData>
  <mergeCells count="2">
    <mergeCell ref="A1:O1"/>
    <mergeCell ref="A5:C5"/>
  </mergeCells>
  <phoneticPr fontId="4"/>
  <pageMargins left="0.70866141732283472" right="0.70866141732283472" top="0.74803149606299213" bottom="0.74803149606299213" header="0.31496062992125984" footer="0.31496062992125984"/>
  <pageSetup paperSize="9" scale="80"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C54CD-0CD6-451F-A65C-B9EA09D09172}">
  <sheetPr>
    <pageSetUpPr fitToPage="1"/>
  </sheetPr>
  <dimension ref="A1:AE42"/>
  <sheetViews>
    <sheetView zoomScale="55" zoomScaleNormal="55" workbookViewId="0">
      <selection activeCell="N12" sqref="N12"/>
    </sheetView>
  </sheetViews>
  <sheetFormatPr defaultRowHeight="13.5" x14ac:dyDescent="0.15"/>
  <cols>
    <col min="1" max="1" width="3.625" style="601" customWidth="1"/>
    <col min="2" max="2" width="30.625" style="601" customWidth="1"/>
    <col min="3" max="3" width="0.875" style="601" customWidth="1"/>
    <col min="4" max="31" width="8.625" style="601" customWidth="1"/>
    <col min="32" max="16384" width="9" style="601"/>
  </cols>
  <sheetData>
    <row r="1" spans="1:31" x14ac:dyDescent="0.15">
      <c r="A1" s="1176" t="s">
        <v>944</v>
      </c>
      <c r="B1" s="1176"/>
      <c r="C1" s="1176"/>
      <c r="D1" s="1176"/>
      <c r="E1" s="1176"/>
      <c r="F1" s="1176"/>
      <c r="G1" s="1176"/>
      <c r="H1" s="1176"/>
      <c r="I1" s="1176"/>
      <c r="J1" s="1176"/>
      <c r="K1" s="1176"/>
      <c r="L1" s="1176"/>
      <c r="M1" s="1176"/>
      <c r="N1" s="1176"/>
      <c r="O1" s="1176"/>
      <c r="P1" s="1176"/>
      <c r="Q1" s="1176"/>
      <c r="R1" s="1176"/>
      <c r="S1" s="817"/>
      <c r="T1" s="817"/>
      <c r="U1" s="817"/>
      <c r="V1" s="397"/>
      <c r="W1" s="817"/>
      <c r="X1" s="817"/>
      <c r="Y1" s="817"/>
      <c r="Z1" s="817"/>
      <c r="AA1" s="817"/>
      <c r="AB1" s="817"/>
      <c r="AC1" s="817"/>
      <c r="AD1" s="817"/>
      <c r="AE1" s="817"/>
    </row>
    <row r="2" spans="1:31" ht="14.25" thickBot="1" x14ac:dyDescent="0.2">
      <c r="A2" s="894"/>
      <c r="B2" s="397"/>
      <c r="C2" s="397"/>
      <c r="D2" s="398"/>
      <c r="E2" s="398"/>
      <c r="F2" s="398"/>
      <c r="G2" s="398"/>
      <c r="H2" s="398"/>
      <c r="I2" s="398"/>
      <c r="J2" s="398"/>
      <c r="K2" s="398"/>
      <c r="L2" s="482"/>
      <c r="M2" s="482"/>
      <c r="N2" s="398"/>
      <c r="O2" s="482"/>
      <c r="P2" s="482"/>
      <c r="Q2" s="482" t="s">
        <v>697</v>
      </c>
      <c r="R2" s="398"/>
      <c r="S2" s="398"/>
      <c r="T2" s="398"/>
      <c r="U2" s="398"/>
      <c r="V2" s="398"/>
      <c r="W2" s="482"/>
      <c r="X2" s="398"/>
      <c r="Y2" s="398"/>
      <c r="Z2" s="398"/>
      <c r="AA2" s="398"/>
      <c r="AB2" s="893"/>
      <c r="AC2" s="893"/>
      <c r="AD2" s="482"/>
      <c r="AE2" s="482"/>
    </row>
    <row r="3" spans="1:31" ht="27.75" thickBot="1" x14ac:dyDescent="0.2">
      <c r="A3" s="892"/>
      <c r="B3" s="891"/>
      <c r="C3" s="890"/>
      <c r="D3" s="889" t="s">
        <v>943</v>
      </c>
      <c r="E3" s="888" t="s">
        <v>942</v>
      </c>
      <c r="F3" s="888" t="s">
        <v>941</v>
      </c>
      <c r="G3" s="888" t="s">
        <v>940</v>
      </c>
      <c r="H3" s="888" t="s">
        <v>939</v>
      </c>
      <c r="I3" s="888" t="s">
        <v>938</v>
      </c>
      <c r="J3" s="888" t="s">
        <v>937</v>
      </c>
      <c r="K3" s="887" t="s">
        <v>936</v>
      </c>
      <c r="L3" s="887" t="s">
        <v>935</v>
      </c>
      <c r="M3" s="887" t="s">
        <v>934</v>
      </c>
      <c r="N3" s="887" t="s">
        <v>933</v>
      </c>
      <c r="O3" s="887" t="s">
        <v>225</v>
      </c>
      <c r="P3" s="887" t="s">
        <v>932</v>
      </c>
      <c r="Q3" s="887" t="s">
        <v>931</v>
      </c>
      <c r="R3" s="887" t="s">
        <v>930</v>
      </c>
      <c r="S3" s="887" t="s">
        <v>929</v>
      </c>
      <c r="T3" s="888" t="s">
        <v>928</v>
      </c>
      <c r="U3" s="888" t="s">
        <v>927</v>
      </c>
      <c r="V3" s="888" t="s">
        <v>926</v>
      </c>
      <c r="W3" s="887" t="s">
        <v>925</v>
      </c>
      <c r="X3" s="887" t="s">
        <v>924</v>
      </c>
      <c r="Y3" s="888" t="s">
        <v>923</v>
      </c>
      <c r="Z3" s="887" t="s">
        <v>922</v>
      </c>
      <c r="AA3" s="888" t="s">
        <v>921</v>
      </c>
      <c r="AB3" s="887" t="s">
        <v>920</v>
      </c>
      <c r="AC3" s="887" t="s">
        <v>919</v>
      </c>
      <c r="AD3" s="887" t="s">
        <v>496</v>
      </c>
      <c r="AE3" s="886" t="s">
        <v>918</v>
      </c>
    </row>
    <row r="4" spans="1:31" ht="14.25" thickTop="1" x14ac:dyDescent="0.15">
      <c r="A4" s="885" t="s">
        <v>917</v>
      </c>
      <c r="B4" s="884"/>
      <c r="C4" s="883"/>
      <c r="D4" s="882">
        <v>830</v>
      </c>
      <c r="E4" s="881">
        <v>67</v>
      </c>
      <c r="F4" s="881">
        <v>9</v>
      </c>
      <c r="G4" s="881">
        <v>6</v>
      </c>
      <c r="H4" s="881">
        <v>21</v>
      </c>
      <c r="I4" s="881">
        <v>4</v>
      </c>
      <c r="J4" s="881">
        <v>13</v>
      </c>
      <c r="K4" s="880">
        <v>8</v>
      </c>
      <c r="L4" s="880">
        <v>26</v>
      </c>
      <c r="M4" s="880">
        <v>0</v>
      </c>
      <c r="N4" s="880">
        <v>14</v>
      </c>
      <c r="O4" s="880">
        <v>1</v>
      </c>
      <c r="P4" s="880">
        <v>2</v>
      </c>
      <c r="Q4" s="880">
        <v>11</v>
      </c>
      <c r="R4" s="881">
        <v>20</v>
      </c>
      <c r="S4" s="881">
        <v>8</v>
      </c>
      <c r="T4" s="881">
        <v>50</v>
      </c>
      <c r="U4" s="881">
        <v>11</v>
      </c>
      <c r="V4" s="881">
        <v>23</v>
      </c>
      <c r="W4" s="880">
        <v>5</v>
      </c>
      <c r="X4" s="881">
        <v>5</v>
      </c>
      <c r="Y4" s="881">
        <v>24</v>
      </c>
      <c r="Z4" s="881">
        <v>1</v>
      </c>
      <c r="AA4" s="880">
        <v>37</v>
      </c>
      <c r="AB4" s="880">
        <v>4</v>
      </c>
      <c r="AC4" s="880">
        <v>459</v>
      </c>
      <c r="AD4" s="880">
        <v>1</v>
      </c>
      <c r="AE4" s="879">
        <v>0</v>
      </c>
    </row>
    <row r="5" spans="1:31" x14ac:dyDescent="0.15">
      <c r="A5" s="386">
        <v>1</v>
      </c>
      <c r="B5" s="871" t="s">
        <v>915</v>
      </c>
      <c r="C5" s="409"/>
      <c r="D5" s="870">
        <v>34</v>
      </c>
      <c r="E5" s="869">
        <v>5</v>
      </c>
      <c r="F5" s="869">
        <v>3</v>
      </c>
      <c r="G5" s="869">
        <v>0</v>
      </c>
      <c r="H5" s="869">
        <v>5</v>
      </c>
      <c r="I5" s="869">
        <v>0</v>
      </c>
      <c r="J5" s="869">
        <v>0</v>
      </c>
      <c r="K5" s="869">
        <v>0</v>
      </c>
      <c r="L5" s="869">
        <v>0</v>
      </c>
      <c r="M5" s="869">
        <v>0</v>
      </c>
      <c r="N5" s="869">
        <v>0</v>
      </c>
      <c r="O5" s="869">
        <v>0</v>
      </c>
      <c r="P5" s="869">
        <v>0</v>
      </c>
      <c r="Q5" s="869">
        <v>0</v>
      </c>
      <c r="R5" s="869">
        <v>0</v>
      </c>
      <c r="S5" s="869">
        <v>0</v>
      </c>
      <c r="T5" s="869">
        <v>0</v>
      </c>
      <c r="U5" s="869">
        <v>0</v>
      </c>
      <c r="V5" s="869">
        <v>0</v>
      </c>
      <c r="W5" s="869">
        <v>0</v>
      </c>
      <c r="X5" s="869">
        <v>0</v>
      </c>
      <c r="Y5" s="869">
        <v>1</v>
      </c>
      <c r="Z5" s="869">
        <v>0</v>
      </c>
      <c r="AA5" s="869">
        <v>1</v>
      </c>
      <c r="AB5" s="869">
        <v>0</v>
      </c>
      <c r="AC5" s="869">
        <v>19</v>
      </c>
      <c r="AD5" s="869">
        <v>0</v>
      </c>
      <c r="AE5" s="868">
        <v>0</v>
      </c>
    </row>
    <row r="6" spans="1:31" x14ac:dyDescent="0.15">
      <c r="A6" s="384">
        <v>2</v>
      </c>
      <c r="B6" s="867" t="s">
        <v>914</v>
      </c>
      <c r="C6" s="400"/>
      <c r="D6" s="865">
        <v>37</v>
      </c>
      <c r="E6" s="864">
        <v>6</v>
      </c>
      <c r="F6" s="864">
        <v>1</v>
      </c>
      <c r="G6" s="864">
        <v>0</v>
      </c>
      <c r="H6" s="864">
        <v>1</v>
      </c>
      <c r="I6" s="864">
        <v>0</v>
      </c>
      <c r="J6" s="864">
        <v>3</v>
      </c>
      <c r="K6" s="864">
        <v>0</v>
      </c>
      <c r="L6" s="864">
        <v>5</v>
      </c>
      <c r="M6" s="864">
        <v>0</v>
      </c>
      <c r="N6" s="864">
        <v>0</v>
      </c>
      <c r="O6" s="864">
        <v>1</v>
      </c>
      <c r="P6" s="864">
        <v>0</v>
      </c>
      <c r="Q6" s="864">
        <v>2</v>
      </c>
      <c r="R6" s="864">
        <v>1</v>
      </c>
      <c r="S6" s="864">
        <v>1</v>
      </c>
      <c r="T6" s="864">
        <v>3</v>
      </c>
      <c r="U6" s="864">
        <v>0</v>
      </c>
      <c r="V6" s="864">
        <v>3</v>
      </c>
      <c r="W6" s="864">
        <v>0</v>
      </c>
      <c r="X6" s="864">
        <v>0</v>
      </c>
      <c r="Y6" s="864">
        <v>1</v>
      </c>
      <c r="Z6" s="864">
        <v>0</v>
      </c>
      <c r="AA6" s="864">
        <v>3</v>
      </c>
      <c r="AB6" s="864">
        <v>0</v>
      </c>
      <c r="AC6" s="864">
        <v>6</v>
      </c>
      <c r="AD6" s="864">
        <v>0</v>
      </c>
      <c r="AE6" s="863">
        <v>0</v>
      </c>
    </row>
    <row r="7" spans="1:31" x14ac:dyDescent="0.15">
      <c r="A7" s="384">
        <v>3</v>
      </c>
      <c r="B7" s="866" t="s">
        <v>913</v>
      </c>
      <c r="C7" s="400"/>
      <c r="D7" s="865">
        <v>33</v>
      </c>
      <c r="E7" s="864">
        <v>4</v>
      </c>
      <c r="F7" s="864">
        <v>1</v>
      </c>
      <c r="G7" s="864">
        <v>0</v>
      </c>
      <c r="H7" s="864">
        <v>4</v>
      </c>
      <c r="I7" s="864">
        <v>1</v>
      </c>
      <c r="J7" s="864">
        <v>1</v>
      </c>
      <c r="K7" s="864">
        <v>1</v>
      </c>
      <c r="L7" s="864">
        <v>0</v>
      </c>
      <c r="M7" s="864">
        <v>0</v>
      </c>
      <c r="N7" s="864">
        <v>2</v>
      </c>
      <c r="O7" s="864">
        <v>0</v>
      </c>
      <c r="P7" s="864">
        <v>0</v>
      </c>
      <c r="Q7" s="864">
        <v>1</v>
      </c>
      <c r="R7" s="864">
        <v>2</v>
      </c>
      <c r="S7" s="864">
        <v>2</v>
      </c>
      <c r="T7" s="864">
        <v>2</v>
      </c>
      <c r="U7" s="864">
        <v>0</v>
      </c>
      <c r="V7" s="864">
        <v>3</v>
      </c>
      <c r="W7" s="864">
        <v>0</v>
      </c>
      <c r="X7" s="864">
        <v>0</v>
      </c>
      <c r="Y7" s="864">
        <v>3</v>
      </c>
      <c r="Z7" s="864">
        <v>0</v>
      </c>
      <c r="AA7" s="864">
        <v>4</v>
      </c>
      <c r="AB7" s="864">
        <v>0</v>
      </c>
      <c r="AC7" s="864">
        <v>1</v>
      </c>
      <c r="AD7" s="864">
        <v>1</v>
      </c>
      <c r="AE7" s="863">
        <v>0</v>
      </c>
    </row>
    <row r="8" spans="1:31" x14ac:dyDescent="0.15">
      <c r="A8" s="384">
        <v>4</v>
      </c>
      <c r="B8" s="866" t="s">
        <v>912</v>
      </c>
      <c r="C8" s="400"/>
      <c r="D8" s="865">
        <v>21</v>
      </c>
      <c r="E8" s="864">
        <v>3</v>
      </c>
      <c r="F8" s="864">
        <v>0</v>
      </c>
      <c r="G8" s="864">
        <v>1</v>
      </c>
      <c r="H8" s="864">
        <v>0</v>
      </c>
      <c r="I8" s="864">
        <v>0</v>
      </c>
      <c r="J8" s="864">
        <v>1</v>
      </c>
      <c r="K8" s="864">
        <v>0</v>
      </c>
      <c r="L8" s="864">
        <v>1</v>
      </c>
      <c r="M8" s="864">
        <v>0</v>
      </c>
      <c r="N8" s="864">
        <v>1</v>
      </c>
      <c r="O8" s="864">
        <v>0</v>
      </c>
      <c r="P8" s="864">
        <v>2</v>
      </c>
      <c r="Q8" s="864">
        <v>0</v>
      </c>
      <c r="R8" s="864">
        <v>0</v>
      </c>
      <c r="S8" s="864">
        <v>0</v>
      </c>
      <c r="T8" s="864">
        <v>5</v>
      </c>
      <c r="U8" s="864">
        <v>0</v>
      </c>
      <c r="V8" s="864">
        <v>2</v>
      </c>
      <c r="W8" s="864">
        <v>0</v>
      </c>
      <c r="X8" s="864">
        <v>2</v>
      </c>
      <c r="Y8" s="864">
        <v>1</v>
      </c>
      <c r="Z8" s="864">
        <v>1</v>
      </c>
      <c r="AA8" s="864">
        <v>1</v>
      </c>
      <c r="AB8" s="864">
        <v>0</v>
      </c>
      <c r="AC8" s="864">
        <v>0</v>
      </c>
      <c r="AD8" s="864">
        <v>0</v>
      </c>
      <c r="AE8" s="863">
        <v>0</v>
      </c>
    </row>
    <row r="9" spans="1:31" x14ac:dyDescent="0.15">
      <c r="A9" s="384">
        <v>5</v>
      </c>
      <c r="B9" s="867" t="s">
        <v>911</v>
      </c>
      <c r="C9" s="400"/>
      <c r="D9" s="865">
        <v>112</v>
      </c>
      <c r="E9" s="864">
        <v>13</v>
      </c>
      <c r="F9" s="864">
        <v>2</v>
      </c>
      <c r="G9" s="864">
        <v>1</v>
      </c>
      <c r="H9" s="864">
        <v>3</v>
      </c>
      <c r="I9" s="864">
        <v>1</v>
      </c>
      <c r="J9" s="864">
        <v>4</v>
      </c>
      <c r="K9" s="864">
        <v>2</v>
      </c>
      <c r="L9" s="864">
        <v>6</v>
      </c>
      <c r="M9" s="864">
        <v>0</v>
      </c>
      <c r="N9" s="864">
        <v>3</v>
      </c>
      <c r="O9" s="864">
        <v>0</v>
      </c>
      <c r="P9" s="864">
        <v>0</v>
      </c>
      <c r="Q9" s="864">
        <v>1</v>
      </c>
      <c r="R9" s="864">
        <v>5</v>
      </c>
      <c r="S9" s="864">
        <v>2</v>
      </c>
      <c r="T9" s="864">
        <v>18</v>
      </c>
      <c r="U9" s="864">
        <v>3</v>
      </c>
      <c r="V9" s="864">
        <v>8</v>
      </c>
      <c r="W9" s="864">
        <v>1</v>
      </c>
      <c r="X9" s="864">
        <v>2</v>
      </c>
      <c r="Y9" s="864">
        <v>4</v>
      </c>
      <c r="Z9" s="864">
        <v>0</v>
      </c>
      <c r="AA9" s="864">
        <v>16</v>
      </c>
      <c r="AB9" s="864">
        <v>2</v>
      </c>
      <c r="AC9" s="864">
        <v>15</v>
      </c>
      <c r="AD9" s="864">
        <v>0</v>
      </c>
      <c r="AE9" s="863">
        <v>0</v>
      </c>
    </row>
    <row r="10" spans="1:31" x14ac:dyDescent="0.15">
      <c r="A10" s="384">
        <v>6</v>
      </c>
      <c r="B10" s="866" t="s">
        <v>910</v>
      </c>
      <c r="C10" s="400"/>
      <c r="D10" s="865">
        <v>5</v>
      </c>
      <c r="E10" s="864">
        <v>3</v>
      </c>
      <c r="F10" s="864">
        <v>0</v>
      </c>
      <c r="G10" s="864">
        <v>0</v>
      </c>
      <c r="H10" s="864">
        <v>0</v>
      </c>
      <c r="I10" s="864">
        <v>0</v>
      </c>
      <c r="J10" s="864">
        <v>0</v>
      </c>
      <c r="K10" s="864">
        <v>1</v>
      </c>
      <c r="L10" s="864">
        <v>0</v>
      </c>
      <c r="M10" s="864">
        <v>0</v>
      </c>
      <c r="N10" s="864">
        <v>0</v>
      </c>
      <c r="O10" s="864">
        <v>0</v>
      </c>
      <c r="P10" s="864">
        <v>0</v>
      </c>
      <c r="Q10" s="864">
        <v>0</v>
      </c>
      <c r="R10" s="864">
        <v>0</v>
      </c>
      <c r="S10" s="864">
        <v>1</v>
      </c>
      <c r="T10" s="864">
        <v>0</v>
      </c>
      <c r="U10" s="864">
        <v>0</v>
      </c>
      <c r="V10" s="864">
        <v>0</v>
      </c>
      <c r="W10" s="864">
        <v>0</v>
      </c>
      <c r="X10" s="864">
        <v>0</v>
      </c>
      <c r="Y10" s="864">
        <v>0</v>
      </c>
      <c r="Z10" s="864">
        <v>0</v>
      </c>
      <c r="AA10" s="864">
        <v>0</v>
      </c>
      <c r="AB10" s="864">
        <v>0</v>
      </c>
      <c r="AC10" s="864">
        <v>0</v>
      </c>
      <c r="AD10" s="864">
        <v>0</v>
      </c>
      <c r="AE10" s="863">
        <v>0</v>
      </c>
    </row>
    <row r="11" spans="1:31" x14ac:dyDescent="0.15">
      <c r="A11" s="384">
        <v>7</v>
      </c>
      <c r="B11" s="866" t="s">
        <v>909</v>
      </c>
      <c r="C11" s="400"/>
      <c r="D11" s="865">
        <v>31</v>
      </c>
      <c r="E11" s="864">
        <v>12</v>
      </c>
      <c r="F11" s="864">
        <v>0</v>
      </c>
      <c r="G11" s="864">
        <v>0</v>
      </c>
      <c r="H11" s="864">
        <v>0</v>
      </c>
      <c r="I11" s="864">
        <v>1</v>
      </c>
      <c r="J11" s="864">
        <v>0</v>
      </c>
      <c r="K11" s="864">
        <v>2</v>
      </c>
      <c r="L11" s="864">
        <v>2</v>
      </c>
      <c r="M11" s="864">
        <v>0</v>
      </c>
      <c r="N11" s="864">
        <v>1</v>
      </c>
      <c r="O11" s="864">
        <v>0</v>
      </c>
      <c r="P11" s="864">
        <v>0</v>
      </c>
      <c r="Q11" s="864">
        <v>0</v>
      </c>
      <c r="R11" s="864">
        <v>1</v>
      </c>
      <c r="S11" s="864">
        <v>0</v>
      </c>
      <c r="T11" s="864">
        <v>5</v>
      </c>
      <c r="U11" s="864">
        <v>0</v>
      </c>
      <c r="V11" s="864">
        <v>0</v>
      </c>
      <c r="W11" s="864">
        <v>1</v>
      </c>
      <c r="X11" s="864">
        <v>0</v>
      </c>
      <c r="Y11" s="864">
        <v>2</v>
      </c>
      <c r="Z11" s="864">
        <v>0</v>
      </c>
      <c r="AA11" s="864">
        <v>1</v>
      </c>
      <c r="AB11" s="864">
        <v>0</v>
      </c>
      <c r="AC11" s="864">
        <v>3</v>
      </c>
      <c r="AD11" s="864">
        <v>0</v>
      </c>
      <c r="AE11" s="863">
        <v>0</v>
      </c>
    </row>
    <row r="12" spans="1:31" x14ac:dyDescent="0.15">
      <c r="A12" s="384">
        <v>8</v>
      </c>
      <c r="B12" s="866" t="s">
        <v>908</v>
      </c>
      <c r="C12" s="400"/>
      <c r="D12" s="865">
        <v>25</v>
      </c>
      <c r="E12" s="864">
        <v>5</v>
      </c>
      <c r="F12" s="864">
        <v>0</v>
      </c>
      <c r="G12" s="864">
        <v>0</v>
      </c>
      <c r="H12" s="864">
        <v>1</v>
      </c>
      <c r="I12" s="864">
        <v>0</v>
      </c>
      <c r="J12" s="864">
        <v>0</v>
      </c>
      <c r="K12" s="864">
        <v>0</v>
      </c>
      <c r="L12" s="864">
        <v>1</v>
      </c>
      <c r="M12" s="864">
        <v>0</v>
      </c>
      <c r="N12" s="864">
        <v>0</v>
      </c>
      <c r="O12" s="864">
        <v>0</v>
      </c>
      <c r="P12" s="864">
        <v>0</v>
      </c>
      <c r="Q12" s="864">
        <v>0</v>
      </c>
      <c r="R12" s="864">
        <v>0</v>
      </c>
      <c r="S12" s="864">
        <v>0</v>
      </c>
      <c r="T12" s="864">
        <v>1</v>
      </c>
      <c r="U12" s="864">
        <v>1</v>
      </c>
      <c r="V12" s="864">
        <v>0</v>
      </c>
      <c r="W12" s="864">
        <v>2</v>
      </c>
      <c r="X12" s="864">
        <v>0</v>
      </c>
      <c r="Y12" s="864">
        <v>0</v>
      </c>
      <c r="Z12" s="864">
        <v>0</v>
      </c>
      <c r="AA12" s="864">
        <v>0</v>
      </c>
      <c r="AB12" s="864">
        <v>0</v>
      </c>
      <c r="AC12" s="864">
        <v>14</v>
      </c>
      <c r="AD12" s="864">
        <v>0</v>
      </c>
      <c r="AE12" s="863">
        <v>0</v>
      </c>
    </row>
    <row r="13" spans="1:31" x14ac:dyDescent="0.15">
      <c r="A13" s="384">
        <v>9</v>
      </c>
      <c r="B13" s="866" t="s">
        <v>907</v>
      </c>
      <c r="C13" s="400"/>
      <c r="D13" s="865">
        <v>49</v>
      </c>
      <c r="E13" s="864">
        <v>1</v>
      </c>
      <c r="F13" s="864">
        <v>0</v>
      </c>
      <c r="G13" s="864">
        <v>2</v>
      </c>
      <c r="H13" s="864">
        <v>0</v>
      </c>
      <c r="I13" s="864">
        <v>0</v>
      </c>
      <c r="J13" s="864">
        <v>0</v>
      </c>
      <c r="K13" s="864">
        <v>0</v>
      </c>
      <c r="L13" s="864">
        <v>0</v>
      </c>
      <c r="M13" s="864">
        <v>0</v>
      </c>
      <c r="N13" s="864">
        <v>0</v>
      </c>
      <c r="O13" s="864">
        <v>0</v>
      </c>
      <c r="P13" s="864">
        <v>0</v>
      </c>
      <c r="Q13" s="864">
        <v>0</v>
      </c>
      <c r="R13" s="864">
        <v>1</v>
      </c>
      <c r="S13" s="864">
        <v>0</v>
      </c>
      <c r="T13" s="864">
        <v>0</v>
      </c>
      <c r="U13" s="864">
        <v>0</v>
      </c>
      <c r="V13" s="864">
        <v>0</v>
      </c>
      <c r="W13" s="864">
        <v>0</v>
      </c>
      <c r="X13" s="864">
        <v>1</v>
      </c>
      <c r="Y13" s="864">
        <v>0</v>
      </c>
      <c r="Z13" s="864">
        <v>0</v>
      </c>
      <c r="AA13" s="864">
        <v>0</v>
      </c>
      <c r="AB13" s="864">
        <v>0</v>
      </c>
      <c r="AC13" s="864">
        <v>44</v>
      </c>
      <c r="AD13" s="864">
        <v>0</v>
      </c>
      <c r="AE13" s="863">
        <v>0</v>
      </c>
    </row>
    <row r="14" spans="1:31" x14ac:dyDescent="0.15">
      <c r="A14" s="384">
        <v>10</v>
      </c>
      <c r="B14" s="866" t="s">
        <v>906</v>
      </c>
      <c r="C14" s="400"/>
      <c r="D14" s="865">
        <v>6</v>
      </c>
      <c r="E14" s="864">
        <v>0</v>
      </c>
      <c r="F14" s="864">
        <v>0</v>
      </c>
      <c r="G14" s="864">
        <v>0</v>
      </c>
      <c r="H14" s="864">
        <v>1</v>
      </c>
      <c r="I14" s="864">
        <v>0</v>
      </c>
      <c r="J14" s="864">
        <v>0</v>
      </c>
      <c r="K14" s="864">
        <v>0</v>
      </c>
      <c r="L14" s="864">
        <v>0</v>
      </c>
      <c r="M14" s="864">
        <v>0</v>
      </c>
      <c r="N14" s="864">
        <v>0</v>
      </c>
      <c r="O14" s="864">
        <v>0</v>
      </c>
      <c r="P14" s="864">
        <v>0</v>
      </c>
      <c r="Q14" s="864">
        <v>0</v>
      </c>
      <c r="R14" s="864">
        <v>0</v>
      </c>
      <c r="S14" s="864">
        <v>0</v>
      </c>
      <c r="T14" s="864">
        <v>0</v>
      </c>
      <c r="U14" s="864">
        <v>0</v>
      </c>
      <c r="V14" s="864">
        <v>0</v>
      </c>
      <c r="W14" s="864">
        <v>0</v>
      </c>
      <c r="X14" s="864">
        <v>0</v>
      </c>
      <c r="Y14" s="864">
        <v>1</v>
      </c>
      <c r="Z14" s="864">
        <v>0</v>
      </c>
      <c r="AA14" s="864">
        <v>0</v>
      </c>
      <c r="AB14" s="864">
        <v>0</v>
      </c>
      <c r="AC14" s="864">
        <v>4</v>
      </c>
      <c r="AD14" s="864">
        <v>0</v>
      </c>
      <c r="AE14" s="863">
        <v>0</v>
      </c>
    </row>
    <row r="15" spans="1:31" x14ac:dyDescent="0.15">
      <c r="A15" s="384">
        <v>11</v>
      </c>
      <c r="B15" s="866" t="s">
        <v>905</v>
      </c>
      <c r="C15" s="400"/>
      <c r="D15" s="865">
        <v>20</v>
      </c>
      <c r="E15" s="864">
        <v>2</v>
      </c>
      <c r="F15" s="864">
        <v>0</v>
      </c>
      <c r="G15" s="864">
        <v>0</v>
      </c>
      <c r="H15" s="864">
        <v>1</v>
      </c>
      <c r="I15" s="864">
        <v>0</v>
      </c>
      <c r="J15" s="864">
        <v>0</v>
      </c>
      <c r="K15" s="864">
        <v>0</v>
      </c>
      <c r="L15" s="864">
        <v>2</v>
      </c>
      <c r="M15" s="864">
        <v>0</v>
      </c>
      <c r="N15" s="864">
        <v>2</v>
      </c>
      <c r="O15" s="864">
        <v>0</v>
      </c>
      <c r="P15" s="864">
        <v>0</v>
      </c>
      <c r="Q15" s="864">
        <v>1</v>
      </c>
      <c r="R15" s="864">
        <v>2</v>
      </c>
      <c r="S15" s="864">
        <v>1</v>
      </c>
      <c r="T15" s="864">
        <v>3</v>
      </c>
      <c r="U15" s="864">
        <v>2</v>
      </c>
      <c r="V15" s="864">
        <v>2</v>
      </c>
      <c r="W15" s="864">
        <v>0</v>
      </c>
      <c r="X15" s="864">
        <v>0</v>
      </c>
      <c r="Y15" s="864">
        <v>2</v>
      </c>
      <c r="Z15" s="864">
        <v>0</v>
      </c>
      <c r="AA15" s="864">
        <v>0</v>
      </c>
      <c r="AB15" s="864">
        <v>0</v>
      </c>
      <c r="AC15" s="864">
        <v>0</v>
      </c>
      <c r="AD15" s="864">
        <v>0</v>
      </c>
      <c r="AE15" s="863">
        <v>0</v>
      </c>
    </row>
    <row r="16" spans="1:31" x14ac:dyDescent="0.15">
      <c r="A16" s="384">
        <v>12</v>
      </c>
      <c r="B16" s="866" t="s">
        <v>904</v>
      </c>
      <c r="C16" s="400"/>
      <c r="D16" s="865">
        <v>148</v>
      </c>
      <c r="E16" s="864">
        <v>5</v>
      </c>
      <c r="F16" s="864">
        <v>0</v>
      </c>
      <c r="G16" s="864">
        <v>2</v>
      </c>
      <c r="H16" s="864">
        <v>1</v>
      </c>
      <c r="I16" s="864">
        <v>0</v>
      </c>
      <c r="J16" s="864">
        <v>1</v>
      </c>
      <c r="K16" s="864">
        <v>2</v>
      </c>
      <c r="L16" s="864">
        <v>1</v>
      </c>
      <c r="M16" s="864">
        <v>0</v>
      </c>
      <c r="N16" s="864">
        <v>3</v>
      </c>
      <c r="O16" s="864">
        <v>0</v>
      </c>
      <c r="P16" s="864">
        <v>0</v>
      </c>
      <c r="Q16" s="864">
        <v>1</v>
      </c>
      <c r="R16" s="864">
        <v>2</v>
      </c>
      <c r="S16" s="864">
        <v>1</v>
      </c>
      <c r="T16" s="864">
        <v>3</v>
      </c>
      <c r="U16" s="864">
        <v>2</v>
      </c>
      <c r="V16" s="864">
        <v>0</v>
      </c>
      <c r="W16" s="864">
        <v>0</v>
      </c>
      <c r="X16" s="864">
        <v>0</v>
      </c>
      <c r="Y16" s="864">
        <v>3</v>
      </c>
      <c r="Z16" s="864">
        <v>0</v>
      </c>
      <c r="AA16" s="864">
        <v>3</v>
      </c>
      <c r="AB16" s="864">
        <v>0</v>
      </c>
      <c r="AC16" s="864">
        <v>118</v>
      </c>
      <c r="AD16" s="864">
        <v>0</v>
      </c>
      <c r="AE16" s="863">
        <v>0</v>
      </c>
    </row>
    <row r="17" spans="1:31" x14ac:dyDescent="0.15">
      <c r="A17" s="384">
        <v>13</v>
      </c>
      <c r="B17" s="866" t="s">
        <v>903</v>
      </c>
      <c r="C17" s="400"/>
      <c r="D17" s="865">
        <v>2</v>
      </c>
      <c r="E17" s="864">
        <v>2</v>
      </c>
      <c r="F17" s="864">
        <v>0</v>
      </c>
      <c r="G17" s="864">
        <v>0</v>
      </c>
      <c r="H17" s="864">
        <v>0</v>
      </c>
      <c r="I17" s="864">
        <v>0</v>
      </c>
      <c r="J17" s="864">
        <v>0</v>
      </c>
      <c r="K17" s="864">
        <v>0</v>
      </c>
      <c r="L17" s="864">
        <v>0</v>
      </c>
      <c r="M17" s="864">
        <v>0</v>
      </c>
      <c r="N17" s="864">
        <v>0</v>
      </c>
      <c r="O17" s="864">
        <v>0</v>
      </c>
      <c r="P17" s="864">
        <v>0</v>
      </c>
      <c r="Q17" s="864">
        <v>0</v>
      </c>
      <c r="R17" s="864">
        <v>0</v>
      </c>
      <c r="S17" s="864">
        <v>0</v>
      </c>
      <c r="T17" s="864">
        <v>0</v>
      </c>
      <c r="U17" s="864">
        <v>0</v>
      </c>
      <c r="V17" s="864">
        <v>0</v>
      </c>
      <c r="W17" s="864">
        <v>0</v>
      </c>
      <c r="X17" s="864">
        <v>0</v>
      </c>
      <c r="Y17" s="864">
        <v>0</v>
      </c>
      <c r="Z17" s="864">
        <v>0</v>
      </c>
      <c r="AA17" s="864">
        <v>0</v>
      </c>
      <c r="AB17" s="864">
        <v>0</v>
      </c>
      <c r="AC17" s="864">
        <v>0</v>
      </c>
      <c r="AD17" s="864">
        <v>0</v>
      </c>
      <c r="AE17" s="863">
        <v>0</v>
      </c>
    </row>
    <row r="18" spans="1:31" x14ac:dyDescent="0.15">
      <c r="A18" s="384">
        <v>14</v>
      </c>
      <c r="B18" s="866" t="s">
        <v>902</v>
      </c>
      <c r="C18" s="400"/>
      <c r="D18" s="865">
        <v>12</v>
      </c>
      <c r="E18" s="864">
        <v>1</v>
      </c>
      <c r="F18" s="864">
        <v>0</v>
      </c>
      <c r="G18" s="864">
        <v>0</v>
      </c>
      <c r="H18" s="864">
        <v>0</v>
      </c>
      <c r="I18" s="864">
        <v>0</v>
      </c>
      <c r="J18" s="864">
        <v>0</v>
      </c>
      <c r="K18" s="864">
        <v>0</v>
      </c>
      <c r="L18" s="864">
        <v>1</v>
      </c>
      <c r="M18" s="864">
        <v>0</v>
      </c>
      <c r="N18" s="864">
        <v>0</v>
      </c>
      <c r="O18" s="864">
        <v>0</v>
      </c>
      <c r="P18" s="864">
        <v>0</v>
      </c>
      <c r="Q18" s="864">
        <v>0</v>
      </c>
      <c r="R18" s="864">
        <v>1</v>
      </c>
      <c r="S18" s="864">
        <v>0</v>
      </c>
      <c r="T18" s="864">
        <v>1</v>
      </c>
      <c r="U18" s="864">
        <v>2</v>
      </c>
      <c r="V18" s="864">
        <v>2</v>
      </c>
      <c r="W18" s="864">
        <v>0</v>
      </c>
      <c r="X18" s="864">
        <v>0</v>
      </c>
      <c r="Y18" s="864">
        <v>1</v>
      </c>
      <c r="Z18" s="864">
        <v>0</v>
      </c>
      <c r="AA18" s="864">
        <v>1</v>
      </c>
      <c r="AB18" s="864">
        <v>1</v>
      </c>
      <c r="AC18" s="864">
        <v>1</v>
      </c>
      <c r="AD18" s="864">
        <v>0</v>
      </c>
      <c r="AE18" s="863">
        <v>0</v>
      </c>
    </row>
    <row r="19" spans="1:31" x14ac:dyDescent="0.15">
      <c r="A19" s="384">
        <v>15</v>
      </c>
      <c r="B19" s="866" t="s">
        <v>901</v>
      </c>
      <c r="C19" s="400"/>
      <c r="D19" s="865">
        <v>2</v>
      </c>
      <c r="E19" s="864">
        <v>0</v>
      </c>
      <c r="F19" s="864">
        <v>0</v>
      </c>
      <c r="G19" s="864">
        <v>0</v>
      </c>
      <c r="H19" s="864">
        <v>0</v>
      </c>
      <c r="I19" s="864">
        <v>0</v>
      </c>
      <c r="J19" s="864">
        <v>0</v>
      </c>
      <c r="K19" s="864">
        <v>0</v>
      </c>
      <c r="L19" s="864">
        <v>0</v>
      </c>
      <c r="M19" s="864">
        <v>0</v>
      </c>
      <c r="N19" s="864">
        <v>1</v>
      </c>
      <c r="O19" s="864">
        <v>0</v>
      </c>
      <c r="P19" s="864">
        <v>0</v>
      </c>
      <c r="Q19" s="864">
        <v>0</v>
      </c>
      <c r="R19" s="864">
        <v>0</v>
      </c>
      <c r="S19" s="864">
        <v>0</v>
      </c>
      <c r="T19" s="864">
        <v>0</v>
      </c>
      <c r="U19" s="864">
        <v>0</v>
      </c>
      <c r="V19" s="864">
        <v>0</v>
      </c>
      <c r="W19" s="864">
        <v>0</v>
      </c>
      <c r="X19" s="864">
        <v>0</v>
      </c>
      <c r="Y19" s="864">
        <v>0</v>
      </c>
      <c r="Z19" s="864">
        <v>0</v>
      </c>
      <c r="AA19" s="864">
        <v>1</v>
      </c>
      <c r="AB19" s="864">
        <v>0</v>
      </c>
      <c r="AC19" s="864">
        <v>0</v>
      </c>
      <c r="AD19" s="864">
        <v>0</v>
      </c>
      <c r="AE19" s="863">
        <v>0</v>
      </c>
    </row>
    <row r="20" spans="1:31" x14ac:dyDescent="0.15">
      <c r="A20" s="384">
        <v>16</v>
      </c>
      <c r="B20" s="866" t="s">
        <v>900</v>
      </c>
      <c r="C20" s="400"/>
      <c r="D20" s="865">
        <v>118</v>
      </c>
      <c r="E20" s="864">
        <v>2</v>
      </c>
      <c r="F20" s="864">
        <v>1</v>
      </c>
      <c r="G20" s="864">
        <v>0</v>
      </c>
      <c r="H20" s="864">
        <v>3</v>
      </c>
      <c r="I20" s="864">
        <v>0</v>
      </c>
      <c r="J20" s="864">
        <v>0</v>
      </c>
      <c r="K20" s="864">
        <v>0</v>
      </c>
      <c r="L20" s="864">
        <v>1</v>
      </c>
      <c r="M20" s="864">
        <v>0</v>
      </c>
      <c r="N20" s="864">
        <v>0</v>
      </c>
      <c r="O20" s="864">
        <v>0</v>
      </c>
      <c r="P20" s="864">
        <v>0</v>
      </c>
      <c r="Q20" s="864">
        <v>3</v>
      </c>
      <c r="R20" s="864">
        <v>2</v>
      </c>
      <c r="S20" s="864">
        <v>0</v>
      </c>
      <c r="T20" s="864">
        <v>3</v>
      </c>
      <c r="U20" s="864">
        <v>0</v>
      </c>
      <c r="V20" s="864">
        <v>0</v>
      </c>
      <c r="W20" s="864">
        <v>1</v>
      </c>
      <c r="X20" s="864">
        <v>0</v>
      </c>
      <c r="Y20" s="864">
        <v>0</v>
      </c>
      <c r="Z20" s="864">
        <v>0</v>
      </c>
      <c r="AA20" s="864">
        <v>5</v>
      </c>
      <c r="AB20" s="864">
        <v>0</v>
      </c>
      <c r="AC20" s="864">
        <v>97</v>
      </c>
      <c r="AD20" s="864">
        <v>0</v>
      </c>
      <c r="AE20" s="863">
        <v>0</v>
      </c>
    </row>
    <row r="21" spans="1:31" x14ac:dyDescent="0.15">
      <c r="A21" s="384">
        <v>17</v>
      </c>
      <c r="B21" s="866" t="s">
        <v>899</v>
      </c>
      <c r="C21" s="400"/>
      <c r="D21" s="865">
        <v>2</v>
      </c>
      <c r="E21" s="864">
        <v>0</v>
      </c>
      <c r="F21" s="864">
        <v>0</v>
      </c>
      <c r="G21" s="864">
        <v>0</v>
      </c>
      <c r="H21" s="864">
        <v>0</v>
      </c>
      <c r="I21" s="864">
        <v>0</v>
      </c>
      <c r="J21" s="864">
        <v>0</v>
      </c>
      <c r="K21" s="864">
        <v>0</v>
      </c>
      <c r="L21" s="864">
        <v>1</v>
      </c>
      <c r="M21" s="864">
        <v>0</v>
      </c>
      <c r="N21" s="864">
        <v>0</v>
      </c>
      <c r="O21" s="864">
        <v>0</v>
      </c>
      <c r="P21" s="864">
        <v>0</v>
      </c>
      <c r="Q21" s="864">
        <v>0</v>
      </c>
      <c r="R21" s="864">
        <v>0</v>
      </c>
      <c r="S21" s="864">
        <v>0</v>
      </c>
      <c r="T21" s="864">
        <v>0</v>
      </c>
      <c r="U21" s="864">
        <v>0</v>
      </c>
      <c r="V21" s="864">
        <v>0</v>
      </c>
      <c r="W21" s="864">
        <v>0</v>
      </c>
      <c r="X21" s="864">
        <v>0</v>
      </c>
      <c r="Y21" s="864">
        <v>0</v>
      </c>
      <c r="Z21" s="864">
        <v>0</v>
      </c>
      <c r="AA21" s="864">
        <v>0</v>
      </c>
      <c r="AB21" s="864">
        <v>0</v>
      </c>
      <c r="AC21" s="864">
        <v>1</v>
      </c>
      <c r="AD21" s="864">
        <v>0</v>
      </c>
      <c r="AE21" s="863">
        <v>0</v>
      </c>
    </row>
    <row r="22" spans="1:31" ht="14.25" thickBot="1" x14ac:dyDescent="0.2">
      <c r="A22" s="382">
        <v>18</v>
      </c>
      <c r="B22" s="862" t="s">
        <v>898</v>
      </c>
      <c r="C22" s="399"/>
      <c r="D22" s="861">
        <v>173</v>
      </c>
      <c r="E22" s="860">
        <v>3</v>
      </c>
      <c r="F22" s="860">
        <v>1</v>
      </c>
      <c r="G22" s="860">
        <v>0</v>
      </c>
      <c r="H22" s="860">
        <v>1</v>
      </c>
      <c r="I22" s="860">
        <v>1</v>
      </c>
      <c r="J22" s="860">
        <v>3</v>
      </c>
      <c r="K22" s="860">
        <v>0</v>
      </c>
      <c r="L22" s="860">
        <v>5</v>
      </c>
      <c r="M22" s="860">
        <v>0</v>
      </c>
      <c r="N22" s="860">
        <v>1</v>
      </c>
      <c r="O22" s="860">
        <v>0</v>
      </c>
      <c r="P22" s="860">
        <v>0</v>
      </c>
      <c r="Q22" s="860">
        <v>2</v>
      </c>
      <c r="R22" s="860">
        <v>3</v>
      </c>
      <c r="S22" s="860">
        <v>0</v>
      </c>
      <c r="T22" s="860">
        <v>6</v>
      </c>
      <c r="U22" s="860">
        <v>1</v>
      </c>
      <c r="V22" s="860">
        <v>3</v>
      </c>
      <c r="W22" s="860">
        <v>0</v>
      </c>
      <c r="X22" s="860">
        <v>0</v>
      </c>
      <c r="Y22" s="860">
        <v>5</v>
      </c>
      <c r="Z22" s="860">
        <v>0</v>
      </c>
      <c r="AA22" s="860">
        <v>1</v>
      </c>
      <c r="AB22" s="860">
        <v>1</v>
      </c>
      <c r="AC22" s="860">
        <v>136</v>
      </c>
      <c r="AD22" s="860">
        <v>0</v>
      </c>
      <c r="AE22" s="859">
        <v>0</v>
      </c>
    </row>
    <row r="23" spans="1:31" x14ac:dyDescent="0.15">
      <c r="A23" s="878" t="s">
        <v>916</v>
      </c>
      <c r="B23" s="877"/>
      <c r="C23" s="876"/>
      <c r="D23" s="875">
        <v>3262</v>
      </c>
      <c r="E23" s="874">
        <v>301</v>
      </c>
      <c r="F23" s="874">
        <v>35</v>
      </c>
      <c r="G23" s="874">
        <v>24</v>
      </c>
      <c r="H23" s="874">
        <v>73</v>
      </c>
      <c r="I23" s="874">
        <v>10</v>
      </c>
      <c r="J23" s="874">
        <v>42</v>
      </c>
      <c r="K23" s="873">
        <v>25</v>
      </c>
      <c r="L23" s="873">
        <v>90</v>
      </c>
      <c r="M23" s="873">
        <v>0</v>
      </c>
      <c r="N23" s="873">
        <v>79</v>
      </c>
      <c r="O23" s="873">
        <v>10</v>
      </c>
      <c r="P23" s="873">
        <v>5</v>
      </c>
      <c r="Q23" s="873">
        <v>47</v>
      </c>
      <c r="R23" s="874">
        <v>70</v>
      </c>
      <c r="S23" s="874">
        <v>25</v>
      </c>
      <c r="T23" s="874">
        <v>161</v>
      </c>
      <c r="U23" s="874">
        <v>38</v>
      </c>
      <c r="V23" s="874">
        <v>86</v>
      </c>
      <c r="W23" s="873">
        <v>32</v>
      </c>
      <c r="X23" s="874">
        <v>25</v>
      </c>
      <c r="Y23" s="874">
        <v>51</v>
      </c>
      <c r="Z23" s="874">
        <v>5</v>
      </c>
      <c r="AA23" s="873">
        <v>127</v>
      </c>
      <c r="AB23" s="873">
        <v>21</v>
      </c>
      <c r="AC23" s="873">
        <v>1879</v>
      </c>
      <c r="AD23" s="873">
        <v>1</v>
      </c>
      <c r="AE23" s="872">
        <v>0</v>
      </c>
    </row>
    <row r="24" spans="1:31" x14ac:dyDescent="0.15">
      <c r="A24" s="386">
        <v>1</v>
      </c>
      <c r="B24" s="871" t="s">
        <v>915</v>
      </c>
      <c r="C24" s="409"/>
      <c r="D24" s="870">
        <v>109</v>
      </c>
      <c r="E24" s="869">
        <v>26</v>
      </c>
      <c r="F24" s="869">
        <v>0</v>
      </c>
      <c r="G24" s="869">
        <v>0</v>
      </c>
      <c r="H24" s="869">
        <v>16</v>
      </c>
      <c r="I24" s="869">
        <v>1</v>
      </c>
      <c r="J24" s="869">
        <v>2</v>
      </c>
      <c r="K24" s="869">
        <v>0</v>
      </c>
      <c r="L24" s="869">
        <v>3</v>
      </c>
      <c r="M24" s="869">
        <v>0</v>
      </c>
      <c r="N24" s="869">
        <v>2</v>
      </c>
      <c r="O24" s="869">
        <v>0</v>
      </c>
      <c r="P24" s="869">
        <v>0</v>
      </c>
      <c r="Q24" s="869">
        <v>5</v>
      </c>
      <c r="R24" s="869">
        <v>3</v>
      </c>
      <c r="S24" s="869">
        <v>4</v>
      </c>
      <c r="T24" s="869">
        <v>2</v>
      </c>
      <c r="U24" s="869">
        <v>0</v>
      </c>
      <c r="V24" s="869">
        <v>1</v>
      </c>
      <c r="W24" s="869">
        <v>0</v>
      </c>
      <c r="X24" s="869">
        <v>0</v>
      </c>
      <c r="Y24" s="869">
        <v>1</v>
      </c>
      <c r="Z24" s="869">
        <v>0</v>
      </c>
      <c r="AA24" s="869">
        <v>3</v>
      </c>
      <c r="AB24" s="869">
        <v>1</v>
      </c>
      <c r="AC24" s="869">
        <v>39</v>
      </c>
      <c r="AD24" s="869">
        <v>0</v>
      </c>
      <c r="AE24" s="868">
        <v>0</v>
      </c>
    </row>
    <row r="25" spans="1:31" x14ac:dyDescent="0.15">
      <c r="A25" s="384">
        <v>2</v>
      </c>
      <c r="B25" s="867" t="s">
        <v>914</v>
      </c>
      <c r="C25" s="400"/>
      <c r="D25" s="865">
        <v>136</v>
      </c>
      <c r="E25" s="864">
        <v>33</v>
      </c>
      <c r="F25" s="864">
        <v>3</v>
      </c>
      <c r="G25" s="864">
        <v>1</v>
      </c>
      <c r="H25" s="864">
        <v>5</v>
      </c>
      <c r="I25" s="864">
        <v>0</v>
      </c>
      <c r="J25" s="864">
        <v>5</v>
      </c>
      <c r="K25" s="864">
        <v>0</v>
      </c>
      <c r="L25" s="864">
        <v>4</v>
      </c>
      <c r="M25" s="864">
        <v>0</v>
      </c>
      <c r="N25" s="864">
        <v>10</v>
      </c>
      <c r="O25" s="864">
        <v>0</v>
      </c>
      <c r="P25" s="864">
        <v>0</v>
      </c>
      <c r="Q25" s="864">
        <v>6</v>
      </c>
      <c r="R25" s="864">
        <v>4</v>
      </c>
      <c r="S25" s="864">
        <v>1</v>
      </c>
      <c r="T25" s="864">
        <v>10</v>
      </c>
      <c r="U25" s="864">
        <v>2</v>
      </c>
      <c r="V25" s="864">
        <v>6</v>
      </c>
      <c r="W25" s="864">
        <v>2</v>
      </c>
      <c r="X25" s="864">
        <v>1</v>
      </c>
      <c r="Y25" s="864">
        <v>2</v>
      </c>
      <c r="Z25" s="864">
        <v>0</v>
      </c>
      <c r="AA25" s="864">
        <v>7</v>
      </c>
      <c r="AB25" s="864">
        <v>0</v>
      </c>
      <c r="AC25" s="864">
        <v>34</v>
      </c>
      <c r="AD25" s="864">
        <v>0</v>
      </c>
      <c r="AE25" s="863">
        <v>0</v>
      </c>
    </row>
    <row r="26" spans="1:31" x14ac:dyDescent="0.15">
      <c r="A26" s="384">
        <v>3</v>
      </c>
      <c r="B26" s="866" t="s">
        <v>913</v>
      </c>
      <c r="C26" s="400"/>
      <c r="D26" s="865">
        <v>103</v>
      </c>
      <c r="E26" s="864">
        <v>12</v>
      </c>
      <c r="F26" s="864">
        <v>1</v>
      </c>
      <c r="G26" s="864">
        <v>1</v>
      </c>
      <c r="H26" s="864">
        <v>7</v>
      </c>
      <c r="I26" s="864">
        <v>0</v>
      </c>
      <c r="J26" s="864">
        <v>3</v>
      </c>
      <c r="K26" s="864">
        <v>2</v>
      </c>
      <c r="L26" s="864">
        <v>4</v>
      </c>
      <c r="M26" s="864">
        <v>0</v>
      </c>
      <c r="N26" s="864">
        <v>5</v>
      </c>
      <c r="O26" s="864">
        <v>0</v>
      </c>
      <c r="P26" s="864">
        <v>0</v>
      </c>
      <c r="Q26" s="864">
        <v>2</v>
      </c>
      <c r="R26" s="864">
        <v>4</v>
      </c>
      <c r="S26" s="864">
        <v>5</v>
      </c>
      <c r="T26" s="864">
        <v>16</v>
      </c>
      <c r="U26" s="864">
        <v>1</v>
      </c>
      <c r="V26" s="864">
        <v>6</v>
      </c>
      <c r="W26" s="864">
        <v>2</v>
      </c>
      <c r="X26" s="864">
        <v>2</v>
      </c>
      <c r="Y26" s="864">
        <v>1</v>
      </c>
      <c r="Z26" s="864">
        <v>0</v>
      </c>
      <c r="AA26" s="864">
        <v>14</v>
      </c>
      <c r="AB26" s="864">
        <v>3</v>
      </c>
      <c r="AC26" s="864">
        <v>12</v>
      </c>
      <c r="AD26" s="864">
        <v>0</v>
      </c>
      <c r="AE26" s="863">
        <v>0</v>
      </c>
    </row>
    <row r="27" spans="1:31" x14ac:dyDescent="0.15">
      <c r="A27" s="384">
        <v>4</v>
      </c>
      <c r="B27" s="866" t="s">
        <v>912</v>
      </c>
      <c r="C27" s="400"/>
      <c r="D27" s="865">
        <v>101</v>
      </c>
      <c r="E27" s="864">
        <v>24</v>
      </c>
      <c r="F27" s="864">
        <v>0</v>
      </c>
      <c r="G27" s="864">
        <v>4</v>
      </c>
      <c r="H27" s="864">
        <v>1</v>
      </c>
      <c r="I27" s="864">
        <v>0</v>
      </c>
      <c r="J27" s="864">
        <v>1</v>
      </c>
      <c r="K27" s="864">
        <v>3</v>
      </c>
      <c r="L27" s="864">
        <v>4</v>
      </c>
      <c r="M27" s="864">
        <v>0</v>
      </c>
      <c r="N27" s="864">
        <v>7</v>
      </c>
      <c r="O27" s="864">
        <v>2</v>
      </c>
      <c r="P27" s="864">
        <v>0</v>
      </c>
      <c r="Q27" s="864">
        <v>0</v>
      </c>
      <c r="R27" s="864">
        <v>4</v>
      </c>
      <c r="S27" s="864">
        <v>4</v>
      </c>
      <c r="T27" s="864">
        <v>14</v>
      </c>
      <c r="U27" s="864">
        <v>2</v>
      </c>
      <c r="V27" s="864">
        <v>6</v>
      </c>
      <c r="W27" s="864">
        <v>3</v>
      </c>
      <c r="X27" s="864">
        <v>3</v>
      </c>
      <c r="Y27" s="864">
        <v>3</v>
      </c>
      <c r="Z27" s="864">
        <v>1</v>
      </c>
      <c r="AA27" s="864">
        <v>7</v>
      </c>
      <c r="AB27" s="864">
        <v>2</v>
      </c>
      <c r="AC27" s="864">
        <v>6</v>
      </c>
      <c r="AD27" s="864">
        <v>0</v>
      </c>
      <c r="AE27" s="863">
        <v>0</v>
      </c>
    </row>
    <row r="28" spans="1:31" x14ac:dyDescent="0.15">
      <c r="A28" s="384">
        <v>5</v>
      </c>
      <c r="B28" s="867" t="s">
        <v>911</v>
      </c>
      <c r="C28" s="400"/>
      <c r="D28" s="865">
        <v>256</v>
      </c>
      <c r="E28" s="864">
        <v>35</v>
      </c>
      <c r="F28" s="864">
        <v>5</v>
      </c>
      <c r="G28" s="864">
        <v>3</v>
      </c>
      <c r="H28" s="864">
        <v>3</v>
      </c>
      <c r="I28" s="864">
        <v>2</v>
      </c>
      <c r="J28" s="864">
        <v>8</v>
      </c>
      <c r="K28" s="864">
        <v>3</v>
      </c>
      <c r="L28" s="864">
        <v>12</v>
      </c>
      <c r="M28" s="864">
        <v>0</v>
      </c>
      <c r="N28" s="864">
        <v>14</v>
      </c>
      <c r="O28" s="864">
        <v>2</v>
      </c>
      <c r="P28" s="864">
        <v>3</v>
      </c>
      <c r="Q28" s="864">
        <v>1</v>
      </c>
      <c r="R28" s="864">
        <v>9</v>
      </c>
      <c r="S28" s="864">
        <v>4</v>
      </c>
      <c r="T28" s="864">
        <v>16</v>
      </c>
      <c r="U28" s="864">
        <v>7</v>
      </c>
      <c r="V28" s="864">
        <v>12</v>
      </c>
      <c r="W28" s="864">
        <v>7</v>
      </c>
      <c r="X28" s="864">
        <v>5</v>
      </c>
      <c r="Y28" s="864">
        <v>8</v>
      </c>
      <c r="Z28" s="864">
        <v>0</v>
      </c>
      <c r="AA28" s="864">
        <v>22</v>
      </c>
      <c r="AB28" s="864">
        <v>5</v>
      </c>
      <c r="AC28" s="864">
        <v>70</v>
      </c>
      <c r="AD28" s="864">
        <v>0</v>
      </c>
      <c r="AE28" s="863">
        <v>0</v>
      </c>
    </row>
    <row r="29" spans="1:31" x14ac:dyDescent="0.15">
      <c r="A29" s="384">
        <v>6</v>
      </c>
      <c r="B29" s="866" t="s">
        <v>910</v>
      </c>
      <c r="C29" s="400"/>
      <c r="D29" s="865">
        <v>31</v>
      </c>
      <c r="E29" s="864">
        <v>13</v>
      </c>
      <c r="F29" s="864">
        <v>2</v>
      </c>
      <c r="G29" s="864">
        <v>0</v>
      </c>
      <c r="H29" s="864">
        <v>1</v>
      </c>
      <c r="I29" s="864">
        <v>2</v>
      </c>
      <c r="J29" s="864">
        <v>1</v>
      </c>
      <c r="K29" s="864">
        <v>1</v>
      </c>
      <c r="L29" s="864">
        <v>0</v>
      </c>
      <c r="M29" s="864">
        <v>0</v>
      </c>
      <c r="N29" s="864">
        <v>1</v>
      </c>
      <c r="O29" s="864">
        <v>0</v>
      </c>
      <c r="P29" s="864">
        <v>0</v>
      </c>
      <c r="Q29" s="864">
        <v>0</v>
      </c>
      <c r="R29" s="864">
        <v>2</v>
      </c>
      <c r="S29" s="864">
        <v>0</v>
      </c>
      <c r="T29" s="864">
        <v>2</v>
      </c>
      <c r="U29" s="864">
        <v>1</v>
      </c>
      <c r="V29" s="864">
        <v>2</v>
      </c>
      <c r="W29" s="864">
        <v>0</v>
      </c>
      <c r="X29" s="864">
        <v>0</v>
      </c>
      <c r="Y29" s="864">
        <v>0</v>
      </c>
      <c r="Z29" s="864">
        <v>0</v>
      </c>
      <c r="AA29" s="864">
        <v>2</v>
      </c>
      <c r="AB29" s="864">
        <v>0</v>
      </c>
      <c r="AC29" s="864">
        <v>1</v>
      </c>
      <c r="AD29" s="864">
        <v>0</v>
      </c>
      <c r="AE29" s="863">
        <v>0</v>
      </c>
    </row>
    <row r="30" spans="1:31" x14ac:dyDescent="0.15">
      <c r="A30" s="384">
        <v>7</v>
      </c>
      <c r="B30" s="866" t="s">
        <v>909</v>
      </c>
      <c r="C30" s="400"/>
      <c r="D30" s="865">
        <v>116</v>
      </c>
      <c r="E30" s="864">
        <v>17</v>
      </c>
      <c r="F30" s="864">
        <v>2</v>
      </c>
      <c r="G30" s="864">
        <v>2</v>
      </c>
      <c r="H30" s="864">
        <v>6</v>
      </c>
      <c r="I30" s="864">
        <v>0</v>
      </c>
      <c r="J30" s="864">
        <v>2</v>
      </c>
      <c r="K30" s="864">
        <v>3</v>
      </c>
      <c r="L30" s="864">
        <v>6</v>
      </c>
      <c r="M30" s="864">
        <v>0</v>
      </c>
      <c r="N30" s="864">
        <v>4</v>
      </c>
      <c r="O30" s="864">
        <v>0</v>
      </c>
      <c r="P30" s="864">
        <v>0</v>
      </c>
      <c r="Q30" s="864">
        <v>6</v>
      </c>
      <c r="R30" s="864">
        <v>2</v>
      </c>
      <c r="S30" s="864">
        <v>1</v>
      </c>
      <c r="T30" s="864">
        <v>9</v>
      </c>
      <c r="U30" s="864">
        <v>3</v>
      </c>
      <c r="V30" s="864">
        <v>10</v>
      </c>
      <c r="W30" s="864">
        <v>2</v>
      </c>
      <c r="X30" s="864">
        <v>2</v>
      </c>
      <c r="Y30" s="864">
        <v>6</v>
      </c>
      <c r="Z30" s="864">
        <v>2</v>
      </c>
      <c r="AA30" s="864">
        <v>8</v>
      </c>
      <c r="AB30" s="864">
        <v>2</v>
      </c>
      <c r="AC30" s="864">
        <v>21</v>
      </c>
      <c r="AD30" s="864">
        <v>0</v>
      </c>
      <c r="AE30" s="863">
        <v>0</v>
      </c>
    </row>
    <row r="31" spans="1:31" x14ac:dyDescent="0.15">
      <c r="A31" s="384">
        <v>8</v>
      </c>
      <c r="B31" s="866" t="s">
        <v>908</v>
      </c>
      <c r="C31" s="400"/>
      <c r="D31" s="865">
        <v>139</v>
      </c>
      <c r="E31" s="864">
        <v>15</v>
      </c>
      <c r="F31" s="864">
        <v>1</v>
      </c>
      <c r="G31" s="864">
        <v>3</v>
      </c>
      <c r="H31" s="864">
        <v>4</v>
      </c>
      <c r="I31" s="864">
        <v>1</v>
      </c>
      <c r="J31" s="864">
        <v>0</v>
      </c>
      <c r="K31" s="864">
        <v>2</v>
      </c>
      <c r="L31" s="864">
        <v>10</v>
      </c>
      <c r="M31" s="864">
        <v>0</v>
      </c>
      <c r="N31" s="864">
        <v>2</v>
      </c>
      <c r="O31" s="864">
        <v>1</v>
      </c>
      <c r="P31" s="864">
        <v>1</v>
      </c>
      <c r="Q31" s="864">
        <v>2</v>
      </c>
      <c r="R31" s="864">
        <v>3</v>
      </c>
      <c r="S31" s="864">
        <v>0</v>
      </c>
      <c r="T31" s="864">
        <v>4</v>
      </c>
      <c r="U31" s="864">
        <v>1</v>
      </c>
      <c r="V31" s="864">
        <v>5</v>
      </c>
      <c r="W31" s="864">
        <v>0</v>
      </c>
      <c r="X31" s="864">
        <v>2</v>
      </c>
      <c r="Y31" s="864">
        <v>6</v>
      </c>
      <c r="Z31" s="864">
        <v>1</v>
      </c>
      <c r="AA31" s="864">
        <v>12</v>
      </c>
      <c r="AB31" s="864">
        <v>0</v>
      </c>
      <c r="AC31" s="864">
        <v>63</v>
      </c>
      <c r="AD31" s="864">
        <v>0</v>
      </c>
      <c r="AE31" s="863">
        <v>0</v>
      </c>
    </row>
    <row r="32" spans="1:31" x14ac:dyDescent="0.15">
      <c r="A32" s="384">
        <v>9</v>
      </c>
      <c r="B32" s="866" t="s">
        <v>907</v>
      </c>
      <c r="C32" s="400"/>
      <c r="D32" s="865">
        <v>160</v>
      </c>
      <c r="E32" s="864">
        <v>6</v>
      </c>
      <c r="F32" s="864">
        <v>4</v>
      </c>
      <c r="G32" s="864">
        <v>1</v>
      </c>
      <c r="H32" s="864">
        <v>0</v>
      </c>
      <c r="I32" s="864">
        <v>0</v>
      </c>
      <c r="J32" s="864">
        <v>1</v>
      </c>
      <c r="K32" s="864">
        <v>0</v>
      </c>
      <c r="L32" s="864">
        <v>0</v>
      </c>
      <c r="M32" s="864">
        <v>0</v>
      </c>
      <c r="N32" s="864">
        <v>1</v>
      </c>
      <c r="O32" s="864">
        <v>0</v>
      </c>
      <c r="P32" s="864">
        <v>0</v>
      </c>
      <c r="Q32" s="864">
        <v>1</v>
      </c>
      <c r="R32" s="864">
        <v>3</v>
      </c>
      <c r="S32" s="864">
        <v>1</v>
      </c>
      <c r="T32" s="864">
        <v>1</v>
      </c>
      <c r="U32" s="864">
        <v>1</v>
      </c>
      <c r="V32" s="864">
        <v>1</v>
      </c>
      <c r="W32" s="864">
        <v>0</v>
      </c>
      <c r="X32" s="864">
        <v>1</v>
      </c>
      <c r="Y32" s="864">
        <v>1</v>
      </c>
      <c r="Z32" s="864">
        <v>1</v>
      </c>
      <c r="AA32" s="864">
        <v>0</v>
      </c>
      <c r="AB32" s="864">
        <v>0</v>
      </c>
      <c r="AC32" s="864">
        <v>136</v>
      </c>
      <c r="AD32" s="864">
        <v>0</v>
      </c>
      <c r="AE32" s="863">
        <v>0</v>
      </c>
    </row>
    <row r="33" spans="1:31" x14ac:dyDescent="0.15">
      <c r="A33" s="384">
        <v>10</v>
      </c>
      <c r="B33" s="866" t="s">
        <v>906</v>
      </c>
      <c r="C33" s="400"/>
      <c r="D33" s="865">
        <v>20</v>
      </c>
      <c r="E33" s="864">
        <v>3</v>
      </c>
      <c r="F33" s="864">
        <v>0</v>
      </c>
      <c r="G33" s="864">
        <v>0</v>
      </c>
      <c r="H33" s="864">
        <v>0</v>
      </c>
      <c r="I33" s="864">
        <v>0</v>
      </c>
      <c r="J33" s="864">
        <v>0</v>
      </c>
      <c r="K33" s="864">
        <v>0</v>
      </c>
      <c r="L33" s="864">
        <v>1</v>
      </c>
      <c r="M33" s="864">
        <v>0</v>
      </c>
      <c r="N33" s="864">
        <v>0</v>
      </c>
      <c r="O33" s="864">
        <v>0</v>
      </c>
      <c r="P33" s="864">
        <v>0</v>
      </c>
      <c r="Q33" s="864">
        <v>0</v>
      </c>
      <c r="R33" s="864">
        <v>1</v>
      </c>
      <c r="S33" s="864">
        <v>0</v>
      </c>
      <c r="T33" s="864">
        <v>2</v>
      </c>
      <c r="U33" s="864">
        <v>0</v>
      </c>
      <c r="V33" s="864">
        <v>0</v>
      </c>
      <c r="W33" s="864">
        <v>0</v>
      </c>
      <c r="X33" s="864">
        <v>0</v>
      </c>
      <c r="Y33" s="864">
        <v>0</v>
      </c>
      <c r="Z33" s="864">
        <v>0</v>
      </c>
      <c r="AA33" s="864">
        <v>0</v>
      </c>
      <c r="AB33" s="864">
        <v>0</v>
      </c>
      <c r="AC33" s="864">
        <v>13</v>
      </c>
      <c r="AD33" s="864">
        <v>0</v>
      </c>
      <c r="AE33" s="863">
        <v>0</v>
      </c>
    </row>
    <row r="34" spans="1:31" x14ac:dyDescent="0.15">
      <c r="A34" s="384">
        <v>11</v>
      </c>
      <c r="B34" s="866" t="s">
        <v>905</v>
      </c>
      <c r="C34" s="400"/>
      <c r="D34" s="865">
        <v>167</v>
      </c>
      <c r="E34" s="864">
        <v>23</v>
      </c>
      <c r="F34" s="864">
        <v>4</v>
      </c>
      <c r="G34" s="864">
        <v>3</v>
      </c>
      <c r="H34" s="864">
        <v>9</v>
      </c>
      <c r="I34" s="864">
        <v>1</v>
      </c>
      <c r="J34" s="864">
        <v>5</v>
      </c>
      <c r="K34" s="864">
        <v>3</v>
      </c>
      <c r="L34" s="864">
        <v>16</v>
      </c>
      <c r="M34" s="864">
        <v>0</v>
      </c>
      <c r="N34" s="864">
        <v>7</v>
      </c>
      <c r="O34" s="864">
        <v>2</v>
      </c>
      <c r="P34" s="864">
        <v>0</v>
      </c>
      <c r="Q34" s="864">
        <v>6</v>
      </c>
      <c r="R34" s="864">
        <v>8</v>
      </c>
      <c r="S34" s="864">
        <v>0</v>
      </c>
      <c r="T34" s="864">
        <v>21</v>
      </c>
      <c r="U34" s="864">
        <v>6</v>
      </c>
      <c r="V34" s="864">
        <v>7</v>
      </c>
      <c r="W34" s="864">
        <v>3</v>
      </c>
      <c r="X34" s="864">
        <v>4</v>
      </c>
      <c r="Y34" s="864">
        <v>7</v>
      </c>
      <c r="Z34" s="864">
        <v>0</v>
      </c>
      <c r="AA34" s="864">
        <v>15</v>
      </c>
      <c r="AB34" s="864">
        <v>1</v>
      </c>
      <c r="AC34" s="864">
        <v>16</v>
      </c>
      <c r="AD34" s="864">
        <v>0</v>
      </c>
      <c r="AE34" s="863">
        <v>0</v>
      </c>
    </row>
    <row r="35" spans="1:31" x14ac:dyDescent="0.15">
      <c r="A35" s="384">
        <v>12</v>
      </c>
      <c r="B35" s="866" t="s">
        <v>904</v>
      </c>
      <c r="C35" s="400"/>
      <c r="D35" s="865">
        <v>658</v>
      </c>
      <c r="E35" s="864">
        <v>32</v>
      </c>
      <c r="F35" s="864">
        <v>3</v>
      </c>
      <c r="G35" s="864">
        <v>2</v>
      </c>
      <c r="H35" s="864">
        <v>6</v>
      </c>
      <c r="I35" s="864">
        <v>0</v>
      </c>
      <c r="J35" s="864">
        <v>5</v>
      </c>
      <c r="K35" s="864">
        <v>3</v>
      </c>
      <c r="L35" s="864">
        <v>7</v>
      </c>
      <c r="M35" s="864">
        <v>0</v>
      </c>
      <c r="N35" s="864">
        <v>10</v>
      </c>
      <c r="O35" s="864">
        <v>1</v>
      </c>
      <c r="P35" s="864">
        <v>1</v>
      </c>
      <c r="Q35" s="864">
        <v>5</v>
      </c>
      <c r="R35" s="864">
        <v>10</v>
      </c>
      <c r="S35" s="864">
        <v>0</v>
      </c>
      <c r="T35" s="864">
        <v>25</v>
      </c>
      <c r="U35" s="864">
        <v>3</v>
      </c>
      <c r="V35" s="864">
        <v>15</v>
      </c>
      <c r="W35" s="864">
        <v>4</v>
      </c>
      <c r="X35" s="864">
        <v>2</v>
      </c>
      <c r="Y35" s="864">
        <v>3</v>
      </c>
      <c r="Z35" s="864">
        <v>0</v>
      </c>
      <c r="AA35" s="864">
        <v>14</v>
      </c>
      <c r="AB35" s="864">
        <v>2</v>
      </c>
      <c r="AC35" s="864">
        <v>505</v>
      </c>
      <c r="AD35" s="864">
        <v>0</v>
      </c>
      <c r="AE35" s="863">
        <v>0</v>
      </c>
    </row>
    <row r="36" spans="1:31" x14ac:dyDescent="0.15">
      <c r="A36" s="384">
        <v>13</v>
      </c>
      <c r="B36" s="866" t="s">
        <v>903</v>
      </c>
      <c r="C36" s="400"/>
      <c r="D36" s="865">
        <v>27</v>
      </c>
      <c r="E36" s="864">
        <v>8</v>
      </c>
      <c r="F36" s="864">
        <v>1</v>
      </c>
      <c r="G36" s="864">
        <v>1</v>
      </c>
      <c r="H36" s="864">
        <v>1</v>
      </c>
      <c r="I36" s="864">
        <v>0</v>
      </c>
      <c r="J36" s="864">
        <v>1</v>
      </c>
      <c r="K36" s="864">
        <v>0</v>
      </c>
      <c r="L36" s="864">
        <v>4</v>
      </c>
      <c r="M36" s="864">
        <v>0</v>
      </c>
      <c r="N36" s="864">
        <v>1</v>
      </c>
      <c r="O36" s="864">
        <v>0</v>
      </c>
      <c r="P36" s="864">
        <v>0</v>
      </c>
      <c r="Q36" s="864">
        <v>1</v>
      </c>
      <c r="R36" s="864">
        <v>0</v>
      </c>
      <c r="S36" s="864">
        <v>0</v>
      </c>
      <c r="T36" s="864">
        <v>2</v>
      </c>
      <c r="U36" s="864">
        <v>1</v>
      </c>
      <c r="V36" s="864">
        <v>0</v>
      </c>
      <c r="W36" s="864">
        <v>0</v>
      </c>
      <c r="X36" s="864">
        <v>0</v>
      </c>
      <c r="Y36" s="864">
        <v>0</v>
      </c>
      <c r="Z36" s="864">
        <v>0</v>
      </c>
      <c r="AA36" s="864">
        <v>0</v>
      </c>
      <c r="AB36" s="864">
        <v>0</v>
      </c>
      <c r="AC36" s="864">
        <v>6</v>
      </c>
      <c r="AD36" s="864">
        <v>0</v>
      </c>
      <c r="AE36" s="863">
        <v>0</v>
      </c>
    </row>
    <row r="37" spans="1:31" x14ac:dyDescent="0.15">
      <c r="A37" s="384">
        <v>14</v>
      </c>
      <c r="B37" s="866" t="s">
        <v>902</v>
      </c>
      <c r="C37" s="400"/>
      <c r="D37" s="865">
        <v>111</v>
      </c>
      <c r="E37" s="864">
        <v>20</v>
      </c>
      <c r="F37" s="864">
        <v>1</v>
      </c>
      <c r="G37" s="864">
        <v>0</v>
      </c>
      <c r="H37" s="864">
        <v>0</v>
      </c>
      <c r="I37" s="864">
        <v>2</v>
      </c>
      <c r="J37" s="864">
        <v>2</v>
      </c>
      <c r="K37" s="864">
        <v>1</v>
      </c>
      <c r="L37" s="864">
        <v>9</v>
      </c>
      <c r="M37" s="864">
        <v>0</v>
      </c>
      <c r="N37" s="864">
        <v>4</v>
      </c>
      <c r="O37" s="864">
        <v>0</v>
      </c>
      <c r="P37" s="864">
        <v>0</v>
      </c>
      <c r="Q37" s="864">
        <v>2</v>
      </c>
      <c r="R37" s="864">
        <v>5</v>
      </c>
      <c r="S37" s="864">
        <v>1</v>
      </c>
      <c r="T37" s="864">
        <v>13</v>
      </c>
      <c r="U37" s="864">
        <v>4</v>
      </c>
      <c r="V37" s="864">
        <v>3</v>
      </c>
      <c r="W37" s="864">
        <v>4</v>
      </c>
      <c r="X37" s="864">
        <v>2</v>
      </c>
      <c r="Y37" s="864">
        <v>5</v>
      </c>
      <c r="Z37" s="864">
        <v>0</v>
      </c>
      <c r="AA37" s="864">
        <v>9</v>
      </c>
      <c r="AB37" s="864">
        <v>1</v>
      </c>
      <c r="AC37" s="864">
        <v>23</v>
      </c>
      <c r="AD37" s="864">
        <v>0</v>
      </c>
      <c r="AE37" s="863">
        <v>0</v>
      </c>
    </row>
    <row r="38" spans="1:31" x14ac:dyDescent="0.15">
      <c r="A38" s="384">
        <v>15</v>
      </c>
      <c r="B38" s="866" t="s">
        <v>901</v>
      </c>
      <c r="C38" s="400"/>
      <c r="D38" s="865">
        <v>21</v>
      </c>
      <c r="E38" s="864">
        <v>1</v>
      </c>
      <c r="F38" s="864">
        <v>0</v>
      </c>
      <c r="G38" s="864">
        <v>0</v>
      </c>
      <c r="H38" s="864">
        <v>1</v>
      </c>
      <c r="I38" s="864">
        <v>0</v>
      </c>
      <c r="J38" s="864">
        <v>2</v>
      </c>
      <c r="K38" s="864">
        <v>0</v>
      </c>
      <c r="L38" s="864">
        <v>1</v>
      </c>
      <c r="M38" s="864">
        <v>0</v>
      </c>
      <c r="N38" s="864">
        <v>1</v>
      </c>
      <c r="O38" s="864">
        <v>0</v>
      </c>
      <c r="P38" s="864">
        <v>0</v>
      </c>
      <c r="Q38" s="864">
        <v>2</v>
      </c>
      <c r="R38" s="864">
        <v>2</v>
      </c>
      <c r="S38" s="864">
        <v>0</v>
      </c>
      <c r="T38" s="864">
        <v>1</v>
      </c>
      <c r="U38" s="864">
        <v>0</v>
      </c>
      <c r="V38" s="864">
        <v>1</v>
      </c>
      <c r="W38" s="864">
        <v>2</v>
      </c>
      <c r="X38" s="864">
        <v>0</v>
      </c>
      <c r="Y38" s="864">
        <v>0</v>
      </c>
      <c r="Z38" s="864">
        <v>0</v>
      </c>
      <c r="AA38" s="864">
        <v>3</v>
      </c>
      <c r="AB38" s="864">
        <v>0</v>
      </c>
      <c r="AC38" s="864">
        <v>4</v>
      </c>
      <c r="AD38" s="864">
        <v>0</v>
      </c>
      <c r="AE38" s="863">
        <v>0</v>
      </c>
    </row>
    <row r="39" spans="1:31" x14ac:dyDescent="0.15">
      <c r="A39" s="384">
        <v>16</v>
      </c>
      <c r="B39" s="866" t="s">
        <v>900</v>
      </c>
      <c r="C39" s="400"/>
      <c r="D39" s="865">
        <v>566</v>
      </c>
      <c r="E39" s="864">
        <v>18</v>
      </c>
      <c r="F39" s="864">
        <v>4</v>
      </c>
      <c r="G39" s="864">
        <v>3</v>
      </c>
      <c r="H39" s="864">
        <v>11</v>
      </c>
      <c r="I39" s="864">
        <v>1</v>
      </c>
      <c r="J39" s="864">
        <v>2</v>
      </c>
      <c r="K39" s="864">
        <v>2</v>
      </c>
      <c r="L39" s="864">
        <v>1</v>
      </c>
      <c r="M39" s="864">
        <v>0</v>
      </c>
      <c r="N39" s="864">
        <v>4</v>
      </c>
      <c r="O39" s="864">
        <v>0</v>
      </c>
      <c r="P39" s="864">
        <v>0</v>
      </c>
      <c r="Q39" s="864">
        <v>5</v>
      </c>
      <c r="R39" s="864">
        <v>8</v>
      </c>
      <c r="S39" s="864">
        <v>3</v>
      </c>
      <c r="T39" s="864">
        <v>13</v>
      </c>
      <c r="U39" s="864">
        <v>3</v>
      </c>
      <c r="V39" s="864">
        <v>7</v>
      </c>
      <c r="W39" s="864">
        <v>1</v>
      </c>
      <c r="X39" s="864">
        <v>1</v>
      </c>
      <c r="Y39" s="864">
        <v>4</v>
      </c>
      <c r="Z39" s="864">
        <v>0</v>
      </c>
      <c r="AA39" s="864">
        <v>6</v>
      </c>
      <c r="AB39" s="864">
        <v>3</v>
      </c>
      <c r="AC39" s="864">
        <v>466</v>
      </c>
      <c r="AD39" s="864">
        <v>0</v>
      </c>
      <c r="AE39" s="863">
        <v>0</v>
      </c>
    </row>
    <row r="40" spans="1:31" x14ac:dyDescent="0.15">
      <c r="A40" s="384">
        <v>17</v>
      </c>
      <c r="B40" s="866" t="s">
        <v>899</v>
      </c>
      <c r="C40" s="400"/>
      <c r="D40" s="865">
        <v>6</v>
      </c>
      <c r="E40" s="864">
        <v>0</v>
      </c>
      <c r="F40" s="864">
        <v>0</v>
      </c>
      <c r="G40" s="864">
        <v>0</v>
      </c>
      <c r="H40" s="864">
        <v>0</v>
      </c>
      <c r="I40" s="864">
        <v>0</v>
      </c>
      <c r="J40" s="864">
        <v>0</v>
      </c>
      <c r="K40" s="864">
        <v>0</v>
      </c>
      <c r="L40" s="864">
        <v>2</v>
      </c>
      <c r="M40" s="864">
        <v>0</v>
      </c>
      <c r="N40" s="864">
        <v>2</v>
      </c>
      <c r="O40" s="864">
        <v>0</v>
      </c>
      <c r="P40" s="864">
        <v>0</v>
      </c>
      <c r="Q40" s="864">
        <v>1</v>
      </c>
      <c r="R40" s="864">
        <v>0</v>
      </c>
      <c r="S40" s="864">
        <v>0</v>
      </c>
      <c r="T40" s="864">
        <v>1</v>
      </c>
      <c r="U40" s="864">
        <v>0</v>
      </c>
      <c r="V40" s="864">
        <v>0</v>
      </c>
      <c r="W40" s="864">
        <v>0</v>
      </c>
      <c r="X40" s="864">
        <v>0</v>
      </c>
      <c r="Y40" s="864">
        <v>0</v>
      </c>
      <c r="Z40" s="864">
        <v>0</v>
      </c>
      <c r="AA40" s="864">
        <v>0</v>
      </c>
      <c r="AB40" s="864">
        <v>0</v>
      </c>
      <c r="AC40" s="864">
        <v>0</v>
      </c>
      <c r="AD40" s="864">
        <v>0</v>
      </c>
      <c r="AE40" s="863">
        <v>0</v>
      </c>
    </row>
    <row r="41" spans="1:31" ht="14.25" thickBot="1" x14ac:dyDescent="0.2">
      <c r="A41" s="382">
        <v>18</v>
      </c>
      <c r="B41" s="862" t="s">
        <v>898</v>
      </c>
      <c r="C41" s="399"/>
      <c r="D41" s="861">
        <v>535</v>
      </c>
      <c r="E41" s="860">
        <v>15</v>
      </c>
      <c r="F41" s="860">
        <v>4</v>
      </c>
      <c r="G41" s="860">
        <v>0</v>
      </c>
      <c r="H41" s="860">
        <v>2</v>
      </c>
      <c r="I41" s="860">
        <v>0</v>
      </c>
      <c r="J41" s="860">
        <v>2</v>
      </c>
      <c r="K41" s="860">
        <v>2</v>
      </c>
      <c r="L41" s="860">
        <v>6</v>
      </c>
      <c r="M41" s="860">
        <v>0</v>
      </c>
      <c r="N41" s="860">
        <v>4</v>
      </c>
      <c r="O41" s="860">
        <v>2</v>
      </c>
      <c r="P41" s="860">
        <v>0</v>
      </c>
      <c r="Q41" s="860">
        <v>2</v>
      </c>
      <c r="R41" s="860">
        <v>2</v>
      </c>
      <c r="S41" s="860">
        <v>1</v>
      </c>
      <c r="T41" s="860">
        <v>9</v>
      </c>
      <c r="U41" s="860">
        <v>3</v>
      </c>
      <c r="V41" s="860">
        <v>4</v>
      </c>
      <c r="W41" s="860">
        <v>2</v>
      </c>
      <c r="X41" s="860">
        <v>0</v>
      </c>
      <c r="Y41" s="860">
        <v>4</v>
      </c>
      <c r="Z41" s="860">
        <v>0</v>
      </c>
      <c r="AA41" s="860">
        <v>5</v>
      </c>
      <c r="AB41" s="860">
        <v>1</v>
      </c>
      <c r="AC41" s="860">
        <v>464</v>
      </c>
      <c r="AD41" s="860">
        <v>1</v>
      </c>
      <c r="AE41" s="859">
        <v>0</v>
      </c>
    </row>
    <row r="42" spans="1:31" x14ac:dyDescent="0.15">
      <c r="A42" s="618" t="s">
        <v>897</v>
      </c>
    </row>
  </sheetData>
  <mergeCells count="1">
    <mergeCell ref="A1:R1"/>
  </mergeCells>
  <phoneticPr fontId="4"/>
  <pageMargins left="0.70866141732283472" right="0.70866141732283472" top="0.74803149606299213" bottom="0.74803149606299213" header="0.31496062992125984" footer="0.31496062992125984"/>
  <pageSetup paperSize="9" scale="91" fitToWidth="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011D0-10FA-47F2-8D57-8B19B9B718F9}">
  <sheetPr>
    <pageSetUpPr fitToPage="1"/>
  </sheetPr>
  <dimension ref="A1:AY42"/>
  <sheetViews>
    <sheetView topLeftCell="H1" zoomScale="55" zoomScaleNormal="55" workbookViewId="0">
      <selection activeCell="N12" sqref="N12"/>
    </sheetView>
  </sheetViews>
  <sheetFormatPr defaultRowHeight="13.5" x14ac:dyDescent="0.15"/>
  <cols>
    <col min="1" max="1" width="3.625" style="601" customWidth="1"/>
    <col min="2" max="2" width="30.625" style="601" customWidth="1"/>
    <col min="3" max="3" width="0.875" style="601" customWidth="1"/>
    <col min="4" max="51" width="7.625" style="601" customWidth="1"/>
    <col min="52" max="16384" width="9" style="601"/>
  </cols>
  <sheetData>
    <row r="1" spans="1:51" x14ac:dyDescent="0.15">
      <c r="A1" s="1176" t="s">
        <v>994</v>
      </c>
      <c r="B1" s="1176"/>
      <c r="C1" s="1176"/>
      <c r="D1" s="1176"/>
      <c r="E1" s="1176"/>
      <c r="F1" s="1176"/>
      <c r="G1" s="1176"/>
      <c r="H1" s="1176"/>
      <c r="I1" s="1176"/>
      <c r="J1" s="1176"/>
      <c r="K1" s="1176"/>
      <c r="L1" s="1176"/>
      <c r="M1" s="1176"/>
      <c r="N1" s="1176"/>
      <c r="O1" s="1176"/>
      <c r="P1" s="1176"/>
      <c r="Q1" s="1176"/>
      <c r="R1" s="1176"/>
      <c r="S1" s="1176"/>
      <c r="T1" s="1176"/>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c r="AY1" s="451"/>
    </row>
    <row r="2" spans="1:51" ht="14.25" thickBot="1" x14ac:dyDescent="0.2">
      <c r="A2" s="894"/>
      <c r="B2" s="397"/>
      <c r="C2" s="397"/>
      <c r="D2" s="397"/>
      <c r="E2" s="397"/>
      <c r="F2" s="397"/>
      <c r="G2" s="397"/>
      <c r="H2" s="397"/>
      <c r="I2" s="397"/>
      <c r="J2" s="397"/>
      <c r="K2" s="397"/>
      <c r="L2" s="397"/>
      <c r="M2" s="397"/>
      <c r="N2" s="397"/>
      <c r="O2" s="577"/>
      <c r="P2" s="713"/>
      <c r="Q2" s="713"/>
      <c r="R2" s="397"/>
      <c r="S2" s="397"/>
      <c r="T2" s="713" t="s">
        <v>246</v>
      </c>
      <c r="U2" s="397"/>
      <c r="V2" s="397"/>
      <c r="W2" s="397"/>
      <c r="X2" s="397"/>
      <c r="Y2" s="397"/>
      <c r="Z2" s="397"/>
      <c r="AA2" s="713"/>
      <c r="AB2" s="907"/>
      <c r="AC2" s="713"/>
      <c r="AD2" s="577"/>
      <c r="AE2" s="577"/>
      <c r="AF2" s="577"/>
      <c r="AG2" s="577"/>
      <c r="AH2" s="577"/>
      <c r="AI2" s="577"/>
      <c r="AJ2" s="577"/>
      <c r="AK2" s="577"/>
      <c r="AL2" s="577"/>
      <c r="AM2" s="577"/>
      <c r="AN2" s="577"/>
      <c r="AO2" s="577"/>
      <c r="AP2" s="577"/>
      <c r="AQ2" s="577"/>
      <c r="AR2" s="577"/>
      <c r="AS2" s="577"/>
      <c r="AT2" s="577"/>
      <c r="AU2" s="577"/>
      <c r="AV2" s="577"/>
      <c r="AW2" s="577"/>
      <c r="AX2" s="577"/>
      <c r="AY2" s="713"/>
    </row>
    <row r="3" spans="1:51" ht="14.25" thickBot="1" x14ac:dyDescent="0.2">
      <c r="A3" s="906"/>
      <c r="B3" s="454"/>
      <c r="C3" s="457"/>
      <c r="D3" s="905" t="s">
        <v>993</v>
      </c>
      <c r="E3" s="902" t="s">
        <v>992</v>
      </c>
      <c r="F3" s="903" t="s">
        <v>991</v>
      </c>
      <c r="G3" s="902" t="s">
        <v>990</v>
      </c>
      <c r="H3" s="902" t="s">
        <v>989</v>
      </c>
      <c r="I3" s="902" t="s">
        <v>988</v>
      </c>
      <c r="J3" s="902" t="s">
        <v>987</v>
      </c>
      <c r="K3" s="902" t="s">
        <v>986</v>
      </c>
      <c r="L3" s="902" t="s">
        <v>985</v>
      </c>
      <c r="M3" s="902" t="s">
        <v>984</v>
      </c>
      <c r="N3" s="902" t="s">
        <v>983</v>
      </c>
      <c r="O3" s="904" t="s">
        <v>982</v>
      </c>
      <c r="P3" s="904" t="s">
        <v>981</v>
      </c>
      <c r="Q3" s="902" t="s">
        <v>980</v>
      </c>
      <c r="R3" s="903" t="s">
        <v>979</v>
      </c>
      <c r="S3" s="902" t="s">
        <v>978</v>
      </c>
      <c r="T3" s="902" t="s">
        <v>977</v>
      </c>
      <c r="U3" s="902" t="s">
        <v>976</v>
      </c>
      <c r="V3" s="902" t="s">
        <v>975</v>
      </c>
      <c r="W3" s="902" t="s">
        <v>974</v>
      </c>
      <c r="X3" s="902" t="s">
        <v>973</v>
      </c>
      <c r="Y3" s="902" t="s">
        <v>972</v>
      </c>
      <c r="Z3" s="902" t="s">
        <v>971</v>
      </c>
      <c r="AA3" s="904" t="s">
        <v>970</v>
      </c>
      <c r="AB3" s="904" t="s">
        <v>969</v>
      </c>
      <c r="AC3" s="902" t="s">
        <v>968</v>
      </c>
      <c r="AD3" s="903" t="s">
        <v>967</v>
      </c>
      <c r="AE3" s="902" t="s">
        <v>966</v>
      </c>
      <c r="AF3" s="902" t="s">
        <v>965</v>
      </c>
      <c r="AG3" s="902" t="s">
        <v>964</v>
      </c>
      <c r="AH3" s="902" t="s">
        <v>963</v>
      </c>
      <c r="AI3" s="902" t="s">
        <v>962</v>
      </c>
      <c r="AJ3" s="902" t="s">
        <v>961</v>
      </c>
      <c r="AK3" s="902" t="s">
        <v>960</v>
      </c>
      <c r="AL3" s="902" t="s">
        <v>959</v>
      </c>
      <c r="AM3" s="904" t="s">
        <v>958</v>
      </c>
      <c r="AN3" s="904" t="s">
        <v>957</v>
      </c>
      <c r="AO3" s="902" t="s">
        <v>956</v>
      </c>
      <c r="AP3" s="903" t="s">
        <v>955</v>
      </c>
      <c r="AQ3" s="902" t="s">
        <v>954</v>
      </c>
      <c r="AR3" s="902" t="s">
        <v>953</v>
      </c>
      <c r="AS3" s="902" t="s">
        <v>952</v>
      </c>
      <c r="AT3" s="902" t="s">
        <v>951</v>
      </c>
      <c r="AU3" s="902" t="s">
        <v>950</v>
      </c>
      <c r="AV3" s="902" t="s">
        <v>949</v>
      </c>
      <c r="AW3" s="902" t="s">
        <v>948</v>
      </c>
      <c r="AX3" s="902" t="s">
        <v>947</v>
      </c>
      <c r="AY3" s="901" t="s">
        <v>946</v>
      </c>
    </row>
    <row r="4" spans="1:51" ht="14.25" thickTop="1" x14ac:dyDescent="0.15">
      <c r="A4" s="885" t="s">
        <v>917</v>
      </c>
      <c r="B4" s="884"/>
      <c r="C4" s="883"/>
      <c r="D4" s="882">
        <v>830</v>
      </c>
      <c r="E4" s="881">
        <v>14</v>
      </c>
      <c r="F4" s="881">
        <v>5</v>
      </c>
      <c r="G4" s="881">
        <v>6</v>
      </c>
      <c r="H4" s="881">
        <v>33</v>
      </c>
      <c r="I4" s="881">
        <v>4</v>
      </c>
      <c r="J4" s="881">
        <v>10</v>
      </c>
      <c r="K4" s="881">
        <v>22</v>
      </c>
      <c r="L4" s="880">
        <v>64</v>
      </c>
      <c r="M4" s="880">
        <v>32</v>
      </c>
      <c r="N4" s="880">
        <v>41</v>
      </c>
      <c r="O4" s="880">
        <v>16</v>
      </c>
      <c r="P4" s="880">
        <v>14</v>
      </c>
      <c r="Q4" s="881">
        <v>0</v>
      </c>
      <c r="R4" s="881">
        <v>14</v>
      </c>
      <c r="S4" s="881">
        <v>13</v>
      </c>
      <c r="T4" s="881">
        <v>8</v>
      </c>
      <c r="U4" s="881">
        <v>10</v>
      </c>
      <c r="V4" s="881">
        <v>6</v>
      </c>
      <c r="W4" s="881">
        <v>14</v>
      </c>
      <c r="X4" s="880">
        <v>19</v>
      </c>
      <c r="Y4" s="880">
        <v>49</v>
      </c>
      <c r="Z4" s="880">
        <v>35</v>
      </c>
      <c r="AA4" s="880">
        <v>40</v>
      </c>
      <c r="AB4" s="880">
        <v>49</v>
      </c>
      <c r="AC4" s="881">
        <v>8</v>
      </c>
      <c r="AD4" s="881">
        <v>10</v>
      </c>
      <c r="AE4" s="881">
        <v>3</v>
      </c>
      <c r="AF4" s="881">
        <v>14</v>
      </c>
      <c r="AG4" s="881">
        <v>9</v>
      </c>
      <c r="AH4" s="881">
        <v>1</v>
      </c>
      <c r="AI4" s="881">
        <v>4</v>
      </c>
      <c r="AJ4" s="880">
        <v>4</v>
      </c>
      <c r="AK4" s="880">
        <v>10</v>
      </c>
      <c r="AL4" s="880">
        <v>15</v>
      </c>
      <c r="AM4" s="880">
        <v>5</v>
      </c>
      <c r="AN4" s="880">
        <v>40</v>
      </c>
      <c r="AO4" s="881">
        <v>43</v>
      </c>
      <c r="AP4" s="881">
        <v>19</v>
      </c>
      <c r="AQ4" s="881">
        <v>20</v>
      </c>
      <c r="AR4" s="881">
        <v>22</v>
      </c>
      <c r="AS4" s="881">
        <v>9</v>
      </c>
      <c r="AT4" s="881">
        <v>18</v>
      </c>
      <c r="AU4" s="881">
        <v>8</v>
      </c>
      <c r="AV4" s="880">
        <v>22</v>
      </c>
      <c r="AW4" s="880">
        <v>13</v>
      </c>
      <c r="AX4" s="880">
        <v>14</v>
      </c>
      <c r="AY4" s="879">
        <v>1</v>
      </c>
    </row>
    <row r="5" spans="1:51" x14ac:dyDescent="0.15">
      <c r="A5" s="386">
        <v>1</v>
      </c>
      <c r="B5" s="871" t="s">
        <v>915</v>
      </c>
      <c r="C5" s="409"/>
      <c r="D5" s="870">
        <v>34</v>
      </c>
      <c r="E5" s="869">
        <v>0</v>
      </c>
      <c r="F5" s="869">
        <v>0</v>
      </c>
      <c r="G5" s="869">
        <v>0</v>
      </c>
      <c r="H5" s="869">
        <v>0</v>
      </c>
      <c r="I5" s="869">
        <v>1</v>
      </c>
      <c r="J5" s="869">
        <v>1</v>
      </c>
      <c r="K5" s="869">
        <v>2</v>
      </c>
      <c r="L5" s="900">
        <v>7</v>
      </c>
      <c r="M5" s="900">
        <v>0</v>
      </c>
      <c r="N5" s="900">
        <v>0</v>
      </c>
      <c r="O5" s="900">
        <v>1</v>
      </c>
      <c r="P5" s="900">
        <v>0</v>
      </c>
      <c r="Q5" s="869">
        <v>0</v>
      </c>
      <c r="R5" s="869">
        <v>1</v>
      </c>
      <c r="S5" s="869">
        <v>1</v>
      </c>
      <c r="T5" s="869">
        <v>0</v>
      </c>
      <c r="U5" s="869">
        <v>0</v>
      </c>
      <c r="V5" s="869">
        <v>0</v>
      </c>
      <c r="W5" s="869">
        <v>0</v>
      </c>
      <c r="X5" s="900">
        <v>1</v>
      </c>
      <c r="Y5" s="900">
        <v>3</v>
      </c>
      <c r="Z5" s="900">
        <v>1</v>
      </c>
      <c r="AA5" s="900">
        <v>2</v>
      </c>
      <c r="AB5" s="900">
        <v>1</v>
      </c>
      <c r="AC5" s="869">
        <v>1</v>
      </c>
      <c r="AD5" s="869">
        <v>0</v>
      </c>
      <c r="AE5" s="869">
        <v>0</v>
      </c>
      <c r="AF5" s="869">
        <v>0</v>
      </c>
      <c r="AG5" s="869">
        <v>1</v>
      </c>
      <c r="AH5" s="869">
        <v>1</v>
      </c>
      <c r="AI5" s="869">
        <v>1</v>
      </c>
      <c r="AJ5" s="900">
        <v>1</v>
      </c>
      <c r="AK5" s="900">
        <v>0</v>
      </c>
      <c r="AL5" s="900">
        <v>0</v>
      </c>
      <c r="AM5" s="900">
        <v>0</v>
      </c>
      <c r="AN5" s="900">
        <v>0</v>
      </c>
      <c r="AO5" s="869">
        <v>0</v>
      </c>
      <c r="AP5" s="869">
        <v>0</v>
      </c>
      <c r="AQ5" s="869">
        <v>1</v>
      </c>
      <c r="AR5" s="869">
        <v>0</v>
      </c>
      <c r="AS5" s="869">
        <v>0</v>
      </c>
      <c r="AT5" s="869">
        <v>2</v>
      </c>
      <c r="AU5" s="869">
        <v>0</v>
      </c>
      <c r="AV5" s="900">
        <v>1</v>
      </c>
      <c r="AW5" s="900">
        <v>1</v>
      </c>
      <c r="AX5" s="900">
        <v>2</v>
      </c>
      <c r="AY5" s="899">
        <v>0</v>
      </c>
    </row>
    <row r="6" spans="1:51" x14ac:dyDescent="0.15">
      <c r="A6" s="384">
        <v>2</v>
      </c>
      <c r="B6" s="867" t="s">
        <v>914</v>
      </c>
      <c r="C6" s="400"/>
      <c r="D6" s="865">
        <v>37</v>
      </c>
      <c r="E6" s="864">
        <v>1</v>
      </c>
      <c r="F6" s="864">
        <v>0</v>
      </c>
      <c r="G6" s="864">
        <v>3</v>
      </c>
      <c r="H6" s="864">
        <v>4</v>
      </c>
      <c r="I6" s="864">
        <v>0</v>
      </c>
      <c r="J6" s="864">
        <v>0</v>
      </c>
      <c r="K6" s="864">
        <v>2</v>
      </c>
      <c r="L6" s="898">
        <v>3</v>
      </c>
      <c r="M6" s="898">
        <v>2</v>
      </c>
      <c r="N6" s="898">
        <v>0</v>
      </c>
      <c r="O6" s="898">
        <v>2</v>
      </c>
      <c r="P6" s="898">
        <v>0</v>
      </c>
      <c r="Q6" s="864">
        <v>0</v>
      </c>
      <c r="R6" s="864">
        <v>1</v>
      </c>
      <c r="S6" s="864">
        <v>0</v>
      </c>
      <c r="T6" s="864">
        <v>0</v>
      </c>
      <c r="U6" s="864">
        <v>0</v>
      </c>
      <c r="V6" s="864">
        <v>0</v>
      </c>
      <c r="W6" s="864">
        <v>0</v>
      </c>
      <c r="X6" s="898">
        <v>0</v>
      </c>
      <c r="Y6" s="898">
        <v>2</v>
      </c>
      <c r="Z6" s="898">
        <v>1</v>
      </c>
      <c r="AA6" s="898">
        <v>3</v>
      </c>
      <c r="AB6" s="898">
        <v>1</v>
      </c>
      <c r="AC6" s="864">
        <v>2</v>
      </c>
      <c r="AD6" s="864">
        <v>1</v>
      </c>
      <c r="AE6" s="864">
        <v>0</v>
      </c>
      <c r="AF6" s="864">
        <v>0</v>
      </c>
      <c r="AG6" s="864">
        <v>0</v>
      </c>
      <c r="AH6" s="864">
        <v>0</v>
      </c>
      <c r="AI6" s="864">
        <v>0</v>
      </c>
      <c r="AJ6" s="898">
        <v>0</v>
      </c>
      <c r="AK6" s="898">
        <v>0</v>
      </c>
      <c r="AL6" s="898">
        <v>1</v>
      </c>
      <c r="AM6" s="898">
        <v>1</v>
      </c>
      <c r="AN6" s="898">
        <v>0</v>
      </c>
      <c r="AO6" s="864">
        <v>1</v>
      </c>
      <c r="AP6" s="864">
        <v>1</v>
      </c>
      <c r="AQ6" s="864">
        <v>0</v>
      </c>
      <c r="AR6" s="864">
        <v>0</v>
      </c>
      <c r="AS6" s="864">
        <v>1</v>
      </c>
      <c r="AT6" s="864">
        <v>0</v>
      </c>
      <c r="AU6" s="864">
        <v>1</v>
      </c>
      <c r="AV6" s="898">
        <v>0</v>
      </c>
      <c r="AW6" s="898">
        <v>2</v>
      </c>
      <c r="AX6" s="898">
        <v>1</v>
      </c>
      <c r="AY6" s="897">
        <v>0</v>
      </c>
    </row>
    <row r="7" spans="1:51" x14ac:dyDescent="0.15">
      <c r="A7" s="384">
        <v>3</v>
      </c>
      <c r="B7" s="866" t="s">
        <v>913</v>
      </c>
      <c r="C7" s="400"/>
      <c r="D7" s="865">
        <v>33</v>
      </c>
      <c r="E7" s="864">
        <v>1</v>
      </c>
      <c r="F7" s="864">
        <v>0</v>
      </c>
      <c r="G7" s="864">
        <v>0</v>
      </c>
      <c r="H7" s="864">
        <v>1</v>
      </c>
      <c r="I7" s="864">
        <v>0</v>
      </c>
      <c r="J7" s="864">
        <v>1</v>
      </c>
      <c r="K7" s="864">
        <v>0</v>
      </c>
      <c r="L7" s="898">
        <v>0</v>
      </c>
      <c r="M7" s="898">
        <v>0</v>
      </c>
      <c r="N7" s="898">
        <v>2</v>
      </c>
      <c r="O7" s="898">
        <v>0</v>
      </c>
      <c r="P7" s="898">
        <v>1</v>
      </c>
      <c r="Q7" s="864">
        <v>0</v>
      </c>
      <c r="R7" s="864">
        <v>0</v>
      </c>
      <c r="S7" s="864">
        <v>1</v>
      </c>
      <c r="T7" s="864">
        <v>2</v>
      </c>
      <c r="U7" s="864">
        <v>3</v>
      </c>
      <c r="V7" s="864">
        <v>0</v>
      </c>
      <c r="W7" s="864">
        <v>0</v>
      </c>
      <c r="X7" s="898">
        <v>0</v>
      </c>
      <c r="Y7" s="898">
        <v>3</v>
      </c>
      <c r="Z7" s="898">
        <v>1</v>
      </c>
      <c r="AA7" s="898">
        <v>4</v>
      </c>
      <c r="AB7" s="898">
        <v>1</v>
      </c>
      <c r="AC7" s="864">
        <v>0</v>
      </c>
      <c r="AD7" s="864">
        <v>0</v>
      </c>
      <c r="AE7" s="864">
        <v>0</v>
      </c>
      <c r="AF7" s="864">
        <v>3</v>
      </c>
      <c r="AG7" s="864">
        <v>0</v>
      </c>
      <c r="AH7" s="864">
        <v>0</v>
      </c>
      <c r="AI7" s="864">
        <v>0</v>
      </c>
      <c r="AJ7" s="898">
        <v>1</v>
      </c>
      <c r="AK7" s="898">
        <v>3</v>
      </c>
      <c r="AL7" s="898">
        <v>0</v>
      </c>
      <c r="AM7" s="898">
        <v>0</v>
      </c>
      <c r="AN7" s="898">
        <v>0</v>
      </c>
      <c r="AO7" s="864">
        <v>0</v>
      </c>
      <c r="AP7" s="864">
        <v>0</v>
      </c>
      <c r="AQ7" s="864">
        <v>1</v>
      </c>
      <c r="AR7" s="864">
        <v>3</v>
      </c>
      <c r="AS7" s="864">
        <v>0</v>
      </c>
      <c r="AT7" s="864">
        <v>0</v>
      </c>
      <c r="AU7" s="864">
        <v>0</v>
      </c>
      <c r="AV7" s="898">
        <v>1</v>
      </c>
      <c r="AW7" s="898">
        <v>0</v>
      </c>
      <c r="AX7" s="898">
        <v>0</v>
      </c>
      <c r="AY7" s="897">
        <v>0</v>
      </c>
    </row>
    <row r="8" spans="1:51" x14ac:dyDescent="0.15">
      <c r="A8" s="384">
        <v>4</v>
      </c>
      <c r="B8" s="866" t="s">
        <v>912</v>
      </c>
      <c r="C8" s="400"/>
      <c r="D8" s="865">
        <v>21</v>
      </c>
      <c r="E8" s="864">
        <v>2</v>
      </c>
      <c r="F8" s="864">
        <v>1</v>
      </c>
      <c r="G8" s="864">
        <v>0</v>
      </c>
      <c r="H8" s="864">
        <v>0</v>
      </c>
      <c r="I8" s="864">
        <v>0</v>
      </c>
      <c r="J8" s="864">
        <v>1</v>
      </c>
      <c r="K8" s="864">
        <v>0</v>
      </c>
      <c r="L8" s="898">
        <v>0</v>
      </c>
      <c r="M8" s="898">
        <v>0</v>
      </c>
      <c r="N8" s="898">
        <v>1</v>
      </c>
      <c r="O8" s="898">
        <v>1</v>
      </c>
      <c r="P8" s="898">
        <v>1</v>
      </c>
      <c r="Q8" s="864">
        <v>0</v>
      </c>
      <c r="R8" s="864">
        <v>1</v>
      </c>
      <c r="S8" s="864">
        <v>0</v>
      </c>
      <c r="T8" s="864">
        <v>1</v>
      </c>
      <c r="U8" s="864">
        <v>0</v>
      </c>
      <c r="V8" s="864">
        <v>1</v>
      </c>
      <c r="W8" s="864">
        <v>0</v>
      </c>
      <c r="X8" s="898">
        <v>0</v>
      </c>
      <c r="Y8" s="898">
        <v>2</v>
      </c>
      <c r="Z8" s="898">
        <v>0</v>
      </c>
      <c r="AA8" s="898">
        <v>0</v>
      </c>
      <c r="AB8" s="898">
        <v>0</v>
      </c>
      <c r="AC8" s="864">
        <v>1</v>
      </c>
      <c r="AD8" s="864">
        <v>2</v>
      </c>
      <c r="AE8" s="864">
        <v>0</v>
      </c>
      <c r="AF8" s="864">
        <v>2</v>
      </c>
      <c r="AG8" s="864">
        <v>0</v>
      </c>
      <c r="AH8" s="864">
        <v>0</v>
      </c>
      <c r="AI8" s="864">
        <v>1</v>
      </c>
      <c r="AJ8" s="898">
        <v>0</v>
      </c>
      <c r="AK8" s="898">
        <v>2</v>
      </c>
      <c r="AL8" s="898">
        <v>0</v>
      </c>
      <c r="AM8" s="898">
        <v>0</v>
      </c>
      <c r="AN8" s="898">
        <v>0</v>
      </c>
      <c r="AO8" s="864">
        <v>0</v>
      </c>
      <c r="AP8" s="864">
        <v>0</v>
      </c>
      <c r="AQ8" s="864">
        <v>0</v>
      </c>
      <c r="AR8" s="864">
        <v>0</v>
      </c>
      <c r="AS8" s="864">
        <v>0</v>
      </c>
      <c r="AT8" s="864">
        <v>0</v>
      </c>
      <c r="AU8" s="864">
        <v>0</v>
      </c>
      <c r="AV8" s="898">
        <v>0</v>
      </c>
      <c r="AW8" s="898">
        <v>1</v>
      </c>
      <c r="AX8" s="898">
        <v>0</v>
      </c>
      <c r="AY8" s="897">
        <v>0</v>
      </c>
    </row>
    <row r="9" spans="1:51" x14ac:dyDescent="0.15">
      <c r="A9" s="384">
        <v>5</v>
      </c>
      <c r="B9" s="867" t="s">
        <v>911</v>
      </c>
      <c r="C9" s="400"/>
      <c r="D9" s="865">
        <v>112</v>
      </c>
      <c r="E9" s="864">
        <v>1</v>
      </c>
      <c r="F9" s="864">
        <v>0</v>
      </c>
      <c r="G9" s="864">
        <v>1</v>
      </c>
      <c r="H9" s="864">
        <v>1</v>
      </c>
      <c r="I9" s="864">
        <v>2</v>
      </c>
      <c r="J9" s="864">
        <v>2</v>
      </c>
      <c r="K9" s="864">
        <v>4</v>
      </c>
      <c r="L9" s="898">
        <v>6</v>
      </c>
      <c r="M9" s="898">
        <v>3</v>
      </c>
      <c r="N9" s="898">
        <v>6</v>
      </c>
      <c r="O9" s="898">
        <v>2</v>
      </c>
      <c r="P9" s="898">
        <v>2</v>
      </c>
      <c r="Q9" s="864">
        <v>0</v>
      </c>
      <c r="R9" s="864">
        <v>4</v>
      </c>
      <c r="S9" s="864">
        <v>1</v>
      </c>
      <c r="T9" s="864">
        <v>1</v>
      </c>
      <c r="U9" s="864">
        <v>0</v>
      </c>
      <c r="V9" s="864">
        <v>2</v>
      </c>
      <c r="W9" s="864">
        <v>1</v>
      </c>
      <c r="X9" s="898">
        <v>4</v>
      </c>
      <c r="Y9" s="898">
        <v>8</v>
      </c>
      <c r="Z9" s="898">
        <v>11</v>
      </c>
      <c r="AA9" s="898">
        <v>14</v>
      </c>
      <c r="AB9" s="898">
        <v>4</v>
      </c>
      <c r="AC9" s="864">
        <v>0</v>
      </c>
      <c r="AD9" s="864">
        <v>2</v>
      </c>
      <c r="AE9" s="864">
        <v>1</v>
      </c>
      <c r="AF9" s="864">
        <v>2</v>
      </c>
      <c r="AG9" s="864">
        <v>1</v>
      </c>
      <c r="AH9" s="864">
        <v>0</v>
      </c>
      <c r="AI9" s="864">
        <v>0</v>
      </c>
      <c r="AJ9" s="898">
        <v>0</v>
      </c>
      <c r="AK9" s="898">
        <v>1</v>
      </c>
      <c r="AL9" s="898">
        <v>6</v>
      </c>
      <c r="AM9" s="898">
        <v>0</v>
      </c>
      <c r="AN9" s="898">
        <v>2</v>
      </c>
      <c r="AO9" s="864">
        <v>5</v>
      </c>
      <c r="AP9" s="864">
        <v>5</v>
      </c>
      <c r="AQ9" s="864">
        <v>0</v>
      </c>
      <c r="AR9" s="864">
        <v>3</v>
      </c>
      <c r="AS9" s="864">
        <v>0</v>
      </c>
      <c r="AT9" s="864">
        <v>2</v>
      </c>
      <c r="AU9" s="864">
        <v>1</v>
      </c>
      <c r="AV9" s="898">
        <v>1</v>
      </c>
      <c r="AW9" s="898">
        <v>0</v>
      </c>
      <c r="AX9" s="898">
        <v>0</v>
      </c>
      <c r="AY9" s="897">
        <v>0</v>
      </c>
    </row>
    <row r="10" spans="1:51" x14ac:dyDescent="0.15">
      <c r="A10" s="384">
        <v>6</v>
      </c>
      <c r="B10" s="866" t="s">
        <v>910</v>
      </c>
      <c r="C10" s="400"/>
      <c r="D10" s="865">
        <v>5</v>
      </c>
      <c r="E10" s="864">
        <v>0</v>
      </c>
      <c r="F10" s="864">
        <v>0</v>
      </c>
      <c r="G10" s="864">
        <v>0</v>
      </c>
      <c r="H10" s="864">
        <v>0</v>
      </c>
      <c r="I10" s="864">
        <v>0</v>
      </c>
      <c r="J10" s="864">
        <v>0</v>
      </c>
      <c r="K10" s="864">
        <v>0</v>
      </c>
      <c r="L10" s="898">
        <v>1</v>
      </c>
      <c r="M10" s="898">
        <v>1</v>
      </c>
      <c r="N10" s="898">
        <v>0</v>
      </c>
      <c r="O10" s="898">
        <v>0</v>
      </c>
      <c r="P10" s="898">
        <v>0</v>
      </c>
      <c r="Q10" s="864">
        <v>0</v>
      </c>
      <c r="R10" s="864">
        <v>0</v>
      </c>
      <c r="S10" s="864">
        <v>0</v>
      </c>
      <c r="T10" s="864">
        <v>0</v>
      </c>
      <c r="U10" s="864">
        <v>0</v>
      </c>
      <c r="V10" s="864">
        <v>0</v>
      </c>
      <c r="W10" s="864">
        <v>0</v>
      </c>
      <c r="X10" s="898">
        <v>0</v>
      </c>
      <c r="Y10" s="898">
        <v>1</v>
      </c>
      <c r="Z10" s="898">
        <v>0</v>
      </c>
      <c r="AA10" s="898">
        <v>0</v>
      </c>
      <c r="AB10" s="898">
        <v>0</v>
      </c>
      <c r="AC10" s="864">
        <v>0</v>
      </c>
      <c r="AD10" s="864">
        <v>1</v>
      </c>
      <c r="AE10" s="864">
        <v>0</v>
      </c>
      <c r="AF10" s="864">
        <v>0</v>
      </c>
      <c r="AG10" s="864">
        <v>0</v>
      </c>
      <c r="AH10" s="864">
        <v>0</v>
      </c>
      <c r="AI10" s="864">
        <v>0</v>
      </c>
      <c r="AJ10" s="898">
        <v>0</v>
      </c>
      <c r="AK10" s="898">
        <v>0</v>
      </c>
      <c r="AL10" s="898">
        <v>0</v>
      </c>
      <c r="AM10" s="898">
        <v>0</v>
      </c>
      <c r="AN10" s="898">
        <v>0</v>
      </c>
      <c r="AO10" s="864">
        <v>0</v>
      </c>
      <c r="AP10" s="864">
        <v>1</v>
      </c>
      <c r="AQ10" s="864">
        <v>0</v>
      </c>
      <c r="AR10" s="864">
        <v>0</v>
      </c>
      <c r="AS10" s="864">
        <v>0</v>
      </c>
      <c r="AT10" s="864">
        <v>0</v>
      </c>
      <c r="AU10" s="864">
        <v>0</v>
      </c>
      <c r="AV10" s="898">
        <v>0</v>
      </c>
      <c r="AW10" s="898">
        <v>0</v>
      </c>
      <c r="AX10" s="898">
        <v>0</v>
      </c>
      <c r="AY10" s="897">
        <v>0</v>
      </c>
    </row>
    <row r="11" spans="1:51" x14ac:dyDescent="0.15">
      <c r="A11" s="384">
        <v>7</v>
      </c>
      <c r="B11" s="866" t="s">
        <v>909</v>
      </c>
      <c r="C11" s="400"/>
      <c r="D11" s="865">
        <v>31</v>
      </c>
      <c r="E11" s="864">
        <v>0</v>
      </c>
      <c r="F11" s="864">
        <v>0</v>
      </c>
      <c r="G11" s="864">
        <v>0</v>
      </c>
      <c r="H11" s="864">
        <v>6</v>
      </c>
      <c r="I11" s="864">
        <v>0</v>
      </c>
      <c r="J11" s="864">
        <v>0</v>
      </c>
      <c r="K11" s="864">
        <v>2</v>
      </c>
      <c r="L11" s="898">
        <v>1</v>
      </c>
      <c r="M11" s="898">
        <v>0</v>
      </c>
      <c r="N11" s="898">
        <v>1</v>
      </c>
      <c r="O11" s="898">
        <v>1</v>
      </c>
      <c r="P11" s="898">
        <v>0</v>
      </c>
      <c r="Q11" s="864">
        <v>0</v>
      </c>
      <c r="R11" s="864">
        <v>0</v>
      </c>
      <c r="S11" s="864">
        <v>3</v>
      </c>
      <c r="T11" s="864">
        <v>0</v>
      </c>
      <c r="U11" s="864">
        <v>0</v>
      </c>
      <c r="V11" s="864">
        <v>0</v>
      </c>
      <c r="W11" s="864">
        <v>0</v>
      </c>
      <c r="X11" s="898">
        <v>1</v>
      </c>
      <c r="Y11" s="898">
        <v>0</v>
      </c>
      <c r="Z11" s="898">
        <v>0</v>
      </c>
      <c r="AA11" s="898">
        <v>1</v>
      </c>
      <c r="AB11" s="898">
        <v>0</v>
      </c>
      <c r="AC11" s="864">
        <v>0</v>
      </c>
      <c r="AD11" s="864">
        <v>0</v>
      </c>
      <c r="AE11" s="864">
        <v>0</v>
      </c>
      <c r="AF11" s="864">
        <v>0</v>
      </c>
      <c r="AG11" s="864">
        <v>0</v>
      </c>
      <c r="AH11" s="864">
        <v>0</v>
      </c>
      <c r="AI11" s="864">
        <v>1</v>
      </c>
      <c r="AJ11" s="898">
        <v>1</v>
      </c>
      <c r="AK11" s="898">
        <v>2</v>
      </c>
      <c r="AL11" s="898">
        <v>3</v>
      </c>
      <c r="AM11" s="898">
        <v>1</v>
      </c>
      <c r="AN11" s="898">
        <v>0</v>
      </c>
      <c r="AO11" s="864">
        <v>1</v>
      </c>
      <c r="AP11" s="864">
        <v>1</v>
      </c>
      <c r="AQ11" s="864">
        <v>0</v>
      </c>
      <c r="AR11" s="864">
        <v>0</v>
      </c>
      <c r="AS11" s="864">
        <v>1</v>
      </c>
      <c r="AT11" s="864">
        <v>0</v>
      </c>
      <c r="AU11" s="864">
        <v>1</v>
      </c>
      <c r="AV11" s="898">
        <v>1</v>
      </c>
      <c r="AW11" s="898">
        <v>1</v>
      </c>
      <c r="AX11" s="898">
        <v>1</v>
      </c>
      <c r="AY11" s="897">
        <v>0</v>
      </c>
    </row>
    <row r="12" spans="1:51" x14ac:dyDescent="0.15">
      <c r="A12" s="384">
        <v>8</v>
      </c>
      <c r="B12" s="866" t="s">
        <v>908</v>
      </c>
      <c r="C12" s="400"/>
      <c r="D12" s="865">
        <v>25</v>
      </c>
      <c r="E12" s="864">
        <v>0</v>
      </c>
      <c r="F12" s="864">
        <v>1</v>
      </c>
      <c r="G12" s="864">
        <v>1</v>
      </c>
      <c r="H12" s="864">
        <v>0</v>
      </c>
      <c r="I12" s="864">
        <v>1</v>
      </c>
      <c r="J12" s="864">
        <v>0</v>
      </c>
      <c r="K12" s="864">
        <v>3</v>
      </c>
      <c r="L12" s="898">
        <v>1</v>
      </c>
      <c r="M12" s="898">
        <v>1</v>
      </c>
      <c r="N12" s="898">
        <v>1</v>
      </c>
      <c r="O12" s="898">
        <v>0</v>
      </c>
      <c r="P12" s="898">
        <v>0</v>
      </c>
      <c r="Q12" s="864">
        <v>0</v>
      </c>
      <c r="R12" s="864">
        <v>1</v>
      </c>
      <c r="S12" s="864">
        <v>1</v>
      </c>
      <c r="T12" s="864">
        <v>0</v>
      </c>
      <c r="U12" s="864">
        <v>1</v>
      </c>
      <c r="V12" s="864">
        <v>0</v>
      </c>
      <c r="W12" s="864">
        <v>0</v>
      </c>
      <c r="X12" s="898">
        <v>0</v>
      </c>
      <c r="Y12" s="898">
        <v>0</v>
      </c>
      <c r="Z12" s="898">
        <v>1</v>
      </c>
      <c r="AA12" s="898">
        <v>1</v>
      </c>
      <c r="AB12" s="898">
        <v>2</v>
      </c>
      <c r="AC12" s="864">
        <v>1</v>
      </c>
      <c r="AD12" s="864">
        <v>0</v>
      </c>
      <c r="AE12" s="864">
        <v>0</v>
      </c>
      <c r="AF12" s="864">
        <v>0</v>
      </c>
      <c r="AG12" s="864">
        <v>0</v>
      </c>
      <c r="AH12" s="864">
        <v>0</v>
      </c>
      <c r="AI12" s="864">
        <v>0</v>
      </c>
      <c r="AJ12" s="898">
        <v>0</v>
      </c>
      <c r="AK12" s="898">
        <v>0</v>
      </c>
      <c r="AL12" s="898">
        <v>0</v>
      </c>
      <c r="AM12" s="898">
        <v>1</v>
      </c>
      <c r="AN12" s="898">
        <v>0</v>
      </c>
      <c r="AO12" s="864">
        <v>1</v>
      </c>
      <c r="AP12" s="864">
        <v>1</v>
      </c>
      <c r="AQ12" s="864">
        <v>1</v>
      </c>
      <c r="AR12" s="864">
        <v>1</v>
      </c>
      <c r="AS12" s="864">
        <v>0</v>
      </c>
      <c r="AT12" s="864">
        <v>0</v>
      </c>
      <c r="AU12" s="864">
        <v>0</v>
      </c>
      <c r="AV12" s="898">
        <v>2</v>
      </c>
      <c r="AW12" s="898">
        <v>1</v>
      </c>
      <c r="AX12" s="898">
        <v>0</v>
      </c>
      <c r="AY12" s="897">
        <v>0</v>
      </c>
    </row>
    <row r="13" spans="1:51" x14ac:dyDescent="0.15">
      <c r="A13" s="384">
        <v>9</v>
      </c>
      <c r="B13" s="866" t="s">
        <v>907</v>
      </c>
      <c r="C13" s="400"/>
      <c r="D13" s="865">
        <v>49</v>
      </c>
      <c r="E13" s="864">
        <v>1</v>
      </c>
      <c r="F13" s="864">
        <v>0</v>
      </c>
      <c r="G13" s="864">
        <v>0</v>
      </c>
      <c r="H13" s="864">
        <v>4</v>
      </c>
      <c r="I13" s="864">
        <v>0</v>
      </c>
      <c r="J13" s="864">
        <v>0</v>
      </c>
      <c r="K13" s="864">
        <v>1</v>
      </c>
      <c r="L13" s="898">
        <v>2</v>
      </c>
      <c r="M13" s="898">
        <v>5</v>
      </c>
      <c r="N13" s="898">
        <v>5</v>
      </c>
      <c r="O13" s="898">
        <v>0</v>
      </c>
      <c r="P13" s="898">
        <v>0</v>
      </c>
      <c r="Q13" s="864">
        <v>0</v>
      </c>
      <c r="R13" s="864">
        <v>0</v>
      </c>
      <c r="S13" s="864">
        <v>1</v>
      </c>
      <c r="T13" s="864">
        <v>0</v>
      </c>
      <c r="U13" s="864">
        <v>0</v>
      </c>
      <c r="V13" s="864">
        <v>2</v>
      </c>
      <c r="W13" s="864">
        <v>1</v>
      </c>
      <c r="X13" s="898">
        <v>2</v>
      </c>
      <c r="Y13" s="898">
        <v>1</v>
      </c>
      <c r="Z13" s="898">
        <v>1</v>
      </c>
      <c r="AA13" s="898">
        <v>0</v>
      </c>
      <c r="AB13" s="898">
        <v>1</v>
      </c>
      <c r="AC13" s="864">
        <v>0</v>
      </c>
      <c r="AD13" s="864">
        <v>0</v>
      </c>
      <c r="AE13" s="864">
        <v>0</v>
      </c>
      <c r="AF13" s="864">
        <v>0</v>
      </c>
      <c r="AG13" s="864">
        <v>1</v>
      </c>
      <c r="AH13" s="864">
        <v>0</v>
      </c>
      <c r="AI13" s="864">
        <v>0</v>
      </c>
      <c r="AJ13" s="898">
        <v>1</v>
      </c>
      <c r="AK13" s="898">
        <v>0</v>
      </c>
      <c r="AL13" s="898">
        <v>0</v>
      </c>
      <c r="AM13" s="898">
        <v>0</v>
      </c>
      <c r="AN13" s="898">
        <v>7</v>
      </c>
      <c r="AO13" s="864">
        <v>2</v>
      </c>
      <c r="AP13" s="864">
        <v>1</v>
      </c>
      <c r="AQ13" s="864">
        <v>1</v>
      </c>
      <c r="AR13" s="864">
        <v>1</v>
      </c>
      <c r="AS13" s="864">
        <v>0</v>
      </c>
      <c r="AT13" s="864">
        <v>2</v>
      </c>
      <c r="AU13" s="864">
        <v>2</v>
      </c>
      <c r="AV13" s="898">
        <v>3</v>
      </c>
      <c r="AW13" s="898">
        <v>0</v>
      </c>
      <c r="AX13" s="898">
        <v>1</v>
      </c>
      <c r="AY13" s="897">
        <v>0</v>
      </c>
    </row>
    <row r="14" spans="1:51" x14ac:dyDescent="0.15">
      <c r="A14" s="384">
        <v>10</v>
      </c>
      <c r="B14" s="866" t="s">
        <v>906</v>
      </c>
      <c r="C14" s="400"/>
      <c r="D14" s="865">
        <v>6</v>
      </c>
      <c r="E14" s="864">
        <v>0</v>
      </c>
      <c r="F14" s="864">
        <v>0</v>
      </c>
      <c r="G14" s="864">
        <v>0</v>
      </c>
      <c r="H14" s="864">
        <v>0</v>
      </c>
      <c r="I14" s="864">
        <v>0</v>
      </c>
      <c r="J14" s="864">
        <v>0</v>
      </c>
      <c r="K14" s="864">
        <v>0</v>
      </c>
      <c r="L14" s="898">
        <v>0</v>
      </c>
      <c r="M14" s="898">
        <v>0</v>
      </c>
      <c r="N14" s="898">
        <v>1</v>
      </c>
      <c r="O14" s="898">
        <v>0</v>
      </c>
      <c r="P14" s="898">
        <v>0</v>
      </c>
      <c r="Q14" s="864">
        <v>0</v>
      </c>
      <c r="R14" s="864">
        <v>0</v>
      </c>
      <c r="S14" s="864">
        <v>0</v>
      </c>
      <c r="T14" s="864">
        <v>0</v>
      </c>
      <c r="U14" s="864">
        <v>0</v>
      </c>
      <c r="V14" s="864">
        <v>0</v>
      </c>
      <c r="W14" s="864">
        <v>0</v>
      </c>
      <c r="X14" s="898">
        <v>1</v>
      </c>
      <c r="Y14" s="898">
        <v>0</v>
      </c>
      <c r="Z14" s="898">
        <v>0</v>
      </c>
      <c r="AA14" s="898">
        <v>0</v>
      </c>
      <c r="AB14" s="898">
        <v>1</v>
      </c>
      <c r="AC14" s="864">
        <v>0</v>
      </c>
      <c r="AD14" s="864">
        <v>0</v>
      </c>
      <c r="AE14" s="864">
        <v>0</v>
      </c>
      <c r="AF14" s="864">
        <v>1</v>
      </c>
      <c r="AG14" s="864">
        <v>0</v>
      </c>
      <c r="AH14" s="864">
        <v>0</v>
      </c>
      <c r="AI14" s="864">
        <v>0</v>
      </c>
      <c r="AJ14" s="898">
        <v>0</v>
      </c>
      <c r="AK14" s="898">
        <v>0</v>
      </c>
      <c r="AL14" s="898">
        <v>0</v>
      </c>
      <c r="AM14" s="898">
        <v>0</v>
      </c>
      <c r="AN14" s="898">
        <v>0</v>
      </c>
      <c r="AO14" s="864">
        <v>0</v>
      </c>
      <c r="AP14" s="864">
        <v>1</v>
      </c>
      <c r="AQ14" s="864">
        <v>0</v>
      </c>
      <c r="AR14" s="864">
        <v>0</v>
      </c>
      <c r="AS14" s="864">
        <v>0</v>
      </c>
      <c r="AT14" s="864">
        <v>0</v>
      </c>
      <c r="AU14" s="864">
        <v>0</v>
      </c>
      <c r="AV14" s="898">
        <v>1</v>
      </c>
      <c r="AW14" s="898">
        <v>0</v>
      </c>
      <c r="AX14" s="898">
        <v>0</v>
      </c>
      <c r="AY14" s="897">
        <v>0</v>
      </c>
    </row>
    <row r="15" spans="1:51" x14ac:dyDescent="0.15">
      <c r="A15" s="384">
        <v>11</v>
      </c>
      <c r="B15" s="866" t="s">
        <v>905</v>
      </c>
      <c r="C15" s="400"/>
      <c r="D15" s="865">
        <v>20</v>
      </c>
      <c r="E15" s="864">
        <v>0</v>
      </c>
      <c r="F15" s="864">
        <v>0</v>
      </c>
      <c r="G15" s="864">
        <v>0</v>
      </c>
      <c r="H15" s="864">
        <v>2</v>
      </c>
      <c r="I15" s="864">
        <v>0</v>
      </c>
      <c r="J15" s="864">
        <v>0</v>
      </c>
      <c r="K15" s="864">
        <v>0</v>
      </c>
      <c r="L15" s="898">
        <v>1</v>
      </c>
      <c r="M15" s="898">
        <v>1</v>
      </c>
      <c r="N15" s="898">
        <v>2</v>
      </c>
      <c r="O15" s="898">
        <v>1</v>
      </c>
      <c r="P15" s="898">
        <v>0</v>
      </c>
      <c r="Q15" s="864">
        <v>0</v>
      </c>
      <c r="R15" s="864">
        <v>1</v>
      </c>
      <c r="S15" s="864">
        <v>0</v>
      </c>
      <c r="T15" s="864">
        <v>0</v>
      </c>
      <c r="U15" s="864">
        <v>0</v>
      </c>
      <c r="V15" s="864">
        <v>0</v>
      </c>
      <c r="W15" s="864">
        <v>0</v>
      </c>
      <c r="X15" s="898">
        <v>0</v>
      </c>
      <c r="Y15" s="898">
        <v>2</v>
      </c>
      <c r="Z15" s="898">
        <v>0</v>
      </c>
      <c r="AA15" s="898">
        <v>1</v>
      </c>
      <c r="AB15" s="898">
        <v>2</v>
      </c>
      <c r="AC15" s="864">
        <v>0</v>
      </c>
      <c r="AD15" s="864">
        <v>1</v>
      </c>
      <c r="AE15" s="864">
        <v>0</v>
      </c>
      <c r="AF15" s="864">
        <v>1</v>
      </c>
      <c r="AG15" s="864">
        <v>1</v>
      </c>
      <c r="AH15" s="864">
        <v>0</v>
      </c>
      <c r="AI15" s="864">
        <v>0</v>
      </c>
      <c r="AJ15" s="898">
        <v>0</v>
      </c>
      <c r="AK15" s="898">
        <v>0</v>
      </c>
      <c r="AL15" s="898">
        <v>1</v>
      </c>
      <c r="AM15" s="898">
        <v>0</v>
      </c>
      <c r="AN15" s="898">
        <v>0</v>
      </c>
      <c r="AO15" s="864">
        <v>0</v>
      </c>
      <c r="AP15" s="864">
        <v>0</v>
      </c>
      <c r="AQ15" s="864">
        <v>1</v>
      </c>
      <c r="AR15" s="864">
        <v>2</v>
      </c>
      <c r="AS15" s="864">
        <v>0</v>
      </c>
      <c r="AT15" s="864">
        <v>0</v>
      </c>
      <c r="AU15" s="864">
        <v>0</v>
      </c>
      <c r="AV15" s="898">
        <v>0</v>
      </c>
      <c r="AW15" s="898">
        <v>0</v>
      </c>
      <c r="AX15" s="898">
        <v>0</v>
      </c>
      <c r="AY15" s="897">
        <v>0</v>
      </c>
    </row>
    <row r="16" spans="1:51" x14ac:dyDescent="0.15">
      <c r="A16" s="384">
        <v>12</v>
      </c>
      <c r="B16" s="866" t="s">
        <v>904</v>
      </c>
      <c r="C16" s="400"/>
      <c r="D16" s="865">
        <v>148</v>
      </c>
      <c r="E16" s="864">
        <v>0</v>
      </c>
      <c r="F16" s="864">
        <v>2</v>
      </c>
      <c r="G16" s="864">
        <v>1</v>
      </c>
      <c r="H16" s="864">
        <v>4</v>
      </c>
      <c r="I16" s="864">
        <v>0</v>
      </c>
      <c r="J16" s="864">
        <v>5</v>
      </c>
      <c r="K16" s="864">
        <v>3</v>
      </c>
      <c r="L16" s="898">
        <v>13</v>
      </c>
      <c r="M16" s="898">
        <v>7</v>
      </c>
      <c r="N16" s="898">
        <v>8</v>
      </c>
      <c r="O16" s="898">
        <v>3</v>
      </c>
      <c r="P16" s="898">
        <v>3</v>
      </c>
      <c r="Q16" s="864">
        <v>0</v>
      </c>
      <c r="R16" s="864">
        <v>1</v>
      </c>
      <c r="S16" s="864">
        <v>2</v>
      </c>
      <c r="T16" s="864">
        <v>0</v>
      </c>
      <c r="U16" s="864">
        <v>2</v>
      </c>
      <c r="V16" s="864">
        <v>1</v>
      </c>
      <c r="W16" s="864">
        <v>2</v>
      </c>
      <c r="X16" s="898">
        <v>2</v>
      </c>
      <c r="Y16" s="898">
        <v>16</v>
      </c>
      <c r="Z16" s="898">
        <v>8</v>
      </c>
      <c r="AA16" s="898">
        <v>4</v>
      </c>
      <c r="AB16" s="898">
        <v>4</v>
      </c>
      <c r="AC16" s="864">
        <v>1</v>
      </c>
      <c r="AD16" s="864">
        <v>2</v>
      </c>
      <c r="AE16" s="864">
        <v>0</v>
      </c>
      <c r="AF16" s="864">
        <v>0</v>
      </c>
      <c r="AG16" s="864">
        <v>1</v>
      </c>
      <c r="AH16" s="864">
        <v>0</v>
      </c>
      <c r="AI16" s="864">
        <v>0</v>
      </c>
      <c r="AJ16" s="898">
        <v>0</v>
      </c>
      <c r="AK16" s="898">
        <v>0</v>
      </c>
      <c r="AL16" s="898">
        <v>1</v>
      </c>
      <c r="AM16" s="898">
        <v>2</v>
      </c>
      <c r="AN16" s="898">
        <v>13</v>
      </c>
      <c r="AO16" s="864">
        <v>8</v>
      </c>
      <c r="AP16" s="864">
        <v>2</v>
      </c>
      <c r="AQ16" s="864">
        <v>5</v>
      </c>
      <c r="AR16" s="864">
        <v>7</v>
      </c>
      <c r="AS16" s="864">
        <v>4</v>
      </c>
      <c r="AT16" s="864">
        <v>5</v>
      </c>
      <c r="AU16" s="864">
        <v>2</v>
      </c>
      <c r="AV16" s="898">
        <v>1</v>
      </c>
      <c r="AW16" s="898">
        <v>2</v>
      </c>
      <c r="AX16" s="898">
        <v>1</v>
      </c>
      <c r="AY16" s="897">
        <v>0</v>
      </c>
    </row>
    <row r="17" spans="1:51" x14ac:dyDescent="0.15">
      <c r="A17" s="384">
        <v>13</v>
      </c>
      <c r="B17" s="866" t="s">
        <v>903</v>
      </c>
      <c r="C17" s="400"/>
      <c r="D17" s="865">
        <v>2</v>
      </c>
      <c r="E17" s="864">
        <v>0</v>
      </c>
      <c r="F17" s="864">
        <v>0</v>
      </c>
      <c r="G17" s="864">
        <v>0</v>
      </c>
      <c r="H17" s="864">
        <v>0</v>
      </c>
      <c r="I17" s="864">
        <v>0</v>
      </c>
      <c r="J17" s="864">
        <v>0</v>
      </c>
      <c r="K17" s="864">
        <v>0</v>
      </c>
      <c r="L17" s="898">
        <v>0</v>
      </c>
      <c r="M17" s="898">
        <v>0</v>
      </c>
      <c r="N17" s="898">
        <v>0</v>
      </c>
      <c r="O17" s="898">
        <v>0</v>
      </c>
      <c r="P17" s="898">
        <v>1</v>
      </c>
      <c r="Q17" s="864">
        <v>0</v>
      </c>
      <c r="R17" s="864">
        <v>0</v>
      </c>
      <c r="S17" s="864">
        <v>0</v>
      </c>
      <c r="T17" s="864">
        <v>0</v>
      </c>
      <c r="U17" s="864">
        <v>0</v>
      </c>
      <c r="V17" s="864">
        <v>0</v>
      </c>
      <c r="W17" s="864">
        <v>0</v>
      </c>
      <c r="X17" s="898">
        <v>0</v>
      </c>
      <c r="Y17" s="898">
        <v>0</v>
      </c>
      <c r="Z17" s="898">
        <v>0</v>
      </c>
      <c r="AA17" s="898">
        <v>0</v>
      </c>
      <c r="AB17" s="898">
        <v>0</v>
      </c>
      <c r="AC17" s="864">
        <v>0</v>
      </c>
      <c r="AD17" s="864">
        <v>0</v>
      </c>
      <c r="AE17" s="864">
        <v>0</v>
      </c>
      <c r="AF17" s="864">
        <v>0</v>
      </c>
      <c r="AG17" s="864">
        <v>0</v>
      </c>
      <c r="AH17" s="864">
        <v>0</v>
      </c>
      <c r="AI17" s="864">
        <v>0</v>
      </c>
      <c r="AJ17" s="898">
        <v>0</v>
      </c>
      <c r="AK17" s="898">
        <v>0</v>
      </c>
      <c r="AL17" s="898">
        <v>1</v>
      </c>
      <c r="AM17" s="898">
        <v>0</v>
      </c>
      <c r="AN17" s="898">
        <v>0</v>
      </c>
      <c r="AO17" s="864">
        <v>0</v>
      </c>
      <c r="AP17" s="864">
        <v>0</v>
      </c>
      <c r="AQ17" s="864">
        <v>0</v>
      </c>
      <c r="AR17" s="864">
        <v>0</v>
      </c>
      <c r="AS17" s="864">
        <v>0</v>
      </c>
      <c r="AT17" s="864">
        <v>0</v>
      </c>
      <c r="AU17" s="864">
        <v>0</v>
      </c>
      <c r="AV17" s="898">
        <v>0</v>
      </c>
      <c r="AW17" s="898">
        <v>0</v>
      </c>
      <c r="AX17" s="898">
        <v>0</v>
      </c>
      <c r="AY17" s="897">
        <v>0</v>
      </c>
    </row>
    <row r="18" spans="1:51" x14ac:dyDescent="0.15">
      <c r="A18" s="384">
        <v>14</v>
      </c>
      <c r="B18" s="866" t="s">
        <v>902</v>
      </c>
      <c r="C18" s="400"/>
      <c r="D18" s="865">
        <v>12</v>
      </c>
      <c r="E18" s="864">
        <v>0</v>
      </c>
      <c r="F18" s="864">
        <v>0</v>
      </c>
      <c r="G18" s="864">
        <v>0</v>
      </c>
      <c r="H18" s="864">
        <v>0</v>
      </c>
      <c r="I18" s="864">
        <v>0</v>
      </c>
      <c r="J18" s="864">
        <v>0</v>
      </c>
      <c r="K18" s="864">
        <v>3</v>
      </c>
      <c r="L18" s="898">
        <v>0</v>
      </c>
      <c r="M18" s="898">
        <v>0</v>
      </c>
      <c r="N18" s="898">
        <v>0</v>
      </c>
      <c r="O18" s="898">
        <v>0</v>
      </c>
      <c r="P18" s="898">
        <v>1</v>
      </c>
      <c r="Q18" s="864">
        <v>0</v>
      </c>
      <c r="R18" s="864">
        <v>0</v>
      </c>
      <c r="S18" s="864">
        <v>1</v>
      </c>
      <c r="T18" s="864">
        <v>0</v>
      </c>
      <c r="U18" s="864">
        <v>0</v>
      </c>
      <c r="V18" s="864">
        <v>0</v>
      </c>
      <c r="W18" s="864">
        <v>0</v>
      </c>
      <c r="X18" s="898">
        <v>0</v>
      </c>
      <c r="Y18" s="898">
        <v>3</v>
      </c>
      <c r="Z18" s="898">
        <v>2</v>
      </c>
      <c r="AA18" s="898">
        <v>0</v>
      </c>
      <c r="AB18" s="898">
        <v>1</v>
      </c>
      <c r="AC18" s="864">
        <v>0</v>
      </c>
      <c r="AD18" s="864">
        <v>0</v>
      </c>
      <c r="AE18" s="864">
        <v>0</v>
      </c>
      <c r="AF18" s="864">
        <v>0</v>
      </c>
      <c r="AG18" s="864">
        <v>0</v>
      </c>
      <c r="AH18" s="864">
        <v>0</v>
      </c>
      <c r="AI18" s="864">
        <v>0</v>
      </c>
      <c r="AJ18" s="898">
        <v>0</v>
      </c>
      <c r="AK18" s="898">
        <v>0</v>
      </c>
      <c r="AL18" s="898">
        <v>1</v>
      </c>
      <c r="AM18" s="898">
        <v>0</v>
      </c>
      <c r="AN18" s="898">
        <v>0</v>
      </c>
      <c r="AO18" s="864">
        <v>0</v>
      </c>
      <c r="AP18" s="864">
        <v>0</v>
      </c>
      <c r="AQ18" s="864">
        <v>0</v>
      </c>
      <c r="AR18" s="864">
        <v>0</v>
      </c>
      <c r="AS18" s="864">
        <v>0</v>
      </c>
      <c r="AT18" s="864">
        <v>0</v>
      </c>
      <c r="AU18" s="864">
        <v>0</v>
      </c>
      <c r="AV18" s="898">
        <v>0</v>
      </c>
      <c r="AW18" s="898">
        <v>0</v>
      </c>
      <c r="AX18" s="898">
        <v>0</v>
      </c>
      <c r="AY18" s="897">
        <v>0</v>
      </c>
    </row>
    <row r="19" spans="1:51" x14ac:dyDescent="0.15">
      <c r="A19" s="384">
        <v>15</v>
      </c>
      <c r="B19" s="866" t="s">
        <v>901</v>
      </c>
      <c r="C19" s="400"/>
      <c r="D19" s="865">
        <v>2</v>
      </c>
      <c r="E19" s="864">
        <v>0</v>
      </c>
      <c r="F19" s="864">
        <v>0</v>
      </c>
      <c r="G19" s="864">
        <v>0</v>
      </c>
      <c r="H19" s="864">
        <v>0</v>
      </c>
      <c r="I19" s="864">
        <v>0</v>
      </c>
      <c r="J19" s="864">
        <v>0</v>
      </c>
      <c r="K19" s="864">
        <v>0</v>
      </c>
      <c r="L19" s="898">
        <v>0</v>
      </c>
      <c r="M19" s="898">
        <v>0</v>
      </c>
      <c r="N19" s="898">
        <v>0</v>
      </c>
      <c r="O19" s="898">
        <v>0</v>
      </c>
      <c r="P19" s="898">
        <v>0</v>
      </c>
      <c r="Q19" s="864">
        <v>0</v>
      </c>
      <c r="R19" s="864">
        <v>0</v>
      </c>
      <c r="S19" s="864">
        <v>0</v>
      </c>
      <c r="T19" s="864">
        <v>0</v>
      </c>
      <c r="U19" s="864">
        <v>0</v>
      </c>
      <c r="V19" s="864">
        <v>0</v>
      </c>
      <c r="W19" s="864">
        <v>0</v>
      </c>
      <c r="X19" s="898">
        <v>0</v>
      </c>
      <c r="Y19" s="898">
        <v>0</v>
      </c>
      <c r="Z19" s="898">
        <v>0</v>
      </c>
      <c r="AA19" s="898">
        <v>0</v>
      </c>
      <c r="AB19" s="898">
        <v>0</v>
      </c>
      <c r="AC19" s="864">
        <v>0</v>
      </c>
      <c r="AD19" s="864">
        <v>0</v>
      </c>
      <c r="AE19" s="864">
        <v>0</v>
      </c>
      <c r="AF19" s="864">
        <v>1</v>
      </c>
      <c r="AG19" s="864">
        <v>0</v>
      </c>
      <c r="AH19" s="864">
        <v>0</v>
      </c>
      <c r="AI19" s="864">
        <v>0</v>
      </c>
      <c r="AJ19" s="898">
        <v>0</v>
      </c>
      <c r="AK19" s="898">
        <v>0</v>
      </c>
      <c r="AL19" s="898">
        <v>0</v>
      </c>
      <c r="AM19" s="898">
        <v>0</v>
      </c>
      <c r="AN19" s="898">
        <v>0</v>
      </c>
      <c r="AO19" s="864">
        <v>1</v>
      </c>
      <c r="AP19" s="864">
        <v>0</v>
      </c>
      <c r="AQ19" s="864">
        <v>0</v>
      </c>
      <c r="AR19" s="864">
        <v>0</v>
      </c>
      <c r="AS19" s="864">
        <v>0</v>
      </c>
      <c r="AT19" s="864">
        <v>0</v>
      </c>
      <c r="AU19" s="864">
        <v>0</v>
      </c>
      <c r="AV19" s="898">
        <v>0</v>
      </c>
      <c r="AW19" s="898">
        <v>0</v>
      </c>
      <c r="AX19" s="898">
        <v>0</v>
      </c>
      <c r="AY19" s="897">
        <v>0</v>
      </c>
    </row>
    <row r="20" spans="1:51" x14ac:dyDescent="0.15">
      <c r="A20" s="384">
        <v>16</v>
      </c>
      <c r="B20" s="866" t="s">
        <v>900</v>
      </c>
      <c r="C20" s="400"/>
      <c r="D20" s="865">
        <v>118</v>
      </c>
      <c r="E20" s="864">
        <v>2</v>
      </c>
      <c r="F20" s="864">
        <v>0</v>
      </c>
      <c r="G20" s="864">
        <v>0</v>
      </c>
      <c r="H20" s="864">
        <v>6</v>
      </c>
      <c r="I20" s="864">
        <v>0</v>
      </c>
      <c r="J20" s="864">
        <v>0</v>
      </c>
      <c r="K20" s="864">
        <v>0</v>
      </c>
      <c r="L20" s="898">
        <v>18</v>
      </c>
      <c r="M20" s="898">
        <v>6</v>
      </c>
      <c r="N20" s="898">
        <v>6</v>
      </c>
      <c r="O20" s="898">
        <v>3</v>
      </c>
      <c r="P20" s="898">
        <v>0</v>
      </c>
      <c r="Q20" s="864">
        <v>0</v>
      </c>
      <c r="R20" s="864">
        <v>1</v>
      </c>
      <c r="S20" s="864">
        <v>1</v>
      </c>
      <c r="T20" s="864">
        <v>3</v>
      </c>
      <c r="U20" s="864">
        <v>2</v>
      </c>
      <c r="V20" s="864">
        <v>0</v>
      </c>
      <c r="W20" s="864">
        <v>4</v>
      </c>
      <c r="X20" s="898">
        <v>4</v>
      </c>
      <c r="Y20" s="898">
        <v>0</v>
      </c>
      <c r="Z20" s="898">
        <v>1</v>
      </c>
      <c r="AA20" s="898">
        <v>8</v>
      </c>
      <c r="AB20" s="898">
        <v>12</v>
      </c>
      <c r="AC20" s="864">
        <v>0</v>
      </c>
      <c r="AD20" s="864">
        <v>0</v>
      </c>
      <c r="AE20" s="864">
        <v>1</v>
      </c>
      <c r="AF20" s="864">
        <v>1</v>
      </c>
      <c r="AG20" s="864">
        <v>2</v>
      </c>
      <c r="AH20" s="864">
        <v>0</v>
      </c>
      <c r="AI20" s="864">
        <v>0</v>
      </c>
      <c r="AJ20" s="898">
        <v>0</v>
      </c>
      <c r="AK20" s="898">
        <v>1</v>
      </c>
      <c r="AL20" s="898">
        <v>1</v>
      </c>
      <c r="AM20" s="898">
        <v>0</v>
      </c>
      <c r="AN20" s="898">
        <v>4</v>
      </c>
      <c r="AO20" s="864">
        <v>7</v>
      </c>
      <c r="AP20" s="864">
        <v>2</v>
      </c>
      <c r="AQ20" s="864">
        <v>1</v>
      </c>
      <c r="AR20" s="864">
        <v>3</v>
      </c>
      <c r="AS20" s="864">
        <v>2</v>
      </c>
      <c r="AT20" s="864">
        <v>4</v>
      </c>
      <c r="AU20" s="864">
        <v>0</v>
      </c>
      <c r="AV20" s="898">
        <v>6</v>
      </c>
      <c r="AW20" s="898">
        <v>1</v>
      </c>
      <c r="AX20" s="898">
        <v>5</v>
      </c>
      <c r="AY20" s="897">
        <v>0</v>
      </c>
    </row>
    <row r="21" spans="1:51" x14ac:dyDescent="0.15">
      <c r="A21" s="384">
        <v>17</v>
      </c>
      <c r="B21" s="866" t="s">
        <v>899</v>
      </c>
      <c r="C21" s="400"/>
      <c r="D21" s="865">
        <v>2</v>
      </c>
      <c r="E21" s="864">
        <v>1</v>
      </c>
      <c r="F21" s="864">
        <v>0</v>
      </c>
      <c r="G21" s="864">
        <v>0</v>
      </c>
      <c r="H21" s="864">
        <v>0</v>
      </c>
      <c r="I21" s="864">
        <v>0</v>
      </c>
      <c r="J21" s="864">
        <v>0</v>
      </c>
      <c r="K21" s="864">
        <v>0</v>
      </c>
      <c r="L21" s="898">
        <v>0</v>
      </c>
      <c r="M21" s="898">
        <v>0</v>
      </c>
      <c r="N21" s="898">
        <v>0</v>
      </c>
      <c r="O21" s="898">
        <v>0</v>
      </c>
      <c r="P21" s="898">
        <v>0</v>
      </c>
      <c r="Q21" s="864">
        <v>0</v>
      </c>
      <c r="R21" s="864">
        <v>0</v>
      </c>
      <c r="S21" s="864">
        <v>0</v>
      </c>
      <c r="T21" s="864">
        <v>0</v>
      </c>
      <c r="U21" s="864">
        <v>0</v>
      </c>
      <c r="V21" s="864">
        <v>0</v>
      </c>
      <c r="W21" s="864">
        <v>0</v>
      </c>
      <c r="X21" s="898">
        <v>0</v>
      </c>
      <c r="Y21" s="898">
        <v>0</v>
      </c>
      <c r="Z21" s="898">
        <v>0</v>
      </c>
      <c r="AA21" s="898">
        <v>0</v>
      </c>
      <c r="AB21" s="898">
        <v>0</v>
      </c>
      <c r="AC21" s="864">
        <v>0</v>
      </c>
      <c r="AD21" s="864">
        <v>1</v>
      </c>
      <c r="AE21" s="864">
        <v>0</v>
      </c>
      <c r="AF21" s="864">
        <v>0</v>
      </c>
      <c r="AG21" s="864">
        <v>0</v>
      </c>
      <c r="AH21" s="864">
        <v>0</v>
      </c>
      <c r="AI21" s="864">
        <v>0</v>
      </c>
      <c r="AJ21" s="898">
        <v>0</v>
      </c>
      <c r="AK21" s="898">
        <v>0</v>
      </c>
      <c r="AL21" s="898">
        <v>0</v>
      </c>
      <c r="AM21" s="898">
        <v>0</v>
      </c>
      <c r="AN21" s="898">
        <v>0</v>
      </c>
      <c r="AO21" s="864">
        <v>0</v>
      </c>
      <c r="AP21" s="864">
        <v>0</v>
      </c>
      <c r="AQ21" s="864">
        <v>0</v>
      </c>
      <c r="AR21" s="864">
        <v>0</v>
      </c>
      <c r="AS21" s="864">
        <v>0</v>
      </c>
      <c r="AT21" s="864">
        <v>0</v>
      </c>
      <c r="AU21" s="864">
        <v>0</v>
      </c>
      <c r="AV21" s="898">
        <v>0</v>
      </c>
      <c r="AW21" s="898">
        <v>0</v>
      </c>
      <c r="AX21" s="898">
        <v>0</v>
      </c>
      <c r="AY21" s="897">
        <v>0</v>
      </c>
    </row>
    <row r="22" spans="1:51" ht="14.25" thickBot="1" x14ac:dyDescent="0.2">
      <c r="A22" s="382">
        <v>18</v>
      </c>
      <c r="B22" s="862" t="s">
        <v>898</v>
      </c>
      <c r="C22" s="399"/>
      <c r="D22" s="861">
        <v>173</v>
      </c>
      <c r="E22" s="860">
        <v>5</v>
      </c>
      <c r="F22" s="860">
        <v>1</v>
      </c>
      <c r="G22" s="860">
        <v>0</v>
      </c>
      <c r="H22" s="860">
        <v>5</v>
      </c>
      <c r="I22" s="860">
        <v>0</v>
      </c>
      <c r="J22" s="860">
        <v>0</v>
      </c>
      <c r="K22" s="860">
        <v>2</v>
      </c>
      <c r="L22" s="896">
        <v>11</v>
      </c>
      <c r="M22" s="896">
        <v>6</v>
      </c>
      <c r="N22" s="896">
        <v>8</v>
      </c>
      <c r="O22" s="896">
        <v>2</v>
      </c>
      <c r="P22" s="896">
        <v>5</v>
      </c>
      <c r="Q22" s="860">
        <v>0</v>
      </c>
      <c r="R22" s="860">
        <v>3</v>
      </c>
      <c r="S22" s="860">
        <v>1</v>
      </c>
      <c r="T22" s="860">
        <v>1</v>
      </c>
      <c r="U22" s="860">
        <v>2</v>
      </c>
      <c r="V22" s="860">
        <v>0</v>
      </c>
      <c r="W22" s="860">
        <v>6</v>
      </c>
      <c r="X22" s="896">
        <v>4</v>
      </c>
      <c r="Y22" s="896">
        <v>8</v>
      </c>
      <c r="Z22" s="896">
        <v>8</v>
      </c>
      <c r="AA22" s="896">
        <v>2</v>
      </c>
      <c r="AB22" s="896">
        <v>19</v>
      </c>
      <c r="AC22" s="860">
        <v>2</v>
      </c>
      <c r="AD22" s="860">
        <v>0</v>
      </c>
      <c r="AE22" s="860">
        <v>1</v>
      </c>
      <c r="AF22" s="860">
        <v>3</v>
      </c>
      <c r="AG22" s="860">
        <v>2</v>
      </c>
      <c r="AH22" s="860">
        <v>0</v>
      </c>
      <c r="AI22" s="860">
        <v>1</v>
      </c>
      <c r="AJ22" s="896">
        <v>0</v>
      </c>
      <c r="AK22" s="896">
        <v>1</v>
      </c>
      <c r="AL22" s="896">
        <v>0</v>
      </c>
      <c r="AM22" s="896">
        <v>0</v>
      </c>
      <c r="AN22" s="896">
        <v>14</v>
      </c>
      <c r="AO22" s="860">
        <v>17</v>
      </c>
      <c r="AP22" s="860">
        <v>4</v>
      </c>
      <c r="AQ22" s="860">
        <v>9</v>
      </c>
      <c r="AR22" s="860">
        <v>2</v>
      </c>
      <c r="AS22" s="860">
        <v>1</v>
      </c>
      <c r="AT22" s="860">
        <v>3</v>
      </c>
      <c r="AU22" s="860">
        <v>1</v>
      </c>
      <c r="AV22" s="896">
        <v>5</v>
      </c>
      <c r="AW22" s="896">
        <v>4</v>
      </c>
      <c r="AX22" s="896">
        <v>3</v>
      </c>
      <c r="AY22" s="895">
        <v>1</v>
      </c>
    </row>
    <row r="23" spans="1:51" x14ac:dyDescent="0.15">
      <c r="A23" s="878" t="s">
        <v>916</v>
      </c>
      <c r="B23" s="877"/>
      <c r="C23" s="876"/>
      <c r="D23" s="875">
        <v>3262</v>
      </c>
      <c r="E23" s="874">
        <v>114</v>
      </c>
      <c r="F23" s="874">
        <v>24</v>
      </c>
      <c r="G23" s="874">
        <v>28</v>
      </c>
      <c r="H23" s="874">
        <v>121</v>
      </c>
      <c r="I23" s="874">
        <v>17</v>
      </c>
      <c r="J23" s="874">
        <v>33</v>
      </c>
      <c r="K23" s="874">
        <v>68</v>
      </c>
      <c r="L23" s="873">
        <v>347</v>
      </c>
      <c r="M23" s="873">
        <v>203</v>
      </c>
      <c r="N23" s="873">
        <v>193</v>
      </c>
      <c r="O23" s="873">
        <v>78</v>
      </c>
      <c r="P23" s="873">
        <v>89</v>
      </c>
      <c r="Q23" s="874">
        <v>0</v>
      </c>
      <c r="R23" s="874">
        <v>52</v>
      </c>
      <c r="S23" s="874">
        <v>64</v>
      </c>
      <c r="T23" s="874">
        <v>18</v>
      </c>
      <c r="U23" s="874">
        <v>30</v>
      </c>
      <c r="V23" s="874">
        <v>28</v>
      </c>
      <c r="W23" s="874">
        <v>60</v>
      </c>
      <c r="X23" s="873">
        <v>102</v>
      </c>
      <c r="Y23" s="873">
        <v>86</v>
      </c>
      <c r="Z23" s="873">
        <v>156</v>
      </c>
      <c r="AA23" s="873">
        <v>66</v>
      </c>
      <c r="AB23" s="873">
        <v>64</v>
      </c>
      <c r="AC23" s="874">
        <v>66</v>
      </c>
      <c r="AD23" s="874">
        <v>56</v>
      </c>
      <c r="AE23" s="874">
        <v>24</v>
      </c>
      <c r="AF23" s="874">
        <v>92</v>
      </c>
      <c r="AG23" s="874">
        <v>49</v>
      </c>
      <c r="AH23" s="874">
        <v>26</v>
      </c>
      <c r="AI23" s="874">
        <v>11</v>
      </c>
      <c r="AJ23" s="873">
        <v>41</v>
      </c>
      <c r="AK23" s="873">
        <v>50</v>
      </c>
      <c r="AL23" s="873">
        <v>54</v>
      </c>
      <c r="AM23" s="873">
        <v>48</v>
      </c>
      <c r="AN23" s="873">
        <v>48</v>
      </c>
      <c r="AO23" s="874">
        <v>38</v>
      </c>
      <c r="AP23" s="874">
        <v>23</v>
      </c>
      <c r="AQ23" s="874">
        <v>25</v>
      </c>
      <c r="AR23" s="874">
        <v>127</v>
      </c>
      <c r="AS23" s="874">
        <v>42</v>
      </c>
      <c r="AT23" s="874">
        <v>85</v>
      </c>
      <c r="AU23" s="874">
        <v>95</v>
      </c>
      <c r="AV23" s="873">
        <v>69</v>
      </c>
      <c r="AW23" s="873">
        <v>59</v>
      </c>
      <c r="AX23" s="873">
        <v>90</v>
      </c>
      <c r="AY23" s="872">
        <v>3</v>
      </c>
    </row>
    <row r="24" spans="1:51" x14ac:dyDescent="0.15">
      <c r="A24" s="386">
        <v>1</v>
      </c>
      <c r="B24" s="871" t="s">
        <v>915</v>
      </c>
      <c r="C24" s="409"/>
      <c r="D24" s="870">
        <v>109</v>
      </c>
      <c r="E24" s="869">
        <v>5</v>
      </c>
      <c r="F24" s="869">
        <v>4</v>
      </c>
      <c r="G24" s="869">
        <v>2</v>
      </c>
      <c r="H24" s="869">
        <v>10</v>
      </c>
      <c r="I24" s="869">
        <v>0</v>
      </c>
      <c r="J24" s="869">
        <v>4</v>
      </c>
      <c r="K24" s="869">
        <v>1</v>
      </c>
      <c r="L24" s="900">
        <v>15</v>
      </c>
      <c r="M24" s="900">
        <v>4</v>
      </c>
      <c r="N24" s="900">
        <v>6</v>
      </c>
      <c r="O24" s="900">
        <v>1</v>
      </c>
      <c r="P24" s="900">
        <v>1</v>
      </c>
      <c r="Q24" s="869">
        <v>0</v>
      </c>
      <c r="R24" s="869">
        <v>1</v>
      </c>
      <c r="S24" s="869">
        <v>0</v>
      </c>
      <c r="T24" s="869">
        <v>1</v>
      </c>
      <c r="U24" s="869">
        <v>1</v>
      </c>
      <c r="V24" s="869">
        <v>1</v>
      </c>
      <c r="W24" s="869">
        <v>1</v>
      </c>
      <c r="X24" s="900">
        <v>3</v>
      </c>
      <c r="Y24" s="900">
        <v>0</v>
      </c>
      <c r="Z24" s="900">
        <v>4</v>
      </c>
      <c r="AA24" s="900">
        <v>0</v>
      </c>
      <c r="AB24" s="900">
        <v>0</v>
      </c>
      <c r="AC24" s="869">
        <v>1</v>
      </c>
      <c r="AD24" s="869">
        <v>0</v>
      </c>
      <c r="AE24" s="869">
        <v>1</v>
      </c>
      <c r="AF24" s="869">
        <v>2</v>
      </c>
      <c r="AG24" s="869">
        <v>1</v>
      </c>
      <c r="AH24" s="869">
        <v>0</v>
      </c>
      <c r="AI24" s="869">
        <v>0</v>
      </c>
      <c r="AJ24" s="900">
        <v>2</v>
      </c>
      <c r="AK24" s="900">
        <v>2</v>
      </c>
      <c r="AL24" s="900">
        <v>0</v>
      </c>
      <c r="AM24" s="900">
        <v>2</v>
      </c>
      <c r="AN24" s="900">
        <v>0</v>
      </c>
      <c r="AO24" s="869">
        <v>1</v>
      </c>
      <c r="AP24" s="869">
        <v>2</v>
      </c>
      <c r="AQ24" s="869">
        <v>2</v>
      </c>
      <c r="AR24" s="869">
        <v>7</v>
      </c>
      <c r="AS24" s="869">
        <v>0</v>
      </c>
      <c r="AT24" s="869">
        <v>0</v>
      </c>
      <c r="AU24" s="869">
        <v>6</v>
      </c>
      <c r="AV24" s="900">
        <v>6</v>
      </c>
      <c r="AW24" s="900">
        <v>3</v>
      </c>
      <c r="AX24" s="900">
        <v>6</v>
      </c>
      <c r="AY24" s="899">
        <v>0</v>
      </c>
    </row>
    <row r="25" spans="1:51" x14ac:dyDescent="0.15">
      <c r="A25" s="384">
        <v>2</v>
      </c>
      <c r="B25" s="867" t="s">
        <v>914</v>
      </c>
      <c r="C25" s="400"/>
      <c r="D25" s="865">
        <v>136</v>
      </c>
      <c r="E25" s="864">
        <v>9</v>
      </c>
      <c r="F25" s="864">
        <v>4</v>
      </c>
      <c r="G25" s="864">
        <v>1</v>
      </c>
      <c r="H25" s="864">
        <v>8</v>
      </c>
      <c r="I25" s="864">
        <v>1</v>
      </c>
      <c r="J25" s="864">
        <v>0</v>
      </c>
      <c r="K25" s="864">
        <v>4</v>
      </c>
      <c r="L25" s="898">
        <v>20</v>
      </c>
      <c r="M25" s="898">
        <v>9</v>
      </c>
      <c r="N25" s="898">
        <v>3</v>
      </c>
      <c r="O25" s="898">
        <v>5</v>
      </c>
      <c r="P25" s="898">
        <v>6</v>
      </c>
      <c r="Q25" s="864">
        <v>0</v>
      </c>
      <c r="R25" s="864">
        <v>6</v>
      </c>
      <c r="S25" s="864">
        <v>2</v>
      </c>
      <c r="T25" s="864">
        <v>0</v>
      </c>
      <c r="U25" s="864">
        <v>0</v>
      </c>
      <c r="V25" s="864">
        <v>0</v>
      </c>
      <c r="W25" s="864">
        <v>1</v>
      </c>
      <c r="X25" s="898">
        <v>1</v>
      </c>
      <c r="Y25" s="898">
        <v>2</v>
      </c>
      <c r="Z25" s="898">
        <v>7</v>
      </c>
      <c r="AA25" s="898">
        <v>4</v>
      </c>
      <c r="AB25" s="898">
        <v>3</v>
      </c>
      <c r="AC25" s="864">
        <v>4</v>
      </c>
      <c r="AD25" s="864">
        <v>4</v>
      </c>
      <c r="AE25" s="864">
        <v>1</v>
      </c>
      <c r="AF25" s="864">
        <v>4</v>
      </c>
      <c r="AG25" s="864">
        <v>0</v>
      </c>
      <c r="AH25" s="864">
        <v>0</v>
      </c>
      <c r="AI25" s="864">
        <v>0</v>
      </c>
      <c r="AJ25" s="898">
        <v>1</v>
      </c>
      <c r="AK25" s="898">
        <v>3</v>
      </c>
      <c r="AL25" s="898">
        <v>0</v>
      </c>
      <c r="AM25" s="898">
        <v>2</v>
      </c>
      <c r="AN25" s="898">
        <v>0</v>
      </c>
      <c r="AO25" s="864">
        <v>2</v>
      </c>
      <c r="AP25" s="864">
        <v>0</v>
      </c>
      <c r="AQ25" s="864">
        <v>0</v>
      </c>
      <c r="AR25" s="864">
        <v>5</v>
      </c>
      <c r="AS25" s="864">
        <v>2</v>
      </c>
      <c r="AT25" s="864">
        <v>3</v>
      </c>
      <c r="AU25" s="864">
        <v>2</v>
      </c>
      <c r="AV25" s="898">
        <v>1</v>
      </c>
      <c r="AW25" s="898">
        <v>2</v>
      </c>
      <c r="AX25" s="898">
        <v>4</v>
      </c>
      <c r="AY25" s="897">
        <v>0</v>
      </c>
    </row>
    <row r="26" spans="1:51" x14ac:dyDescent="0.15">
      <c r="A26" s="384">
        <v>3</v>
      </c>
      <c r="B26" s="866" t="s">
        <v>913</v>
      </c>
      <c r="C26" s="400"/>
      <c r="D26" s="865">
        <v>103</v>
      </c>
      <c r="E26" s="864">
        <v>5</v>
      </c>
      <c r="F26" s="864">
        <v>1</v>
      </c>
      <c r="G26" s="864">
        <v>3</v>
      </c>
      <c r="H26" s="864">
        <v>1</v>
      </c>
      <c r="I26" s="864">
        <v>0</v>
      </c>
      <c r="J26" s="864">
        <v>1</v>
      </c>
      <c r="K26" s="864">
        <v>4</v>
      </c>
      <c r="L26" s="898">
        <v>10</v>
      </c>
      <c r="M26" s="898">
        <v>4</v>
      </c>
      <c r="N26" s="898">
        <v>5</v>
      </c>
      <c r="O26" s="898">
        <v>2</v>
      </c>
      <c r="P26" s="898">
        <v>2</v>
      </c>
      <c r="Q26" s="864">
        <v>0</v>
      </c>
      <c r="R26" s="864">
        <v>3</v>
      </c>
      <c r="S26" s="864">
        <v>2</v>
      </c>
      <c r="T26" s="864">
        <v>0</v>
      </c>
      <c r="U26" s="864">
        <v>1</v>
      </c>
      <c r="V26" s="864">
        <v>2</v>
      </c>
      <c r="W26" s="864">
        <v>1</v>
      </c>
      <c r="X26" s="898">
        <v>2</v>
      </c>
      <c r="Y26" s="898">
        <v>4</v>
      </c>
      <c r="Z26" s="898">
        <v>4</v>
      </c>
      <c r="AA26" s="898">
        <v>5</v>
      </c>
      <c r="AB26" s="898">
        <v>2</v>
      </c>
      <c r="AC26" s="864">
        <v>3</v>
      </c>
      <c r="AD26" s="864">
        <v>4</v>
      </c>
      <c r="AE26" s="864">
        <v>2</v>
      </c>
      <c r="AF26" s="864">
        <v>5</v>
      </c>
      <c r="AG26" s="864">
        <v>1</v>
      </c>
      <c r="AH26" s="864">
        <v>2</v>
      </c>
      <c r="AI26" s="864">
        <v>1</v>
      </c>
      <c r="AJ26" s="898">
        <v>0</v>
      </c>
      <c r="AK26" s="898">
        <v>1</v>
      </c>
      <c r="AL26" s="898">
        <v>1</v>
      </c>
      <c r="AM26" s="898">
        <v>2</v>
      </c>
      <c r="AN26" s="898">
        <v>0</v>
      </c>
      <c r="AO26" s="864">
        <v>0</v>
      </c>
      <c r="AP26" s="864">
        <v>1</v>
      </c>
      <c r="AQ26" s="864">
        <v>0</v>
      </c>
      <c r="AR26" s="864">
        <v>4</v>
      </c>
      <c r="AS26" s="864">
        <v>0</v>
      </c>
      <c r="AT26" s="864">
        <v>3</v>
      </c>
      <c r="AU26" s="864">
        <v>4</v>
      </c>
      <c r="AV26" s="898">
        <v>2</v>
      </c>
      <c r="AW26" s="898">
        <v>1</v>
      </c>
      <c r="AX26" s="898">
        <v>2</v>
      </c>
      <c r="AY26" s="897">
        <v>0</v>
      </c>
    </row>
    <row r="27" spans="1:51" x14ac:dyDescent="0.15">
      <c r="A27" s="384">
        <v>4</v>
      </c>
      <c r="B27" s="866" t="s">
        <v>912</v>
      </c>
      <c r="C27" s="400"/>
      <c r="D27" s="865">
        <v>101</v>
      </c>
      <c r="E27" s="864">
        <v>5</v>
      </c>
      <c r="F27" s="864">
        <v>0</v>
      </c>
      <c r="G27" s="864">
        <v>2</v>
      </c>
      <c r="H27" s="864">
        <v>1</v>
      </c>
      <c r="I27" s="864">
        <v>0</v>
      </c>
      <c r="J27" s="864">
        <v>0</v>
      </c>
      <c r="K27" s="864">
        <v>2</v>
      </c>
      <c r="L27" s="898">
        <v>8</v>
      </c>
      <c r="M27" s="898">
        <v>8</v>
      </c>
      <c r="N27" s="898">
        <v>7</v>
      </c>
      <c r="O27" s="898">
        <v>7</v>
      </c>
      <c r="P27" s="898">
        <v>2</v>
      </c>
      <c r="Q27" s="864">
        <v>0</v>
      </c>
      <c r="R27" s="864">
        <v>3</v>
      </c>
      <c r="S27" s="864">
        <v>1</v>
      </c>
      <c r="T27" s="864">
        <v>0</v>
      </c>
      <c r="U27" s="864">
        <v>1</v>
      </c>
      <c r="V27" s="864">
        <v>1</v>
      </c>
      <c r="W27" s="864">
        <v>1</v>
      </c>
      <c r="X27" s="898">
        <v>2</v>
      </c>
      <c r="Y27" s="898">
        <v>5</v>
      </c>
      <c r="Z27" s="898">
        <v>5</v>
      </c>
      <c r="AA27" s="898">
        <v>4</v>
      </c>
      <c r="AB27" s="898">
        <v>1</v>
      </c>
      <c r="AC27" s="864">
        <v>1</v>
      </c>
      <c r="AD27" s="864">
        <v>4</v>
      </c>
      <c r="AE27" s="864">
        <v>3</v>
      </c>
      <c r="AF27" s="864">
        <v>9</v>
      </c>
      <c r="AG27" s="864">
        <v>0</v>
      </c>
      <c r="AH27" s="864">
        <v>1</v>
      </c>
      <c r="AI27" s="864">
        <v>1</v>
      </c>
      <c r="AJ27" s="898">
        <v>0</v>
      </c>
      <c r="AK27" s="898">
        <v>0</v>
      </c>
      <c r="AL27" s="898">
        <v>3</v>
      </c>
      <c r="AM27" s="898">
        <v>3</v>
      </c>
      <c r="AN27" s="898">
        <v>0</v>
      </c>
      <c r="AO27" s="864">
        <v>1</v>
      </c>
      <c r="AP27" s="864">
        <v>2</v>
      </c>
      <c r="AQ27" s="864">
        <v>1</v>
      </c>
      <c r="AR27" s="864">
        <v>1</v>
      </c>
      <c r="AS27" s="864">
        <v>0</v>
      </c>
      <c r="AT27" s="864">
        <v>1</v>
      </c>
      <c r="AU27" s="864">
        <v>1</v>
      </c>
      <c r="AV27" s="898">
        <v>0</v>
      </c>
      <c r="AW27" s="898">
        <v>2</v>
      </c>
      <c r="AX27" s="898">
        <v>1</v>
      </c>
      <c r="AY27" s="897">
        <v>0</v>
      </c>
    </row>
    <row r="28" spans="1:51" x14ac:dyDescent="0.15">
      <c r="A28" s="384">
        <v>5</v>
      </c>
      <c r="B28" s="867" t="s">
        <v>911</v>
      </c>
      <c r="C28" s="400"/>
      <c r="D28" s="865">
        <v>256</v>
      </c>
      <c r="E28" s="864">
        <v>6</v>
      </c>
      <c r="F28" s="864">
        <v>1</v>
      </c>
      <c r="G28" s="864">
        <v>3</v>
      </c>
      <c r="H28" s="864">
        <v>9</v>
      </c>
      <c r="I28" s="864">
        <v>0</v>
      </c>
      <c r="J28" s="864">
        <v>2</v>
      </c>
      <c r="K28" s="864">
        <v>6</v>
      </c>
      <c r="L28" s="898">
        <v>33</v>
      </c>
      <c r="M28" s="898">
        <v>12</v>
      </c>
      <c r="N28" s="898">
        <v>23</v>
      </c>
      <c r="O28" s="898">
        <v>11</v>
      </c>
      <c r="P28" s="898">
        <v>9</v>
      </c>
      <c r="Q28" s="864">
        <v>0</v>
      </c>
      <c r="R28" s="864">
        <v>6</v>
      </c>
      <c r="S28" s="864">
        <v>9</v>
      </c>
      <c r="T28" s="864">
        <v>2</v>
      </c>
      <c r="U28" s="864">
        <v>2</v>
      </c>
      <c r="V28" s="864">
        <v>8</v>
      </c>
      <c r="W28" s="864">
        <v>5</v>
      </c>
      <c r="X28" s="898">
        <v>6</v>
      </c>
      <c r="Y28" s="898">
        <v>7</v>
      </c>
      <c r="Z28" s="898">
        <v>8</v>
      </c>
      <c r="AA28" s="898">
        <v>8</v>
      </c>
      <c r="AB28" s="898">
        <v>0</v>
      </c>
      <c r="AC28" s="864">
        <v>8</v>
      </c>
      <c r="AD28" s="864">
        <v>3</v>
      </c>
      <c r="AE28" s="864">
        <v>2</v>
      </c>
      <c r="AF28" s="864">
        <v>10</v>
      </c>
      <c r="AG28" s="864">
        <v>2</v>
      </c>
      <c r="AH28" s="864">
        <v>5</v>
      </c>
      <c r="AI28" s="864">
        <v>2</v>
      </c>
      <c r="AJ28" s="898">
        <v>2</v>
      </c>
      <c r="AK28" s="898">
        <v>2</v>
      </c>
      <c r="AL28" s="898">
        <v>7</v>
      </c>
      <c r="AM28" s="898">
        <v>2</v>
      </c>
      <c r="AN28" s="898">
        <v>2</v>
      </c>
      <c r="AO28" s="864">
        <v>9</v>
      </c>
      <c r="AP28" s="864">
        <v>0</v>
      </c>
      <c r="AQ28" s="864">
        <v>1</v>
      </c>
      <c r="AR28" s="864">
        <v>3</v>
      </c>
      <c r="AS28" s="864">
        <v>3</v>
      </c>
      <c r="AT28" s="864">
        <v>5</v>
      </c>
      <c r="AU28" s="864">
        <v>5</v>
      </c>
      <c r="AV28" s="898">
        <v>0</v>
      </c>
      <c r="AW28" s="898">
        <v>4</v>
      </c>
      <c r="AX28" s="898">
        <v>3</v>
      </c>
      <c r="AY28" s="897">
        <v>0</v>
      </c>
    </row>
    <row r="29" spans="1:51" x14ac:dyDescent="0.15">
      <c r="A29" s="384">
        <v>6</v>
      </c>
      <c r="B29" s="866" t="s">
        <v>910</v>
      </c>
      <c r="C29" s="400"/>
      <c r="D29" s="865">
        <v>31</v>
      </c>
      <c r="E29" s="864">
        <v>1</v>
      </c>
      <c r="F29" s="864">
        <v>1</v>
      </c>
      <c r="G29" s="864">
        <v>0</v>
      </c>
      <c r="H29" s="864">
        <v>3</v>
      </c>
      <c r="I29" s="864">
        <v>0</v>
      </c>
      <c r="J29" s="864">
        <v>0</v>
      </c>
      <c r="K29" s="864">
        <v>0</v>
      </c>
      <c r="L29" s="898">
        <v>1</v>
      </c>
      <c r="M29" s="898">
        <v>0</v>
      </c>
      <c r="N29" s="898">
        <v>1</v>
      </c>
      <c r="O29" s="898">
        <v>1</v>
      </c>
      <c r="P29" s="898">
        <v>2</v>
      </c>
      <c r="Q29" s="864">
        <v>0</v>
      </c>
      <c r="R29" s="864">
        <v>1</v>
      </c>
      <c r="S29" s="864">
        <v>4</v>
      </c>
      <c r="T29" s="864">
        <v>0</v>
      </c>
      <c r="U29" s="864">
        <v>0</v>
      </c>
      <c r="V29" s="864">
        <v>0</v>
      </c>
      <c r="W29" s="864">
        <v>0</v>
      </c>
      <c r="X29" s="898">
        <v>1</v>
      </c>
      <c r="Y29" s="898">
        <v>1</v>
      </c>
      <c r="Z29" s="898">
        <v>1</v>
      </c>
      <c r="AA29" s="898">
        <v>1</v>
      </c>
      <c r="AB29" s="898">
        <v>0</v>
      </c>
      <c r="AC29" s="864">
        <v>0</v>
      </c>
      <c r="AD29" s="864">
        <v>2</v>
      </c>
      <c r="AE29" s="864">
        <v>0</v>
      </c>
      <c r="AF29" s="864">
        <v>0</v>
      </c>
      <c r="AG29" s="864">
        <v>0</v>
      </c>
      <c r="AH29" s="864">
        <v>0</v>
      </c>
      <c r="AI29" s="864">
        <v>0</v>
      </c>
      <c r="AJ29" s="898">
        <v>0</v>
      </c>
      <c r="AK29" s="898">
        <v>1</v>
      </c>
      <c r="AL29" s="898">
        <v>1</v>
      </c>
      <c r="AM29" s="898">
        <v>1</v>
      </c>
      <c r="AN29" s="898">
        <v>0</v>
      </c>
      <c r="AO29" s="864">
        <v>0</v>
      </c>
      <c r="AP29" s="864">
        <v>0</v>
      </c>
      <c r="AQ29" s="864">
        <v>0</v>
      </c>
      <c r="AR29" s="864">
        <v>4</v>
      </c>
      <c r="AS29" s="864">
        <v>0</v>
      </c>
      <c r="AT29" s="864">
        <v>0</v>
      </c>
      <c r="AU29" s="864">
        <v>1</v>
      </c>
      <c r="AV29" s="898">
        <v>0</v>
      </c>
      <c r="AW29" s="898">
        <v>2</v>
      </c>
      <c r="AX29" s="898">
        <v>0</v>
      </c>
      <c r="AY29" s="897">
        <v>0</v>
      </c>
    </row>
    <row r="30" spans="1:51" x14ac:dyDescent="0.15">
      <c r="A30" s="384">
        <v>7</v>
      </c>
      <c r="B30" s="866" t="s">
        <v>909</v>
      </c>
      <c r="C30" s="400"/>
      <c r="D30" s="865">
        <v>116</v>
      </c>
      <c r="E30" s="864">
        <v>7</v>
      </c>
      <c r="F30" s="864">
        <v>3</v>
      </c>
      <c r="G30" s="864">
        <v>3</v>
      </c>
      <c r="H30" s="864">
        <v>12</v>
      </c>
      <c r="I30" s="864">
        <v>1</v>
      </c>
      <c r="J30" s="864">
        <v>2</v>
      </c>
      <c r="K30" s="864">
        <v>8</v>
      </c>
      <c r="L30" s="898">
        <v>3</v>
      </c>
      <c r="M30" s="898">
        <v>7</v>
      </c>
      <c r="N30" s="898">
        <v>2</v>
      </c>
      <c r="O30" s="898">
        <v>0</v>
      </c>
      <c r="P30" s="898">
        <v>2</v>
      </c>
      <c r="Q30" s="864">
        <v>0</v>
      </c>
      <c r="R30" s="864">
        <v>8</v>
      </c>
      <c r="S30" s="864">
        <v>3</v>
      </c>
      <c r="T30" s="864">
        <v>0</v>
      </c>
      <c r="U30" s="864">
        <v>2</v>
      </c>
      <c r="V30" s="864">
        <v>1</v>
      </c>
      <c r="W30" s="864">
        <v>1</v>
      </c>
      <c r="X30" s="898">
        <v>2</v>
      </c>
      <c r="Y30" s="898">
        <v>2</v>
      </c>
      <c r="Z30" s="898">
        <v>8</v>
      </c>
      <c r="AA30" s="898">
        <v>1</v>
      </c>
      <c r="AB30" s="898">
        <v>2</v>
      </c>
      <c r="AC30" s="864">
        <v>1</v>
      </c>
      <c r="AD30" s="864">
        <v>1</v>
      </c>
      <c r="AE30" s="864">
        <v>2</v>
      </c>
      <c r="AF30" s="864">
        <v>4</v>
      </c>
      <c r="AG30" s="864">
        <v>3</v>
      </c>
      <c r="AH30" s="864">
        <v>2</v>
      </c>
      <c r="AI30" s="864">
        <v>4</v>
      </c>
      <c r="AJ30" s="898">
        <v>0</v>
      </c>
      <c r="AK30" s="898">
        <v>5</v>
      </c>
      <c r="AL30" s="898">
        <v>2</v>
      </c>
      <c r="AM30" s="898">
        <v>3</v>
      </c>
      <c r="AN30" s="898">
        <v>1</v>
      </c>
      <c r="AO30" s="864">
        <v>0</v>
      </c>
      <c r="AP30" s="864">
        <v>1</v>
      </c>
      <c r="AQ30" s="864">
        <v>0</v>
      </c>
      <c r="AR30" s="864">
        <v>3</v>
      </c>
      <c r="AS30" s="864">
        <v>2</v>
      </c>
      <c r="AT30" s="864">
        <v>0</v>
      </c>
      <c r="AU30" s="864">
        <v>1</v>
      </c>
      <c r="AV30" s="898">
        <v>0</v>
      </c>
      <c r="AW30" s="898">
        <v>1</v>
      </c>
      <c r="AX30" s="898">
        <v>0</v>
      </c>
      <c r="AY30" s="897">
        <v>0</v>
      </c>
    </row>
    <row r="31" spans="1:51" x14ac:dyDescent="0.15">
      <c r="A31" s="384">
        <v>8</v>
      </c>
      <c r="B31" s="866" t="s">
        <v>908</v>
      </c>
      <c r="C31" s="400"/>
      <c r="D31" s="865">
        <v>139</v>
      </c>
      <c r="E31" s="864">
        <v>8</v>
      </c>
      <c r="F31" s="864">
        <v>4</v>
      </c>
      <c r="G31" s="864">
        <v>5</v>
      </c>
      <c r="H31" s="864">
        <v>6</v>
      </c>
      <c r="I31" s="864">
        <v>2</v>
      </c>
      <c r="J31" s="864">
        <v>2</v>
      </c>
      <c r="K31" s="864">
        <v>5</v>
      </c>
      <c r="L31" s="898">
        <v>7</v>
      </c>
      <c r="M31" s="898">
        <v>9</v>
      </c>
      <c r="N31" s="898">
        <v>2</v>
      </c>
      <c r="O31" s="898">
        <v>4</v>
      </c>
      <c r="P31" s="898">
        <v>8</v>
      </c>
      <c r="Q31" s="864">
        <v>0</v>
      </c>
      <c r="R31" s="864">
        <v>5</v>
      </c>
      <c r="S31" s="864">
        <v>7</v>
      </c>
      <c r="T31" s="864">
        <v>0</v>
      </c>
      <c r="U31" s="864">
        <v>0</v>
      </c>
      <c r="V31" s="864">
        <v>2</v>
      </c>
      <c r="W31" s="864">
        <v>2</v>
      </c>
      <c r="X31" s="898">
        <v>3</v>
      </c>
      <c r="Y31" s="898">
        <v>4</v>
      </c>
      <c r="Z31" s="898">
        <v>6</v>
      </c>
      <c r="AA31" s="898">
        <v>5</v>
      </c>
      <c r="AB31" s="898">
        <v>1</v>
      </c>
      <c r="AC31" s="864">
        <v>1</v>
      </c>
      <c r="AD31" s="864">
        <v>1</v>
      </c>
      <c r="AE31" s="864">
        <v>1</v>
      </c>
      <c r="AF31" s="864">
        <v>2</v>
      </c>
      <c r="AG31" s="864">
        <v>3</v>
      </c>
      <c r="AH31" s="864">
        <v>1</v>
      </c>
      <c r="AI31" s="864">
        <v>0</v>
      </c>
      <c r="AJ31" s="898">
        <v>3</v>
      </c>
      <c r="AK31" s="898">
        <v>6</v>
      </c>
      <c r="AL31" s="898">
        <v>3</v>
      </c>
      <c r="AM31" s="898">
        <v>2</v>
      </c>
      <c r="AN31" s="898">
        <v>1</v>
      </c>
      <c r="AO31" s="864">
        <v>0</v>
      </c>
      <c r="AP31" s="864">
        <v>0</v>
      </c>
      <c r="AQ31" s="864">
        <v>2</v>
      </c>
      <c r="AR31" s="864">
        <v>5</v>
      </c>
      <c r="AS31" s="864">
        <v>2</v>
      </c>
      <c r="AT31" s="864">
        <v>2</v>
      </c>
      <c r="AU31" s="864">
        <v>2</v>
      </c>
      <c r="AV31" s="898">
        <v>2</v>
      </c>
      <c r="AW31" s="898">
        <v>1</v>
      </c>
      <c r="AX31" s="898">
        <v>2</v>
      </c>
      <c r="AY31" s="897">
        <v>0</v>
      </c>
    </row>
    <row r="32" spans="1:51" x14ac:dyDescent="0.15">
      <c r="A32" s="384">
        <v>9</v>
      </c>
      <c r="B32" s="866" t="s">
        <v>907</v>
      </c>
      <c r="C32" s="400"/>
      <c r="D32" s="865">
        <v>160</v>
      </c>
      <c r="E32" s="864">
        <v>2</v>
      </c>
      <c r="F32" s="864">
        <v>0</v>
      </c>
      <c r="G32" s="864">
        <v>1</v>
      </c>
      <c r="H32" s="864">
        <v>5</v>
      </c>
      <c r="I32" s="864">
        <v>1</v>
      </c>
      <c r="J32" s="864">
        <v>5</v>
      </c>
      <c r="K32" s="864">
        <v>3</v>
      </c>
      <c r="L32" s="898">
        <v>13</v>
      </c>
      <c r="M32" s="898">
        <v>12</v>
      </c>
      <c r="N32" s="898">
        <v>12</v>
      </c>
      <c r="O32" s="898">
        <v>1</v>
      </c>
      <c r="P32" s="898">
        <v>3</v>
      </c>
      <c r="Q32" s="864">
        <v>0</v>
      </c>
      <c r="R32" s="864">
        <v>0</v>
      </c>
      <c r="S32" s="864">
        <v>1</v>
      </c>
      <c r="T32" s="864">
        <v>0</v>
      </c>
      <c r="U32" s="864">
        <v>4</v>
      </c>
      <c r="V32" s="864">
        <v>0</v>
      </c>
      <c r="W32" s="864">
        <v>7</v>
      </c>
      <c r="X32" s="898">
        <v>6</v>
      </c>
      <c r="Y32" s="898">
        <v>5</v>
      </c>
      <c r="Z32" s="898">
        <v>10</v>
      </c>
      <c r="AA32" s="898">
        <v>3</v>
      </c>
      <c r="AB32" s="898">
        <v>3</v>
      </c>
      <c r="AC32" s="864">
        <v>2</v>
      </c>
      <c r="AD32" s="864">
        <v>3</v>
      </c>
      <c r="AE32" s="864">
        <v>1</v>
      </c>
      <c r="AF32" s="864">
        <v>1</v>
      </c>
      <c r="AG32" s="864">
        <v>4</v>
      </c>
      <c r="AH32" s="864">
        <v>1</v>
      </c>
      <c r="AI32" s="864">
        <v>0</v>
      </c>
      <c r="AJ32" s="898">
        <v>1</v>
      </c>
      <c r="AK32" s="898">
        <v>1</v>
      </c>
      <c r="AL32" s="898">
        <v>3</v>
      </c>
      <c r="AM32" s="898">
        <v>5</v>
      </c>
      <c r="AN32" s="898">
        <v>4</v>
      </c>
      <c r="AO32" s="864">
        <v>2</v>
      </c>
      <c r="AP32" s="864">
        <v>2</v>
      </c>
      <c r="AQ32" s="864">
        <v>1</v>
      </c>
      <c r="AR32" s="864">
        <v>6</v>
      </c>
      <c r="AS32" s="864">
        <v>2</v>
      </c>
      <c r="AT32" s="864">
        <v>5</v>
      </c>
      <c r="AU32" s="864">
        <v>10</v>
      </c>
      <c r="AV32" s="898">
        <v>3</v>
      </c>
      <c r="AW32" s="898">
        <v>3</v>
      </c>
      <c r="AX32" s="898">
        <v>3</v>
      </c>
      <c r="AY32" s="897">
        <v>0</v>
      </c>
    </row>
    <row r="33" spans="1:51" x14ac:dyDescent="0.15">
      <c r="A33" s="384">
        <v>10</v>
      </c>
      <c r="B33" s="866" t="s">
        <v>906</v>
      </c>
      <c r="C33" s="400"/>
      <c r="D33" s="865">
        <v>20</v>
      </c>
      <c r="E33" s="864">
        <v>0</v>
      </c>
      <c r="F33" s="864">
        <v>1</v>
      </c>
      <c r="G33" s="864">
        <v>0</v>
      </c>
      <c r="H33" s="864">
        <v>1</v>
      </c>
      <c r="I33" s="864">
        <v>0</v>
      </c>
      <c r="J33" s="864">
        <v>0</v>
      </c>
      <c r="K33" s="864">
        <v>0</v>
      </c>
      <c r="L33" s="898">
        <v>3</v>
      </c>
      <c r="M33" s="898">
        <v>4</v>
      </c>
      <c r="N33" s="898">
        <v>3</v>
      </c>
      <c r="O33" s="898">
        <v>0</v>
      </c>
      <c r="P33" s="898">
        <v>1</v>
      </c>
      <c r="Q33" s="864">
        <v>0</v>
      </c>
      <c r="R33" s="864">
        <v>0</v>
      </c>
      <c r="S33" s="864">
        <v>0</v>
      </c>
      <c r="T33" s="864">
        <v>0</v>
      </c>
      <c r="U33" s="864">
        <v>0</v>
      </c>
      <c r="V33" s="864">
        <v>0</v>
      </c>
      <c r="W33" s="864">
        <v>1</v>
      </c>
      <c r="X33" s="898">
        <v>0</v>
      </c>
      <c r="Y33" s="898">
        <v>0</v>
      </c>
      <c r="Z33" s="898">
        <v>0</v>
      </c>
      <c r="AA33" s="898">
        <v>2</v>
      </c>
      <c r="AB33" s="898">
        <v>1</v>
      </c>
      <c r="AC33" s="864">
        <v>0</v>
      </c>
      <c r="AD33" s="864">
        <v>0</v>
      </c>
      <c r="AE33" s="864">
        <v>0</v>
      </c>
      <c r="AF33" s="864">
        <v>0</v>
      </c>
      <c r="AG33" s="864">
        <v>0</v>
      </c>
      <c r="AH33" s="864">
        <v>1</v>
      </c>
      <c r="AI33" s="864">
        <v>0</v>
      </c>
      <c r="AJ33" s="898">
        <v>0</v>
      </c>
      <c r="AK33" s="898">
        <v>0</v>
      </c>
      <c r="AL33" s="898">
        <v>0</v>
      </c>
      <c r="AM33" s="898">
        <v>0</v>
      </c>
      <c r="AN33" s="898">
        <v>0</v>
      </c>
      <c r="AO33" s="864">
        <v>0</v>
      </c>
      <c r="AP33" s="864">
        <v>0</v>
      </c>
      <c r="AQ33" s="864">
        <v>0</v>
      </c>
      <c r="AR33" s="864">
        <v>0</v>
      </c>
      <c r="AS33" s="864">
        <v>0</v>
      </c>
      <c r="AT33" s="864">
        <v>0</v>
      </c>
      <c r="AU33" s="864">
        <v>1</v>
      </c>
      <c r="AV33" s="898">
        <v>0</v>
      </c>
      <c r="AW33" s="898">
        <v>1</v>
      </c>
      <c r="AX33" s="898">
        <v>0</v>
      </c>
      <c r="AY33" s="897">
        <v>0</v>
      </c>
    </row>
    <row r="34" spans="1:51" x14ac:dyDescent="0.15">
      <c r="A34" s="384">
        <v>11</v>
      </c>
      <c r="B34" s="866" t="s">
        <v>905</v>
      </c>
      <c r="C34" s="400"/>
      <c r="D34" s="865">
        <v>167</v>
      </c>
      <c r="E34" s="864">
        <v>3</v>
      </c>
      <c r="F34" s="864">
        <v>0</v>
      </c>
      <c r="G34" s="864">
        <v>1</v>
      </c>
      <c r="H34" s="864">
        <v>7</v>
      </c>
      <c r="I34" s="864">
        <v>1</v>
      </c>
      <c r="J34" s="864">
        <v>3</v>
      </c>
      <c r="K34" s="864">
        <v>5</v>
      </c>
      <c r="L34" s="898">
        <v>21</v>
      </c>
      <c r="M34" s="898">
        <v>7</v>
      </c>
      <c r="N34" s="898">
        <v>8</v>
      </c>
      <c r="O34" s="898">
        <v>9</v>
      </c>
      <c r="P34" s="898">
        <v>7</v>
      </c>
      <c r="Q34" s="864">
        <v>0</v>
      </c>
      <c r="R34" s="864">
        <v>4</v>
      </c>
      <c r="S34" s="864">
        <v>9</v>
      </c>
      <c r="T34" s="864">
        <v>6</v>
      </c>
      <c r="U34" s="864">
        <v>0</v>
      </c>
      <c r="V34" s="864">
        <v>4</v>
      </c>
      <c r="W34" s="864">
        <v>1</v>
      </c>
      <c r="X34" s="898">
        <v>5</v>
      </c>
      <c r="Y34" s="898">
        <v>5</v>
      </c>
      <c r="Z34" s="898">
        <v>5</v>
      </c>
      <c r="AA34" s="898">
        <v>1</v>
      </c>
      <c r="AB34" s="898">
        <v>1</v>
      </c>
      <c r="AC34" s="864">
        <v>4</v>
      </c>
      <c r="AD34" s="864">
        <v>4</v>
      </c>
      <c r="AE34" s="864">
        <v>2</v>
      </c>
      <c r="AF34" s="864">
        <v>10</v>
      </c>
      <c r="AG34" s="864">
        <v>1</v>
      </c>
      <c r="AH34" s="864">
        <v>1</v>
      </c>
      <c r="AI34" s="864">
        <v>0</v>
      </c>
      <c r="AJ34" s="898">
        <v>2</v>
      </c>
      <c r="AK34" s="898">
        <v>3</v>
      </c>
      <c r="AL34" s="898">
        <v>7</v>
      </c>
      <c r="AM34" s="898">
        <v>2</v>
      </c>
      <c r="AN34" s="898">
        <v>2</v>
      </c>
      <c r="AO34" s="864">
        <v>0</v>
      </c>
      <c r="AP34" s="864">
        <v>1</v>
      </c>
      <c r="AQ34" s="864">
        <v>0</v>
      </c>
      <c r="AR34" s="864">
        <v>6</v>
      </c>
      <c r="AS34" s="864">
        <v>1</v>
      </c>
      <c r="AT34" s="864">
        <v>1</v>
      </c>
      <c r="AU34" s="864">
        <v>3</v>
      </c>
      <c r="AV34" s="898">
        <v>1</v>
      </c>
      <c r="AW34" s="898">
        <v>1</v>
      </c>
      <c r="AX34" s="898">
        <v>1</v>
      </c>
      <c r="AY34" s="897">
        <v>1</v>
      </c>
    </row>
    <row r="35" spans="1:51" x14ac:dyDescent="0.15">
      <c r="A35" s="384">
        <v>12</v>
      </c>
      <c r="B35" s="866" t="s">
        <v>904</v>
      </c>
      <c r="C35" s="400"/>
      <c r="D35" s="865">
        <v>658</v>
      </c>
      <c r="E35" s="864">
        <v>20</v>
      </c>
      <c r="F35" s="864">
        <v>0</v>
      </c>
      <c r="G35" s="864">
        <v>0</v>
      </c>
      <c r="H35" s="864">
        <v>12</v>
      </c>
      <c r="I35" s="864">
        <v>3</v>
      </c>
      <c r="J35" s="864">
        <v>4</v>
      </c>
      <c r="K35" s="864">
        <v>9</v>
      </c>
      <c r="L35" s="898">
        <v>79</v>
      </c>
      <c r="M35" s="898">
        <v>46</v>
      </c>
      <c r="N35" s="898">
        <v>42</v>
      </c>
      <c r="O35" s="898">
        <v>11</v>
      </c>
      <c r="P35" s="898">
        <v>20</v>
      </c>
      <c r="Q35" s="864">
        <v>0</v>
      </c>
      <c r="R35" s="864">
        <v>2</v>
      </c>
      <c r="S35" s="864">
        <v>5</v>
      </c>
      <c r="T35" s="864">
        <v>5</v>
      </c>
      <c r="U35" s="864">
        <v>10</v>
      </c>
      <c r="V35" s="864">
        <v>3</v>
      </c>
      <c r="W35" s="864">
        <v>13</v>
      </c>
      <c r="X35" s="898">
        <v>23</v>
      </c>
      <c r="Y35" s="898">
        <v>17</v>
      </c>
      <c r="Z35" s="898">
        <v>34</v>
      </c>
      <c r="AA35" s="898">
        <v>15</v>
      </c>
      <c r="AB35" s="898">
        <v>18</v>
      </c>
      <c r="AC35" s="864">
        <v>12</v>
      </c>
      <c r="AD35" s="864">
        <v>8</v>
      </c>
      <c r="AE35" s="864">
        <v>2</v>
      </c>
      <c r="AF35" s="864">
        <v>14</v>
      </c>
      <c r="AG35" s="864">
        <v>17</v>
      </c>
      <c r="AH35" s="864">
        <v>4</v>
      </c>
      <c r="AI35" s="864">
        <v>1</v>
      </c>
      <c r="AJ35" s="898">
        <v>16</v>
      </c>
      <c r="AK35" s="898">
        <v>15</v>
      </c>
      <c r="AL35" s="898">
        <v>12</v>
      </c>
      <c r="AM35" s="898">
        <v>7</v>
      </c>
      <c r="AN35" s="898">
        <v>10</v>
      </c>
      <c r="AO35" s="864">
        <v>9</v>
      </c>
      <c r="AP35" s="864">
        <v>8</v>
      </c>
      <c r="AQ35" s="864">
        <v>7</v>
      </c>
      <c r="AR35" s="864">
        <v>22</v>
      </c>
      <c r="AS35" s="864">
        <v>8</v>
      </c>
      <c r="AT35" s="864">
        <v>25</v>
      </c>
      <c r="AU35" s="864">
        <v>11</v>
      </c>
      <c r="AV35" s="898">
        <v>15</v>
      </c>
      <c r="AW35" s="898">
        <v>13</v>
      </c>
      <c r="AX35" s="898">
        <v>29</v>
      </c>
      <c r="AY35" s="897">
        <v>2</v>
      </c>
    </row>
    <row r="36" spans="1:51" x14ac:dyDescent="0.15">
      <c r="A36" s="384">
        <v>13</v>
      </c>
      <c r="B36" s="866" t="s">
        <v>903</v>
      </c>
      <c r="C36" s="400"/>
      <c r="D36" s="865">
        <v>27</v>
      </c>
      <c r="E36" s="864">
        <v>5</v>
      </c>
      <c r="F36" s="864">
        <v>1</v>
      </c>
      <c r="G36" s="864">
        <v>1</v>
      </c>
      <c r="H36" s="864">
        <v>0</v>
      </c>
      <c r="I36" s="864">
        <v>1</v>
      </c>
      <c r="J36" s="864">
        <v>0</v>
      </c>
      <c r="K36" s="864">
        <v>0</v>
      </c>
      <c r="L36" s="898">
        <v>1</v>
      </c>
      <c r="M36" s="898">
        <v>2</v>
      </c>
      <c r="N36" s="898">
        <v>1</v>
      </c>
      <c r="O36" s="898">
        <v>2</v>
      </c>
      <c r="P36" s="898">
        <v>1</v>
      </c>
      <c r="Q36" s="864">
        <v>0</v>
      </c>
      <c r="R36" s="864">
        <v>0</v>
      </c>
      <c r="S36" s="864">
        <v>0</v>
      </c>
      <c r="T36" s="864">
        <v>1</v>
      </c>
      <c r="U36" s="864">
        <v>0</v>
      </c>
      <c r="V36" s="864">
        <v>0</v>
      </c>
      <c r="W36" s="864">
        <v>0</v>
      </c>
      <c r="X36" s="898">
        <v>0</v>
      </c>
      <c r="Y36" s="898">
        <v>1</v>
      </c>
      <c r="Z36" s="898">
        <v>2</v>
      </c>
      <c r="AA36" s="898">
        <v>0</v>
      </c>
      <c r="AB36" s="898">
        <v>0</v>
      </c>
      <c r="AC36" s="864">
        <v>0</v>
      </c>
      <c r="AD36" s="864">
        <v>1</v>
      </c>
      <c r="AE36" s="864">
        <v>0</v>
      </c>
      <c r="AF36" s="864">
        <v>1</v>
      </c>
      <c r="AG36" s="864">
        <v>0</v>
      </c>
      <c r="AH36" s="864">
        <v>0</v>
      </c>
      <c r="AI36" s="864">
        <v>0</v>
      </c>
      <c r="AJ36" s="898">
        <v>0</v>
      </c>
      <c r="AK36" s="898">
        <v>0</v>
      </c>
      <c r="AL36" s="898">
        <v>0</v>
      </c>
      <c r="AM36" s="898">
        <v>1</v>
      </c>
      <c r="AN36" s="898">
        <v>0</v>
      </c>
      <c r="AO36" s="864">
        <v>0</v>
      </c>
      <c r="AP36" s="864">
        <v>0</v>
      </c>
      <c r="AQ36" s="864">
        <v>0</v>
      </c>
      <c r="AR36" s="864">
        <v>1</v>
      </c>
      <c r="AS36" s="864">
        <v>1</v>
      </c>
      <c r="AT36" s="864">
        <v>0</v>
      </c>
      <c r="AU36" s="864">
        <v>1</v>
      </c>
      <c r="AV36" s="898">
        <v>0</v>
      </c>
      <c r="AW36" s="898">
        <v>1</v>
      </c>
      <c r="AX36" s="898">
        <v>1</v>
      </c>
      <c r="AY36" s="897">
        <v>0</v>
      </c>
    </row>
    <row r="37" spans="1:51" x14ac:dyDescent="0.15">
      <c r="A37" s="384">
        <v>14</v>
      </c>
      <c r="B37" s="866" t="s">
        <v>902</v>
      </c>
      <c r="C37" s="400"/>
      <c r="D37" s="865">
        <v>111</v>
      </c>
      <c r="E37" s="864">
        <v>1</v>
      </c>
      <c r="F37" s="864">
        <v>1</v>
      </c>
      <c r="G37" s="864">
        <v>0</v>
      </c>
      <c r="H37" s="864">
        <v>7</v>
      </c>
      <c r="I37" s="864">
        <v>0</v>
      </c>
      <c r="J37" s="864">
        <v>0</v>
      </c>
      <c r="K37" s="864">
        <v>1</v>
      </c>
      <c r="L37" s="898">
        <v>8</v>
      </c>
      <c r="M37" s="898">
        <v>8</v>
      </c>
      <c r="N37" s="898">
        <v>6</v>
      </c>
      <c r="O37" s="898">
        <v>10</v>
      </c>
      <c r="P37" s="898">
        <v>3</v>
      </c>
      <c r="Q37" s="864">
        <v>0</v>
      </c>
      <c r="R37" s="864">
        <v>6</v>
      </c>
      <c r="S37" s="864">
        <v>2</v>
      </c>
      <c r="T37" s="864">
        <v>0</v>
      </c>
      <c r="U37" s="864">
        <v>1</v>
      </c>
      <c r="V37" s="864">
        <v>0</v>
      </c>
      <c r="W37" s="864">
        <v>0</v>
      </c>
      <c r="X37" s="898">
        <v>3</v>
      </c>
      <c r="Y37" s="898">
        <v>5</v>
      </c>
      <c r="Z37" s="898">
        <v>6</v>
      </c>
      <c r="AA37" s="898">
        <v>4</v>
      </c>
      <c r="AB37" s="898">
        <v>0</v>
      </c>
      <c r="AC37" s="864">
        <v>5</v>
      </c>
      <c r="AD37" s="864">
        <v>5</v>
      </c>
      <c r="AE37" s="864">
        <v>1</v>
      </c>
      <c r="AF37" s="864">
        <v>6</v>
      </c>
      <c r="AG37" s="864">
        <v>1</v>
      </c>
      <c r="AH37" s="864">
        <v>0</v>
      </c>
      <c r="AI37" s="864">
        <v>0</v>
      </c>
      <c r="AJ37" s="898">
        <v>0</v>
      </c>
      <c r="AK37" s="898">
        <v>1</v>
      </c>
      <c r="AL37" s="898">
        <v>2</v>
      </c>
      <c r="AM37" s="898">
        <v>0</v>
      </c>
      <c r="AN37" s="898">
        <v>1</v>
      </c>
      <c r="AO37" s="864">
        <v>1</v>
      </c>
      <c r="AP37" s="864">
        <v>1</v>
      </c>
      <c r="AQ37" s="864">
        <v>1</v>
      </c>
      <c r="AR37" s="864">
        <v>5</v>
      </c>
      <c r="AS37" s="864">
        <v>1</v>
      </c>
      <c r="AT37" s="864">
        <v>2</v>
      </c>
      <c r="AU37" s="864">
        <v>4</v>
      </c>
      <c r="AV37" s="898">
        <v>0</v>
      </c>
      <c r="AW37" s="898">
        <v>1</v>
      </c>
      <c r="AX37" s="898">
        <v>1</v>
      </c>
      <c r="AY37" s="897">
        <v>0</v>
      </c>
    </row>
    <row r="38" spans="1:51" x14ac:dyDescent="0.15">
      <c r="A38" s="384">
        <v>15</v>
      </c>
      <c r="B38" s="866" t="s">
        <v>901</v>
      </c>
      <c r="C38" s="400"/>
      <c r="D38" s="865">
        <v>21</v>
      </c>
      <c r="E38" s="864">
        <v>3</v>
      </c>
      <c r="F38" s="864">
        <v>1</v>
      </c>
      <c r="G38" s="864">
        <v>0</v>
      </c>
      <c r="H38" s="864">
        <v>0</v>
      </c>
      <c r="I38" s="864">
        <v>0</v>
      </c>
      <c r="J38" s="864">
        <v>0</v>
      </c>
      <c r="K38" s="864">
        <v>0</v>
      </c>
      <c r="L38" s="898">
        <v>2</v>
      </c>
      <c r="M38" s="898">
        <v>0</v>
      </c>
      <c r="N38" s="898">
        <v>0</v>
      </c>
      <c r="O38" s="898">
        <v>0</v>
      </c>
      <c r="P38" s="898">
        <v>0</v>
      </c>
      <c r="Q38" s="864">
        <v>0</v>
      </c>
      <c r="R38" s="864">
        <v>4</v>
      </c>
      <c r="S38" s="864">
        <v>1</v>
      </c>
      <c r="T38" s="864">
        <v>0</v>
      </c>
      <c r="U38" s="864">
        <v>0</v>
      </c>
      <c r="V38" s="864">
        <v>0</v>
      </c>
      <c r="W38" s="864">
        <v>0</v>
      </c>
      <c r="X38" s="898">
        <v>0</v>
      </c>
      <c r="Y38" s="898">
        <v>1</v>
      </c>
      <c r="Z38" s="898">
        <v>0</v>
      </c>
      <c r="AA38" s="898">
        <v>1</v>
      </c>
      <c r="AB38" s="898">
        <v>1</v>
      </c>
      <c r="AC38" s="864">
        <v>0</v>
      </c>
      <c r="AD38" s="864">
        <v>0</v>
      </c>
      <c r="AE38" s="864">
        <v>0</v>
      </c>
      <c r="AF38" s="864">
        <v>1</v>
      </c>
      <c r="AG38" s="864">
        <v>0</v>
      </c>
      <c r="AH38" s="864">
        <v>0</v>
      </c>
      <c r="AI38" s="864">
        <v>2</v>
      </c>
      <c r="AJ38" s="898">
        <v>0</v>
      </c>
      <c r="AK38" s="898">
        <v>0</v>
      </c>
      <c r="AL38" s="898">
        <v>0</v>
      </c>
      <c r="AM38" s="898">
        <v>0</v>
      </c>
      <c r="AN38" s="898">
        <v>0</v>
      </c>
      <c r="AO38" s="864">
        <v>0</v>
      </c>
      <c r="AP38" s="864">
        <v>0</v>
      </c>
      <c r="AQ38" s="864">
        <v>0</v>
      </c>
      <c r="AR38" s="864">
        <v>0</v>
      </c>
      <c r="AS38" s="864">
        <v>2</v>
      </c>
      <c r="AT38" s="864">
        <v>0</v>
      </c>
      <c r="AU38" s="864">
        <v>0</v>
      </c>
      <c r="AV38" s="898">
        <v>0</v>
      </c>
      <c r="AW38" s="898">
        <v>0</v>
      </c>
      <c r="AX38" s="898">
        <v>2</v>
      </c>
      <c r="AY38" s="897">
        <v>0</v>
      </c>
    </row>
    <row r="39" spans="1:51" x14ac:dyDescent="0.15">
      <c r="A39" s="384">
        <v>16</v>
      </c>
      <c r="B39" s="866" t="s">
        <v>900</v>
      </c>
      <c r="C39" s="400"/>
      <c r="D39" s="865">
        <v>566</v>
      </c>
      <c r="E39" s="864">
        <v>15</v>
      </c>
      <c r="F39" s="864">
        <v>2</v>
      </c>
      <c r="G39" s="864">
        <v>3</v>
      </c>
      <c r="H39" s="864">
        <v>23</v>
      </c>
      <c r="I39" s="864">
        <v>4</v>
      </c>
      <c r="J39" s="864">
        <v>9</v>
      </c>
      <c r="K39" s="864">
        <v>14</v>
      </c>
      <c r="L39" s="898">
        <v>67</v>
      </c>
      <c r="M39" s="898">
        <v>28</v>
      </c>
      <c r="N39" s="898">
        <v>34</v>
      </c>
      <c r="O39" s="898">
        <v>8</v>
      </c>
      <c r="P39" s="898">
        <v>13</v>
      </c>
      <c r="Q39" s="864">
        <v>0</v>
      </c>
      <c r="R39" s="864">
        <v>1</v>
      </c>
      <c r="S39" s="864">
        <v>9</v>
      </c>
      <c r="T39" s="864">
        <v>2</v>
      </c>
      <c r="U39" s="864">
        <v>2</v>
      </c>
      <c r="V39" s="864">
        <v>2</v>
      </c>
      <c r="W39" s="864">
        <v>10</v>
      </c>
      <c r="X39" s="898">
        <v>27</v>
      </c>
      <c r="Y39" s="898">
        <v>20</v>
      </c>
      <c r="Z39" s="898">
        <v>33</v>
      </c>
      <c r="AA39" s="898">
        <v>8</v>
      </c>
      <c r="AB39" s="898">
        <v>16</v>
      </c>
      <c r="AC39" s="864">
        <v>7</v>
      </c>
      <c r="AD39" s="864">
        <v>8</v>
      </c>
      <c r="AE39" s="864">
        <v>2</v>
      </c>
      <c r="AF39" s="864">
        <v>4</v>
      </c>
      <c r="AG39" s="864">
        <v>7</v>
      </c>
      <c r="AH39" s="864">
        <v>5</v>
      </c>
      <c r="AI39" s="864">
        <v>0</v>
      </c>
      <c r="AJ39" s="898">
        <v>10</v>
      </c>
      <c r="AK39" s="898">
        <v>7</v>
      </c>
      <c r="AL39" s="898">
        <v>7</v>
      </c>
      <c r="AM39" s="898">
        <v>11</v>
      </c>
      <c r="AN39" s="898">
        <v>14</v>
      </c>
      <c r="AO39" s="864">
        <v>5</v>
      </c>
      <c r="AP39" s="864">
        <v>3</v>
      </c>
      <c r="AQ39" s="864">
        <v>6</v>
      </c>
      <c r="AR39" s="864">
        <v>25</v>
      </c>
      <c r="AS39" s="864">
        <v>3</v>
      </c>
      <c r="AT39" s="864">
        <v>23</v>
      </c>
      <c r="AU39" s="864">
        <v>23</v>
      </c>
      <c r="AV39" s="898">
        <v>11</v>
      </c>
      <c r="AW39" s="898">
        <v>15</v>
      </c>
      <c r="AX39" s="898">
        <v>20</v>
      </c>
      <c r="AY39" s="897">
        <v>0</v>
      </c>
    </row>
    <row r="40" spans="1:51" x14ac:dyDescent="0.15">
      <c r="A40" s="384">
        <v>17</v>
      </c>
      <c r="B40" s="866" t="s">
        <v>899</v>
      </c>
      <c r="C40" s="400"/>
      <c r="D40" s="865">
        <v>6</v>
      </c>
      <c r="E40" s="864">
        <v>0</v>
      </c>
      <c r="F40" s="864">
        <v>0</v>
      </c>
      <c r="G40" s="864">
        <v>1</v>
      </c>
      <c r="H40" s="864">
        <v>1</v>
      </c>
      <c r="I40" s="864">
        <v>0</v>
      </c>
      <c r="J40" s="864">
        <v>0</v>
      </c>
      <c r="K40" s="864">
        <v>1</v>
      </c>
      <c r="L40" s="898">
        <v>0</v>
      </c>
      <c r="M40" s="898">
        <v>0</v>
      </c>
      <c r="N40" s="898">
        <v>0</v>
      </c>
      <c r="O40" s="898">
        <v>0</v>
      </c>
      <c r="P40" s="898">
        <v>0</v>
      </c>
      <c r="Q40" s="864">
        <v>0</v>
      </c>
      <c r="R40" s="864">
        <v>1</v>
      </c>
      <c r="S40" s="864">
        <v>0</v>
      </c>
      <c r="T40" s="864">
        <v>0</v>
      </c>
      <c r="U40" s="864">
        <v>1</v>
      </c>
      <c r="V40" s="864">
        <v>0</v>
      </c>
      <c r="W40" s="864">
        <v>0</v>
      </c>
      <c r="X40" s="898">
        <v>0</v>
      </c>
      <c r="Y40" s="898">
        <v>0</v>
      </c>
      <c r="Z40" s="898">
        <v>0</v>
      </c>
      <c r="AA40" s="898">
        <v>0</v>
      </c>
      <c r="AB40" s="898">
        <v>0</v>
      </c>
      <c r="AC40" s="864">
        <v>0</v>
      </c>
      <c r="AD40" s="864">
        <v>0</v>
      </c>
      <c r="AE40" s="864">
        <v>1</v>
      </c>
      <c r="AF40" s="864">
        <v>0</v>
      </c>
      <c r="AG40" s="864">
        <v>0</v>
      </c>
      <c r="AH40" s="864">
        <v>0</v>
      </c>
      <c r="AI40" s="864">
        <v>0</v>
      </c>
      <c r="AJ40" s="898">
        <v>0</v>
      </c>
      <c r="AK40" s="898">
        <v>0</v>
      </c>
      <c r="AL40" s="898">
        <v>0</v>
      </c>
      <c r="AM40" s="898">
        <v>0</v>
      </c>
      <c r="AN40" s="898">
        <v>0</v>
      </c>
      <c r="AO40" s="864">
        <v>0</v>
      </c>
      <c r="AP40" s="864">
        <v>0</v>
      </c>
      <c r="AQ40" s="864">
        <v>0</v>
      </c>
      <c r="AR40" s="864">
        <v>0</v>
      </c>
      <c r="AS40" s="864">
        <v>0</v>
      </c>
      <c r="AT40" s="864">
        <v>0</v>
      </c>
      <c r="AU40" s="864">
        <v>0</v>
      </c>
      <c r="AV40" s="898">
        <v>0</v>
      </c>
      <c r="AW40" s="898">
        <v>0</v>
      </c>
      <c r="AX40" s="898">
        <v>0</v>
      </c>
      <c r="AY40" s="897">
        <v>0</v>
      </c>
    </row>
    <row r="41" spans="1:51" ht="14.25" thickBot="1" x14ac:dyDescent="0.2">
      <c r="A41" s="382">
        <v>18</v>
      </c>
      <c r="B41" s="862" t="s">
        <v>898</v>
      </c>
      <c r="C41" s="399"/>
      <c r="D41" s="861">
        <v>535</v>
      </c>
      <c r="E41" s="860">
        <v>19</v>
      </c>
      <c r="F41" s="860">
        <v>0</v>
      </c>
      <c r="G41" s="860">
        <v>2</v>
      </c>
      <c r="H41" s="860">
        <v>15</v>
      </c>
      <c r="I41" s="860">
        <v>3</v>
      </c>
      <c r="J41" s="860">
        <v>1</v>
      </c>
      <c r="K41" s="860">
        <v>5</v>
      </c>
      <c r="L41" s="896">
        <v>56</v>
      </c>
      <c r="M41" s="896">
        <v>43</v>
      </c>
      <c r="N41" s="896">
        <v>38</v>
      </c>
      <c r="O41" s="896">
        <v>6</v>
      </c>
      <c r="P41" s="896">
        <v>9</v>
      </c>
      <c r="Q41" s="860">
        <v>0</v>
      </c>
      <c r="R41" s="860">
        <v>1</v>
      </c>
      <c r="S41" s="860">
        <v>9</v>
      </c>
      <c r="T41" s="860">
        <v>1</v>
      </c>
      <c r="U41" s="860">
        <v>5</v>
      </c>
      <c r="V41" s="860">
        <v>4</v>
      </c>
      <c r="W41" s="860">
        <v>16</v>
      </c>
      <c r="X41" s="896">
        <v>18</v>
      </c>
      <c r="Y41" s="896">
        <v>7</v>
      </c>
      <c r="Z41" s="896">
        <v>23</v>
      </c>
      <c r="AA41" s="896">
        <v>4</v>
      </c>
      <c r="AB41" s="896">
        <v>15</v>
      </c>
      <c r="AC41" s="860">
        <v>17</v>
      </c>
      <c r="AD41" s="860">
        <v>8</v>
      </c>
      <c r="AE41" s="860">
        <v>3</v>
      </c>
      <c r="AF41" s="860">
        <v>19</v>
      </c>
      <c r="AG41" s="860">
        <v>9</v>
      </c>
      <c r="AH41" s="860">
        <v>3</v>
      </c>
      <c r="AI41" s="860">
        <v>0</v>
      </c>
      <c r="AJ41" s="896">
        <v>4</v>
      </c>
      <c r="AK41" s="896">
        <v>3</v>
      </c>
      <c r="AL41" s="896">
        <v>6</v>
      </c>
      <c r="AM41" s="896">
        <v>5</v>
      </c>
      <c r="AN41" s="896">
        <v>13</v>
      </c>
      <c r="AO41" s="860">
        <v>8</v>
      </c>
      <c r="AP41" s="860">
        <v>2</v>
      </c>
      <c r="AQ41" s="860">
        <v>4</v>
      </c>
      <c r="AR41" s="860">
        <v>30</v>
      </c>
      <c r="AS41" s="860">
        <v>15</v>
      </c>
      <c r="AT41" s="860">
        <v>15</v>
      </c>
      <c r="AU41" s="860">
        <v>20</v>
      </c>
      <c r="AV41" s="896">
        <v>28</v>
      </c>
      <c r="AW41" s="896">
        <v>8</v>
      </c>
      <c r="AX41" s="896">
        <v>15</v>
      </c>
      <c r="AY41" s="895">
        <v>0</v>
      </c>
    </row>
    <row r="42" spans="1:51" x14ac:dyDescent="0.15">
      <c r="A42" s="618" t="s">
        <v>945</v>
      </c>
      <c r="B42" s="577"/>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row>
  </sheetData>
  <mergeCells count="1">
    <mergeCell ref="A1:T1"/>
  </mergeCells>
  <phoneticPr fontId="4"/>
  <pageMargins left="0.70866141732283472" right="0.70866141732283472" top="0.74803149606299213" bottom="0.74803149606299213" header="0.31496062992125984" footer="0.31496062992125984"/>
  <pageSetup paperSize="9" scale="93" fitToWidth="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F7FC9-EBA6-4C99-9366-7C2126F24F03}">
  <dimension ref="A1:AE27"/>
  <sheetViews>
    <sheetView zoomScale="55" zoomScaleNormal="55" workbookViewId="0">
      <selection activeCell="N12" sqref="N12"/>
    </sheetView>
  </sheetViews>
  <sheetFormatPr defaultRowHeight="13.5" x14ac:dyDescent="0.15"/>
  <cols>
    <col min="1" max="1" width="3.625" style="601" customWidth="1"/>
    <col min="2" max="2" width="30.625" style="601" customWidth="1"/>
    <col min="3" max="3" width="0.875" style="601" customWidth="1"/>
    <col min="4" max="31" width="8.625" style="601" customWidth="1"/>
    <col min="32" max="16384" width="9" style="601"/>
  </cols>
  <sheetData>
    <row r="1" spans="1:31" x14ac:dyDescent="0.15">
      <c r="A1" s="1176" t="s">
        <v>1012</v>
      </c>
      <c r="B1" s="1176"/>
      <c r="C1" s="1176"/>
      <c r="D1" s="1176"/>
      <c r="E1" s="1176"/>
      <c r="F1" s="1176"/>
      <c r="G1" s="1176"/>
      <c r="H1" s="1176"/>
      <c r="I1" s="1176"/>
      <c r="J1" s="1176"/>
      <c r="K1" s="1176"/>
      <c r="L1" s="1176"/>
      <c r="M1" s="1176"/>
      <c r="N1" s="1176"/>
      <c r="O1" s="1176"/>
      <c r="P1" s="1176"/>
      <c r="Q1" s="1176"/>
      <c r="R1" s="1176"/>
      <c r="S1" s="577"/>
      <c r="T1" s="577"/>
      <c r="U1" s="577"/>
      <c r="V1" s="577"/>
      <c r="W1" s="577"/>
      <c r="X1" s="577"/>
      <c r="Y1" s="577"/>
      <c r="Z1" s="577"/>
      <c r="AA1" s="577"/>
      <c r="AB1" s="577"/>
      <c r="AC1" s="577"/>
      <c r="AD1" s="577"/>
      <c r="AE1" s="577"/>
    </row>
    <row r="2" spans="1:31" ht="14.25" thickBot="1" x14ac:dyDescent="0.2">
      <c r="A2" s="894"/>
      <c r="B2" s="397"/>
      <c r="C2" s="397"/>
      <c r="D2" s="397"/>
      <c r="E2" s="397"/>
      <c r="F2" s="397"/>
      <c r="G2" s="397"/>
      <c r="H2" s="397"/>
      <c r="I2" s="397"/>
      <c r="J2" s="397"/>
      <c r="K2" s="397"/>
      <c r="L2" s="397"/>
      <c r="M2" s="713"/>
      <c r="N2" s="713"/>
      <c r="O2" s="397"/>
      <c r="P2" s="713"/>
      <c r="Q2" s="713"/>
      <c r="R2" s="713" t="s">
        <v>246</v>
      </c>
      <c r="S2" s="577"/>
      <c r="T2" s="577"/>
      <c r="U2" s="577"/>
      <c r="V2" s="577"/>
      <c r="W2" s="577"/>
      <c r="X2" s="577"/>
      <c r="Y2" s="577"/>
      <c r="Z2" s="577"/>
      <c r="AA2" s="577"/>
      <c r="AB2" s="577"/>
      <c r="AC2" s="577"/>
      <c r="AD2" s="577"/>
      <c r="AE2" s="577"/>
    </row>
    <row r="3" spans="1:31" ht="27.75" thickBot="1" x14ac:dyDescent="0.2">
      <c r="A3" s="938"/>
      <c r="B3" s="937"/>
      <c r="C3" s="936"/>
      <c r="D3" s="889" t="s">
        <v>943</v>
      </c>
      <c r="E3" s="888" t="s">
        <v>942</v>
      </c>
      <c r="F3" s="888" t="s">
        <v>941</v>
      </c>
      <c r="G3" s="888" t="s">
        <v>940</v>
      </c>
      <c r="H3" s="888" t="s">
        <v>939</v>
      </c>
      <c r="I3" s="888" t="s">
        <v>938</v>
      </c>
      <c r="J3" s="888" t="s">
        <v>937</v>
      </c>
      <c r="K3" s="887" t="s">
        <v>936</v>
      </c>
      <c r="L3" s="887" t="s">
        <v>935</v>
      </c>
      <c r="M3" s="887" t="s">
        <v>934</v>
      </c>
      <c r="N3" s="887" t="s">
        <v>933</v>
      </c>
      <c r="O3" s="887" t="s">
        <v>225</v>
      </c>
      <c r="P3" s="887" t="s">
        <v>932</v>
      </c>
      <c r="Q3" s="887" t="s">
        <v>931</v>
      </c>
      <c r="R3" s="887" t="s">
        <v>930</v>
      </c>
      <c r="S3" s="887" t="s">
        <v>929</v>
      </c>
      <c r="T3" s="888" t="s">
        <v>928</v>
      </c>
      <c r="U3" s="888" t="s">
        <v>927</v>
      </c>
      <c r="V3" s="888" t="s">
        <v>926</v>
      </c>
      <c r="W3" s="887" t="s">
        <v>925</v>
      </c>
      <c r="X3" s="887" t="s">
        <v>924</v>
      </c>
      <c r="Y3" s="888" t="s">
        <v>923</v>
      </c>
      <c r="Z3" s="887" t="s">
        <v>922</v>
      </c>
      <c r="AA3" s="888" t="s">
        <v>921</v>
      </c>
      <c r="AB3" s="887" t="s">
        <v>920</v>
      </c>
      <c r="AC3" s="887" t="s">
        <v>1011</v>
      </c>
      <c r="AD3" s="887" t="s">
        <v>1010</v>
      </c>
      <c r="AE3" s="886" t="s">
        <v>1009</v>
      </c>
    </row>
    <row r="4" spans="1:31" ht="14.25" thickTop="1" x14ac:dyDescent="0.15">
      <c r="A4" s="885" t="s">
        <v>917</v>
      </c>
      <c r="B4" s="884"/>
      <c r="C4" s="883"/>
      <c r="D4" s="882">
        <v>15</v>
      </c>
      <c r="E4" s="881">
        <v>0</v>
      </c>
      <c r="F4" s="881">
        <v>1</v>
      </c>
      <c r="G4" s="881">
        <v>0</v>
      </c>
      <c r="H4" s="881">
        <v>0</v>
      </c>
      <c r="I4" s="881">
        <v>0</v>
      </c>
      <c r="J4" s="881">
        <v>1</v>
      </c>
      <c r="K4" s="881">
        <v>0</v>
      </c>
      <c r="L4" s="880">
        <v>0</v>
      </c>
      <c r="M4" s="880">
        <v>0</v>
      </c>
      <c r="N4" s="880">
        <v>0</v>
      </c>
      <c r="O4" s="880">
        <v>0</v>
      </c>
      <c r="P4" s="880">
        <v>0</v>
      </c>
      <c r="Q4" s="935">
        <v>0</v>
      </c>
      <c r="R4" s="880">
        <v>0</v>
      </c>
      <c r="S4" s="881">
        <v>0</v>
      </c>
      <c r="T4" s="881">
        <v>1</v>
      </c>
      <c r="U4" s="881">
        <v>1</v>
      </c>
      <c r="V4" s="881">
        <v>0</v>
      </c>
      <c r="W4" s="881">
        <v>2</v>
      </c>
      <c r="X4" s="881">
        <v>0</v>
      </c>
      <c r="Y4" s="881">
        <v>1</v>
      </c>
      <c r="Z4" s="880">
        <v>0</v>
      </c>
      <c r="AA4" s="880">
        <v>0</v>
      </c>
      <c r="AB4" s="880">
        <v>0</v>
      </c>
      <c r="AC4" s="880">
        <v>8</v>
      </c>
      <c r="AD4" s="880">
        <v>0</v>
      </c>
      <c r="AE4" s="879">
        <v>0</v>
      </c>
    </row>
    <row r="5" spans="1:31" x14ac:dyDescent="0.15">
      <c r="A5" s="386">
        <v>1</v>
      </c>
      <c r="B5" s="927" t="s">
        <v>1005</v>
      </c>
      <c r="C5" s="409"/>
      <c r="D5" s="870">
        <v>0</v>
      </c>
      <c r="E5" s="869">
        <v>0</v>
      </c>
      <c r="F5" s="869">
        <v>0</v>
      </c>
      <c r="G5" s="869">
        <v>0</v>
      </c>
      <c r="H5" s="869">
        <v>0</v>
      </c>
      <c r="I5" s="869">
        <v>0</v>
      </c>
      <c r="J5" s="869">
        <v>0</v>
      </c>
      <c r="K5" s="869">
        <v>0</v>
      </c>
      <c r="L5" s="900">
        <v>0</v>
      </c>
      <c r="M5" s="900">
        <v>0</v>
      </c>
      <c r="N5" s="900">
        <v>0</v>
      </c>
      <c r="O5" s="900">
        <v>0</v>
      </c>
      <c r="P5" s="900">
        <v>0</v>
      </c>
      <c r="Q5" s="926">
        <v>0</v>
      </c>
      <c r="R5" s="900">
        <v>0</v>
      </c>
      <c r="S5" s="869">
        <v>0</v>
      </c>
      <c r="T5" s="869">
        <v>0</v>
      </c>
      <c r="U5" s="869">
        <v>0</v>
      </c>
      <c r="V5" s="869">
        <v>0</v>
      </c>
      <c r="W5" s="869">
        <v>0</v>
      </c>
      <c r="X5" s="869">
        <v>0</v>
      </c>
      <c r="Y5" s="869">
        <v>0</v>
      </c>
      <c r="Z5" s="900">
        <v>0</v>
      </c>
      <c r="AA5" s="900">
        <v>0</v>
      </c>
      <c r="AB5" s="900">
        <v>0</v>
      </c>
      <c r="AC5" s="900">
        <v>0</v>
      </c>
      <c r="AD5" s="900">
        <v>0</v>
      </c>
      <c r="AE5" s="899">
        <v>0</v>
      </c>
    </row>
    <row r="6" spans="1:31" x14ac:dyDescent="0.15">
      <c r="A6" s="384">
        <v>2</v>
      </c>
      <c r="B6" s="925" t="s">
        <v>1004</v>
      </c>
      <c r="C6" s="400"/>
      <c r="D6" s="865">
        <v>0</v>
      </c>
      <c r="E6" s="864">
        <v>0</v>
      </c>
      <c r="F6" s="864">
        <v>0</v>
      </c>
      <c r="G6" s="864">
        <v>0</v>
      </c>
      <c r="H6" s="864">
        <v>0</v>
      </c>
      <c r="I6" s="864">
        <v>0</v>
      </c>
      <c r="J6" s="864">
        <v>0</v>
      </c>
      <c r="K6" s="864">
        <v>0</v>
      </c>
      <c r="L6" s="898">
        <v>0</v>
      </c>
      <c r="M6" s="898">
        <v>0</v>
      </c>
      <c r="N6" s="898">
        <v>0</v>
      </c>
      <c r="O6" s="898">
        <v>0</v>
      </c>
      <c r="P6" s="898">
        <v>0</v>
      </c>
      <c r="Q6" s="916">
        <v>0</v>
      </c>
      <c r="R6" s="898">
        <v>0</v>
      </c>
      <c r="S6" s="864">
        <v>0</v>
      </c>
      <c r="T6" s="864">
        <v>0</v>
      </c>
      <c r="U6" s="864">
        <v>0</v>
      </c>
      <c r="V6" s="864">
        <v>0</v>
      </c>
      <c r="W6" s="864">
        <v>0</v>
      </c>
      <c r="X6" s="864">
        <v>0</v>
      </c>
      <c r="Y6" s="864">
        <v>0</v>
      </c>
      <c r="Z6" s="898">
        <v>0</v>
      </c>
      <c r="AA6" s="898">
        <v>0</v>
      </c>
      <c r="AB6" s="898">
        <v>0</v>
      </c>
      <c r="AC6" s="898">
        <v>0</v>
      </c>
      <c r="AD6" s="898">
        <v>0</v>
      </c>
      <c r="AE6" s="897">
        <v>0</v>
      </c>
    </row>
    <row r="7" spans="1:31" x14ac:dyDescent="0.15">
      <c r="A7" s="384">
        <v>3</v>
      </c>
      <c r="B7" s="356" t="s">
        <v>1008</v>
      </c>
      <c r="C7" s="400"/>
      <c r="D7" s="865">
        <v>0</v>
      </c>
      <c r="E7" s="864">
        <v>0</v>
      </c>
      <c r="F7" s="864">
        <v>0</v>
      </c>
      <c r="G7" s="864">
        <v>0</v>
      </c>
      <c r="H7" s="864">
        <v>0</v>
      </c>
      <c r="I7" s="864">
        <v>0</v>
      </c>
      <c r="J7" s="864">
        <v>0</v>
      </c>
      <c r="K7" s="864">
        <v>0</v>
      </c>
      <c r="L7" s="898">
        <v>0</v>
      </c>
      <c r="M7" s="898">
        <v>0</v>
      </c>
      <c r="N7" s="898">
        <v>0</v>
      </c>
      <c r="O7" s="898">
        <v>0</v>
      </c>
      <c r="P7" s="898">
        <v>0</v>
      </c>
      <c r="Q7" s="916">
        <v>0</v>
      </c>
      <c r="R7" s="898">
        <v>0</v>
      </c>
      <c r="S7" s="864">
        <v>0</v>
      </c>
      <c r="T7" s="864">
        <v>0</v>
      </c>
      <c r="U7" s="864">
        <v>0</v>
      </c>
      <c r="V7" s="864">
        <v>0</v>
      </c>
      <c r="W7" s="864">
        <v>0</v>
      </c>
      <c r="X7" s="864">
        <v>0</v>
      </c>
      <c r="Y7" s="864">
        <v>0</v>
      </c>
      <c r="Z7" s="898">
        <v>0</v>
      </c>
      <c r="AA7" s="898">
        <v>0</v>
      </c>
      <c r="AB7" s="898">
        <v>0</v>
      </c>
      <c r="AC7" s="898">
        <v>0</v>
      </c>
      <c r="AD7" s="898">
        <v>0</v>
      </c>
      <c r="AE7" s="897">
        <v>0</v>
      </c>
    </row>
    <row r="8" spans="1:31" x14ac:dyDescent="0.15">
      <c r="A8" s="384">
        <v>4</v>
      </c>
      <c r="B8" s="356" t="s">
        <v>1007</v>
      </c>
      <c r="C8" s="400"/>
      <c r="D8" s="865">
        <v>1</v>
      </c>
      <c r="E8" s="864">
        <v>0</v>
      </c>
      <c r="F8" s="864">
        <v>0</v>
      </c>
      <c r="G8" s="864">
        <v>0</v>
      </c>
      <c r="H8" s="864">
        <v>0</v>
      </c>
      <c r="I8" s="864">
        <v>0</v>
      </c>
      <c r="J8" s="864">
        <v>0</v>
      </c>
      <c r="K8" s="864">
        <v>0</v>
      </c>
      <c r="L8" s="898">
        <v>0</v>
      </c>
      <c r="M8" s="898">
        <v>0</v>
      </c>
      <c r="N8" s="898">
        <v>0</v>
      </c>
      <c r="O8" s="898">
        <v>0</v>
      </c>
      <c r="P8" s="898">
        <v>0</v>
      </c>
      <c r="Q8" s="916">
        <v>0</v>
      </c>
      <c r="R8" s="898">
        <v>0</v>
      </c>
      <c r="S8" s="864">
        <v>0</v>
      </c>
      <c r="T8" s="864">
        <v>0</v>
      </c>
      <c r="U8" s="864">
        <v>0</v>
      </c>
      <c r="V8" s="864">
        <v>0</v>
      </c>
      <c r="W8" s="864">
        <v>1</v>
      </c>
      <c r="X8" s="864">
        <v>0</v>
      </c>
      <c r="Y8" s="864">
        <v>0</v>
      </c>
      <c r="Z8" s="898">
        <v>0</v>
      </c>
      <c r="AA8" s="898">
        <v>0</v>
      </c>
      <c r="AB8" s="898">
        <v>0</v>
      </c>
      <c r="AC8" s="898">
        <v>0</v>
      </c>
      <c r="AD8" s="898">
        <v>0</v>
      </c>
      <c r="AE8" s="897">
        <v>0</v>
      </c>
    </row>
    <row r="9" spans="1:31" x14ac:dyDescent="0.15">
      <c r="A9" s="384">
        <v>5</v>
      </c>
      <c r="B9" s="925" t="s">
        <v>1001</v>
      </c>
      <c r="C9" s="400"/>
      <c r="D9" s="865">
        <v>2</v>
      </c>
      <c r="E9" s="864">
        <v>0</v>
      </c>
      <c r="F9" s="864">
        <v>0</v>
      </c>
      <c r="G9" s="864">
        <v>0</v>
      </c>
      <c r="H9" s="864">
        <v>0</v>
      </c>
      <c r="I9" s="864">
        <v>0</v>
      </c>
      <c r="J9" s="864">
        <v>0</v>
      </c>
      <c r="K9" s="864">
        <v>0</v>
      </c>
      <c r="L9" s="898">
        <v>0</v>
      </c>
      <c r="M9" s="898">
        <v>0</v>
      </c>
      <c r="N9" s="898">
        <v>0</v>
      </c>
      <c r="O9" s="898">
        <v>0</v>
      </c>
      <c r="P9" s="898">
        <v>0</v>
      </c>
      <c r="Q9" s="916">
        <v>0</v>
      </c>
      <c r="R9" s="898">
        <v>0</v>
      </c>
      <c r="S9" s="864">
        <v>0</v>
      </c>
      <c r="T9" s="864">
        <v>1</v>
      </c>
      <c r="U9" s="864">
        <v>0</v>
      </c>
      <c r="V9" s="864">
        <v>0</v>
      </c>
      <c r="W9" s="864">
        <v>0</v>
      </c>
      <c r="X9" s="864">
        <v>0</v>
      </c>
      <c r="Y9" s="864">
        <v>1</v>
      </c>
      <c r="Z9" s="898">
        <v>0</v>
      </c>
      <c r="AA9" s="898">
        <v>0</v>
      </c>
      <c r="AB9" s="898">
        <v>0</v>
      </c>
      <c r="AC9" s="898">
        <v>0</v>
      </c>
      <c r="AD9" s="898">
        <v>0</v>
      </c>
      <c r="AE9" s="897">
        <v>0</v>
      </c>
    </row>
    <row r="10" spans="1:31" x14ac:dyDescent="0.15">
      <c r="A10" s="407">
        <v>6</v>
      </c>
      <c r="B10" s="934" t="s">
        <v>1000</v>
      </c>
      <c r="C10" s="405"/>
      <c r="D10" s="933">
        <v>0</v>
      </c>
      <c r="E10" s="931">
        <v>0</v>
      </c>
      <c r="F10" s="931">
        <v>0</v>
      </c>
      <c r="G10" s="931">
        <v>0</v>
      </c>
      <c r="H10" s="931">
        <v>0</v>
      </c>
      <c r="I10" s="931">
        <v>0</v>
      </c>
      <c r="J10" s="931">
        <v>0</v>
      </c>
      <c r="K10" s="931">
        <v>0</v>
      </c>
      <c r="L10" s="930">
        <v>0</v>
      </c>
      <c r="M10" s="930">
        <v>0</v>
      </c>
      <c r="N10" s="930">
        <v>0</v>
      </c>
      <c r="O10" s="930">
        <v>0</v>
      </c>
      <c r="P10" s="930">
        <v>0</v>
      </c>
      <c r="Q10" s="932">
        <v>0</v>
      </c>
      <c r="R10" s="930">
        <v>0</v>
      </c>
      <c r="S10" s="931">
        <v>0</v>
      </c>
      <c r="T10" s="931">
        <v>0</v>
      </c>
      <c r="U10" s="931">
        <v>0</v>
      </c>
      <c r="V10" s="931">
        <v>0</v>
      </c>
      <c r="W10" s="931">
        <v>0</v>
      </c>
      <c r="X10" s="931">
        <v>0</v>
      </c>
      <c r="Y10" s="931">
        <v>0</v>
      </c>
      <c r="Z10" s="930">
        <v>0</v>
      </c>
      <c r="AA10" s="930">
        <v>0</v>
      </c>
      <c r="AB10" s="930">
        <v>0</v>
      </c>
      <c r="AC10" s="930">
        <v>0</v>
      </c>
      <c r="AD10" s="930">
        <v>0</v>
      </c>
      <c r="AE10" s="929">
        <v>0</v>
      </c>
    </row>
    <row r="11" spans="1:31" x14ac:dyDescent="0.15">
      <c r="A11" s="384">
        <v>7</v>
      </c>
      <c r="B11" s="356" t="s">
        <v>1006</v>
      </c>
      <c r="C11" s="400"/>
      <c r="D11" s="865">
        <v>0</v>
      </c>
      <c r="E11" s="864">
        <v>0</v>
      </c>
      <c r="F11" s="864">
        <v>0</v>
      </c>
      <c r="G11" s="864">
        <v>0</v>
      </c>
      <c r="H11" s="864">
        <v>0</v>
      </c>
      <c r="I11" s="864">
        <v>0</v>
      </c>
      <c r="J11" s="864">
        <v>0</v>
      </c>
      <c r="K11" s="864">
        <v>0</v>
      </c>
      <c r="L11" s="898">
        <v>0</v>
      </c>
      <c r="M11" s="898">
        <v>0</v>
      </c>
      <c r="N11" s="898">
        <v>0</v>
      </c>
      <c r="O11" s="898">
        <v>0</v>
      </c>
      <c r="P11" s="898">
        <v>0</v>
      </c>
      <c r="Q11" s="916">
        <v>0</v>
      </c>
      <c r="R11" s="898">
        <v>0</v>
      </c>
      <c r="S11" s="864">
        <v>0</v>
      </c>
      <c r="T11" s="864">
        <v>0</v>
      </c>
      <c r="U11" s="864">
        <v>0</v>
      </c>
      <c r="V11" s="864">
        <v>0</v>
      </c>
      <c r="W11" s="864">
        <v>0</v>
      </c>
      <c r="X11" s="864">
        <v>0</v>
      </c>
      <c r="Y11" s="864">
        <v>0</v>
      </c>
      <c r="Z11" s="898">
        <v>0</v>
      </c>
      <c r="AA11" s="898">
        <v>0</v>
      </c>
      <c r="AB11" s="898">
        <v>0</v>
      </c>
      <c r="AC11" s="898">
        <v>0</v>
      </c>
      <c r="AD11" s="898">
        <v>0</v>
      </c>
      <c r="AE11" s="897">
        <v>0</v>
      </c>
    </row>
    <row r="12" spans="1:31" x14ac:dyDescent="0.15">
      <c r="A12" s="384">
        <v>8</v>
      </c>
      <c r="B12" s="356" t="s">
        <v>998</v>
      </c>
      <c r="C12" s="400"/>
      <c r="D12" s="865">
        <v>0</v>
      </c>
      <c r="E12" s="864">
        <v>0</v>
      </c>
      <c r="F12" s="864">
        <v>0</v>
      </c>
      <c r="G12" s="864">
        <v>0</v>
      </c>
      <c r="H12" s="864">
        <v>0</v>
      </c>
      <c r="I12" s="864">
        <v>0</v>
      </c>
      <c r="J12" s="864">
        <v>0</v>
      </c>
      <c r="K12" s="864">
        <v>0</v>
      </c>
      <c r="L12" s="898">
        <v>0</v>
      </c>
      <c r="M12" s="898">
        <v>0</v>
      </c>
      <c r="N12" s="898">
        <v>0</v>
      </c>
      <c r="O12" s="898">
        <v>0</v>
      </c>
      <c r="P12" s="898">
        <v>0</v>
      </c>
      <c r="Q12" s="916">
        <v>0</v>
      </c>
      <c r="R12" s="898">
        <v>0</v>
      </c>
      <c r="S12" s="864">
        <v>0</v>
      </c>
      <c r="T12" s="864">
        <v>0</v>
      </c>
      <c r="U12" s="864">
        <v>0</v>
      </c>
      <c r="V12" s="864">
        <v>0</v>
      </c>
      <c r="W12" s="864">
        <v>0</v>
      </c>
      <c r="X12" s="864">
        <v>0</v>
      </c>
      <c r="Y12" s="864">
        <v>0</v>
      </c>
      <c r="Z12" s="898">
        <v>0</v>
      </c>
      <c r="AA12" s="898">
        <v>0</v>
      </c>
      <c r="AB12" s="898">
        <v>0</v>
      </c>
      <c r="AC12" s="898">
        <v>0</v>
      </c>
      <c r="AD12" s="898">
        <v>0</v>
      </c>
      <c r="AE12" s="897">
        <v>0</v>
      </c>
    </row>
    <row r="13" spans="1:31" x14ac:dyDescent="0.15">
      <c r="A13" s="384">
        <v>9</v>
      </c>
      <c r="B13" s="356" t="s">
        <v>997</v>
      </c>
      <c r="C13" s="400"/>
      <c r="D13" s="865">
        <v>0</v>
      </c>
      <c r="E13" s="864">
        <v>0</v>
      </c>
      <c r="F13" s="864">
        <v>0</v>
      </c>
      <c r="G13" s="864">
        <v>0</v>
      </c>
      <c r="H13" s="864">
        <v>0</v>
      </c>
      <c r="I13" s="864">
        <v>0</v>
      </c>
      <c r="J13" s="864">
        <v>0</v>
      </c>
      <c r="K13" s="864">
        <v>0</v>
      </c>
      <c r="L13" s="898">
        <v>0</v>
      </c>
      <c r="M13" s="898">
        <v>0</v>
      </c>
      <c r="N13" s="898">
        <v>0</v>
      </c>
      <c r="O13" s="898">
        <v>0</v>
      </c>
      <c r="P13" s="898">
        <v>0</v>
      </c>
      <c r="Q13" s="916">
        <v>0</v>
      </c>
      <c r="R13" s="898">
        <v>0</v>
      </c>
      <c r="S13" s="864">
        <v>0</v>
      </c>
      <c r="T13" s="864">
        <v>0</v>
      </c>
      <c r="U13" s="864">
        <v>0</v>
      </c>
      <c r="V13" s="864">
        <v>0</v>
      </c>
      <c r="W13" s="864">
        <v>0</v>
      </c>
      <c r="X13" s="864">
        <v>0</v>
      </c>
      <c r="Y13" s="864">
        <v>0</v>
      </c>
      <c r="Z13" s="898">
        <v>0</v>
      </c>
      <c r="AA13" s="898">
        <v>0</v>
      </c>
      <c r="AB13" s="898">
        <v>0</v>
      </c>
      <c r="AC13" s="898">
        <v>0</v>
      </c>
      <c r="AD13" s="898">
        <v>0</v>
      </c>
      <c r="AE13" s="897">
        <v>0</v>
      </c>
    </row>
    <row r="14" spans="1:31" ht="14.25" thickBot="1" x14ac:dyDescent="0.2">
      <c r="A14" s="407">
        <v>10</v>
      </c>
      <c r="B14" s="934" t="s">
        <v>996</v>
      </c>
      <c r="C14" s="405"/>
      <c r="D14" s="933">
        <v>12</v>
      </c>
      <c r="E14" s="931">
        <v>0</v>
      </c>
      <c r="F14" s="931">
        <v>1</v>
      </c>
      <c r="G14" s="931">
        <v>0</v>
      </c>
      <c r="H14" s="931">
        <v>0</v>
      </c>
      <c r="I14" s="931">
        <v>0</v>
      </c>
      <c r="J14" s="931">
        <v>1</v>
      </c>
      <c r="K14" s="931">
        <v>0</v>
      </c>
      <c r="L14" s="930">
        <v>0</v>
      </c>
      <c r="M14" s="930">
        <v>0</v>
      </c>
      <c r="N14" s="930">
        <v>0</v>
      </c>
      <c r="O14" s="930">
        <v>0</v>
      </c>
      <c r="P14" s="930">
        <v>0</v>
      </c>
      <c r="Q14" s="932">
        <v>0</v>
      </c>
      <c r="R14" s="930">
        <v>0</v>
      </c>
      <c r="S14" s="931">
        <v>0</v>
      </c>
      <c r="T14" s="931">
        <v>0</v>
      </c>
      <c r="U14" s="931">
        <v>1</v>
      </c>
      <c r="V14" s="931">
        <v>0</v>
      </c>
      <c r="W14" s="931">
        <v>1</v>
      </c>
      <c r="X14" s="931">
        <v>0</v>
      </c>
      <c r="Y14" s="931">
        <v>0</v>
      </c>
      <c r="Z14" s="930">
        <v>0</v>
      </c>
      <c r="AA14" s="930">
        <v>0</v>
      </c>
      <c r="AB14" s="930">
        <v>0</v>
      </c>
      <c r="AC14" s="930">
        <v>8</v>
      </c>
      <c r="AD14" s="930">
        <v>0</v>
      </c>
      <c r="AE14" s="929">
        <v>0</v>
      </c>
    </row>
    <row r="15" spans="1:31" x14ac:dyDescent="0.15">
      <c r="A15" s="878" t="s">
        <v>916</v>
      </c>
      <c r="B15" s="877"/>
      <c r="C15" s="876"/>
      <c r="D15" s="875">
        <v>1542</v>
      </c>
      <c r="E15" s="874">
        <v>120</v>
      </c>
      <c r="F15" s="874">
        <v>7</v>
      </c>
      <c r="G15" s="874">
        <v>12</v>
      </c>
      <c r="H15" s="874">
        <v>29</v>
      </c>
      <c r="I15" s="874">
        <v>5</v>
      </c>
      <c r="J15" s="874">
        <v>20</v>
      </c>
      <c r="K15" s="874">
        <v>11</v>
      </c>
      <c r="L15" s="873">
        <v>37</v>
      </c>
      <c r="M15" s="873">
        <v>0</v>
      </c>
      <c r="N15" s="873">
        <v>37</v>
      </c>
      <c r="O15" s="873">
        <v>5</v>
      </c>
      <c r="P15" s="873">
        <v>3</v>
      </c>
      <c r="Q15" s="928">
        <v>17</v>
      </c>
      <c r="R15" s="873">
        <v>29</v>
      </c>
      <c r="S15" s="874">
        <v>12</v>
      </c>
      <c r="T15" s="874">
        <v>69</v>
      </c>
      <c r="U15" s="874">
        <v>18</v>
      </c>
      <c r="V15" s="874">
        <v>37</v>
      </c>
      <c r="W15" s="874">
        <v>16</v>
      </c>
      <c r="X15" s="874">
        <v>13</v>
      </c>
      <c r="Y15" s="874">
        <v>28</v>
      </c>
      <c r="Z15" s="873">
        <v>2</v>
      </c>
      <c r="AA15" s="873">
        <v>52</v>
      </c>
      <c r="AB15" s="873">
        <v>7</v>
      </c>
      <c r="AC15" s="873">
        <v>955</v>
      </c>
      <c r="AD15" s="873">
        <v>1</v>
      </c>
      <c r="AE15" s="872">
        <v>0</v>
      </c>
    </row>
    <row r="16" spans="1:31" x14ac:dyDescent="0.15">
      <c r="A16" s="386">
        <v>1</v>
      </c>
      <c r="B16" s="927" t="s">
        <v>1005</v>
      </c>
      <c r="C16" s="409"/>
      <c r="D16" s="870">
        <v>2</v>
      </c>
      <c r="E16" s="869">
        <v>0</v>
      </c>
      <c r="F16" s="869">
        <v>0</v>
      </c>
      <c r="G16" s="869">
        <v>0</v>
      </c>
      <c r="H16" s="869">
        <v>0</v>
      </c>
      <c r="I16" s="869">
        <v>0</v>
      </c>
      <c r="J16" s="869">
        <v>0</v>
      </c>
      <c r="K16" s="869">
        <v>0</v>
      </c>
      <c r="L16" s="900">
        <v>0</v>
      </c>
      <c r="M16" s="900">
        <v>0</v>
      </c>
      <c r="N16" s="900">
        <v>1</v>
      </c>
      <c r="O16" s="900">
        <v>0</v>
      </c>
      <c r="P16" s="900">
        <v>0</v>
      </c>
      <c r="Q16" s="926">
        <v>0</v>
      </c>
      <c r="R16" s="900">
        <v>0</v>
      </c>
      <c r="S16" s="869">
        <v>0</v>
      </c>
      <c r="T16" s="869">
        <v>0</v>
      </c>
      <c r="U16" s="869">
        <v>0</v>
      </c>
      <c r="V16" s="869">
        <v>0</v>
      </c>
      <c r="W16" s="869">
        <v>0</v>
      </c>
      <c r="X16" s="869">
        <v>0</v>
      </c>
      <c r="Y16" s="869">
        <v>0</v>
      </c>
      <c r="Z16" s="900">
        <v>0</v>
      </c>
      <c r="AA16" s="900">
        <v>0</v>
      </c>
      <c r="AB16" s="900">
        <v>0</v>
      </c>
      <c r="AC16" s="900">
        <v>1</v>
      </c>
      <c r="AD16" s="900">
        <v>0</v>
      </c>
      <c r="AE16" s="899">
        <v>0</v>
      </c>
    </row>
    <row r="17" spans="1:31" x14ac:dyDescent="0.15">
      <c r="A17" s="384">
        <v>2</v>
      </c>
      <c r="B17" s="925" t="s">
        <v>1004</v>
      </c>
      <c r="C17" s="400"/>
      <c r="D17" s="865">
        <v>0</v>
      </c>
      <c r="E17" s="864">
        <v>0</v>
      </c>
      <c r="F17" s="864">
        <v>0</v>
      </c>
      <c r="G17" s="864">
        <v>0</v>
      </c>
      <c r="H17" s="864">
        <v>0</v>
      </c>
      <c r="I17" s="864">
        <v>0</v>
      </c>
      <c r="J17" s="864">
        <v>0</v>
      </c>
      <c r="K17" s="864">
        <v>0</v>
      </c>
      <c r="L17" s="898">
        <v>0</v>
      </c>
      <c r="M17" s="898">
        <v>0</v>
      </c>
      <c r="N17" s="898">
        <v>0</v>
      </c>
      <c r="O17" s="898">
        <v>0</v>
      </c>
      <c r="P17" s="898">
        <v>0</v>
      </c>
      <c r="Q17" s="916">
        <v>0</v>
      </c>
      <c r="R17" s="898">
        <v>0</v>
      </c>
      <c r="S17" s="864">
        <v>0</v>
      </c>
      <c r="T17" s="864">
        <v>0</v>
      </c>
      <c r="U17" s="864">
        <v>0</v>
      </c>
      <c r="V17" s="864">
        <v>0</v>
      </c>
      <c r="W17" s="864">
        <v>0</v>
      </c>
      <c r="X17" s="864">
        <v>0</v>
      </c>
      <c r="Y17" s="864">
        <v>0</v>
      </c>
      <c r="Z17" s="898">
        <v>0</v>
      </c>
      <c r="AA17" s="898">
        <v>0</v>
      </c>
      <c r="AB17" s="898">
        <v>0</v>
      </c>
      <c r="AC17" s="898">
        <v>0</v>
      </c>
      <c r="AD17" s="898">
        <v>0</v>
      </c>
      <c r="AE17" s="897">
        <v>0</v>
      </c>
    </row>
    <row r="18" spans="1:31" x14ac:dyDescent="0.15">
      <c r="A18" s="384">
        <v>3</v>
      </c>
      <c r="B18" s="356" t="s">
        <v>1003</v>
      </c>
      <c r="C18" s="400"/>
      <c r="D18" s="865">
        <v>9</v>
      </c>
      <c r="E18" s="864">
        <v>3</v>
      </c>
      <c r="F18" s="864">
        <v>0</v>
      </c>
      <c r="G18" s="864">
        <v>0</v>
      </c>
      <c r="H18" s="864">
        <v>0</v>
      </c>
      <c r="I18" s="864">
        <v>0</v>
      </c>
      <c r="J18" s="864">
        <v>0</v>
      </c>
      <c r="K18" s="864">
        <v>0</v>
      </c>
      <c r="L18" s="898">
        <v>0</v>
      </c>
      <c r="M18" s="898">
        <v>0</v>
      </c>
      <c r="N18" s="898">
        <v>0</v>
      </c>
      <c r="O18" s="898">
        <v>0</v>
      </c>
      <c r="P18" s="898">
        <v>0</v>
      </c>
      <c r="Q18" s="916">
        <v>0</v>
      </c>
      <c r="R18" s="898">
        <v>1</v>
      </c>
      <c r="S18" s="864">
        <v>0</v>
      </c>
      <c r="T18" s="864">
        <v>0</v>
      </c>
      <c r="U18" s="864">
        <v>0</v>
      </c>
      <c r="V18" s="864">
        <v>0</v>
      </c>
      <c r="W18" s="864">
        <v>1</v>
      </c>
      <c r="X18" s="864">
        <v>0</v>
      </c>
      <c r="Y18" s="864">
        <v>1</v>
      </c>
      <c r="Z18" s="898">
        <v>0</v>
      </c>
      <c r="AA18" s="898">
        <v>0</v>
      </c>
      <c r="AB18" s="898">
        <v>0</v>
      </c>
      <c r="AC18" s="898">
        <v>3</v>
      </c>
      <c r="AD18" s="898">
        <v>0</v>
      </c>
      <c r="AE18" s="897">
        <v>0</v>
      </c>
    </row>
    <row r="19" spans="1:31" x14ac:dyDescent="0.15">
      <c r="A19" s="384">
        <v>4</v>
      </c>
      <c r="B19" s="356" t="s">
        <v>1002</v>
      </c>
      <c r="C19" s="400"/>
      <c r="D19" s="865">
        <v>2</v>
      </c>
      <c r="E19" s="864">
        <v>1</v>
      </c>
      <c r="F19" s="864">
        <v>0</v>
      </c>
      <c r="G19" s="864">
        <v>0</v>
      </c>
      <c r="H19" s="864">
        <v>0</v>
      </c>
      <c r="I19" s="864">
        <v>0</v>
      </c>
      <c r="J19" s="864">
        <v>0</v>
      </c>
      <c r="K19" s="864">
        <v>0</v>
      </c>
      <c r="L19" s="898">
        <v>0</v>
      </c>
      <c r="M19" s="898">
        <v>0</v>
      </c>
      <c r="N19" s="898">
        <v>0</v>
      </c>
      <c r="O19" s="898">
        <v>0</v>
      </c>
      <c r="P19" s="898">
        <v>0</v>
      </c>
      <c r="Q19" s="916">
        <v>0</v>
      </c>
      <c r="R19" s="898">
        <v>1</v>
      </c>
      <c r="S19" s="864">
        <v>0</v>
      </c>
      <c r="T19" s="864">
        <v>0</v>
      </c>
      <c r="U19" s="864">
        <v>0</v>
      </c>
      <c r="V19" s="864">
        <v>0</v>
      </c>
      <c r="W19" s="864">
        <v>0</v>
      </c>
      <c r="X19" s="864">
        <v>0</v>
      </c>
      <c r="Y19" s="864">
        <v>0</v>
      </c>
      <c r="Z19" s="898">
        <v>0</v>
      </c>
      <c r="AA19" s="898">
        <v>0</v>
      </c>
      <c r="AB19" s="898">
        <v>0</v>
      </c>
      <c r="AC19" s="898">
        <v>0</v>
      </c>
      <c r="AD19" s="898">
        <v>0</v>
      </c>
      <c r="AE19" s="897">
        <v>0</v>
      </c>
    </row>
    <row r="20" spans="1:31" x14ac:dyDescent="0.15">
      <c r="A20" s="924">
        <v>5</v>
      </c>
      <c r="B20" s="923" t="s">
        <v>1001</v>
      </c>
      <c r="C20" s="922"/>
      <c r="D20" s="921">
        <v>13</v>
      </c>
      <c r="E20" s="919">
        <v>1</v>
      </c>
      <c r="F20" s="919">
        <v>0</v>
      </c>
      <c r="G20" s="919">
        <v>0</v>
      </c>
      <c r="H20" s="919">
        <v>0</v>
      </c>
      <c r="I20" s="919">
        <v>0</v>
      </c>
      <c r="J20" s="919">
        <v>1</v>
      </c>
      <c r="K20" s="919">
        <v>0</v>
      </c>
      <c r="L20" s="918">
        <v>0</v>
      </c>
      <c r="M20" s="918">
        <v>0</v>
      </c>
      <c r="N20" s="918">
        <v>0</v>
      </c>
      <c r="O20" s="918">
        <v>0</v>
      </c>
      <c r="P20" s="918">
        <v>0</v>
      </c>
      <c r="Q20" s="920">
        <v>0</v>
      </c>
      <c r="R20" s="918">
        <v>1</v>
      </c>
      <c r="S20" s="919">
        <v>0</v>
      </c>
      <c r="T20" s="919">
        <v>2</v>
      </c>
      <c r="U20" s="919">
        <v>0</v>
      </c>
      <c r="V20" s="919">
        <v>1</v>
      </c>
      <c r="W20" s="919">
        <v>1</v>
      </c>
      <c r="X20" s="919">
        <v>0</v>
      </c>
      <c r="Y20" s="919">
        <v>2</v>
      </c>
      <c r="Z20" s="918">
        <v>0</v>
      </c>
      <c r="AA20" s="918">
        <v>1</v>
      </c>
      <c r="AB20" s="918">
        <v>0</v>
      </c>
      <c r="AC20" s="918">
        <v>2</v>
      </c>
      <c r="AD20" s="918">
        <v>1</v>
      </c>
      <c r="AE20" s="917">
        <v>0</v>
      </c>
    </row>
    <row r="21" spans="1:31" x14ac:dyDescent="0.15">
      <c r="A21" s="384">
        <v>6</v>
      </c>
      <c r="B21" s="356" t="s">
        <v>1000</v>
      </c>
      <c r="C21" s="400"/>
      <c r="D21" s="865">
        <v>2</v>
      </c>
      <c r="E21" s="864">
        <v>1</v>
      </c>
      <c r="F21" s="864">
        <v>0</v>
      </c>
      <c r="G21" s="864">
        <v>0</v>
      </c>
      <c r="H21" s="864">
        <v>0</v>
      </c>
      <c r="I21" s="864">
        <v>0</v>
      </c>
      <c r="J21" s="864">
        <v>0</v>
      </c>
      <c r="K21" s="864">
        <v>0</v>
      </c>
      <c r="L21" s="898">
        <v>0</v>
      </c>
      <c r="M21" s="898">
        <v>0</v>
      </c>
      <c r="N21" s="898">
        <v>0</v>
      </c>
      <c r="O21" s="898">
        <v>0</v>
      </c>
      <c r="P21" s="898">
        <v>0</v>
      </c>
      <c r="Q21" s="916">
        <v>0</v>
      </c>
      <c r="R21" s="898">
        <v>0</v>
      </c>
      <c r="S21" s="864">
        <v>0</v>
      </c>
      <c r="T21" s="864">
        <v>0</v>
      </c>
      <c r="U21" s="864">
        <v>0</v>
      </c>
      <c r="V21" s="864">
        <v>0</v>
      </c>
      <c r="W21" s="864">
        <v>0</v>
      </c>
      <c r="X21" s="864">
        <v>0</v>
      </c>
      <c r="Y21" s="864">
        <v>1</v>
      </c>
      <c r="Z21" s="898">
        <v>0</v>
      </c>
      <c r="AA21" s="898">
        <v>0</v>
      </c>
      <c r="AB21" s="898">
        <v>0</v>
      </c>
      <c r="AC21" s="898">
        <v>0</v>
      </c>
      <c r="AD21" s="898">
        <v>0</v>
      </c>
      <c r="AE21" s="897">
        <v>0</v>
      </c>
    </row>
    <row r="22" spans="1:31" x14ac:dyDescent="0.15">
      <c r="A22" s="384">
        <v>7</v>
      </c>
      <c r="B22" s="356" t="s">
        <v>999</v>
      </c>
      <c r="C22" s="400"/>
      <c r="D22" s="865">
        <v>1</v>
      </c>
      <c r="E22" s="864">
        <v>0</v>
      </c>
      <c r="F22" s="864">
        <v>0</v>
      </c>
      <c r="G22" s="864">
        <v>0</v>
      </c>
      <c r="H22" s="864">
        <v>0</v>
      </c>
      <c r="I22" s="864">
        <v>0</v>
      </c>
      <c r="J22" s="864">
        <v>0</v>
      </c>
      <c r="K22" s="864">
        <v>0</v>
      </c>
      <c r="L22" s="898">
        <v>0</v>
      </c>
      <c r="M22" s="898">
        <v>0</v>
      </c>
      <c r="N22" s="898">
        <v>0</v>
      </c>
      <c r="O22" s="898">
        <v>0</v>
      </c>
      <c r="P22" s="898">
        <v>0</v>
      </c>
      <c r="Q22" s="916">
        <v>0</v>
      </c>
      <c r="R22" s="898">
        <v>0</v>
      </c>
      <c r="S22" s="864">
        <v>0</v>
      </c>
      <c r="T22" s="864">
        <v>0</v>
      </c>
      <c r="U22" s="864">
        <v>0</v>
      </c>
      <c r="V22" s="864">
        <v>0</v>
      </c>
      <c r="W22" s="864">
        <v>0</v>
      </c>
      <c r="X22" s="864">
        <v>0</v>
      </c>
      <c r="Y22" s="864">
        <v>0</v>
      </c>
      <c r="Z22" s="898">
        <v>0</v>
      </c>
      <c r="AA22" s="898">
        <v>0</v>
      </c>
      <c r="AB22" s="898">
        <v>0</v>
      </c>
      <c r="AC22" s="898">
        <v>1</v>
      </c>
      <c r="AD22" s="898">
        <v>0</v>
      </c>
      <c r="AE22" s="897">
        <v>0</v>
      </c>
    </row>
    <row r="23" spans="1:31" x14ac:dyDescent="0.15">
      <c r="A23" s="384">
        <v>8</v>
      </c>
      <c r="B23" s="356" t="s">
        <v>998</v>
      </c>
      <c r="C23" s="400"/>
      <c r="D23" s="865">
        <v>0</v>
      </c>
      <c r="E23" s="864">
        <v>0</v>
      </c>
      <c r="F23" s="864">
        <v>0</v>
      </c>
      <c r="G23" s="864">
        <v>0</v>
      </c>
      <c r="H23" s="864">
        <v>0</v>
      </c>
      <c r="I23" s="864">
        <v>0</v>
      </c>
      <c r="J23" s="864">
        <v>0</v>
      </c>
      <c r="K23" s="864">
        <v>0</v>
      </c>
      <c r="L23" s="898">
        <v>0</v>
      </c>
      <c r="M23" s="898">
        <v>0</v>
      </c>
      <c r="N23" s="898">
        <v>0</v>
      </c>
      <c r="O23" s="898">
        <v>0</v>
      </c>
      <c r="P23" s="898">
        <v>0</v>
      </c>
      <c r="Q23" s="916">
        <v>0</v>
      </c>
      <c r="R23" s="898">
        <v>0</v>
      </c>
      <c r="S23" s="864">
        <v>0</v>
      </c>
      <c r="T23" s="864">
        <v>0</v>
      </c>
      <c r="U23" s="864">
        <v>0</v>
      </c>
      <c r="V23" s="864">
        <v>0</v>
      </c>
      <c r="W23" s="864">
        <v>0</v>
      </c>
      <c r="X23" s="864">
        <v>0</v>
      </c>
      <c r="Y23" s="864">
        <v>0</v>
      </c>
      <c r="Z23" s="898">
        <v>0</v>
      </c>
      <c r="AA23" s="898">
        <v>0</v>
      </c>
      <c r="AB23" s="898">
        <v>0</v>
      </c>
      <c r="AC23" s="898">
        <v>0</v>
      </c>
      <c r="AD23" s="898">
        <v>0</v>
      </c>
      <c r="AE23" s="897">
        <v>0</v>
      </c>
    </row>
    <row r="24" spans="1:31" x14ac:dyDescent="0.15">
      <c r="A24" s="384">
        <v>9</v>
      </c>
      <c r="B24" s="356" t="s">
        <v>997</v>
      </c>
      <c r="C24" s="400"/>
      <c r="D24" s="865">
        <v>1</v>
      </c>
      <c r="E24" s="864">
        <v>0</v>
      </c>
      <c r="F24" s="864">
        <v>0</v>
      </c>
      <c r="G24" s="864">
        <v>0</v>
      </c>
      <c r="H24" s="864">
        <v>0</v>
      </c>
      <c r="I24" s="864">
        <v>0</v>
      </c>
      <c r="J24" s="864">
        <v>0</v>
      </c>
      <c r="K24" s="864">
        <v>0</v>
      </c>
      <c r="L24" s="898">
        <v>0</v>
      </c>
      <c r="M24" s="898">
        <v>0</v>
      </c>
      <c r="N24" s="898">
        <v>0</v>
      </c>
      <c r="O24" s="898">
        <v>0</v>
      </c>
      <c r="P24" s="898">
        <v>0</v>
      </c>
      <c r="Q24" s="916">
        <v>0</v>
      </c>
      <c r="R24" s="898">
        <v>0</v>
      </c>
      <c r="S24" s="864">
        <v>0</v>
      </c>
      <c r="T24" s="864">
        <v>0</v>
      </c>
      <c r="U24" s="864">
        <v>0</v>
      </c>
      <c r="V24" s="864">
        <v>0</v>
      </c>
      <c r="W24" s="864">
        <v>0</v>
      </c>
      <c r="X24" s="864">
        <v>0</v>
      </c>
      <c r="Y24" s="864">
        <v>0</v>
      </c>
      <c r="Z24" s="898">
        <v>0</v>
      </c>
      <c r="AA24" s="898">
        <v>0</v>
      </c>
      <c r="AB24" s="898">
        <v>0</v>
      </c>
      <c r="AC24" s="898">
        <v>1</v>
      </c>
      <c r="AD24" s="898">
        <v>0</v>
      </c>
      <c r="AE24" s="897">
        <v>0</v>
      </c>
    </row>
    <row r="25" spans="1:31" ht="14.25" thickBot="1" x14ac:dyDescent="0.2">
      <c r="A25" s="915">
        <v>10</v>
      </c>
      <c r="B25" s="914" t="s">
        <v>996</v>
      </c>
      <c r="C25" s="913"/>
      <c r="D25" s="912">
        <v>1512</v>
      </c>
      <c r="E25" s="910">
        <v>114</v>
      </c>
      <c r="F25" s="910">
        <v>7</v>
      </c>
      <c r="G25" s="910">
        <v>12</v>
      </c>
      <c r="H25" s="910">
        <v>29</v>
      </c>
      <c r="I25" s="910">
        <v>5</v>
      </c>
      <c r="J25" s="910">
        <v>19</v>
      </c>
      <c r="K25" s="910">
        <v>11</v>
      </c>
      <c r="L25" s="909">
        <v>37</v>
      </c>
      <c r="M25" s="909">
        <v>0</v>
      </c>
      <c r="N25" s="909">
        <v>36</v>
      </c>
      <c r="O25" s="909">
        <v>5</v>
      </c>
      <c r="P25" s="909">
        <v>3</v>
      </c>
      <c r="Q25" s="911">
        <v>17</v>
      </c>
      <c r="R25" s="909">
        <v>26</v>
      </c>
      <c r="S25" s="910">
        <v>12</v>
      </c>
      <c r="T25" s="910">
        <v>67</v>
      </c>
      <c r="U25" s="910">
        <v>18</v>
      </c>
      <c r="V25" s="910">
        <v>36</v>
      </c>
      <c r="W25" s="910">
        <v>14</v>
      </c>
      <c r="X25" s="910">
        <v>13</v>
      </c>
      <c r="Y25" s="910">
        <v>24</v>
      </c>
      <c r="Z25" s="909">
        <v>2</v>
      </c>
      <c r="AA25" s="909">
        <v>51</v>
      </c>
      <c r="AB25" s="909">
        <v>7</v>
      </c>
      <c r="AC25" s="909">
        <v>947</v>
      </c>
      <c r="AD25" s="909">
        <v>0</v>
      </c>
      <c r="AE25" s="908">
        <v>0</v>
      </c>
    </row>
    <row r="26" spans="1:31" x14ac:dyDescent="0.15">
      <c r="A26" s="618" t="s">
        <v>897</v>
      </c>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row>
    <row r="27" spans="1:31" x14ac:dyDescent="0.15">
      <c r="A27" s="414" t="s">
        <v>995</v>
      </c>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row>
  </sheetData>
  <mergeCells count="1">
    <mergeCell ref="A1:R1"/>
  </mergeCells>
  <phoneticPr fontId="4"/>
  <pageMargins left="0.70866141732283472" right="0.70866141732283472" top="0.74803149606299213" bottom="0.74803149606299213" header="0.31496062992125984" footer="0.31496062992125984"/>
  <pageSetup paperSize="9" scale="81" orientation="landscape" r:id="rId1"/>
  <colBreaks count="1" manualBreakCount="1">
    <brk id="1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20158-63A5-4A2B-BBD3-19BDE953B719}">
  <sheetPr>
    <pageSetUpPr fitToPage="1"/>
  </sheetPr>
  <dimension ref="A1:W52"/>
  <sheetViews>
    <sheetView topLeftCell="A10" zoomScale="55" zoomScaleNormal="55" workbookViewId="0">
      <selection activeCell="N12" sqref="N12"/>
    </sheetView>
  </sheetViews>
  <sheetFormatPr defaultRowHeight="13.5" x14ac:dyDescent="0.15"/>
  <cols>
    <col min="1" max="1" width="3.625" customWidth="1"/>
    <col min="2" max="2" width="21.625" customWidth="1"/>
    <col min="3" max="3" width="0.875" customWidth="1"/>
    <col min="4" max="18" width="8.625" customWidth="1"/>
  </cols>
  <sheetData>
    <row r="1" spans="1:23" ht="15" customHeight="1" x14ac:dyDescent="0.15">
      <c r="A1" s="1153" t="s">
        <v>333</v>
      </c>
      <c r="B1" s="1153"/>
      <c r="C1" s="1153"/>
      <c r="D1" s="1153"/>
      <c r="E1" s="1153"/>
      <c r="F1" s="1153"/>
      <c r="G1" s="1153"/>
      <c r="H1" s="1153"/>
      <c r="I1" s="1153"/>
      <c r="J1" s="1153"/>
      <c r="K1" s="1153"/>
      <c r="L1" s="1153"/>
      <c r="M1" s="1153"/>
      <c r="N1" s="1153"/>
      <c r="O1" s="1153"/>
      <c r="P1" s="1153"/>
      <c r="Q1" s="1153"/>
      <c r="R1" s="1153"/>
    </row>
    <row r="2" spans="1:23" ht="15" customHeight="1" thickBot="1" x14ac:dyDescent="0.2">
      <c r="B2" s="97"/>
      <c r="C2" s="96"/>
      <c r="O2" s="95"/>
      <c r="Q2" s="95"/>
      <c r="U2" s="95"/>
      <c r="W2" s="95" t="s">
        <v>246</v>
      </c>
    </row>
    <row r="3" spans="1:23" ht="15" customHeight="1" thickBot="1" x14ac:dyDescent="0.2">
      <c r="A3" s="94" t="s">
        <v>245</v>
      </c>
      <c r="B3" s="93"/>
      <c r="C3" s="155" t="s">
        <v>244</v>
      </c>
      <c r="D3" s="154" t="s">
        <v>5</v>
      </c>
      <c r="E3" s="91" t="s">
        <v>6</v>
      </c>
      <c r="F3" s="91" t="s">
        <v>7</v>
      </c>
      <c r="G3" s="91" t="s">
        <v>8</v>
      </c>
      <c r="H3" s="91" t="s">
        <v>9</v>
      </c>
      <c r="I3" s="91" t="s">
        <v>10</v>
      </c>
      <c r="J3" s="91" t="s">
        <v>11</v>
      </c>
      <c r="K3" s="91" t="s">
        <v>12</v>
      </c>
      <c r="L3" s="91" t="s">
        <v>13</v>
      </c>
      <c r="M3" s="91" t="s">
        <v>14</v>
      </c>
      <c r="N3" s="91" t="s">
        <v>15</v>
      </c>
      <c r="O3" s="91" t="s">
        <v>243</v>
      </c>
      <c r="P3" s="91" t="s">
        <v>17</v>
      </c>
      <c r="Q3" s="91" t="s">
        <v>332</v>
      </c>
      <c r="R3" s="127" t="s">
        <v>241</v>
      </c>
      <c r="S3" s="126" t="s">
        <v>240</v>
      </c>
      <c r="T3" s="126" t="s">
        <v>239</v>
      </c>
      <c r="U3" s="126" t="s">
        <v>238</v>
      </c>
      <c r="V3" s="126" t="s">
        <v>23</v>
      </c>
      <c r="W3" s="125" t="s">
        <v>24</v>
      </c>
    </row>
    <row r="4" spans="1:23" ht="22.5" customHeight="1" thickTop="1" thickBot="1" x14ac:dyDescent="0.2">
      <c r="A4" s="1154" t="s">
        <v>237</v>
      </c>
      <c r="B4" s="1155"/>
      <c r="C4" s="1160"/>
      <c r="D4" s="153">
        <v>564</v>
      </c>
      <c r="E4" s="86">
        <v>686</v>
      </c>
      <c r="F4" s="86">
        <v>676</v>
      </c>
      <c r="G4" s="86">
        <v>488</v>
      </c>
      <c r="H4" s="86">
        <v>414</v>
      </c>
      <c r="I4" s="86">
        <v>487</v>
      </c>
      <c r="J4" s="86">
        <v>506</v>
      </c>
      <c r="K4" s="86">
        <v>375</v>
      </c>
      <c r="L4" s="86">
        <v>525</v>
      </c>
      <c r="M4" s="86">
        <v>634</v>
      </c>
      <c r="N4" s="86">
        <v>790</v>
      </c>
      <c r="O4" s="86">
        <v>872</v>
      </c>
      <c r="P4" s="86">
        <v>880</v>
      </c>
      <c r="Q4" s="86">
        <v>761</v>
      </c>
      <c r="R4" s="124">
        <v>331</v>
      </c>
      <c r="S4" s="85">
        <v>307</v>
      </c>
      <c r="T4" s="85">
        <v>427</v>
      </c>
      <c r="U4" s="85">
        <v>459</v>
      </c>
      <c r="V4" s="85">
        <v>418</v>
      </c>
      <c r="W4" s="84">
        <v>475</v>
      </c>
    </row>
    <row r="5" spans="1:23" ht="22.5" customHeight="1" thickTop="1" x14ac:dyDescent="0.15">
      <c r="A5" s="83">
        <v>9</v>
      </c>
      <c r="B5" s="82" t="s">
        <v>236</v>
      </c>
      <c r="C5" s="152"/>
      <c r="D5" s="151">
        <v>78</v>
      </c>
      <c r="E5" s="80">
        <v>94</v>
      </c>
      <c r="F5" s="80">
        <v>102</v>
      </c>
      <c r="G5" s="80">
        <v>71</v>
      </c>
      <c r="H5" s="80">
        <v>58</v>
      </c>
      <c r="I5" s="80">
        <v>71</v>
      </c>
      <c r="J5" s="80">
        <v>61</v>
      </c>
      <c r="K5" s="80">
        <v>66</v>
      </c>
      <c r="L5" s="80">
        <v>84</v>
      </c>
      <c r="M5" s="80">
        <v>87</v>
      </c>
      <c r="N5" s="80">
        <v>95</v>
      </c>
      <c r="O5" s="80">
        <v>84</v>
      </c>
      <c r="P5" s="80">
        <v>75</v>
      </c>
      <c r="Q5" s="80">
        <v>63</v>
      </c>
      <c r="R5" s="121">
        <v>46</v>
      </c>
      <c r="S5" s="120">
        <v>53</v>
      </c>
      <c r="T5" s="120">
        <v>64</v>
      </c>
      <c r="U5" s="120">
        <v>69</v>
      </c>
      <c r="V5" s="120">
        <v>64</v>
      </c>
      <c r="W5" s="119">
        <v>72</v>
      </c>
    </row>
    <row r="6" spans="1:23" ht="22.5" customHeight="1" x14ac:dyDescent="0.15">
      <c r="A6" s="60">
        <v>10</v>
      </c>
      <c r="B6" s="77" t="s">
        <v>235</v>
      </c>
      <c r="C6" s="143"/>
      <c r="D6" s="142">
        <v>9</v>
      </c>
      <c r="E6" s="57">
        <v>6</v>
      </c>
      <c r="F6" s="57">
        <v>10</v>
      </c>
      <c r="G6" s="57">
        <v>11</v>
      </c>
      <c r="H6" s="57">
        <v>14</v>
      </c>
      <c r="I6" s="57">
        <v>9</v>
      </c>
      <c r="J6" s="57">
        <v>12</v>
      </c>
      <c r="K6" s="57">
        <v>13</v>
      </c>
      <c r="L6" s="57">
        <v>22</v>
      </c>
      <c r="M6" s="57">
        <v>14</v>
      </c>
      <c r="N6" s="57">
        <v>20</v>
      </c>
      <c r="O6" s="57">
        <v>18</v>
      </c>
      <c r="P6" s="57">
        <v>20</v>
      </c>
      <c r="Q6" s="57">
        <v>7</v>
      </c>
      <c r="R6" s="107">
        <v>2</v>
      </c>
      <c r="S6" s="56">
        <v>6</v>
      </c>
      <c r="T6" s="56">
        <v>22</v>
      </c>
      <c r="U6" s="56">
        <v>9</v>
      </c>
      <c r="V6" s="56">
        <v>4</v>
      </c>
      <c r="W6" s="55">
        <v>10</v>
      </c>
    </row>
    <row r="7" spans="1:23" ht="22.5" customHeight="1" x14ac:dyDescent="0.15">
      <c r="A7" s="60">
        <v>11</v>
      </c>
      <c r="B7" s="79" t="s">
        <v>234</v>
      </c>
      <c r="C7" s="143"/>
      <c r="D7" s="144">
        <v>14</v>
      </c>
      <c r="E7" s="63">
        <v>17</v>
      </c>
      <c r="F7" s="63">
        <v>17</v>
      </c>
      <c r="G7" s="63">
        <v>4</v>
      </c>
      <c r="H7" s="63">
        <v>3</v>
      </c>
      <c r="I7" s="63">
        <v>3</v>
      </c>
      <c r="J7" s="63">
        <v>5</v>
      </c>
      <c r="K7" s="63">
        <v>5</v>
      </c>
      <c r="L7" s="63">
        <v>8</v>
      </c>
      <c r="M7" s="63">
        <v>8</v>
      </c>
      <c r="N7" s="63">
        <v>11</v>
      </c>
      <c r="O7" s="63">
        <v>16</v>
      </c>
      <c r="P7" s="63">
        <v>8</v>
      </c>
      <c r="Q7" s="57">
        <v>7</v>
      </c>
      <c r="R7" s="107">
        <v>6</v>
      </c>
      <c r="S7" s="56">
        <v>5</v>
      </c>
      <c r="T7" s="56">
        <v>5</v>
      </c>
      <c r="U7" s="56">
        <v>3</v>
      </c>
      <c r="V7" s="56">
        <v>4</v>
      </c>
      <c r="W7" s="55">
        <v>2</v>
      </c>
    </row>
    <row r="8" spans="1:23" ht="22.5" customHeight="1" x14ac:dyDescent="0.15">
      <c r="A8" s="60">
        <v>12</v>
      </c>
      <c r="B8" s="77" t="s">
        <v>233</v>
      </c>
      <c r="C8" s="143"/>
      <c r="D8" s="142">
        <v>45</v>
      </c>
      <c r="E8" s="57">
        <v>35</v>
      </c>
      <c r="F8" s="57">
        <v>28</v>
      </c>
      <c r="G8" s="57">
        <v>13</v>
      </c>
      <c r="H8" s="57">
        <v>21</v>
      </c>
      <c r="I8" s="57">
        <v>18</v>
      </c>
      <c r="J8" s="57">
        <v>17</v>
      </c>
      <c r="K8" s="57">
        <v>18</v>
      </c>
      <c r="L8" s="57">
        <v>13</v>
      </c>
      <c r="M8" s="57">
        <v>23</v>
      </c>
      <c r="N8" s="57">
        <v>26</v>
      </c>
      <c r="O8" s="57">
        <v>24</v>
      </c>
      <c r="P8" s="57">
        <v>19</v>
      </c>
      <c r="Q8" s="57">
        <v>11</v>
      </c>
      <c r="R8" s="107">
        <v>10</v>
      </c>
      <c r="S8" s="56">
        <v>8</v>
      </c>
      <c r="T8" s="56">
        <v>13</v>
      </c>
      <c r="U8" s="56">
        <v>16</v>
      </c>
      <c r="V8" s="56">
        <v>13</v>
      </c>
      <c r="W8" s="55">
        <v>24</v>
      </c>
    </row>
    <row r="9" spans="1:23" ht="22.5" customHeight="1" x14ac:dyDescent="0.15">
      <c r="A9" s="60">
        <v>13</v>
      </c>
      <c r="B9" s="77" t="s">
        <v>232</v>
      </c>
      <c r="C9" s="143"/>
      <c r="D9" s="142">
        <v>14</v>
      </c>
      <c r="E9" s="57">
        <v>24</v>
      </c>
      <c r="F9" s="57">
        <v>13</v>
      </c>
      <c r="G9" s="57">
        <v>5</v>
      </c>
      <c r="H9" s="57">
        <v>6</v>
      </c>
      <c r="I9" s="57">
        <v>1</v>
      </c>
      <c r="J9" s="57">
        <v>5</v>
      </c>
      <c r="K9" s="57">
        <v>7</v>
      </c>
      <c r="L9" s="57">
        <v>6</v>
      </c>
      <c r="M9" s="57">
        <v>5</v>
      </c>
      <c r="N9" s="57">
        <v>14</v>
      </c>
      <c r="O9" s="57">
        <v>3</v>
      </c>
      <c r="P9" s="57">
        <v>5</v>
      </c>
      <c r="Q9" s="57">
        <v>9</v>
      </c>
      <c r="R9" s="107"/>
      <c r="S9" s="56">
        <v>1</v>
      </c>
      <c r="T9" s="56">
        <v>1</v>
      </c>
      <c r="U9" s="56">
        <v>5</v>
      </c>
      <c r="V9" s="56">
        <v>2</v>
      </c>
      <c r="W9" s="55">
        <v>5</v>
      </c>
    </row>
    <row r="10" spans="1:23" ht="22.5" customHeight="1" x14ac:dyDescent="0.15">
      <c r="A10" s="60">
        <v>14</v>
      </c>
      <c r="B10" s="77" t="s">
        <v>231</v>
      </c>
      <c r="C10" s="143"/>
      <c r="D10" s="142">
        <v>9</v>
      </c>
      <c r="E10" s="57">
        <v>20</v>
      </c>
      <c r="F10" s="57">
        <v>21</v>
      </c>
      <c r="G10" s="57">
        <v>12</v>
      </c>
      <c r="H10" s="57">
        <v>10</v>
      </c>
      <c r="I10" s="57">
        <v>9</v>
      </c>
      <c r="J10" s="57">
        <v>18</v>
      </c>
      <c r="K10" s="57">
        <v>11</v>
      </c>
      <c r="L10" s="57">
        <v>12</v>
      </c>
      <c r="M10" s="57">
        <v>15</v>
      </c>
      <c r="N10" s="57">
        <v>15</v>
      </c>
      <c r="O10" s="57">
        <v>17</v>
      </c>
      <c r="P10" s="57">
        <v>15</v>
      </c>
      <c r="Q10" s="57">
        <v>11</v>
      </c>
      <c r="R10" s="107">
        <v>5</v>
      </c>
      <c r="S10" s="56">
        <v>10</v>
      </c>
      <c r="T10" s="56">
        <v>14</v>
      </c>
      <c r="U10" s="56">
        <v>7</v>
      </c>
      <c r="V10" s="56">
        <v>17</v>
      </c>
      <c r="W10" s="55">
        <v>9</v>
      </c>
    </row>
    <row r="11" spans="1:23" ht="22.5" customHeight="1" x14ac:dyDescent="0.15">
      <c r="A11" s="60">
        <v>15</v>
      </c>
      <c r="B11" s="77" t="s">
        <v>230</v>
      </c>
      <c r="C11" s="143"/>
      <c r="D11" s="142">
        <v>15</v>
      </c>
      <c r="E11" s="57">
        <v>20</v>
      </c>
      <c r="F11" s="57">
        <v>26</v>
      </c>
      <c r="G11" s="57">
        <v>19</v>
      </c>
      <c r="H11" s="57">
        <v>19</v>
      </c>
      <c r="I11" s="57">
        <v>8</v>
      </c>
      <c r="J11" s="57">
        <v>22</v>
      </c>
      <c r="K11" s="57">
        <v>15</v>
      </c>
      <c r="L11" s="57">
        <v>16</v>
      </c>
      <c r="M11" s="57">
        <v>18</v>
      </c>
      <c r="N11" s="57">
        <v>21</v>
      </c>
      <c r="O11" s="57">
        <v>23</v>
      </c>
      <c r="P11" s="57">
        <v>22</v>
      </c>
      <c r="Q11" s="57">
        <v>8</v>
      </c>
      <c r="R11" s="107">
        <v>8</v>
      </c>
      <c r="S11" s="56">
        <v>8</v>
      </c>
      <c r="T11" s="56">
        <v>6</v>
      </c>
      <c r="U11" s="56">
        <v>2</v>
      </c>
      <c r="V11" s="56">
        <v>6</v>
      </c>
      <c r="W11" s="55">
        <v>9</v>
      </c>
    </row>
    <row r="12" spans="1:23" ht="22.5" customHeight="1" x14ac:dyDescent="0.15">
      <c r="A12" s="60">
        <v>16</v>
      </c>
      <c r="B12" s="77" t="s">
        <v>229</v>
      </c>
      <c r="C12" s="150"/>
      <c r="D12" s="144">
        <v>36</v>
      </c>
      <c r="E12" s="57">
        <v>47</v>
      </c>
      <c r="F12" s="57">
        <v>32</v>
      </c>
      <c r="G12" s="57">
        <v>36</v>
      </c>
      <c r="H12" s="57">
        <v>29</v>
      </c>
      <c r="I12" s="57">
        <v>33</v>
      </c>
      <c r="J12" s="57">
        <v>40</v>
      </c>
      <c r="K12" s="57">
        <v>31</v>
      </c>
      <c r="L12" s="57">
        <v>44</v>
      </c>
      <c r="M12" s="63">
        <v>35</v>
      </c>
      <c r="N12" s="57">
        <v>42</v>
      </c>
      <c r="O12" s="63">
        <v>41</v>
      </c>
      <c r="P12" s="57">
        <v>50</v>
      </c>
      <c r="Q12" s="57">
        <v>68</v>
      </c>
      <c r="R12" s="107">
        <v>31</v>
      </c>
      <c r="S12" s="56">
        <v>27</v>
      </c>
      <c r="T12" s="56">
        <v>29</v>
      </c>
      <c r="U12" s="56">
        <v>33</v>
      </c>
      <c r="V12" s="56">
        <v>24</v>
      </c>
      <c r="W12" s="55">
        <v>36</v>
      </c>
    </row>
    <row r="13" spans="1:23" ht="22.5" customHeight="1" x14ac:dyDescent="0.15">
      <c r="A13" s="60">
        <v>17</v>
      </c>
      <c r="B13" s="77" t="s">
        <v>228</v>
      </c>
      <c r="C13" s="143"/>
      <c r="D13" s="142">
        <v>3</v>
      </c>
      <c r="E13" s="57">
        <v>4</v>
      </c>
      <c r="F13" s="57">
        <v>1</v>
      </c>
      <c r="G13" s="57">
        <v>6</v>
      </c>
      <c r="H13" s="57">
        <v>3</v>
      </c>
      <c r="I13" s="57">
        <v>4</v>
      </c>
      <c r="J13" s="57">
        <v>5</v>
      </c>
      <c r="K13" s="57">
        <v>3</v>
      </c>
      <c r="L13" s="57">
        <v>3</v>
      </c>
      <c r="M13" s="57">
        <v>4</v>
      </c>
      <c r="N13" s="57">
        <v>8</v>
      </c>
      <c r="O13" s="57">
        <v>7</v>
      </c>
      <c r="P13" s="57">
        <v>7</v>
      </c>
      <c r="Q13" s="57">
        <v>5</v>
      </c>
      <c r="R13" s="107">
        <v>3</v>
      </c>
      <c r="S13" s="56">
        <v>2</v>
      </c>
      <c r="T13" s="56">
        <v>4</v>
      </c>
      <c r="U13" s="56">
        <v>2</v>
      </c>
      <c r="V13" s="56">
        <v>0</v>
      </c>
      <c r="W13" s="55">
        <v>0</v>
      </c>
    </row>
    <row r="14" spans="1:23" ht="22.5" customHeight="1" x14ac:dyDescent="0.15">
      <c r="A14" s="54">
        <v>18</v>
      </c>
      <c r="B14" s="53" t="s">
        <v>227</v>
      </c>
      <c r="C14" s="148"/>
      <c r="D14" s="147">
        <v>30</v>
      </c>
      <c r="E14" s="51">
        <v>33</v>
      </c>
      <c r="F14" s="51">
        <v>36</v>
      </c>
      <c r="G14" s="51">
        <v>24</v>
      </c>
      <c r="H14" s="51">
        <v>34</v>
      </c>
      <c r="I14" s="51">
        <v>54</v>
      </c>
      <c r="J14" s="51">
        <v>47</v>
      </c>
      <c r="K14" s="51">
        <v>21</v>
      </c>
      <c r="L14" s="51">
        <v>44</v>
      </c>
      <c r="M14" s="51">
        <v>39</v>
      </c>
      <c r="N14" s="51">
        <v>65</v>
      </c>
      <c r="O14" s="51">
        <v>75</v>
      </c>
      <c r="P14" s="51">
        <v>80</v>
      </c>
      <c r="Q14" s="51">
        <v>53</v>
      </c>
      <c r="R14" s="116">
        <v>17</v>
      </c>
      <c r="S14" s="50">
        <v>24</v>
      </c>
      <c r="T14" s="50">
        <v>35</v>
      </c>
      <c r="U14" s="50">
        <v>26</v>
      </c>
      <c r="V14" s="50">
        <v>18</v>
      </c>
      <c r="W14" s="49">
        <v>20</v>
      </c>
    </row>
    <row r="15" spans="1:23" ht="22.5" customHeight="1" x14ac:dyDescent="0.15">
      <c r="A15" s="70">
        <v>19</v>
      </c>
      <c r="B15" s="114" t="s">
        <v>226</v>
      </c>
      <c r="C15" s="146"/>
      <c r="D15" s="145">
        <v>6</v>
      </c>
      <c r="E15" s="67">
        <v>6</v>
      </c>
      <c r="F15" s="67">
        <v>5</v>
      </c>
      <c r="G15" s="67">
        <v>10</v>
      </c>
      <c r="H15" s="67">
        <v>7</v>
      </c>
      <c r="I15" s="67">
        <v>3</v>
      </c>
      <c r="J15" s="67">
        <v>5</v>
      </c>
      <c r="K15" s="67">
        <v>7</v>
      </c>
      <c r="L15" s="67">
        <v>13</v>
      </c>
      <c r="M15" s="67">
        <v>8</v>
      </c>
      <c r="N15" s="67">
        <v>8</v>
      </c>
      <c r="O15" s="67">
        <v>9</v>
      </c>
      <c r="P15" s="67">
        <v>4</v>
      </c>
      <c r="Q15" s="67">
        <v>10</v>
      </c>
      <c r="R15" s="112">
        <v>7</v>
      </c>
      <c r="S15" s="111">
        <v>5</v>
      </c>
      <c r="T15" s="111">
        <v>6</v>
      </c>
      <c r="U15" s="111">
        <v>5</v>
      </c>
      <c r="V15" s="111">
        <v>6</v>
      </c>
      <c r="W15" s="110">
        <v>4</v>
      </c>
    </row>
    <row r="16" spans="1:23" ht="22.5" customHeight="1" x14ac:dyDescent="0.15">
      <c r="A16" s="60">
        <v>20</v>
      </c>
      <c r="B16" s="77" t="s">
        <v>224</v>
      </c>
      <c r="C16" s="143"/>
      <c r="D16" s="142">
        <v>1</v>
      </c>
      <c r="E16" s="57">
        <v>2</v>
      </c>
      <c r="F16" s="57">
        <v>1</v>
      </c>
      <c r="G16" s="57">
        <v>1</v>
      </c>
      <c r="H16" s="57">
        <v>0</v>
      </c>
      <c r="I16" s="57">
        <v>0</v>
      </c>
      <c r="J16" s="57">
        <v>0</v>
      </c>
      <c r="K16" s="57">
        <v>0</v>
      </c>
      <c r="L16" s="57">
        <v>0</v>
      </c>
      <c r="M16" s="57">
        <v>1</v>
      </c>
      <c r="N16" s="57">
        <v>0</v>
      </c>
      <c r="O16" s="57">
        <v>1</v>
      </c>
      <c r="P16" s="57">
        <v>1</v>
      </c>
      <c r="Q16" s="57">
        <v>2</v>
      </c>
      <c r="R16" s="107">
        <v>0</v>
      </c>
      <c r="S16" s="56">
        <v>0</v>
      </c>
      <c r="T16" s="56">
        <v>0</v>
      </c>
      <c r="U16" s="56">
        <v>1</v>
      </c>
      <c r="V16" s="56">
        <v>0</v>
      </c>
      <c r="W16" s="55">
        <v>1</v>
      </c>
    </row>
    <row r="17" spans="1:23" ht="22.5" customHeight="1" x14ac:dyDescent="0.15">
      <c r="A17" s="60">
        <v>21</v>
      </c>
      <c r="B17" s="77" t="s">
        <v>223</v>
      </c>
      <c r="C17" s="143"/>
      <c r="D17" s="142">
        <v>37</v>
      </c>
      <c r="E17" s="57">
        <v>27</v>
      </c>
      <c r="F17" s="57">
        <v>30</v>
      </c>
      <c r="G17" s="57">
        <v>16</v>
      </c>
      <c r="H17" s="57">
        <v>19</v>
      </c>
      <c r="I17" s="57">
        <v>25</v>
      </c>
      <c r="J17" s="57">
        <v>26</v>
      </c>
      <c r="K17" s="57">
        <v>17</v>
      </c>
      <c r="L17" s="57">
        <v>18</v>
      </c>
      <c r="M17" s="57">
        <v>26</v>
      </c>
      <c r="N17" s="57">
        <v>21</v>
      </c>
      <c r="O17" s="57">
        <v>15</v>
      </c>
      <c r="P17" s="57">
        <v>27</v>
      </c>
      <c r="Q17" s="57">
        <v>13</v>
      </c>
      <c r="R17" s="107">
        <v>6</v>
      </c>
      <c r="S17" s="56">
        <v>8</v>
      </c>
      <c r="T17" s="56">
        <v>12</v>
      </c>
      <c r="U17" s="56">
        <v>8</v>
      </c>
      <c r="V17" s="56">
        <v>11</v>
      </c>
      <c r="W17" s="55">
        <v>13</v>
      </c>
    </row>
    <row r="18" spans="1:23" ht="22.5" customHeight="1" x14ac:dyDescent="0.15">
      <c r="A18" s="60">
        <v>22</v>
      </c>
      <c r="B18" s="77" t="s">
        <v>222</v>
      </c>
      <c r="C18" s="150"/>
      <c r="D18" s="142">
        <v>21</v>
      </c>
      <c r="E18" s="57">
        <v>31</v>
      </c>
      <c r="F18" s="57">
        <v>16</v>
      </c>
      <c r="G18" s="57">
        <v>19</v>
      </c>
      <c r="H18" s="57">
        <v>13</v>
      </c>
      <c r="I18" s="57">
        <v>12</v>
      </c>
      <c r="J18" s="57">
        <v>16</v>
      </c>
      <c r="K18" s="57">
        <v>19</v>
      </c>
      <c r="L18" s="57">
        <v>11</v>
      </c>
      <c r="M18" s="57">
        <v>23</v>
      </c>
      <c r="N18" s="57">
        <v>34</v>
      </c>
      <c r="O18" s="57">
        <v>42</v>
      </c>
      <c r="P18" s="57">
        <v>41</v>
      </c>
      <c r="Q18" s="57">
        <v>46</v>
      </c>
      <c r="R18" s="107">
        <v>22</v>
      </c>
      <c r="S18" s="56">
        <v>14</v>
      </c>
      <c r="T18" s="56">
        <v>16</v>
      </c>
      <c r="U18" s="56">
        <v>14</v>
      </c>
      <c r="V18" s="56">
        <v>20</v>
      </c>
      <c r="W18" s="55">
        <v>16</v>
      </c>
    </row>
    <row r="19" spans="1:23" ht="22.5" customHeight="1" x14ac:dyDescent="0.15">
      <c r="A19" s="60">
        <v>23</v>
      </c>
      <c r="B19" s="59" t="s">
        <v>221</v>
      </c>
      <c r="C19" s="143"/>
      <c r="D19" s="142">
        <v>7</v>
      </c>
      <c r="E19" s="57">
        <v>7</v>
      </c>
      <c r="F19" s="57">
        <v>11</v>
      </c>
      <c r="G19" s="57">
        <v>10</v>
      </c>
      <c r="H19" s="57">
        <v>12</v>
      </c>
      <c r="I19" s="57">
        <v>8</v>
      </c>
      <c r="J19" s="57">
        <v>13</v>
      </c>
      <c r="K19" s="57">
        <v>3</v>
      </c>
      <c r="L19" s="57">
        <v>9</v>
      </c>
      <c r="M19" s="57">
        <v>12</v>
      </c>
      <c r="N19" s="57">
        <v>17</v>
      </c>
      <c r="O19" s="57">
        <v>32</v>
      </c>
      <c r="P19" s="57">
        <v>23</v>
      </c>
      <c r="Q19" s="57">
        <v>19</v>
      </c>
      <c r="R19" s="107">
        <v>11</v>
      </c>
      <c r="S19" s="56">
        <v>13</v>
      </c>
      <c r="T19" s="56">
        <v>6</v>
      </c>
      <c r="U19" s="56">
        <v>4</v>
      </c>
      <c r="V19" s="56">
        <v>9</v>
      </c>
      <c r="W19" s="55">
        <v>5</v>
      </c>
    </row>
    <row r="20" spans="1:23" ht="22.5" customHeight="1" x14ac:dyDescent="0.15">
      <c r="A20" s="60">
        <v>24</v>
      </c>
      <c r="B20" s="59" t="s">
        <v>220</v>
      </c>
      <c r="C20" s="143"/>
      <c r="D20" s="142">
        <v>81</v>
      </c>
      <c r="E20" s="57">
        <v>121</v>
      </c>
      <c r="F20" s="57">
        <v>91</v>
      </c>
      <c r="G20" s="57">
        <v>55</v>
      </c>
      <c r="H20" s="57">
        <v>37</v>
      </c>
      <c r="I20" s="57">
        <v>48</v>
      </c>
      <c r="J20" s="57">
        <v>49</v>
      </c>
      <c r="K20" s="57">
        <v>26</v>
      </c>
      <c r="L20" s="57">
        <v>52</v>
      </c>
      <c r="M20" s="57">
        <v>46</v>
      </c>
      <c r="N20" s="57">
        <v>96</v>
      </c>
      <c r="O20" s="57">
        <v>144</v>
      </c>
      <c r="P20" s="57">
        <v>151</v>
      </c>
      <c r="Q20" s="57">
        <v>103</v>
      </c>
      <c r="R20" s="107">
        <v>30</v>
      </c>
      <c r="S20" s="56">
        <v>35</v>
      </c>
      <c r="T20" s="56">
        <v>53</v>
      </c>
      <c r="U20" s="56">
        <v>61</v>
      </c>
      <c r="V20" s="56">
        <v>46</v>
      </c>
      <c r="W20" s="55">
        <v>57</v>
      </c>
    </row>
    <row r="21" spans="1:23" ht="22.5" customHeight="1" x14ac:dyDescent="0.15">
      <c r="A21" s="60">
        <v>25</v>
      </c>
      <c r="B21" s="59" t="s">
        <v>219</v>
      </c>
      <c r="C21" s="143"/>
      <c r="D21" s="142">
        <v>0</v>
      </c>
      <c r="E21" s="57">
        <v>0</v>
      </c>
      <c r="F21" s="57">
        <v>0</v>
      </c>
      <c r="G21" s="57">
        <v>0</v>
      </c>
      <c r="H21" s="57">
        <v>0</v>
      </c>
      <c r="I21" s="57">
        <v>0</v>
      </c>
      <c r="J21" s="57">
        <v>0</v>
      </c>
      <c r="K21" s="57">
        <v>0</v>
      </c>
      <c r="L21" s="57">
        <v>0</v>
      </c>
      <c r="M21" s="57">
        <v>0</v>
      </c>
      <c r="N21" s="57">
        <v>0</v>
      </c>
      <c r="O21" s="57">
        <v>0</v>
      </c>
      <c r="P21" s="57">
        <v>0</v>
      </c>
      <c r="Q21" s="57">
        <v>52</v>
      </c>
      <c r="R21" s="107">
        <v>20</v>
      </c>
      <c r="S21" s="56">
        <v>11</v>
      </c>
      <c r="T21" s="56">
        <v>12</v>
      </c>
      <c r="U21" s="56">
        <v>17</v>
      </c>
      <c r="V21" s="56">
        <v>7</v>
      </c>
      <c r="W21" s="55">
        <v>17</v>
      </c>
    </row>
    <row r="22" spans="1:23" ht="22.5" customHeight="1" x14ac:dyDescent="0.15">
      <c r="A22" s="60">
        <v>26</v>
      </c>
      <c r="B22" s="59" t="s">
        <v>218</v>
      </c>
      <c r="C22" s="143"/>
      <c r="D22" s="142">
        <v>0</v>
      </c>
      <c r="E22" s="57">
        <v>0</v>
      </c>
      <c r="F22" s="57">
        <v>0</v>
      </c>
      <c r="G22" s="57">
        <v>0</v>
      </c>
      <c r="H22" s="57">
        <v>0</v>
      </c>
      <c r="I22" s="57">
        <v>0</v>
      </c>
      <c r="J22" s="57">
        <v>0</v>
      </c>
      <c r="K22" s="57">
        <v>0</v>
      </c>
      <c r="L22" s="57">
        <v>0</v>
      </c>
      <c r="M22" s="57">
        <v>0</v>
      </c>
      <c r="N22" s="57">
        <v>0</v>
      </c>
      <c r="O22" s="57">
        <v>0</v>
      </c>
      <c r="P22" s="57">
        <v>0</v>
      </c>
      <c r="Q22" s="57">
        <v>87</v>
      </c>
      <c r="R22" s="107">
        <v>33</v>
      </c>
      <c r="S22" s="56">
        <v>13</v>
      </c>
      <c r="T22" s="56">
        <v>23</v>
      </c>
      <c r="U22" s="56">
        <v>25</v>
      </c>
      <c r="V22" s="56">
        <v>20</v>
      </c>
      <c r="W22" s="55">
        <v>28</v>
      </c>
    </row>
    <row r="23" spans="1:23" ht="22.5" customHeight="1" x14ac:dyDescent="0.15">
      <c r="A23" s="60">
        <v>27</v>
      </c>
      <c r="B23" s="59" t="s">
        <v>217</v>
      </c>
      <c r="C23" s="143"/>
      <c r="D23" s="142">
        <v>0</v>
      </c>
      <c r="E23" s="57">
        <v>0</v>
      </c>
      <c r="F23" s="57">
        <v>0</v>
      </c>
      <c r="G23" s="57">
        <v>0</v>
      </c>
      <c r="H23" s="57">
        <v>0</v>
      </c>
      <c r="I23" s="57">
        <v>0</v>
      </c>
      <c r="J23" s="57">
        <v>0</v>
      </c>
      <c r="K23" s="57">
        <v>0</v>
      </c>
      <c r="L23" s="57">
        <v>0</v>
      </c>
      <c r="M23" s="57">
        <v>0</v>
      </c>
      <c r="N23" s="57">
        <v>0</v>
      </c>
      <c r="O23" s="57">
        <v>0</v>
      </c>
      <c r="P23" s="57">
        <v>0</v>
      </c>
      <c r="Q23" s="57">
        <v>16</v>
      </c>
      <c r="R23" s="107">
        <v>6</v>
      </c>
      <c r="S23" s="56">
        <v>3</v>
      </c>
      <c r="T23" s="56">
        <v>16</v>
      </c>
      <c r="U23" s="56">
        <v>13</v>
      </c>
      <c r="V23" s="56">
        <v>13</v>
      </c>
      <c r="W23" s="55">
        <v>10</v>
      </c>
    </row>
    <row r="24" spans="1:23" ht="22.5" customHeight="1" x14ac:dyDescent="0.15">
      <c r="A24" s="54"/>
      <c r="B24" s="149" t="s">
        <v>216</v>
      </c>
      <c r="C24" s="148"/>
      <c r="D24" s="147">
        <v>62</v>
      </c>
      <c r="E24" s="51">
        <v>87</v>
      </c>
      <c r="F24" s="51">
        <v>83</v>
      </c>
      <c r="G24" s="51">
        <v>77</v>
      </c>
      <c r="H24" s="51">
        <v>48</v>
      </c>
      <c r="I24" s="51">
        <v>53</v>
      </c>
      <c r="J24" s="51">
        <v>71</v>
      </c>
      <c r="K24" s="51">
        <v>39</v>
      </c>
      <c r="L24" s="51">
        <v>52</v>
      </c>
      <c r="M24" s="51">
        <v>96</v>
      </c>
      <c r="N24" s="51">
        <v>122</v>
      </c>
      <c r="O24" s="51">
        <v>157</v>
      </c>
      <c r="P24" s="51">
        <v>141</v>
      </c>
      <c r="Q24" s="51">
        <v>0</v>
      </c>
      <c r="R24" s="116">
        <v>0</v>
      </c>
      <c r="S24" s="50">
        <v>0</v>
      </c>
      <c r="T24" s="50">
        <v>0</v>
      </c>
      <c r="U24" s="50"/>
      <c r="V24" s="50">
        <v>0</v>
      </c>
      <c r="W24" s="49">
        <v>0</v>
      </c>
    </row>
    <row r="25" spans="1:23" ht="22.5" customHeight="1" x14ac:dyDescent="0.15">
      <c r="A25" s="70">
        <v>28</v>
      </c>
      <c r="B25" s="69" t="s">
        <v>215</v>
      </c>
      <c r="C25" s="146"/>
      <c r="D25" s="145">
        <v>13</v>
      </c>
      <c r="E25" s="67">
        <v>20</v>
      </c>
      <c r="F25" s="67">
        <v>33</v>
      </c>
      <c r="G25" s="67">
        <v>23</v>
      </c>
      <c r="H25" s="67">
        <v>24</v>
      </c>
      <c r="I25" s="67">
        <v>60</v>
      </c>
      <c r="J25" s="67">
        <v>21</v>
      </c>
      <c r="K25" s="67">
        <v>10</v>
      </c>
      <c r="L25" s="67">
        <v>18</v>
      </c>
      <c r="M25" s="67">
        <v>46</v>
      </c>
      <c r="N25" s="67">
        <v>22</v>
      </c>
      <c r="O25" s="67">
        <v>34</v>
      </c>
      <c r="P25" s="67">
        <v>37</v>
      </c>
      <c r="Q25" s="67">
        <v>34</v>
      </c>
      <c r="R25" s="112">
        <v>9</v>
      </c>
      <c r="S25" s="111">
        <v>7</v>
      </c>
      <c r="T25" s="111">
        <v>16</v>
      </c>
      <c r="U25" s="111">
        <v>21</v>
      </c>
      <c r="V25" s="111">
        <v>8</v>
      </c>
      <c r="W25" s="110">
        <v>5</v>
      </c>
    </row>
    <row r="26" spans="1:23" ht="22.5" customHeight="1" x14ac:dyDescent="0.15">
      <c r="A26" s="60">
        <v>29</v>
      </c>
      <c r="B26" s="59" t="s">
        <v>214</v>
      </c>
      <c r="C26" s="143"/>
      <c r="D26" s="142">
        <v>17</v>
      </c>
      <c r="E26" s="57">
        <v>17</v>
      </c>
      <c r="F26" s="57">
        <v>34</v>
      </c>
      <c r="G26" s="57">
        <v>21</v>
      </c>
      <c r="H26" s="57">
        <v>18</v>
      </c>
      <c r="I26" s="57">
        <v>19</v>
      </c>
      <c r="J26" s="57">
        <v>18</v>
      </c>
      <c r="K26" s="57">
        <v>12</v>
      </c>
      <c r="L26" s="57">
        <v>14</v>
      </c>
      <c r="M26" s="57">
        <v>27</v>
      </c>
      <c r="N26" s="57">
        <v>35</v>
      </c>
      <c r="O26" s="57">
        <v>25</v>
      </c>
      <c r="P26" s="57">
        <v>26</v>
      </c>
      <c r="Q26" s="57">
        <v>21</v>
      </c>
      <c r="R26" s="107">
        <v>17</v>
      </c>
      <c r="S26" s="56">
        <v>15</v>
      </c>
      <c r="T26" s="56">
        <v>23</v>
      </c>
      <c r="U26" s="56">
        <v>11</v>
      </c>
      <c r="V26" s="56">
        <v>13</v>
      </c>
      <c r="W26" s="55">
        <v>17</v>
      </c>
    </row>
    <row r="27" spans="1:23" ht="22.5" customHeight="1" x14ac:dyDescent="0.15">
      <c r="A27" s="60">
        <v>30</v>
      </c>
      <c r="B27" s="59" t="s">
        <v>213</v>
      </c>
      <c r="C27" s="143"/>
      <c r="D27" s="142">
        <v>9</v>
      </c>
      <c r="E27" s="57">
        <v>4</v>
      </c>
      <c r="F27" s="57">
        <v>15</v>
      </c>
      <c r="G27" s="57">
        <v>4</v>
      </c>
      <c r="H27" s="57">
        <v>7</v>
      </c>
      <c r="I27" s="57">
        <v>12</v>
      </c>
      <c r="J27" s="57">
        <v>9</v>
      </c>
      <c r="K27" s="57">
        <v>5</v>
      </c>
      <c r="L27" s="57">
        <v>7</v>
      </c>
      <c r="M27" s="57">
        <v>10</v>
      </c>
      <c r="N27" s="57">
        <v>7</v>
      </c>
      <c r="O27" s="57">
        <v>7</v>
      </c>
      <c r="P27" s="57">
        <v>2</v>
      </c>
      <c r="Q27" s="57">
        <v>6</v>
      </c>
      <c r="R27" s="107">
        <v>4</v>
      </c>
      <c r="S27" s="56">
        <v>2</v>
      </c>
      <c r="T27" s="56">
        <v>1</v>
      </c>
      <c r="U27" s="56">
        <v>2</v>
      </c>
      <c r="V27" s="56">
        <v>0</v>
      </c>
      <c r="W27" s="55">
        <v>3</v>
      </c>
    </row>
    <row r="28" spans="1:23" ht="22.5" customHeight="1" x14ac:dyDescent="0.15">
      <c r="A28" s="60">
        <v>31</v>
      </c>
      <c r="B28" s="59" t="s">
        <v>212</v>
      </c>
      <c r="C28" s="143"/>
      <c r="D28" s="142">
        <v>35</v>
      </c>
      <c r="E28" s="57">
        <v>32</v>
      </c>
      <c r="F28" s="57">
        <v>43</v>
      </c>
      <c r="G28" s="57">
        <v>26</v>
      </c>
      <c r="H28" s="57">
        <v>17</v>
      </c>
      <c r="I28" s="57">
        <v>24</v>
      </c>
      <c r="J28" s="57">
        <v>26</v>
      </c>
      <c r="K28" s="57">
        <v>29</v>
      </c>
      <c r="L28" s="57">
        <v>46</v>
      </c>
      <c r="M28" s="57">
        <v>67</v>
      </c>
      <c r="N28" s="57">
        <v>73</v>
      </c>
      <c r="O28" s="57">
        <v>64</v>
      </c>
      <c r="P28" s="57">
        <v>97</v>
      </c>
      <c r="Q28" s="57">
        <v>99</v>
      </c>
      <c r="R28" s="107">
        <v>26</v>
      </c>
      <c r="S28" s="56">
        <v>26</v>
      </c>
      <c r="T28" s="56">
        <v>35</v>
      </c>
      <c r="U28" s="56">
        <v>46</v>
      </c>
      <c r="V28" s="56">
        <v>24</v>
      </c>
      <c r="W28" s="55">
        <v>49</v>
      </c>
    </row>
    <row r="29" spans="1:23" ht="22.5" customHeight="1" x14ac:dyDescent="0.15">
      <c r="A29" s="60"/>
      <c r="B29" s="59" t="s">
        <v>211</v>
      </c>
      <c r="C29" s="143"/>
      <c r="D29" s="144">
        <v>4</v>
      </c>
      <c r="E29" s="63">
        <v>9</v>
      </c>
      <c r="F29" s="63">
        <v>8</v>
      </c>
      <c r="G29" s="63">
        <v>4</v>
      </c>
      <c r="H29" s="57">
        <v>4</v>
      </c>
      <c r="I29" s="63">
        <v>3</v>
      </c>
      <c r="J29" s="57">
        <v>9</v>
      </c>
      <c r="K29" s="57">
        <v>6</v>
      </c>
      <c r="L29" s="63">
        <v>10</v>
      </c>
      <c r="M29" s="57">
        <v>14</v>
      </c>
      <c r="N29" s="63">
        <v>14</v>
      </c>
      <c r="O29" s="57">
        <v>13</v>
      </c>
      <c r="P29" s="57">
        <v>13</v>
      </c>
      <c r="Q29" s="57">
        <v>0</v>
      </c>
      <c r="R29" s="107">
        <v>0</v>
      </c>
      <c r="S29" s="56">
        <v>0</v>
      </c>
      <c r="T29" s="56">
        <v>0</v>
      </c>
      <c r="U29" s="56"/>
      <c r="V29" s="56">
        <v>0</v>
      </c>
      <c r="W29" s="55">
        <v>0</v>
      </c>
    </row>
    <row r="30" spans="1:23" ht="22.5" customHeight="1" x14ac:dyDescent="0.15">
      <c r="A30" s="60">
        <v>32</v>
      </c>
      <c r="B30" s="59" t="s">
        <v>210</v>
      </c>
      <c r="C30" s="143"/>
      <c r="D30" s="144">
        <v>9</v>
      </c>
      <c r="E30" s="63">
        <v>16</v>
      </c>
      <c r="F30" s="63">
        <v>15</v>
      </c>
      <c r="G30" s="63">
        <v>20</v>
      </c>
      <c r="H30" s="57">
        <v>8</v>
      </c>
      <c r="I30" s="63">
        <v>7</v>
      </c>
      <c r="J30" s="57">
        <v>8</v>
      </c>
      <c r="K30" s="57">
        <v>7</v>
      </c>
      <c r="L30" s="63">
        <v>18</v>
      </c>
      <c r="M30" s="57">
        <v>7</v>
      </c>
      <c r="N30" s="63">
        <v>17</v>
      </c>
      <c r="O30" s="63">
        <v>13</v>
      </c>
      <c r="P30" s="57">
        <v>12</v>
      </c>
      <c r="Q30" s="57">
        <v>6</v>
      </c>
      <c r="R30" s="107">
        <v>8</v>
      </c>
      <c r="S30" s="56">
        <v>8</v>
      </c>
      <c r="T30" s="56">
        <v>6</v>
      </c>
      <c r="U30" s="56">
        <v>10</v>
      </c>
      <c r="V30" s="56">
        <v>7</v>
      </c>
      <c r="W30" s="55">
        <v>6</v>
      </c>
    </row>
    <row r="31" spans="1:23" ht="22.5" customHeight="1" x14ac:dyDescent="0.15">
      <c r="A31" s="60"/>
      <c r="B31" s="59" t="s">
        <v>209</v>
      </c>
      <c r="C31" s="143"/>
      <c r="D31" s="142"/>
      <c r="E31" s="57"/>
      <c r="F31" s="57"/>
      <c r="G31" s="57"/>
      <c r="H31" s="57"/>
      <c r="I31" s="57"/>
      <c r="J31" s="57"/>
      <c r="K31" s="57"/>
      <c r="L31" s="57"/>
      <c r="M31" s="57"/>
      <c r="N31" s="63">
        <v>1</v>
      </c>
      <c r="O31" s="63">
        <v>1</v>
      </c>
      <c r="P31" s="57"/>
      <c r="Q31" s="57">
        <v>0</v>
      </c>
      <c r="R31" s="56">
        <v>0</v>
      </c>
      <c r="S31" s="56">
        <v>0</v>
      </c>
      <c r="T31" s="56">
        <v>0</v>
      </c>
      <c r="U31" s="56"/>
      <c r="V31" s="56">
        <v>0</v>
      </c>
      <c r="W31" s="55">
        <v>0</v>
      </c>
    </row>
    <row r="32" spans="1:23" ht="22.5" customHeight="1" x14ac:dyDescent="0.15">
      <c r="A32" s="60">
        <v>33</v>
      </c>
      <c r="B32" s="59" t="s">
        <v>207</v>
      </c>
      <c r="C32" s="143"/>
      <c r="D32" s="142">
        <v>4</v>
      </c>
      <c r="E32" s="57">
        <v>0</v>
      </c>
      <c r="F32" s="57">
        <v>1</v>
      </c>
      <c r="G32" s="57">
        <v>1</v>
      </c>
      <c r="H32" s="57">
        <v>1</v>
      </c>
      <c r="I32" s="57">
        <v>0</v>
      </c>
      <c r="J32" s="57">
        <v>1</v>
      </c>
      <c r="K32" s="57">
        <v>3</v>
      </c>
      <c r="L32" s="57">
        <v>3</v>
      </c>
      <c r="M32" s="57">
        <v>2</v>
      </c>
      <c r="N32" s="57">
        <v>3</v>
      </c>
      <c r="O32" s="57">
        <v>3</v>
      </c>
      <c r="P32" s="57">
        <v>2</v>
      </c>
      <c r="Q32" s="57">
        <v>2</v>
      </c>
      <c r="R32" s="107">
        <v>1</v>
      </c>
      <c r="S32" s="56">
        <v>1</v>
      </c>
      <c r="T32" s="56">
        <v>4</v>
      </c>
      <c r="U32" s="56">
        <v>47</v>
      </c>
      <c r="V32" s="56">
        <v>80</v>
      </c>
      <c r="W32" s="55">
        <v>54</v>
      </c>
    </row>
    <row r="33" spans="1:23" ht="22.5" customHeight="1" x14ac:dyDescent="0.15">
      <c r="A33" s="60">
        <v>34</v>
      </c>
      <c r="B33" s="59" t="s">
        <v>206</v>
      </c>
      <c r="C33" s="143"/>
      <c r="D33" s="142">
        <v>5</v>
      </c>
      <c r="E33" s="57">
        <v>7</v>
      </c>
      <c r="F33" s="57">
        <v>4</v>
      </c>
      <c r="G33" s="57">
        <v>0</v>
      </c>
      <c r="H33" s="57">
        <v>2</v>
      </c>
      <c r="I33" s="57">
        <v>3</v>
      </c>
      <c r="J33" s="57">
        <v>2</v>
      </c>
      <c r="K33" s="57">
        <v>2</v>
      </c>
      <c r="L33" s="57">
        <v>2</v>
      </c>
      <c r="M33" s="57">
        <v>1</v>
      </c>
      <c r="N33" s="57">
        <v>3</v>
      </c>
      <c r="O33" s="57">
        <v>4</v>
      </c>
      <c r="P33" s="57">
        <v>2</v>
      </c>
      <c r="Q33" s="57">
        <v>3</v>
      </c>
      <c r="R33" s="107">
        <v>3</v>
      </c>
      <c r="S33" s="56">
        <v>2</v>
      </c>
      <c r="T33" s="56">
        <v>5</v>
      </c>
      <c r="U33" s="56">
        <v>2</v>
      </c>
      <c r="V33" s="56">
        <v>2</v>
      </c>
      <c r="W33" s="55">
        <v>3</v>
      </c>
    </row>
    <row r="34" spans="1:23" ht="22.5" customHeight="1" thickBot="1" x14ac:dyDescent="0.2">
      <c r="A34" s="141">
        <v>35</v>
      </c>
      <c r="B34" s="105" t="s">
        <v>205</v>
      </c>
      <c r="C34" s="140"/>
      <c r="D34" s="139">
        <v>0</v>
      </c>
      <c r="E34" s="103">
        <v>0</v>
      </c>
      <c r="F34" s="103">
        <v>0</v>
      </c>
      <c r="G34" s="103">
        <v>0</v>
      </c>
      <c r="H34" s="103">
        <v>0</v>
      </c>
      <c r="I34" s="103">
        <v>0</v>
      </c>
      <c r="J34" s="103">
        <v>0</v>
      </c>
      <c r="K34" s="103">
        <v>0</v>
      </c>
      <c r="L34" s="103">
        <v>0</v>
      </c>
      <c r="M34" s="103">
        <v>0</v>
      </c>
      <c r="N34" s="103">
        <v>0</v>
      </c>
      <c r="O34" s="103">
        <v>0</v>
      </c>
      <c r="P34" s="103">
        <v>0</v>
      </c>
      <c r="Q34" s="103">
        <v>0</v>
      </c>
      <c r="R34" s="102">
        <v>0</v>
      </c>
      <c r="S34" s="101">
        <v>0</v>
      </c>
      <c r="T34" s="101">
        <v>0</v>
      </c>
      <c r="U34" s="101"/>
      <c r="V34" s="101">
        <v>0</v>
      </c>
      <c r="W34" s="100">
        <v>0</v>
      </c>
    </row>
    <row r="35" spans="1:23" ht="13.5" customHeight="1" x14ac:dyDescent="0.15">
      <c r="A35" s="37" t="s">
        <v>203</v>
      </c>
      <c r="B35" s="40"/>
      <c r="C35" s="38"/>
      <c r="D35" s="39" t="s">
        <v>202</v>
      </c>
      <c r="E35" s="39"/>
      <c r="F35" s="39"/>
      <c r="G35" s="39"/>
      <c r="H35" s="39"/>
      <c r="I35" s="39"/>
      <c r="J35" s="39"/>
      <c r="K35" s="39"/>
      <c r="L35" s="39"/>
      <c r="M35" s="39"/>
      <c r="N35" s="39"/>
      <c r="O35" s="39"/>
      <c r="P35" s="39"/>
      <c r="Q35" s="39"/>
      <c r="R35" s="39"/>
      <c r="S35" s="39"/>
    </row>
    <row r="36" spans="1:23" ht="13.5" customHeight="1" x14ac:dyDescent="0.15">
      <c r="A36" s="37" t="s">
        <v>201</v>
      </c>
      <c r="B36" s="40"/>
      <c r="C36" s="38"/>
      <c r="D36" s="1151" t="s">
        <v>200</v>
      </c>
      <c r="E36" s="1152"/>
      <c r="F36" s="1152"/>
      <c r="G36" s="1152"/>
      <c r="H36" s="1152"/>
      <c r="I36" s="1152"/>
      <c r="J36" s="1152"/>
      <c r="K36" s="1152"/>
      <c r="L36" s="1152"/>
      <c r="M36" s="1152"/>
      <c r="N36" s="1152"/>
      <c r="O36" s="1152"/>
      <c r="P36" s="1152"/>
      <c r="Q36" s="1152"/>
      <c r="R36" s="1152"/>
      <c r="S36" s="1152"/>
    </row>
    <row r="37" spans="1:23" ht="13.5" customHeight="1" x14ac:dyDescent="0.15">
      <c r="A37" s="37"/>
      <c r="B37" s="40"/>
      <c r="C37" s="38"/>
      <c r="D37" s="1152"/>
      <c r="E37" s="1152"/>
      <c r="F37" s="1152"/>
      <c r="G37" s="1152"/>
      <c r="H37" s="1152"/>
      <c r="I37" s="1152"/>
      <c r="J37" s="1152"/>
      <c r="K37" s="1152"/>
      <c r="L37" s="1152"/>
      <c r="M37" s="1152"/>
      <c r="N37" s="1152"/>
      <c r="O37" s="1152"/>
      <c r="P37" s="1152"/>
      <c r="Q37" s="1152"/>
      <c r="R37" s="1152"/>
      <c r="S37" s="1152"/>
    </row>
    <row r="38" spans="1:23" ht="13.5" customHeight="1" x14ac:dyDescent="0.15">
      <c r="A38" s="37" t="s">
        <v>199</v>
      </c>
      <c r="B38" s="40"/>
      <c r="C38" s="38"/>
      <c r="D38" s="39" t="s">
        <v>198</v>
      </c>
      <c r="E38" s="38"/>
      <c r="F38" s="38"/>
      <c r="G38" s="38"/>
      <c r="H38" s="38"/>
      <c r="I38" s="38"/>
      <c r="J38" s="38"/>
      <c r="K38" s="38"/>
      <c r="L38" s="38"/>
      <c r="M38" s="38"/>
      <c r="N38" s="38"/>
      <c r="O38" s="38"/>
      <c r="P38" s="38"/>
      <c r="Q38" s="38"/>
      <c r="R38" s="38"/>
      <c r="S38" s="38"/>
    </row>
    <row r="39" spans="1:23" ht="13.5" customHeight="1" x14ac:dyDescent="0.15">
      <c r="A39" s="37" t="s">
        <v>197</v>
      </c>
      <c r="B39" s="40"/>
      <c r="C39" s="38"/>
      <c r="D39" s="1151" t="s">
        <v>196</v>
      </c>
      <c r="E39" s="1151"/>
      <c r="F39" s="1151"/>
      <c r="G39" s="1151"/>
      <c r="H39" s="1151"/>
      <c r="I39" s="1151"/>
      <c r="J39" s="1151"/>
      <c r="K39" s="1151"/>
      <c r="L39" s="1151"/>
      <c r="M39" s="1151"/>
      <c r="N39" s="1151"/>
      <c r="O39" s="1151"/>
      <c r="P39" s="1151"/>
      <c r="Q39" s="1151"/>
      <c r="R39" s="1151"/>
      <c r="S39" s="1151"/>
    </row>
    <row r="40" spans="1:23" ht="13.5" customHeight="1" x14ac:dyDescent="0.15">
      <c r="A40" s="37" t="s">
        <v>195</v>
      </c>
      <c r="B40" s="40"/>
      <c r="C40" s="38"/>
      <c r="D40" s="1151" t="s">
        <v>194</v>
      </c>
      <c r="E40" s="1152"/>
      <c r="F40" s="1152"/>
      <c r="G40" s="1152"/>
      <c r="H40" s="1152"/>
      <c r="I40" s="1152"/>
      <c r="J40" s="1152"/>
      <c r="K40" s="1152"/>
      <c r="L40" s="1152"/>
      <c r="M40" s="1152"/>
      <c r="N40" s="1152"/>
      <c r="O40" s="1152"/>
      <c r="P40" s="1152"/>
      <c r="Q40" s="1152"/>
      <c r="R40" s="1152"/>
      <c r="S40" s="1152"/>
    </row>
    <row r="41" spans="1:23" ht="13.5" customHeight="1" x14ac:dyDescent="0.15">
      <c r="A41" s="37"/>
      <c r="B41" s="40"/>
      <c r="C41" s="38"/>
      <c r="D41" s="1152"/>
      <c r="E41" s="1152"/>
      <c r="F41" s="1152"/>
      <c r="G41" s="1152"/>
      <c r="H41" s="1152"/>
      <c r="I41" s="1152"/>
      <c r="J41" s="1152"/>
      <c r="K41" s="1152"/>
      <c r="L41" s="1152"/>
      <c r="M41" s="1152"/>
      <c r="N41" s="1152"/>
      <c r="O41" s="1152"/>
      <c r="P41" s="1152"/>
      <c r="Q41" s="1152"/>
      <c r="R41" s="1152"/>
      <c r="S41" s="1152"/>
    </row>
    <row r="42" spans="1:23" ht="13.5" customHeight="1" x14ac:dyDescent="0.15">
      <c r="A42" s="37" t="s">
        <v>193</v>
      </c>
      <c r="B42" s="40"/>
      <c r="C42" s="38"/>
      <c r="D42" s="1151" t="s">
        <v>192</v>
      </c>
      <c r="E42" s="1152"/>
      <c r="F42" s="1152"/>
      <c r="G42" s="1152"/>
      <c r="H42" s="1152"/>
      <c r="I42" s="1152"/>
      <c r="J42" s="1152"/>
      <c r="K42" s="1152"/>
      <c r="L42" s="1152"/>
      <c r="M42" s="1152"/>
      <c r="N42" s="1152"/>
      <c r="O42" s="1152"/>
      <c r="P42" s="1152"/>
      <c r="Q42" s="1152"/>
      <c r="R42" s="1152"/>
      <c r="S42" s="1152"/>
    </row>
    <row r="43" spans="1:23" ht="13.5" customHeight="1" x14ac:dyDescent="0.15">
      <c r="A43" s="37"/>
      <c r="B43" s="40"/>
      <c r="C43" s="38"/>
      <c r="D43" s="1152"/>
      <c r="E43" s="1152"/>
      <c r="F43" s="1152"/>
      <c r="G43" s="1152"/>
      <c r="H43" s="1152"/>
      <c r="I43" s="1152"/>
      <c r="J43" s="1152"/>
      <c r="K43" s="1152"/>
      <c r="L43" s="1152"/>
      <c r="M43" s="1152"/>
      <c r="N43" s="1152"/>
      <c r="O43" s="1152"/>
      <c r="P43" s="1152"/>
      <c r="Q43" s="1152"/>
      <c r="R43" s="1152"/>
      <c r="S43" s="1152"/>
    </row>
    <row r="44" spans="1:23" ht="13.5" customHeight="1" x14ac:dyDescent="0.15">
      <c r="A44" s="37" t="s">
        <v>191</v>
      </c>
      <c r="B44" s="40"/>
      <c r="C44" s="38"/>
      <c r="D44" s="1151" t="s">
        <v>190</v>
      </c>
      <c r="E44" s="1152"/>
      <c r="F44" s="1152"/>
      <c r="G44" s="1152"/>
      <c r="H44" s="1152"/>
      <c r="I44" s="1152"/>
      <c r="J44" s="1152"/>
      <c r="K44" s="1152"/>
      <c r="L44" s="1152"/>
      <c r="M44" s="1152"/>
      <c r="N44" s="1152"/>
      <c r="O44" s="1152"/>
      <c r="P44" s="1152"/>
      <c r="Q44" s="1152"/>
      <c r="R44" s="1152"/>
      <c r="S44" s="1152"/>
    </row>
    <row r="45" spans="1:23" ht="13.5" customHeight="1" x14ac:dyDescent="0.15">
      <c r="A45" s="37"/>
      <c r="B45" s="40"/>
      <c r="C45" s="38"/>
      <c r="D45" s="1152"/>
      <c r="E45" s="1152"/>
      <c r="F45" s="1152"/>
      <c r="G45" s="1152"/>
      <c r="H45" s="1152"/>
      <c r="I45" s="1152"/>
      <c r="J45" s="1152"/>
      <c r="K45" s="1152"/>
      <c r="L45" s="1152"/>
      <c r="M45" s="1152"/>
      <c r="N45" s="1152"/>
      <c r="O45" s="1152"/>
      <c r="P45" s="1152"/>
      <c r="Q45" s="1152"/>
      <c r="R45" s="1152"/>
      <c r="S45" s="1152"/>
    </row>
    <row r="46" spans="1:23" ht="13.5" customHeight="1" x14ac:dyDescent="0.15">
      <c r="A46" s="37" t="s">
        <v>189</v>
      </c>
      <c r="B46" s="40"/>
      <c r="C46" s="38"/>
      <c r="D46" s="1151" t="s">
        <v>188</v>
      </c>
      <c r="E46" s="1152"/>
      <c r="F46" s="1152"/>
      <c r="G46" s="1152"/>
      <c r="H46" s="1152"/>
      <c r="I46" s="1152"/>
      <c r="J46" s="1152"/>
      <c r="K46" s="1152"/>
      <c r="L46" s="1152"/>
      <c r="M46" s="1152"/>
      <c r="N46" s="1152"/>
      <c r="O46" s="1152"/>
      <c r="P46" s="1152"/>
      <c r="Q46" s="1152"/>
      <c r="R46" s="1152"/>
      <c r="S46" s="1152"/>
    </row>
    <row r="47" spans="1:23" ht="13.5" customHeight="1" x14ac:dyDescent="0.15">
      <c r="A47" s="37"/>
      <c r="B47" s="40"/>
      <c r="C47" s="38"/>
      <c r="D47" s="1152"/>
      <c r="E47" s="1152"/>
      <c r="F47" s="1152"/>
      <c r="G47" s="1152"/>
      <c r="H47" s="1152"/>
      <c r="I47" s="1152"/>
      <c r="J47" s="1152"/>
      <c r="K47" s="1152"/>
      <c r="L47" s="1152"/>
      <c r="M47" s="1152"/>
      <c r="N47" s="1152"/>
      <c r="O47" s="1152"/>
      <c r="P47" s="1152"/>
      <c r="Q47" s="1152"/>
      <c r="R47" s="1152"/>
      <c r="S47" s="1152"/>
    </row>
    <row r="48" spans="1:23" ht="13.5" customHeight="1" x14ac:dyDescent="0.15">
      <c r="A48" s="37" t="s">
        <v>187</v>
      </c>
      <c r="B48" s="40"/>
      <c r="C48" s="38"/>
      <c r="D48" s="1151" t="s">
        <v>186</v>
      </c>
      <c r="E48" s="1151"/>
      <c r="F48" s="1151"/>
      <c r="G48" s="1151"/>
      <c r="H48" s="1151"/>
      <c r="I48" s="1151"/>
      <c r="J48" s="1151"/>
      <c r="K48" s="1151"/>
      <c r="L48" s="1151"/>
      <c r="M48" s="1151"/>
      <c r="N48" s="1151"/>
      <c r="O48" s="1151"/>
      <c r="P48" s="1151"/>
      <c r="Q48" s="1151"/>
      <c r="R48" s="1151"/>
      <c r="S48" s="1151"/>
    </row>
    <row r="49" spans="1:19" ht="13.5" customHeight="1" x14ac:dyDescent="0.15">
      <c r="A49" s="37" t="s">
        <v>185</v>
      </c>
      <c r="B49" s="40"/>
      <c r="C49" s="38"/>
      <c r="D49" s="1151" t="s">
        <v>184</v>
      </c>
      <c r="E49" s="1151"/>
      <c r="F49" s="1151"/>
      <c r="G49" s="1151"/>
      <c r="H49" s="1151"/>
      <c r="I49" s="1151"/>
      <c r="J49" s="1151"/>
      <c r="K49" s="1151"/>
      <c r="L49" s="1151"/>
      <c r="M49" s="1151"/>
      <c r="N49" s="1151"/>
      <c r="O49" s="1151"/>
      <c r="P49" s="1151"/>
      <c r="Q49" s="1151"/>
      <c r="R49" s="1151"/>
      <c r="S49" s="1151"/>
    </row>
    <row r="50" spans="1:19" ht="13.5" customHeight="1" x14ac:dyDescent="0.15">
      <c r="A50" s="37" t="s">
        <v>183</v>
      </c>
      <c r="B50" s="40"/>
      <c r="C50" s="38"/>
      <c r="D50" s="39" t="s">
        <v>182</v>
      </c>
      <c r="E50" s="38"/>
      <c r="F50" s="38"/>
      <c r="G50" s="38"/>
      <c r="H50" s="38"/>
      <c r="I50" s="38"/>
      <c r="J50" s="38"/>
      <c r="K50" s="38"/>
      <c r="L50" s="38"/>
      <c r="M50" s="38"/>
      <c r="N50" s="38"/>
      <c r="O50" s="38"/>
      <c r="P50" s="38"/>
      <c r="Q50" s="38"/>
      <c r="R50" s="38"/>
      <c r="S50" s="38"/>
    </row>
    <row r="51" spans="1:19" ht="13.5" customHeight="1" x14ac:dyDescent="0.15">
      <c r="A51" s="37" t="s">
        <v>331</v>
      </c>
      <c r="B51" s="34"/>
      <c r="C51" s="34"/>
      <c r="D51" s="1151" t="s">
        <v>330</v>
      </c>
      <c r="E51" s="1152"/>
      <c r="F51" s="1152"/>
      <c r="G51" s="1152"/>
      <c r="H51" s="1152"/>
      <c r="I51" s="1152"/>
      <c r="J51" s="1152"/>
      <c r="K51" s="1152"/>
      <c r="L51" s="1152"/>
      <c r="M51" s="1152"/>
      <c r="N51" s="1152"/>
      <c r="O51" s="1152"/>
      <c r="P51" s="1152"/>
      <c r="Q51" s="1152"/>
      <c r="R51" s="1152"/>
      <c r="S51" s="1152"/>
    </row>
    <row r="52" spans="1:19" x14ac:dyDescent="0.15">
      <c r="A52" s="34"/>
      <c r="B52" s="34"/>
      <c r="C52" s="34"/>
      <c r="D52" s="1152"/>
      <c r="E52" s="1152"/>
      <c r="F52" s="1152"/>
      <c r="G52" s="1152"/>
      <c r="H52" s="1152"/>
      <c r="I52" s="1152"/>
      <c r="J52" s="1152"/>
      <c r="K52" s="1152"/>
      <c r="L52" s="1152"/>
      <c r="M52" s="1152"/>
      <c r="N52" s="1152"/>
      <c r="O52" s="1152"/>
      <c r="P52" s="1152"/>
      <c r="Q52" s="1152"/>
      <c r="R52" s="1152"/>
      <c r="S52" s="1152"/>
    </row>
  </sheetData>
  <mergeCells count="11">
    <mergeCell ref="D42:S43"/>
    <mergeCell ref="A1:R1"/>
    <mergeCell ref="A4:C4"/>
    <mergeCell ref="D36:S37"/>
    <mergeCell ref="D39:S39"/>
    <mergeCell ref="D40:S41"/>
    <mergeCell ref="D44:S45"/>
    <mergeCell ref="D46:S47"/>
    <mergeCell ref="D48:S48"/>
    <mergeCell ref="D49:S49"/>
    <mergeCell ref="D51:S52"/>
  </mergeCells>
  <phoneticPr fontId="4"/>
  <pageMargins left="0.70866141732283472" right="0.70866141732283472" top="0.74803149606299213" bottom="0.74803149606299213" header="0.31496062992125984" footer="0.31496062992125984"/>
  <pageSetup paperSize="9" scale="69"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D7CED-3A24-4583-BED0-347DE1B594E7}">
  <dimension ref="A1:AE23"/>
  <sheetViews>
    <sheetView zoomScale="55" zoomScaleNormal="55" workbookViewId="0">
      <selection activeCell="N12" sqref="N12"/>
    </sheetView>
  </sheetViews>
  <sheetFormatPr defaultRowHeight="13.5" x14ac:dyDescent="0.15"/>
  <cols>
    <col min="1" max="1" width="3.625" style="601" customWidth="1"/>
    <col min="2" max="2" width="30.625" style="601" customWidth="1"/>
    <col min="3" max="3" width="0.875" style="601" customWidth="1"/>
    <col min="4" max="31" width="8.625" style="601" customWidth="1"/>
    <col min="32" max="16384" width="9" style="601"/>
  </cols>
  <sheetData>
    <row r="1" spans="1:31" x14ac:dyDescent="0.15">
      <c r="A1" s="1176" t="s">
        <v>1021</v>
      </c>
      <c r="B1" s="1176"/>
      <c r="C1" s="1176"/>
      <c r="D1" s="1176"/>
      <c r="E1" s="1176"/>
      <c r="F1" s="1176"/>
      <c r="G1" s="1176"/>
      <c r="H1" s="1176"/>
      <c r="I1" s="1176"/>
      <c r="J1" s="1176"/>
      <c r="K1" s="1176"/>
      <c r="L1" s="1176"/>
      <c r="M1" s="1176"/>
      <c r="N1" s="1176"/>
      <c r="O1" s="1176"/>
      <c r="P1" s="1176"/>
      <c r="Q1" s="1176"/>
      <c r="R1" s="1176"/>
      <c r="S1" s="577"/>
      <c r="T1" s="577"/>
      <c r="U1" s="577"/>
      <c r="V1" s="577"/>
      <c r="W1" s="577"/>
      <c r="X1" s="577"/>
      <c r="Y1" s="577"/>
      <c r="Z1" s="577"/>
      <c r="AA1" s="577"/>
      <c r="AB1" s="577"/>
      <c r="AC1" s="577"/>
      <c r="AD1" s="577"/>
      <c r="AE1" s="577"/>
    </row>
    <row r="2" spans="1:31" ht="14.25" thickBot="1" x14ac:dyDescent="0.2">
      <c r="A2" s="894"/>
      <c r="B2" s="397"/>
      <c r="C2" s="397"/>
      <c r="D2" s="397"/>
      <c r="E2" s="397"/>
      <c r="F2" s="397"/>
      <c r="G2" s="397"/>
      <c r="H2" s="397"/>
      <c r="I2" s="397"/>
      <c r="J2" s="397"/>
      <c r="K2" s="397"/>
      <c r="L2" s="397"/>
      <c r="M2" s="713"/>
      <c r="N2" s="713"/>
      <c r="O2" s="397"/>
      <c r="P2" s="577"/>
      <c r="Q2" s="713"/>
      <c r="R2" s="713" t="s">
        <v>246</v>
      </c>
      <c r="S2" s="577"/>
      <c r="T2" s="577"/>
      <c r="U2" s="577"/>
      <c r="V2" s="577"/>
      <c r="W2" s="577"/>
      <c r="X2" s="577"/>
      <c r="Y2" s="577"/>
      <c r="Z2" s="577"/>
      <c r="AA2" s="577"/>
      <c r="AB2" s="577"/>
      <c r="AC2" s="577"/>
      <c r="AD2" s="577"/>
      <c r="AE2" s="577"/>
    </row>
    <row r="3" spans="1:31" ht="27.75" thickBot="1" x14ac:dyDescent="0.2">
      <c r="A3" s="938"/>
      <c r="B3" s="937"/>
      <c r="C3" s="936"/>
      <c r="D3" s="889" t="s">
        <v>1020</v>
      </c>
      <c r="E3" s="888" t="s">
        <v>942</v>
      </c>
      <c r="F3" s="888" t="s">
        <v>941</v>
      </c>
      <c r="G3" s="888" t="s">
        <v>940</v>
      </c>
      <c r="H3" s="888" t="s">
        <v>939</v>
      </c>
      <c r="I3" s="888" t="s">
        <v>938</v>
      </c>
      <c r="J3" s="888" t="s">
        <v>937</v>
      </c>
      <c r="K3" s="887" t="s">
        <v>936</v>
      </c>
      <c r="L3" s="887" t="s">
        <v>935</v>
      </c>
      <c r="M3" s="887" t="s">
        <v>934</v>
      </c>
      <c r="N3" s="887" t="s">
        <v>933</v>
      </c>
      <c r="O3" s="887" t="s">
        <v>225</v>
      </c>
      <c r="P3" s="887" t="s">
        <v>932</v>
      </c>
      <c r="Q3" s="887" t="s">
        <v>931</v>
      </c>
      <c r="R3" s="887" t="s">
        <v>930</v>
      </c>
      <c r="S3" s="887" t="s">
        <v>929</v>
      </c>
      <c r="T3" s="888" t="s">
        <v>928</v>
      </c>
      <c r="U3" s="888" t="s">
        <v>927</v>
      </c>
      <c r="V3" s="888" t="s">
        <v>926</v>
      </c>
      <c r="W3" s="887" t="s">
        <v>925</v>
      </c>
      <c r="X3" s="887" t="s">
        <v>924</v>
      </c>
      <c r="Y3" s="888" t="s">
        <v>923</v>
      </c>
      <c r="Z3" s="887" t="s">
        <v>922</v>
      </c>
      <c r="AA3" s="888" t="s">
        <v>921</v>
      </c>
      <c r="AB3" s="887" t="s">
        <v>920</v>
      </c>
      <c r="AC3" s="887" t="s">
        <v>919</v>
      </c>
      <c r="AD3" s="887" t="s">
        <v>496</v>
      </c>
      <c r="AE3" s="886" t="s">
        <v>918</v>
      </c>
    </row>
    <row r="4" spans="1:31" ht="14.25" thickTop="1" x14ac:dyDescent="0.15">
      <c r="A4" s="885" t="s">
        <v>917</v>
      </c>
      <c r="B4" s="884"/>
      <c r="C4" s="883"/>
      <c r="D4" s="967">
        <v>10</v>
      </c>
      <c r="E4" s="965">
        <v>2</v>
      </c>
      <c r="F4" s="965">
        <v>0</v>
      </c>
      <c r="G4" s="965">
        <v>0</v>
      </c>
      <c r="H4" s="965">
        <v>0</v>
      </c>
      <c r="I4" s="965">
        <v>0</v>
      </c>
      <c r="J4" s="965">
        <v>1</v>
      </c>
      <c r="K4" s="965">
        <v>0</v>
      </c>
      <c r="L4" s="964">
        <v>0</v>
      </c>
      <c r="M4" s="964">
        <v>0</v>
      </c>
      <c r="N4" s="964">
        <v>0</v>
      </c>
      <c r="O4" s="964">
        <v>0</v>
      </c>
      <c r="P4" s="964">
        <v>0</v>
      </c>
      <c r="Q4" s="966">
        <v>0</v>
      </c>
      <c r="R4" s="964">
        <v>1</v>
      </c>
      <c r="S4" s="965">
        <v>0</v>
      </c>
      <c r="T4" s="965">
        <v>0</v>
      </c>
      <c r="U4" s="965">
        <v>0</v>
      </c>
      <c r="V4" s="965">
        <v>0</v>
      </c>
      <c r="W4" s="965">
        <v>1</v>
      </c>
      <c r="X4" s="964">
        <v>0</v>
      </c>
      <c r="Y4" s="964">
        <v>2</v>
      </c>
      <c r="Z4" s="964">
        <v>0</v>
      </c>
      <c r="AA4" s="964">
        <v>0</v>
      </c>
      <c r="AB4" s="964">
        <v>0</v>
      </c>
      <c r="AC4" s="964">
        <v>3</v>
      </c>
      <c r="AD4" s="964">
        <v>0</v>
      </c>
      <c r="AE4" s="963">
        <v>0</v>
      </c>
    </row>
    <row r="5" spans="1:31" x14ac:dyDescent="0.15">
      <c r="A5" s="386">
        <v>1</v>
      </c>
      <c r="B5" s="957" t="s">
        <v>1019</v>
      </c>
      <c r="C5" s="409"/>
      <c r="D5" s="956">
        <v>2</v>
      </c>
      <c r="E5" s="869">
        <v>0</v>
      </c>
      <c r="F5" s="954">
        <v>0</v>
      </c>
      <c r="G5" s="954">
        <v>0</v>
      </c>
      <c r="H5" s="954">
        <v>0</v>
      </c>
      <c r="I5" s="954">
        <v>0</v>
      </c>
      <c r="J5" s="954">
        <v>0</v>
      </c>
      <c r="K5" s="954">
        <v>0</v>
      </c>
      <c r="L5" s="953">
        <v>0</v>
      </c>
      <c r="M5" s="953">
        <v>0</v>
      </c>
      <c r="N5" s="953">
        <v>0</v>
      </c>
      <c r="O5" s="953">
        <v>0</v>
      </c>
      <c r="P5" s="953">
        <v>0</v>
      </c>
      <c r="Q5" s="955">
        <v>0</v>
      </c>
      <c r="R5" s="953">
        <v>1</v>
      </c>
      <c r="S5" s="954">
        <v>0</v>
      </c>
      <c r="T5" s="954">
        <v>0</v>
      </c>
      <c r="U5" s="954">
        <v>0</v>
      </c>
      <c r="V5" s="954">
        <v>0</v>
      </c>
      <c r="W5" s="954">
        <v>0</v>
      </c>
      <c r="X5" s="953">
        <v>0</v>
      </c>
      <c r="Y5" s="953">
        <v>0</v>
      </c>
      <c r="Z5" s="953">
        <v>0</v>
      </c>
      <c r="AA5" s="953">
        <v>0</v>
      </c>
      <c r="AB5" s="953">
        <v>0</v>
      </c>
      <c r="AC5" s="953">
        <v>1</v>
      </c>
      <c r="AD5" s="953">
        <v>0</v>
      </c>
      <c r="AE5" s="952">
        <v>0</v>
      </c>
    </row>
    <row r="6" spans="1:31" x14ac:dyDescent="0.15">
      <c r="A6" s="384">
        <v>2</v>
      </c>
      <c r="B6" s="951" t="s">
        <v>1018</v>
      </c>
      <c r="C6" s="400"/>
      <c r="D6" s="949">
        <v>3</v>
      </c>
      <c r="E6" s="947">
        <v>1</v>
      </c>
      <c r="F6" s="947">
        <v>0</v>
      </c>
      <c r="G6" s="947">
        <v>0</v>
      </c>
      <c r="H6" s="947">
        <v>0</v>
      </c>
      <c r="I6" s="947">
        <v>0</v>
      </c>
      <c r="J6" s="947">
        <v>0</v>
      </c>
      <c r="K6" s="947">
        <v>0</v>
      </c>
      <c r="L6" s="946">
        <v>0</v>
      </c>
      <c r="M6" s="946">
        <v>0</v>
      </c>
      <c r="N6" s="946">
        <v>0</v>
      </c>
      <c r="O6" s="946">
        <v>0</v>
      </c>
      <c r="P6" s="946">
        <v>0</v>
      </c>
      <c r="Q6" s="948">
        <v>0</v>
      </c>
      <c r="R6" s="946">
        <v>0</v>
      </c>
      <c r="S6" s="947">
        <v>0</v>
      </c>
      <c r="T6" s="947">
        <v>0</v>
      </c>
      <c r="U6" s="947">
        <v>0</v>
      </c>
      <c r="V6" s="947">
        <v>0</v>
      </c>
      <c r="W6" s="947">
        <v>0</v>
      </c>
      <c r="X6" s="946">
        <v>0</v>
      </c>
      <c r="Y6" s="946">
        <v>2</v>
      </c>
      <c r="Z6" s="946">
        <v>0</v>
      </c>
      <c r="AA6" s="946">
        <v>0</v>
      </c>
      <c r="AB6" s="946">
        <v>0</v>
      </c>
      <c r="AC6" s="946">
        <v>0</v>
      </c>
      <c r="AD6" s="946">
        <v>0</v>
      </c>
      <c r="AE6" s="945">
        <v>0</v>
      </c>
    </row>
    <row r="7" spans="1:31" x14ac:dyDescent="0.15">
      <c r="A7" s="384">
        <v>3</v>
      </c>
      <c r="B7" s="951" t="s">
        <v>1017</v>
      </c>
      <c r="C7" s="400"/>
      <c r="D7" s="949">
        <v>0</v>
      </c>
      <c r="E7" s="947">
        <v>0</v>
      </c>
      <c r="F7" s="947">
        <v>0</v>
      </c>
      <c r="G7" s="947">
        <v>0</v>
      </c>
      <c r="H7" s="947">
        <v>0</v>
      </c>
      <c r="I7" s="947">
        <v>0</v>
      </c>
      <c r="J7" s="947">
        <v>0</v>
      </c>
      <c r="K7" s="947">
        <v>0</v>
      </c>
      <c r="L7" s="946">
        <v>0</v>
      </c>
      <c r="M7" s="946">
        <v>0</v>
      </c>
      <c r="N7" s="946">
        <v>0</v>
      </c>
      <c r="O7" s="946">
        <v>0</v>
      </c>
      <c r="P7" s="946">
        <v>0</v>
      </c>
      <c r="Q7" s="948">
        <v>0</v>
      </c>
      <c r="R7" s="946">
        <v>0</v>
      </c>
      <c r="S7" s="947">
        <v>0</v>
      </c>
      <c r="T7" s="947">
        <v>0</v>
      </c>
      <c r="U7" s="947">
        <v>0</v>
      </c>
      <c r="V7" s="947">
        <v>0</v>
      </c>
      <c r="W7" s="947">
        <v>0</v>
      </c>
      <c r="X7" s="946">
        <v>0</v>
      </c>
      <c r="Y7" s="946">
        <v>0</v>
      </c>
      <c r="Z7" s="946">
        <v>0</v>
      </c>
      <c r="AA7" s="946">
        <v>0</v>
      </c>
      <c r="AB7" s="946">
        <v>0</v>
      </c>
      <c r="AC7" s="946">
        <v>0</v>
      </c>
      <c r="AD7" s="946">
        <v>0</v>
      </c>
      <c r="AE7" s="945">
        <v>0</v>
      </c>
    </row>
    <row r="8" spans="1:31" x14ac:dyDescent="0.15">
      <c r="A8" s="384">
        <v>4</v>
      </c>
      <c r="B8" s="950" t="s">
        <v>1016</v>
      </c>
      <c r="C8" s="400"/>
      <c r="D8" s="949">
        <v>2</v>
      </c>
      <c r="E8" s="947">
        <v>1</v>
      </c>
      <c r="F8" s="947">
        <v>0</v>
      </c>
      <c r="G8" s="947">
        <v>0</v>
      </c>
      <c r="H8" s="947">
        <v>0</v>
      </c>
      <c r="I8" s="947">
        <v>0</v>
      </c>
      <c r="J8" s="947">
        <v>1</v>
      </c>
      <c r="K8" s="947">
        <v>0</v>
      </c>
      <c r="L8" s="946">
        <v>0</v>
      </c>
      <c r="M8" s="946">
        <v>0</v>
      </c>
      <c r="N8" s="946">
        <v>0</v>
      </c>
      <c r="O8" s="946">
        <v>0</v>
      </c>
      <c r="P8" s="946">
        <v>0</v>
      </c>
      <c r="Q8" s="948">
        <v>0</v>
      </c>
      <c r="R8" s="946">
        <v>0</v>
      </c>
      <c r="S8" s="947">
        <v>0</v>
      </c>
      <c r="T8" s="947">
        <v>0</v>
      </c>
      <c r="U8" s="947">
        <v>0</v>
      </c>
      <c r="V8" s="947">
        <v>0</v>
      </c>
      <c r="W8" s="947">
        <v>0</v>
      </c>
      <c r="X8" s="946">
        <v>0</v>
      </c>
      <c r="Y8" s="946">
        <v>0</v>
      </c>
      <c r="Z8" s="946">
        <v>0</v>
      </c>
      <c r="AA8" s="946">
        <v>0</v>
      </c>
      <c r="AB8" s="946">
        <v>0</v>
      </c>
      <c r="AC8" s="946">
        <v>0</v>
      </c>
      <c r="AD8" s="946">
        <v>0</v>
      </c>
      <c r="AE8" s="945">
        <v>0</v>
      </c>
    </row>
    <row r="9" spans="1:31" x14ac:dyDescent="0.15">
      <c r="A9" s="384">
        <v>5</v>
      </c>
      <c r="B9" s="951" t="s">
        <v>1015</v>
      </c>
      <c r="C9" s="400"/>
      <c r="D9" s="949">
        <v>0</v>
      </c>
      <c r="E9" s="947">
        <v>0</v>
      </c>
      <c r="F9" s="947">
        <v>0</v>
      </c>
      <c r="G9" s="947">
        <v>0</v>
      </c>
      <c r="H9" s="947">
        <v>0</v>
      </c>
      <c r="I9" s="947">
        <v>0</v>
      </c>
      <c r="J9" s="947">
        <v>0</v>
      </c>
      <c r="K9" s="947">
        <v>0</v>
      </c>
      <c r="L9" s="946">
        <v>0</v>
      </c>
      <c r="M9" s="946">
        <v>0</v>
      </c>
      <c r="N9" s="946">
        <v>0</v>
      </c>
      <c r="O9" s="946">
        <v>0</v>
      </c>
      <c r="P9" s="946">
        <v>0</v>
      </c>
      <c r="Q9" s="948">
        <v>0</v>
      </c>
      <c r="R9" s="946">
        <v>0</v>
      </c>
      <c r="S9" s="947">
        <v>0</v>
      </c>
      <c r="T9" s="947">
        <v>0</v>
      </c>
      <c r="U9" s="947">
        <v>0</v>
      </c>
      <c r="V9" s="947">
        <v>0</v>
      </c>
      <c r="W9" s="947">
        <v>0</v>
      </c>
      <c r="X9" s="946">
        <v>0</v>
      </c>
      <c r="Y9" s="946">
        <v>0</v>
      </c>
      <c r="Z9" s="946">
        <v>0</v>
      </c>
      <c r="AA9" s="946">
        <v>0</v>
      </c>
      <c r="AB9" s="946">
        <v>0</v>
      </c>
      <c r="AC9" s="946">
        <v>0</v>
      </c>
      <c r="AD9" s="946">
        <v>0</v>
      </c>
      <c r="AE9" s="945">
        <v>0</v>
      </c>
    </row>
    <row r="10" spans="1:31" x14ac:dyDescent="0.15">
      <c r="A10" s="384">
        <v>6</v>
      </c>
      <c r="B10" s="950" t="s">
        <v>1014</v>
      </c>
      <c r="C10" s="400"/>
      <c r="D10" s="949">
        <v>0</v>
      </c>
      <c r="E10" s="947">
        <v>0</v>
      </c>
      <c r="F10" s="947">
        <v>0</v>
      </c>
      <c r="G10" s="947">
        <v>0</v>
      </c>
      <c r="H10" s="947">
        <v>0</v>
      </c>
      <c r="I10" s="947">
        <v>0</v>
      </c>
      <c r="J10" s="947">
        <v>0</v>
      </c>
      <c r="K10" s="947">
        <v>0</v>
      </c>
      <c r="L10" s="946">
        <v>0</v>
      </c>
      <c r="M10" s="946">
        <v>0</v>
      </c>
      <c r="N10" s="946">
        <v>0</v>
      </c>
      <c r="O10" s="946">
        <v>0</v>
      </c>
      <c r="P10" s="946">
        <v>0</v>
      </c>
      <c r="Q10" s="948">
        <v>0</v>
      </c>
      <c r="R10" s="946">
        <v>0</v>
      </c>
      <c r="S10" s="947">
        <v>0</v>
      </c>
      <c r="T10" s="947">
        <v>0</v>
      </c>
      <c r="U10" s="947">
        <v>0</v>
      </c>
      <c r="V10" s="947">
        <v>0</v>
      </c>
      <c r="W10" s="947">
        <v>0</v>
      </c>
      <c r="X10" s="946">
        <v>0</v>
      </c>
      <c r="Y10" s="946">
        <v>0</v>
      </c>
      <c r="Z10" s="946">
        <v>0</v>
      </c>
      <c r="AA10" s="946">
        <v>0</v>
      </c>
      <c r="AB10" s="946">
        <v>0</v>
      </c>
      <c r="AC10" s="946">
        <v>0</v>
      </c>
      <c r="AD10" s="946">
        <v>0</v>
      </c>
      <c r="AE10" s="945">
        <v>0</v>
      </c>
    </row>
    <row r="11" spans="1:31" x14ac:dyDescent="0.15">
      <c r="A11" s="384">
        <v>7</v>
      </c>
      <c r="B11" s="950" t="s">
        <v>1013</v>
      </c>
      <c r="C11" s="400"/>
      <c r="D11" s="949">
        <v>0</v>
      </c>
      <c r="E11" s="947">
        <v>0</v>
      </c>
      <c r="F11" s="947">
        <v>0</v>
      </c>
      <c r="G11" s="947">
        <v>0</v>
      </c>
      <c r="H11" s="947">
        <v>0</v>
      </c>
      <c r="I11" s="947">
        <v>0</v>
      </c>
      <c r="J11" s="947">
        <v>0</v>
      </c>
      <c r="K11" s="947">
        <v>0</v>
      </c>
      <c r="L11" s="946">
        <v>0</v>
      </c>
      <c r="M11" s="946">
        <v>0</v>
      </c>
      <c r="N11" s="946">
        <v>0</v>
      </c>
      <c r="O11" s="946">
        <v>0</v>
      </c>
      <c r="P11" s="946">
        <v>0</v>
      </c>
      <c r="Q11" s="948">
        <v>0</v>
      </c>
      <c r="R11" s="946">
        <v>0</v>
      </c>
      <c r="S11" s="947">
        <v>0</v>
      </c>
      <c r="T11" s="947">
        <v>0</v>
      </c>
      <c r="U11" s="947">
        <v>0</v>
      </c>
      <c r="V11" s="947">
        <v>0</v>
      </c>
      <c r="W11" s="947">
        <v>0</v>
      </c>
      <c r="X11" s="946">
        <v>0</v>
      </c>
      <c r="Y11" s="946">
        <v>0</v>
      </c>
      <c r="Z11" s="946">
        <v>0</v>
      </c>
      <c r="AA11" s="946">
        <v>0</v>
      </c>
      <c r="AB11" s="946">
        <v>0</v>
      </c>
      <c r="AC11" s="946">
        <v>0</v>
      </c>
      <c r="AD11" s="946">
        <v>0</v>
      </c>
      <c r="AE11" s="945">
        <v>0</v>
      </c>
    </row>
    <row r="12" spans="1:31" ht="14.25" thickBot="1" x14ac:dyDescent="0.2">
      <c r="A12" s="382">
        <v>8</v>
      </c>
      <c r="B12" s="944" t="s">
        <v>898</v>
      </c>
      <c r="C12" s="399"/>
      <c r="D12" s="943">
        <v>3</v>
      </c>
      <c r="E12" s="941">
        <v>0</v>
      </c>
      <c r="F12" s="941">
        <v>0</v>
      </c>
      <c r="G12" s="941">
        <v>0</v>
      </c>
      <c r="H12" s="941">
        <v>0</v>
      </c>
      <c r="I12" s="941">
        <v>0</v>
      </c>
      <c r="J12" s="941">
        <v>0</v>
      </c>
      <c r="K12" s="941">
        <v>0</v>
      </c>
      <c r="L12" s="940">
        <v>0</v>
      </c>
      <c r="M12" s="940">
        <v>0</v>
      </c>
      <c r="N12" s="940">
        <v>0</v>
      </c>
      <c r="O12" s="940">
        <v>0</v>
      </c>
      <c r="P12" s="940">
        <v>0</v>
      </c>
      <c r="Q12" s="942">
        <v>0</v>
      </c>
      <c r="R12" s="940">
        <v>0</v>
      </c>
      <c r="S12" s="941">
        <v>0</v>
      </c>
      <c r="T12" s="941">
        <v>0</v>
      </c>
      <c r="U12" s="941">
        <v>0</v>
      </c>
      <c r="V12" s="941">
        <v>0</v>
      </c>
      <c r="W12" s="941">
        <v>1</v>
      </c>
      <c r="X12" s="940">
        <v>0</v>
      </c>
      <c r="Y12" s="940">
        <v>0</v>
      </c>
      <c r="Z12" s="940">
        <v>0</v>
      </c>
      <c r="AA12" s="940">
        <v>0</v>
      </c>
      <c r="AB12" s="940">
        <v>0</v>
      </c>
      <c r="AC12" s="940">
        <v>2</v>
      </c>
      <c r="AD12" s="940">
        <v>0</v>
      </c>
      <c r="AE12" s="939">
        <v>0</v>
      </c>
    </row>
    <row r="13" spans="1:31" x14ac:dyDescent="0.15">
      <c r="A13" s="878" t="s">
        <v>916</v>
      </c>
      <c r="B13" s="877"/>
      <c r="C13" s="876"/>
      <c r="D13" s="962">
        <v>30</v>
      </c>
      <c r="E13" s="960">
        <v>8</v>
      </c>
      <c r="F13" s="960">
        <v>0</v>
      </c>
      <c r="G13" s="960">
        <v>0</v>
      </c>
      <c r="H13" s="960">
        <v>0</v>
      </c>
      <c r="I13" s="960">
        <v>0</v>
      </c>
      <c r="J13" s="960">
        <v>2</v>
      </c>
      <c r="K13" s="960">
        <v>0</v>
      </c>
      <c r="L13" s="959">
        <v>0</v>
      </c>
      <c r="M13" s="959">
        <v>0</v>
      </c>
      <c r="N13" s="959">
        <v>2</v>
      </c>
      <c r="O13" s="959">
        <v>0</v>
      </c>
      <c r="P13" s="959">
        <v>0</v>
      </c>
      <c r="Q13" s="961">
        <v>0</v>
      </c>
      <c r="R13" s="959">
        <v>1</v>
      </c>
      <c r="S13" s="960">
        <v>0</v>
      </c>
      <c r="T13" s="960">
        <v>4</v>
      </c>
      <c r="U13" s="960">
        <v>0</v>
      </c>
      <c r="V13" s="960">
        <v>3</v>
      </c>
      <c r="W13" s="960">
        <v>2</v>
      </c>
      <c r="X13" s="959">
        <v>0</v>
      </c>
      <c r="Y13" s="959">
        <v>2</v>
      </c>
      <c r="Z13" s="959">
        <v>0</v>
      </c>
      <c r="AA13" s="959">
        <v>1</v>
      </c>
      <c r="AB13" s="959">
        <v>0</v>
      </c>
      <c r="AC13" s="959">
        <v>4</v>
      </c>
      <c r="AD13" s="959">
        <v>1</v>
      </c>
      <c r="AE13" s="958">
        <v>0</v>
      </c>
    </row>
    <row r="14" spans="1:31" x14ac:dyDescent="0.15">
      <c r="A14" s="386">
        <v>1</v>
      </c>
      <c r="B14" s="957" t="s">
        <v>1019</v>
      </c>
      <c r="C14" s="409"/>
      <c r="D14" s="956">
        <v>4</v>
      </c>
      <c r="E14" s="954">
        <v>2</v>
      </c>
      <c r="F14" s="954">
        <v>0</v>
      </c>
      <c r="G14" s="954">
        <v>0</v>
      </c>
      <c r="H14" s="954">
        <v>0</v>
      </c>
      <c r="I14" s="954">
        <v>0</v>
      </c>
      <c r="J14" s="954">
        <v>1</v>
      </c>
      <c r="K14" s="954">
        <v>0</v>
      </c>
      <c r="L14" s="953">
        <v>0</v>
      </c>
      <c r="M14" s="953">
        <v>0</v>
      </c>
      <c r="N14" s="953">
        <v>0</v>
      </c>
      <c r="O14" s="953">
        <v>0</v>
      </c>
      <c r="P14" s="953">
        <v>0</v>
      </c>
      <c r="Q14" s="955">
        <v>0</v>
      </c>
      <c r="R14" s="953">
        <v>0</v>
      </c>
      <c r="S14" s="954">
        <v>0</v>
      </c>
      <c r="T14" s="954">
        <v>0</v>
      </c>
      <c r="U14" s="954">
        <v>0</v>
      </c>
      <c r="V14" s="954">
        <v>1</v>
      </c>
      <c r="W14" s="954">
        <v>0</v>
      </c>
      <c r="X14" s="953">
        <v>0</v>
      </c>
      <c r="Y14" s="953">
        <v>0</v>
      </c>
      <c r="Z14" s="953">
        <v>0</v>
      </c>
      <c r="AA14" s="953">
        <v>0</v>
      </c>
      <c r="AB14" s="953">
        <v>0</v>
      </c>
      <c r="AC14" s="953">
        <v>0</v>
      </c>
      <c r="AD14" s="953">
        <v>0</v>
      </c>
      <c r="AE14" s="952">
        <v>0</v>
      </c>
    </row>
    <row r="15" spans="1:31" x14ac:dyDescent="0.15">
      <c r="A15" s="384">
        <v>2</v>
      </c>
      <c r="B15" s="951" t="s">
        <v>1018</v>
      </c>
      <c r="C15" s="400"/>
      <c r="D15" s="949">
        <v>10</v>
      </c>
      <c r="E15" s="947">
        <v>2</v>
      </c>
      <c r="F15" s="947">
        <v>0</v>
      </c>
      <c r="G15" s="947">
        <v>0</v>
      </c>
      <c r="H15" s="947">
        <v>0</v>
      </c>
      <c r="I15" s="947">
        <v>0</v>
      </c>
      <c r="J15" s="947">
        <v>1</v>
      </c>
      <c r="K15" s="947">
        <v>0</v>
      </c>
      <c r="L15" s="946">
        <v>0</v>
      </c>
      <c r="M15" s="946">
        <v>0</v>
      </c>
      <c r="N15" s="946">
        <v>1</v>
      </c>
      <c r="O15" s="946">
        <v>0</v>
      </c>
      <c r="P15" s="946">
        <v>0</v>
      </c>
      <c r="Q15" s="948">
        <v>0</v>
      </c>
      <c r="R15" s="946">
        <v>1</v>
      </c>
      <c r="S15" s="947">
        <v>0</v>
      </c>
      <c r="T15" s="947">
        <v>1</v>
      </c>
      <c r="U15" s="947">
        <v>0</v>
      </c>
      <c r="V15" s="947">
        <v>0</v>
      </c>
      <c r="W15" s="947">
        <v>1</v>
      </c>
      <c r="X15" s="946">
        <v>0</v>
      </c>
      <c r="Y15" s="946">
        <v>1</v>
      </c>
      <c r="Z15" s="946">
        <v>0</v>
      </c>
      <c r="AA15" s="946">
        <v>0</v>
      </c>
      <c r="AB15" s="946">
        <v>0</v>
      </c>
      <c r="AC15" s="946">
        <v>1</v>
      </c>
      <c r="AD15" s="946">
        <v>1</v>
      </c>
      <c r="AE15" s="945">
        <v>0</v>
      </c>
    </row>
    <row r="16" spans="1:31" x14ac:dyDescent="0.15">
      <c r="A16" s="384">
        <v>3</v>
      </c>
      <c r="B16" s="951" t="s">
        <v>1017</v>
      </c>
      <c r="C16" s="400"/>
      <c r="D16" s="949">
        <v>5</v>
      </c>
      <c r="E16" s="947">
        <v>1</v>
      </c>
      <c r="F16" s="947">
        <v>0</v>
      </c>
      <c r="G16" s="947">
        <v>0</v>
      </c>
      <c r="H16" s="947">
        <v>0</v>
      </c>
      <c r="I16" s="947">
        <v>0</v>
      </c>
      <c r="J16" s="947">
        <v>0</v>
      </c>
      <c r="K16" s="947">
        <v>0</v>
      </c>
      <c r="L16" s="946">
        <v>0</v>
      </c>
      <c r="M16" s="946">
        <v>0</v>
      </c>
      <c r="N16" s="946">
        <v>1</v>
      </c>
      <c r="O16" s="946">
        <v>0</v>
      </c>
      <c r="P16" s="946">
        <v>0</v>
      </c>
      <c r="Q16" s="948">
        <v>0</v>
      </c>
      <c r="R16" s="946">
        <v>0</v>
      </c>
      <c r="S16" s="947">
        <v>0</v>
      </c>
      <c r="T16" s="947">
        <v>1</v>
      </c>
      <c r="U16" s="947">
        <v>0</v>
      </c>
      <c r="V16" s="947">
        <v>0</v>
      </c>
      <c r="W16" s="947">
        <v>1</v>
      </c>
      <c r="X16" s="946">
        <v>0</v>
      </c>
      <c r="Y16" s="946">
        <v>0</v>
      </c>
      <c r="Z16" s="946">
        <v>0</v>
      </c>
      <c r="AA16" s="946">
        <v>1</v>
      </c>
      <c r="AB16" s="946">
        <v>0</v>
      </c>
      <c r="AC16" s="946">
        <v>0</v>
      </c>
      <c r="AD16" s="946">
        <v>0</v>
      </c>
      <c r="AE16" s="945">
        <v>0</v>
      </c>
    </row>
    <row r="17" spans="1:31" x14ac:dyDescent="0.15">
      <c r="A17" s="384">
        <v>4</v>
      </c>
      <c r="B17" s="950" t="s">
        <v>1016</v>
      </c>
      <c r="C17" s="400"/>
      <c r="D17" s="949">
        <v>4</v>
      </c>
      <c r="E17" s="947">
        <v>1</v>
      </c>
      <c r="F17" s="947">
        <v>0</v>
      </c>
      <c r="G17" s="947">
        <v>0</v>
      </c>
      <c r="H17" s="947">
        <v>0</v>
      </c>
      <c r="I17" s="947">
        <v>0</v>
      </c>
      <c r="J17" s="947">
        <v>0</v>
      </c>
      <c r="K17" s="947">
        <v>0</v>
      </c>
      <c r="L17" s="946">
        <v>0</v>
      </c>
      <c r="M17" s="946">
        <v>0</v>
      </c>
      <c r="N17" s="946">
        <v>0</v>
      </c>
      <c r="O17" s="946">
        <v>0</v>
      </c>
      <c r="P17" s="946">
        <v>0</v>
      </c>
      <c r="Q17" s="948">
        <v>0</v>
      </c>
      <c r="R17" s="946">
        <v>0</v>
      </c>
      <c r="S17" s="947">
        <v>0</v>
      </c>
      <c r="T17" s="947">
        <v>2</v>
      </c>
      <c r="U17" s="947">
        <v>0</v>
      </c>
      <c r="V17" s="947">
        <v>1</v>
      </c>
      <c r="W17" s="947">
        <v>0</v>
      </c>
      <c r="X17" s="946">
        <v>0</v>
      </c>
      <c r="Y17" s="946">
        <v>0</v>
      </c>
      <c r="Z17" s="946">
        <v>0</v>
      </c>
      <c r="AA17" s="946">
        <v>0</v>
      </c>
      <c r="AB17" s="946">
        <v>0</v>
      </c>
      <c r="AC17" s="946">
        <v>0</v>
      </c>
      <c r="AD17" s="946">
        <v>0</v>
      </c>
      <c r="AE17" s="945">
        <v>0</v>
      </c>
    </row>
    <row r="18" spans="1:31" x14ac:dyDescent="0.15">
      <c r="A18" s="384">
        <v>5</v>
      </c>
      <c r="B18" s="951" t="s">
        <v>1015</v>
      </c>
      <c r="C18" s="400"/>
      <c r="D18" s="949">
        <v>1</v>
      </c>
      <c r="E18" s="947">
        <v>1</v>
      </c>
      <c r="F18" s="947">
        <v>0</v>
      </c>
      <c r="G18" s="947">
        <v>0</v>
      </c>
      <c r="H18" s="947">
        <v>0</v>
      </c>
      <c r="I18" s="947">
        <v>0</v>
      </c>
      <c r="J18" s="947">
        <v>0</v>
      </c>
      <c r="K18" s="947">
        <v>0</v>
      </c>
      <c r="L18" s="946">
        <v>0</v>
      </c>
      <c r="M18" s="946">
        <v>0</v>
      </c>
      <c r="N18" s="946">
        <v>0</v>
      </c>
      <c r="O18" s="946">
        <v>0</v>
      </c>
      <c r="P18" s="946">
        <v>0</v>
      </c>
      <c r="Q18" s="948">
        <v>0</v>
      </c>
      <c r="R18" s="946">
        <v>0</v>
      </c>
      <c r="S18" s="947">
        <v>0</v>
      </c>
      <c r="T18" s="947">
        <v>0</v>
      </c>
      <c r="U18" s="947">
        <v>0</v>
      </c>
      <c r="V18" s="947">
        <v>0</v>
      </c>
      <c r="W18" s="947">
        <v>0</v>
      </c>
      <c r="X18" s="946">
        <v>0</v>
      </c>
      <c r="Y18" s="946">
        <v>0</v>
      </c>
      <c r="Z18" s="946">
        <v>0</v>
      </c>
      <c r="AA18" s="946">
        <v>0</v>
      </c>
      <c r="AB18" s="946">
        <v>0</v>
      </c>
      <c r="AC18" s="946">
        <v>0</v>
      </c>
      <c r="AD18" s="946">
        <v>0</v>
      </c>
      <c r="AE18" s="945">
        <v>0</v>
      </c>
    </row>
    <row r="19" spans="1:31" x14ac:dyDescent="0.15">
      <c r="A19" s="384">
        <v>6</v>
      </c>
      <c r="B19" s="950" t="s">
        <v>1014</v>
      </c>
      <c r="C19" s="400"/>
      <c r="D19" s="949">
        <v>1</v>
      </c>
      <c r="E19" s="947">
        <v>0</v>
      </c>
      <c r="F19" s="947">
        <v>0</v>
      </c>
      <c r="G19" s="947">
        <v>0</v>
      </c>
      <c r="H19" s="947">
        <v>0</v>
      </c>
      <c r="I19" s="947">
        <v>0</v>
      </c>
      <c r="J19" s="947">
        <v>0</v>
      </c>
      <c r="K19" s="947">
        <v>0</v>
      </c>
      <c r="L19" s="946">
        <v>0</v>
      </c>
      <c r="M19" s="946">
        <v>0</v>
      </c>
      <c r="N19" s="946">
        <v>0</v>
      </c>
      <c r="O19" s="946">
        <v>0</v>
      </c>
      <c r="P19" s="946">
        <v>0</v>
      </c>
      <c r="Q19" s="948">
        <v>0</v>
      </c>
      <c r="R19" s="946">
        <v>0</v>
      </c>
      <c r="S19" s="947">
        <v>0</v>
      </c>
      <c r="T19" s="947">
        <v>0</v>
      </c>
      <c r="U19" s="947">
        <v>0</v>
      </c>
      <c r="V19" s="947">
        <v>0</v>
      </c>
      <c r="W19" s="947">
        <v>0</v>
      </c>
      <c r="X19" s="946">
        <v>0</v>
      </c>
      <c r="Y19" s="946">
        <v>0</v>
      </c>
      <c r="Z19" s="946">
        <v>0</v>
      </c>
      <c r="AA19" s="946">
        <v>0</v>
      </c>
      <c r="AB19" s="946">
        <v>0</v>
      </c>
      <c r="AC19" s="946">
        <v>1</v>
      </c>
      <c r="AD19" s="946">
        <v>0</v>
      </c>
      <c r="AE19" s="945">
        <v>0</v>
      </c>
    </row>
    <row r="20" spans="1:31" x14ac:dyDescent="0.15">
      <c r="A20" s="384">
        <v>7</v>
      </c>
      <c r="B20" s="950" t="s">
        <v>1013</v>
      </c>
      <c r="C20" s="400"/>
      <c r="D20" s="949">
        <v>1</v>
      </c>
      <c r="E20" s="947">
        <v>0</v>
      </c>
      <c r="F20" s="947">
        <v>0</v>
      </c>
      <c r="G20" s="947">
        <v>0</v>
      </c>
      <c r="H20" s="947">
        <v>0</v>
      </c>
      <c r="I20" s="947">
        <v>0</v>
      </c>
      <c r="J20" s="947">
        <v>0</v>
      </c>
      <c r="K20" s="947">
        <v>0</v>
      </c>
      <c r="L20" s="946">
        <v>0</v>
      </c>
      <c r="M20" s="946">
        <v>0</v>
      </c>
      <c r="N20" s="946">
        <v>0</v>
      </c>
      <c r="O20" s="946">
        <v>0</v>
      </c>
      <c r="P20" s="946">
        <v>0</v>
      </c>
      <c r="Q20" s="948">
        <v>0</v>
      </c>
      <c r="R20" s="946">
        <v>0</v>
      </c>
      <c r="S20" s="947">
        <v>0</v>
      </c>
      <c r="T20" s="947">
        <v>0</v>
      </c>
      <c r="U20" s="947">
        <v>0</v>
      </c>
      <c r="V20" s="947">
        <v>1</v>
      </c>
      <c r="W20" s="947">
        <v>0</v>
      </c>
      <c r="X20" s="946">
        <v>0</v>
      </c>
      <c r="Y20" s="946">
        <v>0</v>
      </c>
      <c r="Z20" s="946">
        <v>0</v>
      </c>
      <c r="AA20" s="946">
        <v>0</v>
      </c>
      <c r="AB20" s="946">
        <v>0</v>
      </c>
      <c r="AC20" s="946">
        <v>0</v>
      </c>
      <c r="AD20" s="946">
        <v>0</v>
      </c>
      <c r="AE20" s="945">
        <v>0</v>
      </c>
    </row>
    <row r="21" spans="1:31" ht="14.25" thickBot="1" x14ac:dyDescent="0.2">
      <c r="A21" s="382">
        <v>8</v>
      </c>
      <c r="B21" s="944" t="s">
        <v>898</v>
      </c>
      <c r="C21" s="399"/>
      <c r="D21" s="943">
        <v>4</v>
      </c>
      <c r="E21" s="941">
        <v>1</v>
      </c>
      <c r="F21" s="941">
        <v>0</v>
      </c>
      <c r="G21" s="941">
        <v>0</v>
      </c>
      <c r="H21" s="941">
        <v>0</v>
      </c>
      <c r="I21" s="941">
        <v>0</v>
      </c>
      <c r="J21" s="941">
        <v>0</v>
      </c>
      <c r="K21" s="941">
        <v>0</v>
      </c>
      <c r="L21" s="940">
        <v>0</v>
      </c>
      <c r="M21" s="940">
        <v>0</v>
      </c>
      <c r="N21" s="940">
        <v>0</v>
      </c>
      <c r="O21" s="940">
        <v>0</v>
      </c>
      <c r="P21" s="940">
        <v>0</v>
      </c>
      <c r="Q21" s="942">
        <v>0</v>
      </c>
      <c r="R21" s="940">
        <v>0</v>
      </c>
      <c r="S21" s="941">
        <v>0</v>
      </c>
      <c r="T21" s="941">
        <v>0</v>
      </c>
      <c r="U21" s="941">
        <v>0</v>
      </c>
      <c r="V21" s="941">
        <v>0</v>
      </c>
      <c r="W21" s="941">
        <v>0</v>
      </c>
      <c r="X21" s="940">
        <v>0</v>
      </c>
      <c r="Y21" s="940">
        <v>1</v>
      </c>
      <c r="Z21" s="940">
        <v>0</v>
      </c>
      <c r="AA21" s="940">
        <v>0</v>
      </c>
      <c r="AB21" s="940">
        <v>0</v>
      </c>
      <c r="AC21" s="940">
        <v>2</v>
      </c>
      <c r="AD21" s="940">
        <v>0</v>
      </c>
      <c r="AE21" s="939">
        <v>0</v>
      </c>
    </row>
    <row r="22" spans="1:31" x14ac:dyDescent="0.15">
      <c r="A22" s="618" t="s">
        <v>897</v>
      </c>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row>
    <row r="23" spans="1:31" x14ac:dyDescent="0.15">
      <c r="A23" s="618" t="s">
        <v>995</v>
      </c>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row>
  </sheetData>
  <mergeCells count="1">
    <mergeCell ref="A1:R1"/>
  </mergeCells>
  <phoneticPr fontId="4"/>
  <pageMargins left="0.70866141732283472" right="0.70866141732283472" top="0.74803149606299213" bottom="0.74803149606299213" header="0.31496062992125984" footer="0.31496062992125984"/>
  <pageSetup paperSize="9" scale="80" orientation="landscape" r:id="rId1"/>
  <colBreaks count="1" manualBreakCount="1">
    <brk id="18"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97496-ED22-4CA7-818F-7D40AA0881EE}">
  <dimension ref="A1:AE31"/>
  <sheetViews>
    <sheetView zoomScale="55" zoomScaleNormal="55" workbookViewId="0">
      <selection activeCell="N12" sqref="N12"/>
    </sheetView>
  </sheetViews>
  <sheetFormatPr defaultRowHeight="13.5" x14ac:dyDescent="0.15"/>
  <cols>
    <col min="1" max="1" width="3.625" style="601" customWidth="1"/>
    <col min="2" max="2" width="30.625" style="601" customWidth="1"/>
    <col min="3" max="3" width="0.875" style="601" customWidth="1"/>
    <col min="4" max="31" width="8.625" style="601" customWidth="1"/>
    <col min="32" max="16384" width="9" style="601"/>
  </cols>
  <sheetData>
    <row r="1" spans="1:31" x14ac:dyDescent="0.15">
      <c r="A1" s="1176" t="s">
        <v>1032</v>
      </c>
      <c r="B1" s="1176"/>
      <c r="C1" s="1176"/>
      <c r="D1" s="1176"/>
      <c r="E1" s="1176"/>
      <c r="F1" s="1176"/>
      <c r="G1" s="1176"/>
      <c r="H1" s="1176"/>
      <c r="I1" s="1176"/>
      <c r="J1" s="1176"/>
      <c r="K1" s="1176"/>
      <c r="L1" s="1176"/>
      <c r="M1" s="1176"/>
      <c r="N1" s="1176"/>
      <c r="O1" s="1176"/>
      <c r="P1" s="1176"/>
      <c r="Q1" s="1176"/>
      <c r="R1" s="1176"/>
    </row>
    <row r="2" spans="1:31" ht="14.25" thickBot="1" x14ac:dyDescent="0.2">
      <c r="A2" s="894"/>
      <c r="B2" s="397"/>
      <c r="C2" s="397"/>
      <c r="D2" s="397"/>
      <c r="E2" s="397"/>
      <c r="F2" s="397"/>
      <c r="G2" s="397"/>
      <c r="H2" s="397"/>
      <c r="I2" s="397"/>
      <c r="J2" s="397"/>
      <c r="K2" s="397"/>
      <c r="L2" s="397"/>
      <c r="M2" s="713"/>
      <c r="N2" s="713"/>
      <c r="O2" s="397"/>
      <c r="P2" s="577"/>
      <c r="Q2" s="713"/>
      <c r="R2" s="713" t="s">
        <v>246</v>
      </c>
    </row>
    <row r="3" spans="1:31" ht="27.75" thickBot="1" x14ac:dyDescent="0.2">
      <c r="A3" s="938"/>
      <c r="B3" s="937"/>
      <c r="C3" s="936"/>
      <c r="D3" s="889" t="s">
        <v>1020</v>
      </c>
      <c r="E3" s="888" t="s">
        <v>942</v>
      </c>
      <c r="F3" s="888" t="s">
        <v>941</v>
      </c>
      <c r="G3" s="888" t="s">
        <v>940</v>
      </c>
      <c r="H3" s="888" t="s">
        <v>939</v>
      </c>
      <c r="I3" s="888" t="s">
        <v>938</v>
      </c>
      <c r="J3" s="888" t="s">
        <v>937</v>
      </c>
      <c r="K3" s="887" t="s">
        <v>936</v>
      </c>
      <c r="L3" s="887" t="s">
        <v>935</v>
      </c>
      <c r="M3" s="887" t="s">
        <v>934</v>
      </c>
      <c r="N3" s="887" t="s">
        <v>933</v>
      </c>
      <c r="O3" s="887" t="s">
        <v>225</v>
      </c>
      <c r="P3" s="887" t="s">
        <v>932</v>
      </c>
      <c r="Q3" s="887" t="s">
        <v>931</v>
      </c>
      <c r="R3" s="887" t="s">
        <v>930</v>
      </c>
      <c r="S3" s="887" t="s">
        <v>929</v>
      </c>
      <c r="T3" s="888" t="s">
        <v>928</v>
      </c>
      <c r="U3" s="888" t="s">
        <v>927</v>
      </c>
      <c r="V3" s="888" t="s">
        <v>926</v>
      </c>
      <c r="W3" s="887" t="s">
        <v>925</v>
      </c>
      <c r="X3" s="887" t="s">
        <v>924</v>
      </c>
      <c r="Y3" s="888" t="s">
        <v>923</v>
      </c>
      <c r="Z3" s="887" t="s">
        <v>922</v>
      </c>
      <c r="AA3" s="888" t="s">
        <v>921</v>
      </c>
      <c r="AB3" s="887" t="s">
        <v>920</v>
      </c>
      <c r="AC3" s="887" t="s">
        <v>919</v>
      </c>
      <c r="AD3" s="887" t="s">
        <v>496</v>
      </c>
      <c r="AE3" s="886" t="s">
        <v>918</v>
      </c>
    </row>
    <row r="4" spans="1:31" ht="14.25" thickTop="1" x14ac:dyDescent="0.15">
      <c r="A4" s="885" t="s">
        <v>917</v>
      </c>
      <c r="B4" s="884"/>
      <c r="C4" s="883"/>
      <c r="D4" s="882">
        <v>15</v>
      </c>
      <c r="E4" s="881">
        <v>2</v>
      </c>
      <c r="F4" s="881">
        <v>1</v>
      </c>
      <c r="G4" s="881">
        <v>0</v>
      </c>
      <c r="H4" s="881">
        <v>1</v>
      </c>
      <c r="I4" s="881">
        <v>0</v>
      </c>
      <c r="J4" s="881">
        <v>1</v>
      </c>
      <c r="K4" s="881">
        <v>0</v>
      </c>
      <c r="L4" s="880">
        <v>0</v>
      </c>
      <c r="M4" s="880">
        <v>0</v>
      </c>
      <c r="N4" s="880">
        <v>0</v>
      </c>
      <c r="O4" s="880">
        <v>0</v>
      </c>
      <c r="P4" s="880">
        <v>0</v>
      </c>
      <c r="Q4" s="880">
        <v>0</v>
      </c>
      <c r="R4" s="881">
        <v>0</v>
      </c>
      <c r="S4" s="881">
        <v>0</v>
      </c>
      <c r="T4" s="881">
        <v>1</v>
      </c>
      <c r="U4" s="881">
        <v>0</v>
      </c>
      <c r="V4" s="881">
        <v>0</v>
      </c>
      <c r="W4" s="881">
        <v>1</v>
      </c>
      <c r="X4" s="880">
        <v>0</v>
      </c>
      <c r="Y4" s="880">
        <v>2</v>
      </c>
      <c r="Z4" s="880">
        <v>0</v>
      </c>
      <c r="AA4" s="880">
        <v>2</v>
      </c>
      <c r="AB4" s="880">
        <v>0</v>
      </c>
      <c r="AC4" s="880">
        <v>4</v>
      </c>
      <c r="AD4" s="880">
        <v>0</v>
      </c>
      <c r="AE4" s="879">
        <v>0</v>
      </c>
    </row>
    <row r="5" spans="1:31" x14ac:dyDescent="0.15">
      <c r="A5" s="386">
        <v>1</v>
      </c>
      <c r="B5" s="957" t="s">
        <v>1019</v>
      </c>
      <c r="C5" s="409"/>
      <c r="D5" s="870">
        <v>4</v>
      </c>
      <c r="E5" s="869">
        <v>0</v>
      </c>
      <c r="F5" s="869">
        <v>1</v>
      </c>
      <c r="G5" s="869">
        <v>0</v>
      </c>
      <c r="H5" s="869">
        <v>0</v>
      </c>
      <c r="I5" s="869">
        <v>0</v>
      </c>
      <c r="J5" s="869">
        <v>0</v>
      </c>
      <c r="K5" s="869">
        <v>0</v>
      </c>
      <c r="L5" s="900">
        <v>0</v>
      </c>
      <c r="M5" s="900">
        <v>0</v>
      </c>
      <c r="N5" s="900">
        <v>0</v>
      </c>
      <c r="O5" s="900">
        <v>0</v>
      </c>
      <c r="P5" s="900">
        <v>0</v>
      </c>
      <c r="Q5" s="900">
        <v>0</v>
      </c>
      <c r="R5" s="869">
        <v>0</v>
      </c>
      <c r="S5" s="869">
        <v>0</v>
      </c>
      <c r="T5" s="869">
        <v>0</v>
      </c>
      <c r="U5" s="869">
        <v>0</v>
      </c>
      <c r="V5" s="869">
        <v>0</v>
      </c>
      <c r="W5" s="869">
        <v>0</v>
      </c>
      <c r="X5" s="900">
        <v>0</v>
      </c>
      <c r="Y5" s="900">
        <v>1</v>
      </c>
      <c r="Z5" s="900">
        <v>0</v>
      </c>
      <c r="AA5" s="900">
        <v>0</v>
      </c>
      <c r="AB5" s="900">
        <v>0</v>
      </c>
      <c r="AC5" s="900">
        <v>2</v>
      </c>
      <c r="AD5" s="900">
        <v>0</v>
      </c>
      <c r="AE5" s="899">
        <v>0</v>
      </c>
    </row>
    <row r="6" spans="1:31" x14ac:dyDescent="0.15">
      <c r="A6" s="384">
        <v>2</v>
      </c>
      <c r="B6" s="950" t="s">
        <v>1018</v>
      </c>
      <c r="C6" s="400"/>
      <c r="D6" s="865">
        <v>4</v>
      </c>
      <c r="E6" s="864">
        <v>1</v>
      </c>
      <c r="F6" s="864">
        <v>0</v>
      </c>
      <c r="G6" s="864">
        <v>0</v>
      </c>
      <c r="H6" s="864">
        <v>1</v>
      </c>
      <c r="I6" s="864">
        <v>0</v>
      </c>
      <c r="J6" s="864">
        <v>1</v>
      </c>
      <c r="K6" s="864">
        <v>0</v>
      </c>
      <c r="L6" s="898">
        <v>0</v>
      </c>
      <c r="M6" s="898">
        <v>0</v>
      </c>
      <c r="N6" s="898">
        <v>0</v>
      </c>
      <c r="O6" s="898">
        <v>0</v>
      </c>
      <c r="P6" s="898">
        <v>0</v>
      </c>
      <c r="Q6" s="898">
        <v>0</v>
      </c>
      <c r="R6" s="864">
        <v>0</v>
      </c>
      <c r="S6" s="864">
        <v>0</v>
      </c>
      <c r="T6" s="864">
        <v>0</v>
      </c>
      <c r="U6" s="864">
        <v>0</v>
      </c>
      <c r="V6" s="864">
        <v>0</v>
      </c>
      <c r="W6" s="864">
        <v>0</v>
      </c>
      <c r="X6" s="898">
        <v>0</v>
      </c>
      <c r="Y6" s="898">
        <v>0</v>
      </c>
      <c r="Z6" s="898">
        <v>0</v>
      </c>
      <c r="AA6" s="898">
        <v>0</v>
      </c>
      <c r="AB6" s="898">
        <v>0</v>
      </c>
      <c r="AC6" s="898">
        <v>1</v>
      </c>
      <c r="AD6" s="898">
        <v>0</v>
      </c>
      <c r="AE6" s="897">
        <v>0</v>
      </c>
    </row>
    <row r="7" spans="1:31" x14ac:dyDescent="0.15">
      <c r="A7" s="384">
        <v>3</v>
      </c>
      <c r="B7" s="950" t="s">
        <v>1030</v>
      </c>
      <c r="C7" s="400"/>
      <c r="D7" s="865">
        <v>1</v>
      </c>
      <c r="E7" s="864">
        <v>0</v>
      </c>
      <c r="F7" s="864">
        <v>0</v>
      </c>
      <c r="G7" s="864">
        <v>0</v>
      </c>
      <c r="H7" s="864">
        <v>0</v>
      </c>
      <c r="I7" s="864">
        <v>0</v>
      </c>
      <c r="J7" s="864">
        <v>0</v>
      </c>
      <c r="K7" s="864">
        <v>0</v>
      </c>
      <c r="L7" s="898">
        <v>0</v>
      </c>
      <c r="M7" s="898">
        <v>0</v>
      </c>
      <c r="N7" s="898">
        <v>0</v>
      </c>
      <c r="O7" s="898">
        <v>0</v>
      </c>
      <c r="P7" s="898">
        <v>0</v>
      </c>
      <c r="Q7" s="898">
        <v>0</v>
      </c>
      <c r="R7" s="864">
        <v>0</v>
      </c>
      <c r="S7" s="864">
        <v>0</v>
      </c>
      <c r="T7" s="864">
        <v>0</v>
      </c>
      <c r="U7" s="864">
        <v>0</v>
      </c>
      <c r="V7" s="864">
        <v>0</v>
      </c>
      <c r="W7" s="864">
        <v>0</v>
      </c>
      <c r="X7" s="898">
        <v>0</v>
      </c>
      <c r="Y7" s="898">
        <v>0</v>
      </c>
      <c r="Z7" s="898">
        <v>0</v>
      </c>
      <c r="AA7" s="898">
        <v>1</v>
      </c>
      <c r="AB7" s="898">
        <v>0</v>
      </c>
      <c r="AC7" s="898">
        <v>0</v>
      </c>
      <c r="AD7" s="898">
        <v>0</v>
      </c>
      <c r="AE7" s="897">
        <v>0</v>
      </c>
    </row>
    <row r="8" spans="1:31" x14ac:dyDescent="0.15">
      <c r="A8" s="384">
        <v>4</v>
      </c>
      <c r="B8" s="950" t="s">
        <v>1029</v>
      </c>
      <c r="C8" s="400"/>
      <c r="D8" s="865">
        <v>1</v>
      </c>
      <c r="E8" s="864">
        <v>0</v>
      </c>
      <c r="F8" s="864">
        <v>0</v>
      </c>
      <c r="G8" s="864">
        <v>0</v>
      </c>
      <c r="H8" s="864">
        <v>0</v>
      </c>
      <c r="I8" s="864">
        <v>0</v>
      </c>
      <c r="J8" s="864">
        <v>0</v>
      </c>
      <c r="K8" s="864">
        <v>0</v>
      </c>
      <c r="L8" s="898">
        <v>0</v>
      </c>
      <c r="M8" s="898">
        <v>0</v>
      </c>
      <c r="N8" s="898">
        <v>0</v>
      </c>
      <c r="O8" s="898">
        <v>0</v>
      </c>
      <c r="P8" s="898">
        <v>0</v>
      </c>
      <c r="Q8" s="898">
        <v>0</v>
      </c>
      <c r="R8" s="864">
        <v>0</v>
      </c>
      <c r="S8" s="864">
        <v>0</v>
      </c>
      <c r="T8" s="864">
        <v>1</v>
      </c>
      <c r="U8" s="864">
        <v>0</v>
      </c>
      <c r="V8" s="864">
        <v>0</v>
      </c>
      <c r="W8" s="864">
        <v>0</v>
      </c>
      <c r="X8" s="898">
        <v>0</v>
      </c>
      <c r="Y8" s="898">
        <v>0</v>
      </c>
      <c r="Z8" s="898">
        <v>0</v>
      </c>
      <c r="AA8" s="898">
        <v>0</v>
      </c>
      <c r="AB8" s="898">
        <v>0</v>
      </c>
      <c r="AC8" s="898">
        <v>0</v>
      </c>
      <c r="AD8" s="898">
        <v>0</v>
      </c>
      <c r="AE8" s="897">
        <v>0</v>
      </c>
    </row>
    <row r="9" spans="1:31" x14ac:dyDescent="0.15">
      <c r="A9" s="924">
        <v>5</v>
      </c>
      <c r="B9" s="970" t="s">
        <v>1031</v>
      </c>
      <c r="C9" s="922"/>
      <c r="D9" s="921">
        <v>2</v>
      </c>
      <c r="E9" s="919">
        <v>1</v>
      </c>
      <c r="F9" s="919">
        <v>0</v>
      </c>
      <c r="G9" s="919">
        <v>0</v>
      </c>
      <c r="H9" s="919">
        <v>0</v>
      </c>
      <c r="I9" s="919">
        <v>0</v>
      </c>
      <c r="J9" s="919">
        <v>0</v>
      </c>
      <c r="K9" s="919">
        <v>0</v>
      </c>
      <c r="L9" s="918">
        <v>0</v>
      </c>
      <c r="M9" s="918">
        <v>0</v>
      </c>
      <c r="N9" s="918">
        <v>0</v>
      </c>
      <c r="O9" s="918">
        <v>0</v>
      </c>
      <c r="P9" s="918">
        <v>0</v>
      </c>
      <c r="Q9" s="918">
        <v>0</v>
      </c>
      <c r="R9" s="919">
        <v>0</v>
      </c>
      <c r="S9" s="919">
        <v>0</v>
      </c>
      <c r="T9" s="919">
        <v>0</v>
      </c>
      <c r="U9" s="919">
        <v>0</v>
      </c>
      <c r="V9" s="919">
        <v>0</v>
      </c>
      <c r="W9" s="919">
        <v>1</v>
      </c>
      <c r="X9" s="918">
        <v>0</v>
      </c>
      <c r="Y9" s="918">
        <v>0</v>
      </c>
      <c r="Z9" s="918">
        <v>0</v>
      </c>
      <c r="AA9" s="918">
        <v>0</v>
      </c>
      <c r="AB9" s="918">
        <v>0</v>
      </c>
      <c r="AC9" s="918">
        <v>0</v>
      </c>
      <c r="AD9" s="918">
        <v>0</v>
      </c>
      <c r="AE9" s="917">
        <v>0</v>
      </c>
    </row>
    <row r="10" spans="1:31" x14ac:dyDescent="0.15">
      <c r="A10" s="384">
        <v>6</v>
      </c>
      <c r="B10" s="950" t="s">
        <v>1027</v>
      </c>
      <c r="C10" s="400"/>
      <c r="D10" s="865">
        <v>0</v>
      </c>
      <c r="E10" s="864">
        <v>0</v>
      </c>
      <c r="F10" s="864">
        <v>0</v>
      </c>
      <c r="G10" s="864">
        <v>0</v>
      </c>
      <c r="H10" s="864">
        <v>0</v>
      </c>
      <c r="I10" s="864">
        <v>0</v>
      </c>
      <c r="J10" s="864">
        <v>0</v>
      </c>
      <c r="K10" s="864">
        <v>0</v>
      </c>
      <c r="L10" s="898">
        <v>0</v>
      </c>
      <c r="M10" s="898">
        <v>0</v>
      </c>
      <c r="N10" s="898">
        <v>0</v>
      </c>
      <c r="O10" s="898">
        <v>0</v>
      </c>
      <c r="P10" s="898">
        <v>0</v>
      </c>
      <c r="Q10" s="898">
        <v>0</v>
      </c>
      <c r="R10" s="864">
        <v>0</v>
      </c>
      <c r="S10" s="864">
        <v>0</v>
      </c>
      <c r="T10" s="864">
        <v>0</v>
      </c>
      <c r="U10" s="864">
        <v>0</v>
      </c>
      <c r="V10" s="864">
        <v>0</v>
      </c>
      <c r="W10" s="864">
        <v>0</v>
      </c>
      <c r="X10" s="898">
        <v>0</v>
      </c>
      <c r="Y10" s="898">
        <v>0</v>
      </c>
      <c r="Z10" s="898">
        <v>0</v>
      </c>
      <c r="AA10" s="898">
        <v>0</v>
      </c>
      <c r="AB10" s="898">
        <v>0</v>
      </c>
      <c r="AC10" s="898">
        <v>0</v>
      </c>
      <c r="AD10" s="898">
        <v>0</v>
      </c>
      <c r="AE10" s="897">
        <v>0</v>
      </c>
    </row>
    <row r="11" spans="1:31" x14ac:dyDescent="0.15">
      <c r="A11" s="384">
        <v>7</v>
      </c>
      <c r="B11" s="950" t="s">
        <v>1026</v>
      </c>
      <c r="C11" s="400"/>
      <c r="D11" s="865">
        <v>2</v>
      </c>
      <c r="E11" s="864">
        <v>0</v>
      </c>
      <c r="F11" s="864">
        <v>0</v>
      </c>
      <c r="G11" s="864">
        <v>0</v>
      </c>
      <c r="H11" s="864">
        <v>0</v>
      </c>
      <c r="I11" s="864">
        <v>0</v>
      </c>
      <c r="J11" s="864">
        <v>0</v>
      </c>
      <c r="K11" s="864">
        <v>0</v>
      </c>
      <c r="L11" s="898">
        <v>0</v>
      </c>
      <c r="M11" s="898">
        <v>0</v>
      </c>
      <c r="N11" s="898">
        <v>0</v>
      </c>
      <c r="O11" s="898">
        <v>0</v>
      </c>
      <c r="P11" s="898">
        <v>0</v>
      </c>
      <c r="Q11" s="898">
        <v>0</v>
      </c>
      <c r="R11" s="864">
        <v>0</v>
      </c>
      <c r="S11" s="864">
        <v>0</v>
      </c>
      <c r="T11" s="864">
        <v>0</v>
      </c>
      <c r="U11" s="864">
        <v>0</v>
      </c>
      <c r="V11" s="864">
        <v>0</v>
      </c>
      <c r="W11" s="864">
        <v>0</v>
      </c>
      <c r="X11" s="898">
        <v>0</v>
      </c>
      <c r="Y11" s="898">
        <v>1</v>
      </c>
      <c r="Z11" s="898">
        <v>0</v>
      </c>
      <c r="AA11" s="898">
        <v>0</v>
      </c>
      <c r="AB11" s="898">
        <v>0</v>
      </c>
      <c r="AC11" s="898">
        <v>1</v>
      </c>
      <c r="AD11" s="898">
        <v>0</v>
      </c>
      <c r="AE11" s="897">
        <v>0</v>
      </c>
    </row>
    <row r="12" spans="1:31" x14ac:dyDescent="0.15">
      <c r="A12" s="384">
        <v>8</v>
      </c>
      <c r="B12" s="950" t="s">
        <v>1025</v>
      </c>
      <c r="C12" s="400"/>
      <c r="D12" s="865">
        <v>0</v>
      </c>
      <c r="E12" s="864">
        <v>0</v>
      </c>
      <c r="F12" s="864">
        <v>0</v>
      </c>
      <c r="G12" s="864">
        <v>0</v>
      </c>
      <c r="H12" s="864">
        <v>0</v>
      </c>
      <c r="I12" s="864">
        <v>0</v>
      </c>
      <c r="J12" s="864">
        <v>0</v>
      </c>
      <c r="K12" s="864">
        <v>0</v>
      </c>
      <c r="L12" s="898">
        <v>0</v>
      </c>
      <c r="M12" s="898">
        <v>0</v>
      </c>
      <c r="N12" s="898">
        <v>0</v>
      </c>
      <c r="O12" s="898">
        <v>0</v>
      </c>
      <c r="P12" s="898">
        <v>0</v>
      </c>
      <c r="Q12" s="898">
        <v>0</v>
      </c>
      <c r="R12" s="864">
        <v>0</v>
      </c>
      <c r="S12" s="864">
        <v>0</v>
      </c>
      <c r="T12" s="864">
        <v>0</v>
      </c>
      <c r="U12" s="864">
        <v>0</v>
      </c>
      <c r="V12" s="864">
        <v>0</v>
      </c>
      <c r="W12" s="864">
        <v>0</v>
      </c>
      <c r="X12" s="898">
        <v>0</v>
      </c>
      <c r="Y12" s="898">
        <v>0</v>
      </c>
      <c r="Z12" s="898">
        <v>0</v>
      </c>
      <c r="AA12" s="898">
        <v>0</v>
      </c>
      <c r="AB12" s="898">
        <v>0</v>
      </c>
      <c r="AC12" s="898">
        <v>0</v>
      </c>
      <c r="AD12" s="898">
        <v>0</v>
      </c>
      <c r="AE12" s="897">
        <v>0</v>
      </c>
    </row>
    <row r="13" spans="1:31" x14ac:dyDescent="0.15">
      <c r="A13" s="384">
        <v>9</v>
      </c>
      <c r="B13" s="950" t="s">
        <v>1024</v>
      </c>
      <c r="C13" s="400"/>
      <c r="D13" s="865">
        <v>0</v>
      </c>
      <c r="E13" s="864">
        <v>0</v>
      </c>
      <c r="F13" s="864">
        <v>0</v>
      </c>
      <c r="G13" s="864">
        <v>0</v>
      </c>
      <c r="H13" s="864">
        <v>0</v>
      </c>
      <c r="I13" s="864">
        <v>0</v>
      </c>
      <c r="J13" s="864">
        <v>0</v>
      </c>
      <c r="K13" s="864">
        <v>0</v>
      </c>
      <c r="L13" s="898">
        <v>0</v>
      </c>
      <c r="M13" s="898">
        <v>0</v>
      </c>
      <c r="N13" s="898">
        <v>0</v>
      </c>
      <c r="O13" s="898">
        <v>0</v>
      </c>
      <c r="P13" s="898">
        <v>0</v>
      </c>
      <c r="Q13" s="898">
        <v>0</v>
      </c>
      <c r="R13" s="864">
        <v>0</v>
      </c>
      <c r="S13" s="864">
        <v>0</v>
      </c>
      <c r="T13" s="864">
        <v>0</v>
      </c>
      <c r="U13" s="864">
        <v>0</v>
      </c>
      <c r="V13" s="864">
        <v>0</v>
      </c>
      <c r="W13" s="864">
        <v>0</v>
      </c>
      <c r="X13" s="898">
        <v>0</v>
      </c>
      <c r="Y13" s="898">
        <v>0</v>
      </c>
      <c r="Z13" s="898">
        <v>0</v>
      </c>
      <c r="AA13" s="898">
        <v>0</v>
      </c>
      <c r="AB13" s="898">
        <v>0</v>
      </c>
      <c r="AC13" s="898">
        <v>0</v>
      </c>
      <c r="AD13" s="898">
        <v>0</v>
      </c>
      <c r="AE13" s="897">
        <v>0</v>
      </c>
    </row>
    <row r="14" spans="1:31" x14ac:dyDescent="0.15">
      <c r="A14" s="384">
        <v>10</v>
      </c>
      <c r="B14" s="950" t="s">
        <v>1023</v>
      </c>
      <c r="C14" s="400"/>
      <c r="D14" s="865">
        <v>0</v>
      </c>
      <c r="E14" s="864">
        <v>0</v>
      </c>
      <c r="F14" s="864">
        <v>0</v>
      </c>
      <c r="G14" s="864">
        <v>0</v>
      </c>
      <c r="H14" s="864">
        <v>0</v>
      </c>
      <c r="I14" s="864">
        <v>0</v>
      </c>
      <c r="J14" s="864">
        <v>0</v>
      </c>
      <c r="K14" s="864">
        <v>0</v>
      </c>
      <c r="L14" s="898">
        <v>0</v>
      </c>
      <c r="M14" s="898">
        <v>0</v>
      </c>
      <c r="N14" s="898">
        <v>0</v>
      </c>
      <c r="O14" s="898">
        <v>0</v>
      </c>
      <c r="P14" s="898">
        <v>0</v>
      </c>
      <c r="Q14" s="898">
        <v>0</v>
      </c>
      <c r="R14" s="864">
        <v>0</v>
      </c>
      <c r="S14" s="864">
        <v>0</v>
      </c>
      <c r="T14" s="864">
        <v>0</v>
      </c>
      <c r="U14" s="864">
        <v>0</v>
      </c>
      <c r="V14" s="864">
        <v>0</v>
      </c>
      <c r="W14" s="864">
        <v>0</v>
      </c>
      <c r="X14" s="898">
        <v>0</v>
      </c>
      <c r="Y14" s="898">
        <v>0</v>
      </c>
      <c r="Z14" s="898">
        <v>0</v>
      </c>
      <c r="AA14" s="898">
        <v>0</v>
      </c>
      <c r="AB14" s="898">
        <v>0</v>
      </c>
      <c r="AC14" s="898">
        <v>0</v>
      </c>
      <c r="AD14" s="898">
        <v>0</v>
      </c>
      <c r="AE14" s="897">
        <v>0</v>
      </c>
    </row>
    <row r="15" spans="1:31" x14ac:dyDescent="0.15">
      <c r="A15" s="407">
        <v>11</v>
      </c>
      <c r="B15" s="968" t="s">
        <v>1022</v>
      </c>
      <c r="C15" s="405"/>
      <c r="D15" s="933">
        <v>1</v>
      </c>
      <c r="E15" s="931">
        <v>0</v>
      </c>
      <c r="F15" s="931">
        <v>0</v>
      </c>
      <c r="G15" s="931">
        <v>0</v>
      </c>
      <c r="H15" s="931">
        <v>0</v>
      </c>
      <c r="I15" s="931">
        <v>0</v>
      </c>
      <c r="J15" s="931">
        <v>0</v>
      </c>
      <c r="K15" s="931">
        <v>0</v>
      </c>
      <c r="L15" s="930">
        <v>0</v>
      </c>
      <c r="M15" s="930">
        <v>0</v>
      </c>
      <c r="N15" s="930">
        <v>0</v>
      </c>
      <c r="O15" s="930">
        <v>0</v>
      </c>
      <c r="P15" s="930">
        <v>0</v>
      </c>
      <c r="Q15" s="930">
        <v>0</v>
      </c>
      <c r="R15" s="931">
        <v>0</v>
      </c>
      <c r="S15" s="931">
        <v>0</v>
      </c>
      <c r="T15" s="931">
        <v>0</v>
      </c>
      <c r="U15" s="931">
        <v>0</v>
      </c>
      <c r="V15" s="931">
        <v>0</v>
      </c>
      <c r="W15" s="931">
        <v>0</v>
      </c>
      <c r="X15" s="930">
        <v>0</v>
      </c>
      <c r="Y15" s="930">
        <v>0</v>
      </c>
      <c r="Z15" s="930">
        <v>0</v>
      </c>
      <c r="AA15" s="930">
        <v>1</v>
      </c>
      <c r="AB15" s="930">
        <v>0</v>
      </c>
      <c r="AC15" s="930">
        <v>0</v>
      </c>
      <c r="AD15" s="930">
        <v>0</v>
      </c>
      <c r="AE15" s="929">
        <v>0</v>
      </c>
    </row>
    <row r="16" spans="1:31" ht="14.25" thickBot="1" x14ac:dyDescent="0.2">
      <c r="A16" s="382">
        <v>12</v>
      </c>
      <c r="B16" s="944" t="s">
        <v>898</v>
      </c>
      <c r="C16" s="399"/>
      <c r="D16" s="861">
        <v>0</v>
      </c>
      <c r="E16" s="860">
        <v>0</v>
      </c>
      <c r="F16" s="860">
        <v>0</v>
      </c>
      <c r="G16" s="860">
        <v>0</v>
      </c>
      <c r="H16" s="860">
        <v>0</v>
      </c>
      <c r="I16" s="860">
        <v>0</v>
      </c>
      <c r="J16" s="860">
        <v>0</v>
      </c>
      <c r="K16" s="860">
        <v>0</v>
      </c>
      <c r="L16" s="896">
        <v>0</v>
      </c>
      <c r="M16" s="896">
        <v>0</v>
      </c>
      <c r="N16" s="896">
        <v>0</v>
      </c>
      <c r="O16" s="896">
        <v>0</v>
      </c>
      <c r="P16" s="896">
        <v>0</v>
      </c>
      <c r="Q16" s="896">
        <v>0</v>
      </c>
      <c r="R16" s="860">
        <v>0</v>
      </c>
      <c r="S16" s="860">
        <v>0</v>
      </c>
      <c r="T16" s="860">
        <v>0</v>
      </c>
      <c r="U16" s="860">
        <v>0</v>
      </c>
      <c r="V16" s="860">
        <v>0</v>
      </c>
      <c r="W16" s="860">
        <v>0</v>
      </c>
      <c r="X16" s="896">
        <v>0</v>
      </c>
      <c r="Y16" s="896">
        <v>0</v>
      </c>
      <c r="Z16" s="896">
        <v>0</v>
      </c>
      <c r="AA16" s="896">
        <v>0</v>
      </c>
      <c r="AB16" s="896">
        <v>0</v>
      </c>
      <c r="AC16" s="896">
        <v>0</v>
      </c>
      <c r="AD16" s="896">
        <v>0</v>
      </c>
      <c r="AE16" s="895">
        <v>0</v>
      </c>
    </row>
    <row r="17" spans="1:31" x14ac:dyDescent="0.15">
      <c r="A17" s="878" t="s">
        <v>916</v>
      </c>
      <c r="B17" s="877"/>
      <c r="C17" s="876"/>
      <c r="D17" s="875">
        <v>105</v>
      </c>
      <c r="E17" s="874">
        <v>16</v>
      </c>
      <c r="F17" s="874">
        <v>0</v>
      </c>
      <c r="G17" s="874">
        <v>2</v>
      </c>
      <c r="H17" s="874">
        <v>0</v>
      </c>
      <c r="I17" s="874">
        <v>0</v>
      </c>
      <c r="J17" s="874">
        <v>2</v>
      </c>
      <c r="K17" s="874">
        <v>0</v>
      </c>
      <c r="L17" s="873">
        <v>2</v>
      </c>
      <c r="M17" s="873">
        <v>0</v>
      </c>
      <c r="N17" s="873">
        <v>6</v>
      </c>
      <c r="O17" s="873">
        <v>1</v>
      </c>
      <c r="P17" s="873">
        <v>0</v>
      </c>
      <c r="Q17" s="873">
        <v>0</v>
      </c>
      <c r="R17" s="874">
        <v>2</v>
      </c>
      <c r="S17" s="874">
        <v>0</v>
      </c>
      <c r="T17" s="874">
        <v>9</v>
      </c>
      <c r="U17" s="874">
        <v>0</v>
      </c>
      <c r="V17" s="874">
        <v>6</v>
      </c>
      <c r="W17" s="874">
        <v>5</v>
      </c>
      <c r="X17" s="873">
        <v>0</v>
      </c>
      <c r="Y17" s="873">
        <v>13</v>
      </c>
      <c r="Z17" s="873">
        <v>0</v>
      </c>
      <c r="AA17" s="873">
        <v>11</v>
      </c>
      <c r="AB17" s="873">
        <v>0</v>
      </c>
      <c r="AC17" s="873">
        <v>29</v>
      </c>
      <c r="AD17" s="873">
        <v>1</v>
      </c>
      <c r="AE17" s="872">
        <v>0</v>
      </c>
    </row>
    <row r="18" spans="1:31" x14ac:dyDescent="0.15">
      <c r="A18" s="386">
        <v>1</v>
      </c>
      <c r="B18" s="957" t="s">
        <v>1019</v>
      </c>
      <c r="C18" s="409"/>
      <c r="D18" s="870">
        <v>11</v>
      </c>
      <c r="E18" s="869">
        <v>4</v>
      </c>
      <c r="F18" s="869">
        <v>0</v>
      </c>
      <c r="G18" s="869">
        <v>0</v>
      </c>
      <c r="H18" s="869">
        <v>0</v>
      </c>
      <c r="I18" s="869">
        <v>0</v>
      </c>
      <c r="J18" s="869">
        <v>1</v>
      </c>
      <c r="K18" s="869">
        <v>0</v>
      </c>
      <c r="L18" s="900">
        <v>0</v>
      </c>
      <c r="M18" s="900">
        <v>0</v>
      </c>
      <c r="N18" s="900">
        <v>1</v>
      </c>
      <c r="O18" s="900">
        <v>0</v>
      </c>
      <c r="P18" s="900">
        <v>0</v>
      </c>
      <c r="Q18" s="900">
        <v>0</v>
      </c>
      <c r="R18" s="869">
        <v>0</v>
      </c>
      <c r="S18" s="869">
        <v>0</v>
      </c>
      <c r="T18" s="869">
        <v>0</v>
      </c>
      <c r="U18" s="869">
        <v>0</v>
      </c>
      <c r="V18" s="869">
        <v>1</v>
      </c>
      <c r="W18" s="869">
        <v>1</v>
      </c>
      <c r="X18" s="900">
        <v>0</v>
      </c>
      <c r="Y18" s="900">
        <v>1</v>
      </c>
      <c r="Z18" s="900">
        <v>0</v>
      </c>
      <c r="AA18" s="900">
        <v>2</v>
      </c>
      <c r="AB18" s="900">
        <v>0</v>
      </c>
      <c r="AC18" s="900">
        <v>0</v>
      </c>
      <c r="AD18" s="900">
        <v>0</v>
      </c>
      <c r="AE18" s="899">
        <v>0</v>
      </c>
    </row>
    <row r="19" spans="1:31" x14ac:dyDescent="0.15">
      <c r="A19" s="384">
        <v>2</v>
      </c>
      <c r="B19" s="950" t="s">
        <v>1018</v>
      </c>
      <c r="C19" s="400"/>
      <c r="D19" s="865">
        <v>15</v>
      </c>
      <c r="E19" s="864">
        <v>3</v>
      </c>
      <c r="F19" s="864">
        <v>0</v>
      </c>
      <c r="G19" s="864">
        <v>0</v>
      </c>
      <c r="H19" s="864">
        <v>0</v>
      </c>
      <c r="I19" s="864">
        <v>0</v>
      </c>
      <c r="J19" s="864">
        <v>0</v>
      </c>
      <c r="K19" s="864">
        <v>0</v>
      </c>
      <c r="L19" s="898">
        <v>1</v>
      </c>
      <c r="M19" s="898">
        <v>0</v>
      </c>
      <c r="N19" s="898">
        <v>0</v>
      </c>
      <c r="O19" s="898">
        <v>0</v>
      </c>
      <c r="P19" s="898">
        <v>0</v>
      </c>
      <c r="Q19" s="898">
        <v>0</v>
      </c>
      <c r="R19" s="864">
        <v>1</v>
      </c>
      <c r="S19" s="864">
        <v>0</v>
      </c>
      <c r="T19" s="864">
        <v>3</v>
      </c>
      <c r="U19" s="864">
        <v>0</v>
      </c>
      <c r="V19" s="864">
        <v>2</v>
      </c>
      <c r="W19" s="864">
        <v>0</v>
      </c>
      <c r="X19" s="898">
        <v>0</v>
      </c>
      <c r="Y19" s="898">
        <v>1</v>
      </c>
      <c r="Z19" s="898">
        <v>0</v>
      </c>
      <c r="AA19" s="898">
        <v>1</v>
      </c>
      <c r="AB19" s="898">
        <v>0</v>
      </c>
      <c r="AC19" s="898">
        <v>2</v>
      </c>
      <c r="AD19" s="898">
        <v>1</v>
      </c>
      <c r="AE19" s="897">
        <v>0</v>
      </c>
    </row>
    <row r="20" spans="1:31" x14ac:dyDescent="0.15">
      <c r="A20" s="384">
        <v>3</v>
      </c>
      <c r="B20" s="950" t="s">
        <v>1030</v>
      </c>
      <c r="C20" s="400"/>
      <c r="D20" s="865">
        <v>12</v>
      </c>
      <c r="E20" s="864">
        <v>1</v>
      </c>
      <c r="F20" s="864">
        <v>0</v>
      </c>
      <c r="G20" s="864">
        <v>0</v>
      </c>
      <c r="H20" s="864">
        <v>0</v>
      </c>
      <c r="I20" s="864">
        <v>0</v>
      </c>
      <c r="J20" s="864">
        <v>0</v>
      </c>
      <c r="K20" s="864">
        <v>0</v>
      </c>
      <c r="L20" s="898">
        <v>0</v>
      </c>
      <c r="M20" s="898">
        <v>0</v>
      </c>
      <c r="N20" s="898">
        <v>2</v>
      </c>
      <c r="O20" s="898">
        <v>0</v>
      </c>
      <c r="P20" s="898">
        <v>0</v>
      </c>
      <c r="Q20" s="898">
        <v>0</v>
      </c>
      <c r="R20" s="864">
        <v>0</v>
      </c>
      <c r="S20" s="864">
        <v>0</v>
      </c>
      <c r="T20" s="864">
        <v>1</v>
      </c>
      <c r="U20" s="864">
        <v>0</v>
      </c>
      <c r="V20" s="864">
        <v>1</v>
      </c>
      <c r="W20" s="864">
        <v>0</v>
      </c>
      <c r="X20" s="898">
        <v>0</v>
      </c>
      <c r="Y20" s="898">
        <v>2</v>
      </c>
      <c r="Z20" s="898">
        <v>0</v>
      </c>
      <c r="AA20" s="898">
        <v>4</v>
      </c>
      <c r="AB20" s="898">
        <v>0</v>
      </c>
      <c r="AC20" s="898">
        <v>1</v>
      </c>
      <c r="AD20" s="898">
        <v>0</v>
      </c>
      <c r="AE20" s="897">
        <v>0</v>
      </c>
    </row>
    <row r="21" spans="1:31" x14ac:dyDescent="0.15">
      <c r="A21" s="384">
        <v>4</v>
      </c>
      <c r="B21" s="950" t="s">
        <v>1029</v>
      </c>
      <c r="C21" s="400"/>
      <c r="D21" s="865">
        <v>17</v>
      </c>
      <c r="E21" s="864">
        <v>3</v>
      </c>
      <c r="F21" s="864">
        <v>0</v>
      </c>
      <c r="G21" s="864">
        <v>1</v>
      </c>
      <c r="H21" s="864">
        <v>0</v>
      </c>
      <c r="I21" s="864">
        <v>0</v>
      </c>
      <c r="J21" s="864">
        <v>1</v>
      </c>
      <c r="K21" s="864">
        <v>0</v>
      </c>
      <c r="L21" s="898">
        <v>0</v>
      </c>
      <c r="M21" s="898">
        <v>0</v>
      </c>
      <c r="N21" s="898">
        <v>2</v>
      </c>
      <c r="O21" s="898">
        <v>0</v>
      </c>
      <c r="P21" s="898">
        <v>0</v>
      </c>
      <c r="Q21" s="898">
        <v>0</v>
      </c>
      <c r="R21" s="864">
        <v>1</v>
      </c>
      <c r="S21" s="864">
        <v>0</v>
      </c>
      <c r="T21" s="864">
        <v>1</v>
      </c>
      <c r="U21" s="864">
        <v>0</v>
      </c>
      <c r="V21" s="864">
        <v>1</v>
      </c>
      <c r="W21" s="864">
        <v>0</v>
      </c>
      <c r="X21" s="898">
        <v>0</v>
      </c>
      <c r="Y21" s="898">
        <v>3</v>
      </c>
      <c r="Z21" s="898">
        <v>0</v>
      </c>
      <c r="AA21" s="898">
        <v>2</v>
      </c>
      <c r="AB21" s="898">
        <v>0</v>
      </c>
      <c r="AC21" s="898">
        <v>2</v>
      </c>
      <c r="AD21" s="898">
        <v>0</v>
      </c>
      <c r="AE21" s="897">
        <v>0</v>
      </c>
    </row>
    <row r="22" spans="1:31" x14ac:dyDescent="0.15">
      <c r="A22" s="924">
        <v>5</v>
      </c>
      <c r="B22" s="969" t="s">
        <v>1028</v>
      </c>
      <c r="C22" s="922"/>
      <c r="D22" s="921">
        <v>9</v>
      </c>
      <c r="E22" s="919">
        <v>2</v>
      </c>
      <c r="F22" s="919">
        <v>0</v>
      </c>
      <c r="G22" s="919">
        <v>1</v>
      </c>
      <c r="H22" s="919">
        <v>0</v>
      </c>
      <c r="I22" s="919">
        <v>0</v>
      </c>
      <c r="J22" s="919">
        <v>0</v>
      </c>
      <c r="K22" s="919">
        <v>0</v>
      </c>
      <c r="L22" s="918">
        <v>0</v>
      </c>
      <c r="M22" s="918">
        <v>0</v>
      </c>
      <c r="N22" s="918">
        <v>0</v>
      </c>
      <c r="O22" s="918">
        <v>0</v>
      </c>
      <c r="P22" s="918">
        <v>0</v>
      </c>
      <c r="Q22" s="918">
        <v>0</v>
      </c>
      <c r="R22" s="919">
        <v>0</v>
      </c>
      <c r="S22" s="919">
        <v>0</v>
      </c>
      <c r="T22" s="919">
        <v>0</v>
      </c>
      <c r="U22" s="919">
        <v>0</v>
      </c>
      <c r="V22" s="919">
        <v>0</v>
      </c>
      <c r="W22" s="919">
        <v>1</v>
      </c>
      <c r="X22" s="918">
        <v>0</v>
      </c>
      <c r="Y22" s="918">
        <v>1</v>
      </c>
      <c r="Z22" s="918">
        <v>0</v>
      </c>
      <c r="AA22" s="918">
        <v>0</v>
      </c>
      <c r="AB22" s="918">
        <v>0</v>
      </c>
      <c r="AC22" s="918">
        <v>4</v>
      </c>
      <c r="AD22" s="918">
        <v>0</v>
      </c>
      <c r="AE22" s="917">
        <v>0</v>
      </c>
    </row>
    <row r="23" spans="1:31" x14ac:dyDescent="0.15">
      <c r="A23" s="384">
        <v>6</v>
      </c>
      <c r="B23" s="950" t="s">
        <v>1027</v>
      </c>
      <c r="C23" s="400"/>
      <c r="D23" s="865">
        <v>2</v>
      </c>
      <c r="E23" s="864">
        <v>0</v>
      </c>
      <c r="F23" s="864">
        <v>0</v>
      </c>
      <c r="G23" s="864">
        <v>0</v>
      </c>
      <c r="H23" s="864">
        <v>0</v>
      </c>
      <c r="I23" s="864">
        <v>0</v>
      </c>
      <c r="J23" s="864">
        <v>0</v>
      </c>
      <c r="K23" s="864">
        <v>0</v>
      </c>
      <c r="L23" s="898">
        <v>0</v>
      </c>
      <c r="M23" s="898">
        <v>0</v>
      </c>
      <c r="N23" s="898">
        <v>0</v>
      </c>
      <c r="O23" s="898">
        <v>0</v>
      </c>
      <c r="P23" s="898">
        <v>0</v>
      </c>
      <c r="Q23" s="898">
        <v>0</v>
      </c>
      <c r="R23" s="864">
        <v>0</v>
      </c>
      <c r="S23" s="864">
        <v>0</v>
      </c>
      <c r="T23" s="864">
        <v>0</v>
      </c>
      <c r="U23" s="864">
        <v>0</v>
      </c>
      <c r="V23" s="864">
        <v>0</v>
      </c>
      <c r="W23" s="864">
        <v>0</v>
      </c>
      <c r="X23" s="898">
        <v>0</v>
      </c>
      <c r="Y23" s="898">
        <v>1</v>
      </c>
      <c r="Z23" s="898">
        <v>0</v>
      </c>
      <c r="AA23" s="898">
        <v>0</v>
      </c>
      <c r="AB23" s="898">
        <v>0</v>
      </c>
      <c r="AC23" s="898">
        <v>1</v>
      </c>
      <c r="AD23" s="898">
        <v>0</v>
      </c>
      <c r="AE23" s="897">
        <v>0</v>
      </c>
    </row>
    <row r="24" spans="1:31" x14ac:dyDescent="0.15">
      <c r="A24" s="384">
        <v>7</v>
      </c>
      <c r="B24" s="950" t="s">
        <v>1026</v>
      </c>
      <c r="C24" s="400"/>
      <c r="D24" s="865">
        <v>10</v>
      </c>
      <c r="E24" s="864">
        <v>0</v>
      </c>
      <c r="F24" s="864">
        <v>0</v>
      </c>
      <c r="G24" s="864">
        <v>0</v>
      </c>
      <c r="H24" s="864">
        <v>0</v>
      </c>
      <c r="I24" s="864">
        <v>0</v>
      </c>
      <c r="J24" s="864">
        <v>0</v>
      </c>
      <c r="K24" s="864">
        <v>0</v>
      </c>
      <c r="L24" s="898">
        <v>0</v>
      </c>
      <c r="M24" s="898">
        <v>0</v>
      </c>
      <c r="N24" s="898">
        <v>1</v>
      </c>
      <c r="O24" s="898">
        <v>0</v>
      </c>
      <c r="P24" s="898">
        <v>0</v>
      </c>
      <c r="Q24" s="898">
        <v>0</v>
      </c>
      <c r="R24" s="864">
        <v>0</v>
      </c>
      <c r="S24" s="864">
        <v>0</v>
      </c>
      <c r="T24" s="864">
        <v>2</v>
      </c>
      <c r="U24" s="864">
        <v>0</v>
      </c>
      <c r="V24" s="864">
        <v>0</v>
      </c>
      <c r="W24" s="864">
        <v>1</v>
      </c>
      <c r="X24" s="898">
        <v>0</v>
      </c>
      <c r="Y24" s="898">
        <v>2</v>
      </c>
      <c r="Z24" s="898">
        <v>0</v>
      </c>
      <c r="AA24" s="898">
        <v>1</v>
      </c>
      <c r="AB24" s="898">
        <v>0</v>
      </c>
      <c r="AC24" s="898">
        <v>3</v>
      </c>
      <c r="AD24" s="898">
        <v>0</v>
      </c>
      <c r="AE24" s="897">
        <v>0</v>
      </c>
    </row>
    <row r="25" spans="1:31" x14ac:dyDescent="0.15">
      <c r="A25" s="384">
        <v>8</v>
      </c>
      <c r="B25" s="950" t="s">
        <v>1025</v>
      </c>
      <c r="C25" s="400"/>
      <c r="D25" s="865">
        <v>0</v>
      </c>
      <c r="E25" s="864">
        <v>0</v>
      </c>
      <c r="F25" s="864">
        <v>0</v>
      </c>
      <c r="G25" s="864">
        <v>0</v>
      </c>
      <c r="H25" s="864">
        <v>0</v>
      </c>
      <c r="I25" s="864">
        <v>0</v>
      </c>
      <c r="J25" s="864">
        <v>0</v>
      </c>
      <c r="K25" s="864">
        <v>0</v>
      </c>
      <c r="L25" s="898">
        <v>0</v>
      </c>
      <c r="M25" s="898">
        <v>0</v>
      </c>
      <c r="N25" s="898">
        <v>0</v>
      </c>
      <c r="O25" s="898">
        <v>0</v>
      </c>
      <c r="P25" s="898">
        <v>0</v>
      </c>
      <c r="Q25" s="898">
        <v>0</v>
      </c>
      <c r="R25" s="864">
        <v>0</v>
      </c>
      <c r="S25" s="864">
        <v>0</v>
      </c>
      <c r="T25" s="864">
        <v>0</v>
      </c>
      <c r="U25" s="864">
        <v>0</v>
      </c>
      <c r="V25" s="864">
        <v>0</v>
      </c>
      <c r="W25" s="864">
        <v>0</v>
      </c>
      <c r="X25" s="898">
        <v>0</v>
      </c>
      <c r="Y25" s="898">
        <v>0</v>
      </c>
      <c r="Z25" s="898">
        <v>0</v>
      </c>
      <c r="AA25" s="898">
        <v>0</v>
      </c>
      <c r="AB25" s="898">
        <v>0</v>
      </c>
      <c r="AC25" s="898">
        <v>0</v>
      </c>
      <c r="AD25" s="898">
        <v>0</v>
      </c>
      <c r="AE25" s="897">
        <v>0</v>
      </c>
    </row>
    <row r="26" spans="1:31" x14ac:dyDescent="0.15">
      <c r="A26" s="384">
        <v>9</v>
      </c>
      <c r="B26" s="950" t="s">
        <v>1024</v>
      </c>
      <c r="C26" s="400"/>
      <c r="D26" s="865">
        <v>3</v>
      </c>
      <c r="E26" s="864">
        <v>0</v>
      </c>
      <c r="F26" s="864">
        <v>0</v>
      </c>
      <c r="G26" s="864">
        <v>0</v>
      </c>
      <c r="H26" s="864">
        <v>0</v>
      </c>
      <c r="I26" s="864">
        <v>0</v>
      </c>
      <c r="J26" s="864">
        <v>0</v>
      </c>
      <c r="K26" s="864">
        <v>0</v>
      </c>
      <c r="L26" s="898">
        <v>0</v>
      </c>
      <c r="M26" s="898">
        <v>0</v>
      </c>
      <c r="N26" s="898">
        <v>0</v>
      </c>
      <c r="O26" s="898">
        <v>0</v>
      </c>
      <c r="P26" s="898">
        <v>0</v>
      </c>
      <c r="Q26" s="898">
        <v>0</v>
      </c>
      <c r="R26" s="864">
        <v>0</v>
      </c>
      <c r="S26" s="864">
        <v>0</v>
      </c>
      <c r="T26" s="864">
        <v>0</v>
      </c>
      <c r="U26" s="864">
        <v>0</v>
      </c>
      <c r="V26" s="864">
        <v>0</v>
      </c>
      <c r="W26" s="864">
        <v>0</v>
      </c>
      <c r="X26" s="898">
        <v>0</v>
      </c>
      <c r="Y26" s="898">
        <v>0</v>
      </c>
      <c r="Z26" s="898">
        <v>0</v>
      </c>
      <c r="AA26" s="898">
        <v>1</v>
      </c>
      <c r="AB26" s="898">
        <v>0</v>
      </c>
      <c r="AC26" s="898">
        <v>2</v>
      </c>
      <c r="AD26" s="898">
        <v>0</v>
      </c>
      <c r="AE26" s="897">
        <v>0</v>
      </c>
    </row>
    <row r="27" spans="1:31" x14ac:dyDescent="0.15">
      <c r="A27" s="384">
        <v>10</v>
      </c>
      <c r="B27" s="950" t="s">
        <v>1023</v>
      </c>
      <c r="C27" s="400"/>
      <c r="D27" s="865">
        <v>12</v>
      </c>
      <c r="E27" s="864">
        <v>3</v>
      </c>
      <c r="F27" s="864">
        <v>0</v>
      </c>
      <c r="G27" s="864">
        <v>0</v>
      </c>
      <c r="H27" s="864">
        <v>0</v>
      </c>
      <c r="I27" s="864">
        <v>0</v>
      </c>
      <c r="J27" s="864">
        <v>0</v>
      </c>
      <c r="K27" s="864">
        <v>0</v>
      </c>
      <c r="L27" s="898">
        <v>0</v>
      </c>
      <c r="M27" s="898">
        <v>0</v>
      </c>
      <c r="N27" s="898">
        <v>0</v>
      </c>
      <c r="O27" s="898">
        <v>0</v>
      </c>
      <c r="P27" s="898">
        <v>0</v>
      </c>
      <c r="Q27" s="898">
        <v>0</v>
      </c>
      <c r="R27" s="864">
        <v>0</v>
      </c>
      <c r="S27" s="864">
        <v>0</v>
      </c>
      <c r="T27" s="864">
        <v>2</v>
      </c>
      <c r="U27" s="864">
        <v>0</v>
      </c>
      <c r="V27" s="864">
        <v>1</v>
      </c>
      <c r="W27" s="864">
        <v>1</v>
      </c>
      <c r="X27" s="898">
        <v>0</v>
      </c>
      <c r="Y27" s="898">
        <v>1</v>
      </c>
      <c r="Z27" s="898">
        <v>0</v>
      </c>
      <c r="AA27" s="898">
        <v>0</v>
      </c>
      <c r="AB27" s="898">
        <v>0</v>
      </c>
      <c r="AC27" s="898">
        <v>4</v>
      </c>
      <c r="AD27" s="898">
        <v>0</v>
      </c>
      <c r="AE27" s="897">
        <v>0</v>
      </c>
    </row>
    <row r="28" spans="1:31" x14ac:dyDescent="0.15">
      <c r="A28" s="407">
        <v>11</v>
      </c>
      <c r="B28" s="968" t="s">
        <v>1022</v>
      </c>
      <c r="C28" s="405"/>
      <c r="D28" s="933">
        <v>0</v>
      </c>
      <c r="E28" s="931">
        <v>0</v>
      </c>
      <c r="F28" s="931">
        <v>0</v>
      </c>
      <c r="G28" s="931">
        <v>0</v>
      </c>
      <c r="H28" s="931">
        <v>0</v>
      </c>
      <c r="I28" s="931">
        <v>0</v>
      </c>
      <c r="J28" s="931">
        <v>0</v>
      </c>
      <c r="K28" s="931">
        <v>0</v>
      </c>
      <c r="L28" s="930">
        <v>0</v>
      </c>
      <c r="M28" s="930">
        <v>0</v>
      </c>
      <c r="N28" s="930">
        <v>0</v>
      </c>
      <c r="O28" s="930">
        <v>0</v>
      </c>
      <c r="P28" s="930">
        <v>0</v>
      </c>
      <c r="Q28" s="930">
        <v>0</v>
      </c>
      <c r="R28" s="931">
        <v>0</v>
      </c>
      <c r="S28" s="931">
        <v>0</v>
      </c>
      <c r="T28" s="931">
        <v>0</v>
      </c>
      <c r="U28" s="931">
        <v>0</v>
      </c>
      <c r="V28" s="931">
        <v>0</v>
      </c>
      <c r="W28" s="931">
        <v>0</v>
      </c>
      <c r="X28" s="930">
        <v>0</v>
      </c>
      <c r="Y28" s="930">
        <v>0</v>
      </c>
      <c r="Z28" s="930">
        <v>0</v>
      </c>
      <c r="AA28" s="930">
        <v>0</v>
      </c>
      <c r="AB28" s="930">
        <v>0</v>
      </c>
      <c r="AC28" s="930">
        <v>0</v>
      </c>
      <c r="AD28" s="930">
        <v>0</v>
      </c>
      <c r="AE28" s="929">
        <v>0</v>
      </c>
    </row>
    <row r="29" spans="1:31" ht="14.25" thickBot="1" x14ac:dyDescent="0.2">
      <c r="A29" s="382">
        <v>12</v>
      </c>
      <c r="B29" s="944" t="s">
        <v>898</v>
      </c>
      <c r="C29" s="399"/>
      <c r="D29" s="861">
        <v>14</v>
      </c>
      <c r="E29" s="860">
        <v>0</v>
      </c>
      <c r="F29" s="860">
        <v>0</v>
      </c>
      <c r="G29" s="860">
        <v>0</v>
      </c>
      <c r="H29" s="860">
        <v>0</v>
      </c>
      <c r="I29" s="860">
        <v>0</v>
      </c>
      <c r="J29" s="860">
        <v>0</v>
      </c>
      <c r="K29" s="860">
        <v>0</v>
      </c>
      <c r="L29" s="896">
        <v>1</v>
      </c>
      <c r="M29" s="896">
        <v>0</v>
      </c>
      <c r="N29" s="896">
        <v>0</v>
      </c>
      <c r="O29" s="896">
        <v>1</v>
      </c>
      <c r="P29" s="896">
        <v>0</v>
      </c>
      <c r="Q29" s="896">
        <v>0</v>
      </c>
      <c r="R29" s="860">
        <v>0</v>
      </c>
      <c r="S29" s="860">
        <v>0</v>
      </c>
      <c r="T29" s="860">
        <v>0</v>
      </c>
      <c r="U29" s="860">
        <v>0</v>
      </c>
      <c r="V29" s="860">
        <v>0</v>
      </c>
      <c r="W29" s="860">
        <v>1</v>
      </c>
      <c r="X29" s="896">
        <v>0</v>
      </c>
      <c r="Y29" s="896">
        <v>1</v>
      </c>
      <c r="Z29" s="896">
        <v>0</v>
      </c>
      <c r="AA29" s="896">
        <v>0</v>
      </c>
      <c r="AB29" s="896">
        <v>0</v>
      </c>
      <c r="AC29" s="896">
        <v>10</v>
      </c>
      <c r="AD29" s="896">
        <v>0</v>
      </c>
      <c r="AE29" s="895">
        <v>0</v>
      </c>
    </row>
    <row r="30" spans="1:31" x14ac:dyDescent="0.15">
      <c r="A30" s="618" t="s">
        <v>897</v>
      </c>
      <c r="B30" s="397"/>
      <c r="C30" s="397"/>
      <c r="D30" s="397"/>
      <c r="E30" s="397"/>
      <c r="F30" s="397"/>
      <c r="G30" s="397"/>
      <c r="H30" s="397"/>
      <c r="I30" s="397"/>
      <c r="J30" s="397"/>
      <c r="K30" s="397"/>
      <c r="L30" s="397"/>
      <c r="M30" s="397"/>
      <c r="N30" s="397"/>
      <c r="O30" s="397"/>
      <c r="P30" s="397"/>
      <c r="Q30" s="397"/>
    </row>
    <row r="31" spans="1:31" x14ac:dyDescent="0.15">
      <c r="A31" s="618" t="s">
        <v>995</v>
      </c>
      <c r="B31" s="577"/>
      <c r="C31" s="577"/>
      <c r="D31" s="577"/>
      <c r="E31" s="577"/>
      <c r="F31" s="577"/>
      <c r="G31" s="577"/>
      <c r="H31" s="577"/>
      <c r="I31" s="577"/>
      <c r="J31" s="577"/>
      <c r="K31" s="577"/>
      <c r="L31" s="577"/>
      <c r="M31" s="577"/>
      <c r="N31" s="577"/>
      <c r="O31" s="577"/>
      <c r="P31" s="577"/>
      <c r="Q31" s="577"/>
    </row>
  </sheetData>
  <mergeCells count="1">
    <mergeCell ref="A1:R1"/>
  </mergeCells>
  <phoneticPr fontId="4"/>
  <pageMargins left="0.70866141732283472" right="0.70866141732283472" top="0.74803149606299213" bottom="0.74803149606299213" header="0.31496062992125984" footer="0.31496062992125984"/>
  <pageSetup paperSize="9" scale="80" orientation="landscape" r:id="rId1"/>
  <colBreaks count="1" manualBreakCount="1">
    <brk id="18"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2EA1F-F519-4292-B855-A36F81283B2C}">
  <sheetPr>
    <pageSetUpPr fitToPage="1"/>
  </sheetPr>
  <dimension ref="A1:T53"/>
  <sheetViews>
    <sheetView zoomScale="55" zoomScaleNormal="55" workbookViewId="0">
      <selection activeCell="N12" sqref="N12"/>
    </sheetView>
  </sheetViews>
  <sheetFormatPr defaultColWidth="9" defaultRowHeight="13.5" x14ac:dyDescent="0.15"/>
  <cols>
    <col min="1" max="1" width="3.625" style="1237" customWidth="1"/>
    <col min="2" max="2" width="8.625" style="1237" customWidth="1"/>
    <col min="3" max="3" width="0.875" style="1237" customWidth="1"/>
    <col min="4" max="20" width="9.125" style="1237" customWidth="1"/>
    <col min="21" max="16384" width="9" style="1237"/>
  </cols>
  <sheetData>
    <row r="1" spans="1:20" x14ac:dyDescent="0.15">
      <c r="A1" s="1299" t="s">
        <v>1044</v>
      </c>
      <c r="B1" s="1299"/>
      <c r="C1" s="1299"/>
      <c r="D1" s="1299"/>
      <c r="E1" s="1299"/>
      <c r="F1" s="1299"/>
      <c r="G1" s="1299"/>
      <c r="H1" s="1299"/>
      <c r="I1" s="1299"/>
      <c r="J1" s="1299"/>
      <c r="K1" s="1299"/>
      <c r="L1" s="1299"/>
      <c r="M1" s="1299"/>
      <c r="N1" s="1299"/>
      <c r="O1" s="1299"/>
      <c r="P1" s="1299"/>
      <c r="Q1" s="1299"/>
      <c r="R1" s="1299"/>
      <c r="S1" s="1299"/>
      <c r="T1" s="1299"/>
    </row>
    <row r="2" spans="1:20" ht="14.25" thickBot="1" x14ac:dyDescent="0.2">
      <c r="A2" s="1300"/>
      <c r="B2" s="1300"/>
      <c r="C2" s="1300"/>
      <c r="D2" s="1300"/>
      <c r="E2" s="1300"/>
      <c r="F2" s="1300"/>
      <c r="G2" s="1300"/>
      <c r="H2" s="1300"/>
      <c r="I2" s="1300"/>
      <c r="J2" s="1300"/>
      <c r="K2" s="1300"/>
      <c r="L2" s="1300"/>
      <c r="M2" s="1300"/>
      <c r="N2" s="1300"/>
      <c r="O2" s="1300"/>
      <c r="P2" s="1300"/>
      <c r="Q2" s="1300"/>
      <c r="R2" s="1238"/>
      <c r="S2" s="1300"/>
      <c r="T2" s="1301" t="s">
        <v>432</v>
      </c>
    </row>
    <row r="3" spans="1:20" x14ac:dyDescent="0.15">
      <c r="A3" s="1240"/>
      <c r="B3" s="1241"/>
      <c r="C3" s="1242"/>
      <c r="D3" s="1557" t="s">
        <v>395</v>
      </c>
      <c r="E3" s="1500"/>
      <c r="F3" s="1558" t="s">
        <v>1043</v>
      </c>
      <c r="G3" s="1559" t="s">
        <v>1042</v>
      </c>
      <c r="H3" s="1560"/>
      <c r="I3" s="1559" t="s">
        <v>1041</v>
      </c>
      <c r="J3" s="1560"/>
      <c r="K3" s="1559" t="s">
        <v>1040</v>
      </c>
      <c r="L3" s="1560"/>
      <c r="M3" s="1561" t="s">
        <v>1039</v>
      </c>
      <c r="N3" s="1560"/>
      <c r="O3" s="1559" t="s">
        <v>1038</v>
      </c>
      <c r="P3" s="1560"/>
      <c r="Q3" s="1559" t="s">
        <v>1037</v>
      </c>
      <c r="R3" s="1560"/>
      <c r="S3" s="1559" t="s">
        <v>1036</v>
      </c>
      <c r="T3" s="1562"/>
    </row>
    <row r="4" spans="1:20" ht="14.25" thickBot="1" x14ac:dyDescent="0.2">
      <c r="A4" s="1251"/>
      <c r="B4" s="1252"/>
      <c r="C4" s="1253"/>
      <c r="D4" s="1563" t="s">
        <v>1034</v>
      </c>
      <c r="E4" s="1564" t="s">
        <v>1033</v>
      </c>
      <c r="F4" s="1565" t="s">
        <v>1035</v>
      </c>
      <c r="G4" s="1564" t="s">
        <v>1034</v>
      </c>
      <c r="H4" s="1564" t="s">
        <v>1033</v>
      </c>
      <c r="I4" s="1564" t="s">
        <v>1034</v>
      </c>
      <c r="J4" s="1564" t="s">
        <v>1033</v>
      </c>
      <c r="K4" s="1564" t="s">
        <v>1034</v>
      </c>
      <c r="L4" s="1564" t="s">
        <v>1033</v>
      </c>
      <c r="M4" s="1564" t="s">
        <v>1034</v>
      </c>
      <c r="N4" s="1564" t="s">
        <v>1033</v>
      </c>
      <c r="O4" s="1564" t="s">
        <v>1034</v>
      </c>
      <c r="P4" s="1564" t="s">
        <v>1033</v>
      </c>
      <c r="Q4" s="1564" t="s">
        <v>1034</v>
      </c>
      <c r="R4" s="1564" t="s">
        <v>1033</v>
      </c>
      <c r="S4" s="1564" t="s">
        <v>1034</v>
      </c>
      <c r="T4" s="1566" t="s">
        <v>1033</v>
      </c>
    </row>
    <row r="5" spans="1:20" ht="15" thickTop="1" thickBot="1" x14ac:dyDescent="0.2">
      <c r="A5" s="1313" t="s">
        <v>341</v>
      </c>
      <c r="B5" s="1314"/>
      <c r="C5" s="1315"/>
      <c r="D5" s="833">
        <v>2400</v>
      </c>
      <c r="E5" s="559">
        <v>70506.011410000006</v>
      </c>
      <c r="F5" s="832">
        <v>29.377504754166669</v>
      </c>
      <c r="G5" s="559">
        <v>391</v>
      </c>
      <c r="H5" s="559">
        <v>16425.866620000001</v>
      </c>
      <c r="I5" s="559">
        <v>260</v>
      </c>
      <c r="J5" s="559">
        <v>3313.9961199999998</v>
      </c>
      <c r="K5" s="559">
        <v>967</v>
      </c>
      <c r="L5" s="559">
        <v>16730.722389999999</v>
      </c>
      <c r="M5" s="559">
        <v>417</v>
      </c>
      <c r="N5" s="559">
        <v>14677.193730000003</v>
      </c>
      <c r="O5" s="559">
        <v>218</v>
      </c>
      <c r="P5" s="559">
        <v>10066.041550000002</v>
      </c>
      <c r="Q5" s="559">
        <v>81</v>
      </c>
      <c r="R5" s="559">
        <v>4838.085</v>
      </c>
      <c r="S5" s="559">
        <v>66</v>
      </c>
      <c r="T5" s="558">
        <v>4454.1060000000007</v>
      </c>
    </row>
    <row r="6" spans="1:20" ht="14.25" thickTop="1" x14ac:dyDescent="0.15">
      <c r="A6" s="1316" t="s">
        <v>272</v>
      </c>
      <c r="B6" s="1317" t="s">
        <v>120</v>
      </c>
      <c r="C6" s="1318"/>
      <c r="D6" s="597">
        <v>85</v>
      </c>
      <c r="E6" s="554">
        <v>4751.5810000000001</v>
      </c>
      <c r="F6" s="830">
        <v>55.90095294117647</v>
      </c>
      <c r="G6" s="554">
        <v>19</v>
      </c>
      <c r="H6" s="554">
        <v>2365.3319999999999</v>
      </c>
      <c r="I6" s="554">
        <v>14</v>
      </c>
      <c r="J6" s="554">
        <v>273.17700000000002</v>
      </c>
      <c r="K6" s="554">
        <v>19</v>
      </c>
      <c r="L6" s="554">
        <v>855.16200000000003</v>
      </c>
      <c r="M6" s="554">
        <v>15</v>
      </c>
      <c r="N6" s="554">
        <v>383.49900000000002</v>
      </c>
      <c r="O6" s="554">
        <v>9</v>
      </c>
      <c r="P6" s="554">
        <v>276.053</v>
      </c>
      <c r="Q6" s="554">
        <v>6</v>
      </c>
      <c r="R6" s="554">
        <v>166.27099999999999</v>
      </c>
      <c r="S6" s="554">
        <v>3</v>
      </c>
      <c r="T6" s="974">
        <v>432.08699999999999</v>
      </c>
    </row>
    <row r="7" spans="1:20" x14ac:dyDescent="0.15">
      <c r="A7" s="1319" t="s">
        <v>270</v>
      </c>
      <c r="B7" s="1281" t="s">
        <v>121</v>
      </c>
      <c r="C7" s="1320"/>
      <c r="D7" s="594">
        <v>13</v>
      </c>
      <c r="E7" s="525">
        <v>363.32900000000006</v>
      </c>
      <c r="F7" s="821">
        <v>27.948384615384619</v>
      </c>
      <c r="G7" s="525">
        <v>0</v>
      </c>
      <c r="H7" s="525">
        <v>0</v>
      </c>
      <c r="I7" s="525">
        <v>1</v>
      </c>
      <c r="J7" s="525" t="s">
        <v>1287</v>
      </c>
      <c r="K7" s="525">
        <v>4</v>
      </c>
      <c r="L7" s="525">
        <v>55.673000000000002</v>
      </c>
      <c r="M7" s="525">
        <v>5</v>
      </c>
      <c r="N7" s="525">
        <v>259.69600000000003</v>
      </c>
      <c r="O7" s="525">
        <v>3</v>
      </c>
      <c r="P7" s="525" t="s">
        <v>1287</v>
      </c>
      <c r="Q7" s="525">
        <v>0</v>
      </c>
      <c r="R7" s="525">
        <v>0</v>
      </c>
      <c r="S7" s="525">
        <v>0</v>
      </c>
      <c r="T7" s="971">
        <v>0</v>
      </c>
    </row>
    <row r="8" spans="1:20" x14ac:dyDescent="0.15">
      <c r="A8" s="1319" t="s">
        <v>268</v>
      </c>
      <c r="B8" s="1281" t="s">
        <v>122</v>
      </c>
      <c r="C8" s="1320"/>
      <c r="D8" s="594">
        <v>18</v>
      </c>
      <c r="E8" s="525">
        <v>363.18699999999995</v>
      </c>
      <c r="F8" s="821">
        <v>20.177055555555555</v>
      </c>
      <c r="G8" s="525">
        <v>1</v>
      </c>
      <c r="H8" s="525" t="s">
        <v>1287</v>
      </c>
      <c r="I8" s="525">
        <v>1</v>
      </c>
      <c r="J8" s="525" t="s">
        <v>1287</v>
      </c>
      <c r="K8" s="525">
        <v>8</v>
      </c>
      <c r="L8" s="525">
        <v>174.44</v>
      </c>
      <c r="M8" s="525">
        <v>4</v>
      </c>
      <c r="N8" s="525">
        <v>77.844999999999999</v>
      </c>
      <c r="O8" s="525">
        <v>3</v>
      </c>
      <c r="P8" s="525" t="s">
        <v>1287</v>
      </c>
      <c r="Q8" s="525">
        <v>0</v>
      </c>
      <c r="R8" s="525">
        <v>0</v>
      </c>
      <c r="S8" s="525">
        <v>1</v>
      </c>
      <c r="T8" s="971" t="s">
        <v>1287</v>
      </c>
    </row>
    <row r="9" spans="1:20" x14ac:dyDescent="0.15">
      <c r="A9" s="1319" t="s">
        <v>266</v>
      </c>
      <c r="B9" s="1281" t="s">
        <v>123</v>
      </c>
      <c r="C9" s="1320"/>
      <c r="D9" s="594">
        <v>76</v>
      </c>
      <c r="E9" s="525">
        <v>3837.9379999999996</v>
      </c>
      <c r="F9" s="821">
        <v>50.499184210526309</v>
      </c>
      <c r="G9" s="525">
        <v>17</v>
      </c>
      <c r="H9" s="525">
        <v>1094.393</v>
      </c>
      <c r="I9" s="525">
        <v>14</v>
      </c>
      <c r="J9" s="525">
        <v>99.631</v>
      </c>
      <c r="K9" s="525">
        <v>26</v>
      </c>
      <c r="L9" s="525">
        <v>253.47499999999999</v>
      </c>
      <c r="M9" s="525">
        <v>11</v>
      </c>
      <c r="N9" s="525">
        <v>1863.808</v>
      </c>
      <c r="O9" s="525">
        <v>4</v>
      </c>
      <c r="P9" s="525">
        <v>129.274</v>
      </c>
      <c r="Q9" s="525">
        <v>2</v>
      </c>
      <c r="R9" s="525" t="s">
        <v>1287</v>
      </c>
      <c r="S9" s="525">
        <v>2</v>
      </c>
      <c r="T9" s="971" t="s">
        <v>1287</v>
      </c>
    </row>
    <row r="10" spans="1:20" x14ac:dyDescent="0.15">
      <c r="A10" s="1319" t="s">
        <v>265</v>
      </c>
      <c r="B10" s="1281" t="s">
        <v>124</v>
      </c>
      <c r="C10" s="1320"/>
      <c r="D10" s="594">
        <v>13</v>
      </c>
      <c r="E10" s="525">
        <v>306.142</v>
      </c>
      <c r="F10" s="821">
        <v>23.549384615384614</v>
      </c>
      <c r="G10" s="525">
        <v>1</v>
      </c>
      <c r="H10" s="525" t="s">
        <v>1287</v>
      </c>
      <c r="I10" s="525">
        <v>1</v>
      </c>
      <c r="J10" s="525" t="s">
        <v>1287</v>
      </c>
      <c r="K10" s="525">
        <v>11</v>
      </c>
      <c r="L10" s="525" t="s">
        <v>1287</v>
      </c>
      <c r="M10" s="525">
        <v>0</v>
      </c>
      <c r="N10" s="525">
        <v>0</v>
      </c>
      <c r="O10" s="525">
        <v>0</v>
      </c>
      <c r="P10" s="525">
        <v>0</v>
      </c>
      <c r="Q10" s="525">
        <v>0</v>
      </c>
      <c r="R10" s="525">
        <v>0</v>
      </c>
      <c r="S10" s="525">
        <v>0</v>
      </c>
      <c r="T10" s="971">
        <v>0</v>
      </c>
    </row>
    <row r="11" spans="1:20" x14ac:dyDescent="0.15">
      <c r="A11" s="1319" t="s">
        <v>264</v>
      </c>
      <c r="B11" s="1281" t="s">
        <v>125</v>
      </c>
      <c r="C11" s="1320"/>
      <c r="D11" s="594">
        <v>23</v>
      </c>
      <c r="E11" s="525">
        <v>647.72299999999996</v>
      </c>
      <c r="F11" s="821">
        <v>28.16186956521739</v>
      </c>
      <c r="G11" s="525">
        <v>4</v>
      </c>
      <c r="H11" s="525">
        <v>417.238</v>
      </c>
      <c r="I11" s="525">
        <v>3</v>
      </c>
      <c r="J11" s="525" t="s">
        <v>1287</v>
      </c>
      <c r="K11" s="525">
        <v>9</v>
      </c>
      <c r="L11" s="525">
        <v>90.082999999999998</v>
      </c>
      <c r="M11" s="525">
        <v>6</v>
      </c>
      <c r="N11" s="525">
        <v>87.141000000000005</v>
      </c>
      <c r="O11" s="525">
        <v>1</v>
      </c>
      <c r="P11" s="525" t="s">
        <v>1287</v>
      </c>
      <c r="Q11" s="525">
        <v>0</v>
      </c>
      <c r="R11" s="525">
        <v>0</v>
      </c>
      <c r="S11" s="525">
        <v>0</v>
      </c>
      <c r="T11" s="971">
        <v>0</v>
      </c>
    </row>
    <row r="12" spans="1:20" x14ac:dyDescent="0.15">
      <c r="A12" s="1319" t="s">
        <v>262</v>
      </c>
      <c r="B12" s="1281" t="s">
        <v>126</v>
      </c>
      <c r="C12" s="1320"/>
      <c r="D12" s="594">
        <v>45</v>
      </c>
      <c r="E12" s="525">
        <v>2196.1209999999996</v>
      </c>
      <c r="F12" s="821">
        <v>48.802688888888881</v>
      </c>
      <c r="G12" s="525">
        <v>11</v>
      </c>
      <c r="H12" s="525">
        <v>1467.0350000000001</v>
      </c>
      <c r="I12" s="525">
        <v>2</v>
      </c>
      <c r="J12" s="525" t="s">
        <v>1287</v>
      </c>
      <c r="K12" s="525">
        <v>14</v>
      </c>
      <c r="L12" s="525">
        <v>344.55700000000002</v>
      </c>
      <c r="M12" s="525">
        <v>13</v>
      </c>
      <c r="N12" s="525">
        <v>268.91199999999998</v>
      </c>
      <c r="O12" s="525">
        <v>2</v>
      </c>
      <c r="P12" s="525" t="s">
        <v>1287</v>
      </c>
      <c r="Q12" s="525">
        <v>3</v>
      </c>
      <c r="R12" s="525">
        <v>58.448</v>
      </c>
      <c r="S12" s="525">
        <v>0</v>
      </c>
      <c r="T12" s="971">
        <v>0</v>
      </c>
    </row>
    <row r="13" spans="1:20" x14ac:dyDescent="0.15">
      <c r="A13" s="1319" t="s">
        <v>260</v>
      </c>
      <c r="B13" s="1281" t="s">
        <v>127</v>
      </c>
      <c r="C13" s="1320"/>
      <c r="D13" s="594">
        <v>220</v>
      </c>
      <c r="E13" s="525">
        <v>6846.2880000000005</v>
      </c>
      <c r="F13" s="821">
        <v>31.11949090909091</v>
      </c>
      <c r="G13" s="525">
        <v>34</v>
      </c>
      <c r="H13" s="525">
        <v>1222.4739999999999</v>
      </c>
      <c r="I13" s="525">
        <v>28</v>
      </c>
      <c r="J13" s="525">
        <v>416.79399999999998</v>
      </c>
      <c r="K13" s="525">
        <v>86</v>
      </c>
      <c r="L13" s="525">
        <v>1938.1659999999999</v>
      </c>
      <c r="M13" s="525">
        <v>32</v>
      </c>
      <c r="N13" s="525">
        <v>1954.912</v>
      </c>
      <c r="O13" s="525">
        <v>17</v>
      </c>
      <c r="P13" s="525">
        <v>530.74599999999998</v>
      </c>
      <c r="Q13" s="525">
        <v>12</v>
      </c>
      <c r="R13" s="525">
        <v>474.13400000000001</v>
      </c>
      <c r="S13" s="525">
        <v>11</v>
      </c>
      <c r="T13" s="971">
        <v>309.06200000000001</v>
      </c>
    </row>
    <row r="14" spans="1:20" x14ac:dyDescent="0.15">
      <c r="A14" s="1319" t="s">
        <v>259</v>
      </c>
      <c r="B14" s="1281" t="s">
        <v>128</v>
      </c>
      <c r="C14" s="1320"/>
      <c r="D14" s="594">
        <v>134</v>
      </c>
      <c r="E14" s="525">
        <v>8677.5670000000009</v>
      </c>
      <c r="F14" s="821">
        <v>64.757962686567168</v>
      </c>
      <c r="G14" s="525">
        <v>21</v>
      </c>
      <c r="H14" s="525">
        <v>1135.742</v>
      </c>
      <c r="I14" s="525">
        <v>14</v>
      </c>
      <c r="J14" s="525">
        <v>164.715</v>
      </c>
      <c r="K14" s="525">
        <v>58</v>
      </c>
      <c r="L14" s="525">
        <v>1405.1759999999999</v>
      </c>
      <c r="M14" s="525">
        <v>23</v>
      </c>
      <c r="N14" s="525">
        <v>2983.1010000000001</v>
      </c>
      <c r="O14" s="525">
        <v>11</v>
      </c>
      <c r="P14" s="525">
        <v>1626.64</v>
      </c>
      <c r="Q14" s="525">
        <v>3</v>
      </c>
      <c r="R14" s="525">
        <v>836.43600000000004</v>
      </c>
      <c r="S14" s="525">
        <v>4</v>
      </c>
      <c r="T14" s="971">
        <v>525.75699999999995</v>
      </c>
    </row>
    <row r="15" spans="1:20" x14ac:dyDescent="0.15">
      <c r="A15" s="1321" t="s">
        <v>258</v>
      </c>
      <c r="B15" s="1322" t="s">
        <v>129</v>
      </c>
      <c r="C15" s="1323"/>
      <c r="D15" s="596">
        <v>147</v>
      </c>
      <c r="E15" s="538">
        <v>3452.7820000000002</v>
      </c>
      <c r="F15" s="826">
        <v>23.488312925170067</v>
      </c>
      <c r="G15" s="538">
        <v>29</v>
      </c>
      <c r="H15" s="538">
        <v>1613.5360000000001</v>
      </c>
      <c r="I15" s="538">
        <v>17</v>
      </c>
      <c r="J15" s="538">
        <v>86.555999999999997</v>
      </c>
      <c r="K15" s="538">
        <v>62</v>
      </c>
      <c r="L15" s="538">
        <v>933.27099999999996</v>
      </c>
      <c r="M15" s="538">
        <v>18</v>
      </c>
      <c r="N15" s="538">
        <v>233.357</v>
      </c>
      <c r="O15" s="538">
        <v>16</v>
      </c>
      <c r="P15" s="538">
        <v>429.82400000000001</v>
      </c>
      <c r="Q15" s="538">
        <v>2</v>
      </c>
      <c r="R15" s="538" t="s">
        <v>1287</v>
      </c>
      <c r="S15" s="538">
        <v>3</v>
      </c>
      <c r="T15" s="973" t="s">
        <v>1287</v>
      </c>
    </row>
    <row r="16" spans="1:20" x14ac:dyDescent="0.15">
      <c r="A16" s="1324" t="s">
        <v>256</v>
      </c>
      <c r="B16" s="1325" t="s">
        <v>130</v>
      </c>
      <c r="C16" s="1326"/>
      <c r="D16" s="824">
        <v>54</v>
      </c>
      <c r="E16" s="544">
        <v>532.60425999999995</v>
      </c>
      <c r="F16" s="823">
        <v>9.8630418518518503</v>
      </c>
      <c r="G16" s="544">
        <v>4</v>
      </c>
      <c r="H16" s="544" t="s">
        <v>1287</v>
      </c>
      <c r="I16" s="544">
        <v>4</v>
      </c>
      <c r="J16" s="544">
        <v>27.388529999999999</v>
      </c>
      <c r="K16" s="544">
        <v>20</v>
      </c>
      <c r="L16" s="544">
        <v>176.03800000000001</v>
      </c>
      <c r="M16" s="544">
        <v>12</v>
      </c>
      <c r="N16" s="544">
        <v>68.545730000000006</v>
      </c>
      <c r="O16" s="544">
        <v>8</v>
      </c>
      <c r="P16" s="544">
        <v>80.942999999999998</v>
      </c>
      <c r="Q16" s="544">
        <v>4</v>
      </c>
      <c r="R16" s="544">
        <v>90.058000000000007</v>
      </c>
      <c r="S16" s="544">
        <v>2</v>
      </c>
      <c r="T16" s="972" t="s">
        <v>1287</v>
      </c>
    </row>
    <row r="17" spans="1:20" x14ac:dyDescent="0.15">
      <c r="A17" s="1319" t="s">
        <v>254</v>
      </c>
      <c r="B17" s="1281" t="s">
        <v>131</v>
      </c>
      <c r="C17" s="1320"/>
      <c r="D17" s="594">
        <v>47</v>
      </c>
      <c r="E17" s="525">
        <v>1176.2370000000001</v>
      </c>
      <c r="F17" s="821">
        <v>25.026319148936171</v>
      </c>
      <c r="G17" s="525">
        <v>4</v>
      </c>
      <c r="H17" s="525">
        <v>20.399000000000001</v>
      </c>
      <c r="I17" s="525">
        <v>2</v>
      </c>
      <c r="J17" s="525" t="s">
        <v>1287</v>
      </c>
      <c r="K17" s="525">
        <v>21</v>
      </c>
      <c r="L17" s="525">
        <v>215.80500000000001</v>
      </c>
      <c r="M17" s="525">
        <v>10</v>
      </c>
      <c r="N17" s="525">
        <v>139.68100000000001</v>
      </c>
      <c r="O17" s="525">
        <v>5</v>
      </c>
      <c r="P17" s="525">
        <v>97.409000000000006</v>
      </c>
      <c r="Q17" s="525">
        <v>4</v>
      </c>
      <c r="R17" s="525">
        <v>656.20799999999997</v>
      </c>
      <c r="S17" s="525">
        <v>1</v>
      </c>
      <c r="T17" s="971" t="s">
        <v>1287</v>
      </c>
    </row>
    <row r="18" spans="1:20" x14ac:dyDescent="0.15">
      <c r="A18" s="1319" t="s">
        <v>252</v>
      </c>
      <c r="B18" s="1281" t="s">
        <v>132</v>
      </c>
      <c r="C18" s="1320"/>
      <c r="D18" s="594">
        <v>0</v>
      </c>
      <c r="E18" s="525">
        <v>0</v>
      </c>
      <c r="F18" s="821" t="s">
        <v>830</v>
      </c>
      <c r="G18" s="525">
        <v>0</v>
      </c>
      <c r="H18" s="525">
        <v>0</v>
      </c>
      <c r="I18" s="525">
        <v>0</v>
      </c>
      <c r="J18" s="525">
        <v>0</v>
      </c>
      <c r="K18" s="525">
        <v>0</v>
      </c>
      <c r="L18" s="525">
        <v>0</v>
      </c>
      <c r="M18" s="525">
        <v>0</v>
      </c>
      <c r="N18" s="525">
        <v>0</v>
      </c>
      <c r="O18" s="525">
        <v>0</v>
      </c>
      <c r="P18" s="525">
        <v>0</v>
      </c>
      <c r="Q18" s="525">
        <v>0</v>
      </c>
      <c r="R18" s="525">
        <v>0</v>
      </c>
      <c r="S18" s="525">
        <v>0</v>
      </c>
      <c r="T18" s="971">
        <v>0</v>
      </c>
    </row>
    <row r="19" spans="1:20" x14ac:dyDescent="0.15">
      <c r="A19" s="1319" t="s">
        <v>250</v>
      </c>
      <c r="B19" s="1281" t="s">
        <v>133</v>
      </c>
      <c r="C19" s="1320"/>
      <c r="D19" s="594">
        <v>28</v>
      </c>
      <c r="E19" s="525">
        <v>226.19</v>
      </c>
      <c r="F19" s="821">
        <v>8.0782142857142851</v>
      </c>
      <c r="G19" s="525">
        <v>0</v>
      </c>
      <c r="H19" s="525">
        <v>0</v>
      </c>
      <c r="I19" s="525">
        <v>0</v>
      </c>
      <c r="J19" s="525">
        <v>0</v>
      </c>
      <c r="K19" s="525">
        <v>11</v>
      </c>
      <c r="L19" s="525">
        <v>43.902999999999999</v>
      </c>
      <c r="M19" s="525">
        <v>8</v>
      </c>
      <c r="N19" s="525">
        <v>69.525000000000006</v>
      </c>
      <c r="O19" s="525">
        <v>5</v>
      </c>
      <c r="P19" s="525">
        <v>67.043000000000006</v>
      </c>
      <c r="Q19" s="525">
        <v>3</v>
      </c>
      <c r="R19" s="525" t="s">
        <v>1287</v>
      </c>
      <c r="S19" s="525">
        <v>1</v>
      </c>
      <c r="T19" s="971" t="s">
        <v>1287</v>
      </c>
    </row>
    <row r="20" spans="1:20" x14ac:dyDescent="0.15">
      <c r="A20" s="1319" t="s">
        <v>315</v>
      </c>
      <c r="B20" s="1281" t="s">
        <v>134</v>
      </c>
      <c r="C20" s="1320"/>
      <c r="D20" s="594">
        <v>46</v>
      </c>
      <c r="E20" s="525">
        <v>862.125</v>
      </c>
      <c r="F20" s="821">
        <v>18.741847826086957</v>
      </c>
      <c r="G20" s="525">
        <v>9</v>
      </c>
      <c r="H20" s="525">
        <v>277.52499999999998</v>
      </c>
      <c r="I20" s="525">
        <v>1</v>
      </c>
      <c r="J20" s="525" t="s">
        <v>1287</v>
      </c>
      <c r="K20" s="525">
        <v>17</v>
      </c>
      <c r="L20" s="525">
        <v>93.587000000000003</v>
      </c>
      <c r="M20" s="525">
        <v>9</v>
      </c>
      <c r="N20" s="525">
        <v>281.99</v>
      </c>
      <c r="O20" s="525">
        <v>7</v>
      </c>
      <c r="P20" s="525">
        <v>104.001</v>
      </c>
      <c r="Q20" s="525">
        <v>2</v>
      </c>
      <c r="R20" s="525" t="s">
        <v>1287</v>
      </c>
      <c r="S20" s="525">
        <v>1</v>
      </c>
      <c r="T20" s="971" t="s">
        <v>1287</v>
      </c>
    </row>
    <row r="21" spans="1:20" x14ac:dyDescent="0.15">
      <c r="A21" s="1319" t="s">
        <v>314</v>
      </c>
      <c r="B21" s="1281" t="s">
        <v>135</v>
      </c>
      <c r="C21" s="1320"/>
      <c r="D21" s="594">
        <v>17</v>
      </c>
      <c r="E21" s="525">
        <v>138.58900000000003</v>
      </c>
      <c r="F21" s="821">
        <v>8.1522941176470596</v>
      </c>
      <c r="G21" s="525">
        <v>0</v>
      </c>
      <c r="H21" s="525">
        <v>0</v>
      </c>
      <c r="I21" s="525">
        <v>2</v>
      </c>
      <c r="J21" s="525" t="s">
        <v>1287</v>
      </c>
      <c r="K21" s="525">
        <v>9</v>
      </c>
      <c r="L21" s="525">
        <v>50.874000000000002</v>
      </c>
      <c r="M21" s="525">
        <v>3</v>
      </c>
      <c r="N21" s="525">
        <v>24.277000000000001</v>
      </c>
      <c r="O21" s="525">
        <v>2</v>
      </c>
      <c r="P21" s="525" t="s">
        <v>1287</v>
      </c>
      <c r="Q21" s="525">
        <v>1</v>
      </c>
      <c r="R21" s="525" t="s">
        <v>1287</v>
      </c>
      <c r="S21" s="525">
        <v>0</v>
      </c>
      <c r="T21" s="971">
        <v>0</v>
      </c>
    </row>
    <row r="22" spans="1:20" x14ac:dyDescent="0.15">
      <c r="A22" s="1319" t="s">
        <v>313</v>
      </c>
      <c r="B22" s="1281" t="s">
        <v>136</v>
      </c>
      <c r="C22" s="1320"/>
      <c r="D22" s="594">
        <v>29</v>
      </c>
      <c r="E22" s="525">
        <v>354.10299999999995</v>
      </c>
      <c r="F22" s="821">
        <v>12.210448275862067</v>
      </c>
      <c r="G22" s="525">
        <v>4</v>
      </c>
      <c r="H22" s="525">
        <v>104.315</v>
      </c>
      <c r="I22" s="525">
        <v>2</v>
      </c>
      <c r="J22" s="525" t="s">
        <v>1287</v>
      </c>
      <c r="K22" s="525">
        <v>16</v>
      </c>
      <c r="L22" s="525">
        <v>138.767</v>
      </c>
      <c r="M22" s="525">
        <v>3</v>
      </c>
      <c r="N22" s="525">
        <v>19.036999999999999</v>
      </c>
      <c r="O22" s="525">
        <v>2</v>
      </c>
      <c r="P22" s="525" t="s">
        <v>1287</v>
      </c>
      <c r="Q22" s="525">
        <v>1</v>
      </c>
      <c r="R22" s="525" t="s">
        <v>1287</v>
      </c>
      <c r="S22" s="525">
        <v>1</v>
      </c>
      <c r="T22" s="971" t="s">
        <v>1287</v>
      </c>
    </row>
    <row r="23" spans="1:20" x14ac:dyDescent="0.15">
      <c r="A23" s="1319" t="s">
        <v>311</v>
      </c>
      <c r="B23" s="1281" t="s">
        <v>137</v>
      </c>
      <c r="C23" s="1320"/>
      <c r="D23" s="594">
        <v>22</v>
      </c>
      <c r="E23" s="525">
        <v>259.149</v>
      </c>
      <c r="F23" s="821">
        <v>11.779500000000001</v>
      </c>
      <c r="G23" s="525">
        <v>1</v>
      </c>
      <c r="H23" s="525" t="s">
        <v>1287</v>
      </c>
      <c r="I23" s="525">
        <v>3</v>
      </c>
      <c r="J23" s="525">
        <v>43.156999999999996</v>
      </c>
      <c r="K23" s="525">
        <v>9</v>
      </c>
      <c r="L23" s="525">
        <v>35.929000000000002</v>
      </c>
      <c r="M23" s="525">
        <v>7</v>
      </c>
      <c r="N23" s="525">
        <v>141.44900000000001</v>
      </c>
      <c r="O23" s="525">
        <v>2</v>
      </c>
      <c r="P23" s="525" t="s">
        <v>1287</v>
      </c>
      <c r="Q23" s="525">
        <v>0</v>
      </c>
      <c r="R23" s="525">
        <v>0</v>
      </c>
      <c r="S23" s="525">
        <v>0</v>
      </c>
      <c r="T23" s="971">
        <v>0</v>
      </c>
    </row>
    <row r="24" spans="1:20" x14ac:dyDescent="0.15">
      <c r="A24" s="1319" t="s">
        <v>309</v>
      </c>
      <c r="B24" s="1281" t="s">
        <v>138</v>
      </c>
      <c r="C24" s="1320"/>
      <c r="D24" s="594">
        <v>43</v>
      </c>
      <c r="E24" s="525">
        <v>1012.9749999999999</v>
      </c>
      <c r="F24" s="821">
        <v>23.55755813953488</v>
      </c>
      <c r="G24" s="525">
        <v>11</v>
      </c>
      <c r="H24" s="525">
        <v>564.25199999999995</v>
      </c>
      <c r="I24" s="525">
        <v>6</v>
      </c>
      <c r="J24" s="525">
        <v>49.081000000000003</v>
      </c>
      <c r="K24" s="525">
        <v>19</v>
      </c>
      <c r="L24" s="525">
        <v>232.142</v>
      </c>
      <c r="M24" s="525">
        <v>5</v>
      </c>
      <c r="N24" s="525" t="s">
        <v>1287</v>
      </c>
      <c r="O24" s="525">
        <v>1</v>
      </c>
      <c r="P24" s="525" t="s">
        <v>1287</v>
      </c>
      <c r="Q24" s="525">
        <v>0</v>
      </c>
      <c r="R24" s="525">
        <v>0</v>
      </c>
      <c r="S24" s="525">
        <v>1</v>
      </c>
      <c r="T24" s="971" t="s">
        <v>1287</v>
      </c>
    </row>
    <row r="25" spans="1:20" x14ac:dyDescent="0.15">
      <c r="A25" s="1321" t="s">
        <v>307</v>
      </c>
      <c r="B25" s="1322" t="s">
        <v>139</v>
      </c>
      <c r="C25" s="1323"/>
      <c r="D25" s="596">
        <v>67</v>
      </c>
      <c r="E25" s="538">
        <v>2085.5230000000001</v>
      </c>
      <c r="F25" s="826">
        <v>31.127208955223882</v>
      </c>
      <c r="G25" s="538">
        <v>4</v>
      </c>
      <c r="H25" s="538">
        <v>23.425000000000001</v>
      </c>
      <c r="I25" s="538">
        <v>14</v>
      </c>
      <c r="J25" s="538">
        <v>123.149</v>
      </c>
      <c r="K25" s="538">
        <v>36</v>
      </c>
      <c r="L25" s="538">
        <v>894.27099999999996</v>
      </c>
      <c r="M25" s="538">
        <v>5</v>
      </c>
      <c r="N25" s="538">
        <v>199.21299999999999</v>
      </c>
      <c r="O25" s="538">
        <v>4</v>
      </c>
      <c r="P25" s="538">
        <v>46.915999999999997</v>
      </c>
      <c r="Q25" s="538">
        <v>1</v>
      </c>
      <c r="R25" s="538" t="s">
        <v>1287</v>
      </c>
      <c r="S25" s="538">
        <v>3</v>
      </c>
      <c r="T25" s="973" t="s">
        <v>1287</v>
      </c>
    </row>
    <row r="26" spans="1:20" x14ac:dyDescent="0.15">
      <c r="A26" s="1324" t="s">
        <v>306</v>
      </c>
      <c r="B26" s="1325" t="s">
        <v>140</v>
      </c>
      <c r="C26" s="1326"/>
      <c r="D26" s="824">
        <v>72</v>
      </c>
      <c r="E26" s="544">
        <v>796.59900000000005</v>
      </c>
      <c r="F26" s="823">
        <v>11.063875000000001</v>
      </c>
      <c r="G26" s="544">
        <v>7</v>
      </c>
      <c r="H26" s="544">
        <v>14.292999999999999</v>
      </c>
      <c r="I26" s="544">
        <v>6</v>
      </c>
      <c r="J26" s="544" t="s">
        <v>1287</v>
      </c>
      <c r="K26" s="544">
        <v>35</v>
      </c>
      <c r="L26" s="544">
        <v>403.85899999999998</v>
      </c>
      <c r="M26" s="544">
        <v>15</v>
      </c>
      <c r="N26" s="544">
        <v>189.369</v>
      </c>
      <c r="O26" s="544">
        <v>7</v>
      </c>
      <c r="P26" s="544">
        <v>101.83</v>
      </c>
      <c r="Q26" s="544">
        <v>0</v>
      </c>
      <c r="R26" s="544">
        <v>0</v>
      </c>
      <c r="S26" s="544">
        <v>2</v>
      </c>
      <c r="T26" s="972" t="s">
        <v>1287</v>
      </c>
    </row>
    <row r="27" spans="1:20" x14ac:dyDescent="0.15">
      <c r="A27" s="1319" t="s">
        <v>304</v>
      </c>
      <c r="B27" s="1281" t="s">
        <v>141</v>
      </c>
      <c r="C27" s="1320"/>
      <c r="D27" s="594">
        <v>116</v>
      </c>
      <c r="E27" s="525">
        <v>1988.31636</v>
      </c>
      <c r="F27" s="821">
        <v>17.140658275862069</v>
      </c>
      <c r="G27" s="525">
        <v>19</v>
      </c>
      <c r="H27" s="525">
        <v>175.20462000000001</v>
      </c>
      <c r="I27" s="525">
        <v>7</v>
      </c>
      <c r="J27" s="525">
        <v>26.19079</v>
      </c>
      <c r="K27" s="525">
        <v>47</v>
      </c>
      <c r="L27" s="525">
        <v>383.12140000000005</v>
      </c>
      <c r="M27" s="525">
        <v>24</v>
      </c>
      <c r="N27" s="525">
        <v>436.06299999999999</v>
      </c>
      <c r="O27" s="525">
        <v>13</v>
      </c>
      <c r="P27" s="525">
        <v>826.62054999999998</v>
      </c>
      <c r="Q27" s="525">
        <v>4</v>
      </c>
      <c r="R27" s="525" t="s">
        <v>1287</v>
      </c>
      <c r="S27" s="525">
        <v>2</v>
      </c>
      <c r="T27" s="971" t="s">
        <v>1287</v>
      </c>
    </row>
    <row r="28" spans="1:20" x14ac:dyDescent="0.15">
      <c r="A28" s="1319" t="s">
        <v>303</v>
      </c>
      <c r="B28" s="1281" t="s">
        <v>142</v>
      </c>
      <c r="C28" s="1320"/>
      <c r="D28" s="594">
        <v>66</v>
      </c>
      <c r="E28" s="525">
        <v>936.21600000000001</v>
      </c>
      <c r="F28" s="821">
        <v>14.18509090909091</v>
      </c>
      <c r="G28" s="525">
        <v>8</v>
      </c>
      <c r="H28" s="525">
        <v>19.321999999999999</v>
      </c>
      <c r="I28" s="525">
        <v>5</v>
      </c>
      <c r="J28" s="525">
        <v>100.11799999999999</v>
      </c>
      <c r="K28" s="525">
        <v>23</v>
      </c>
      <c r="L28" s="525">
        <v>214.875</v>
      </c>
      <c r="M28" s="525">
        <v>18</v>
      </c>
      <c r="N28" s="525">
        <v>268.93400000000003</v>
      </c>
      <c r="O28" s="525">
        <v>8</v>
      </c>
      <c r="P28" s="525">
        <v>216.023</v>
      </c>
      <c r="Q28" s="525">
        <v>1</v>
      </c>
      <c r="R28" s="525" t="s">
        <v>1287</v>
      </c>
      <c r="S28" s="525">
        <v>3</v>
      </c>
      <c r="T28" s="971" t="s">
        <v>1287</v>
      </c>
    </row>
    <row r="29" spans="1:20" x14ac:dyDescent="0.15">
      <c r="A29" s="1319" t="s">
        <v>301</v>
      </c>
      <c r="B29" s="1281" t="s">
        <v>143</v>
      </c>
      <c r="C29" s="1320"/>
      <c r="D29" s="468">
        <v>72</v>
      </c>
      <c r="E29" s="332">
        <v>3747.9070000000006</v>
      </c>
      <c r="F29" s="435">
        <v>52.054263888888897</v>
      </c>
      <c r="G29" s="332">
        <v>8</v>
      </c>
      <c r="H29" s="332">
        <v>1289.8520000000001</v>
      </c>
      <c r="I29" s="332">
        <v>2</v>
      </c>
      <c r="J29" s="332" t="s">
        <v>1287</v>
      </c>
      <c r="K29" s="332">
        <v>30</v>
      </c>
      <c r="L29" s="332">
        <v>594.28899999999999</v>
      </c>
      <c r="M29" s="332">
        <v>11</v>
      </c>
      <c r="N29" s="332">
        <v>453.435</v>
      </c>
      <c r="O29" s="332">
        <v>5</v>
      </c>
      <c r="P29" s="332">
        <v>100.32</v>
      </c>
      <c r="Q29" s="332">
        <v>14</v>
      </c>
      <c r="R29" s="332">
        <v>713.08100000000002</v>
      </c>
      <c r="S29" s="332">
        <v>2</v>
      </c>
      <c r="T29" s="329" t="s">
        <v>1287</v>
      </c>
    </row>
    <row r="30" spans="1:20" x14ac:dyDescent="0.15">
      <c r="A30" s="1319" t="s">
        <v>300</v>
      </c>
      <c r="B30" s="1281" t="s">
        <v>144</v>
      </c>
      <c r="C30" s="1320"/>
      <c r="D30" s="468">
        <v>53</v>
      </c>
      <c r="E30" s="332">
        <v>954.97800000000007</v>
      </c>
      <c r="F30" s="435">
        <v>18.018452830188682</v>
      </c>
      <c r="G30" s="332">
        <v>6</v>
      </c>
      <c r="H30" s="332">
        <v>32.198</v>
      </c>
      <c r="I30" s="332">
        <v>6</v>
      </c>
      <c r="J30" s="332">
        <v>58.881</v>
      </c>
      <c r="K30" s="332">
        <v>19</v>
      </c>
      <c r="L30" s="332">
        <v>313.81900000000002</v>
      </c>
      <c r="M30" s="332">
        <v>11</v>
      </c>
      <c r="N30" s="332">
        <v>232.42699999999999</v>
      </c>
      <c r="O30" s="332">
        <v>4</v>
      </c>
      <c r="P30" s="332">
        <v>165.1</v>
      </c>
      <c r="Q30" s="332">
        <v>3</v>
      </c>
      <c r="R30" s="332">
        <v>63.277000000000001</v>
      </c>
      <c r="S30" s="332">
        <v>4</v>
      </c>
      <c r="T30" s="329">
        <v>89.275999999999996</v>
      </c>
    </row>
    <row r="31" spans="1:20" x14ac:dyDescent="0.15">
      <c r="A31" s="1319" t="s">
        <v>299</v>
      </c>
      <c r="B31" s="1281" t="s">
        <v>145</v>
      </c>
      <c r="C31" s="1320"/>
      <c r="D31" s="468">
        <v>38</v>
      </c>
      <c r="E31" s="332">
        <v>799.3098</v>
      </c>
      <c r="F31" s="435">
        <v>21.034468421052633</v>
      </c>
      <c r="G31" s="332">
        <v>4</v>
      </c>
      <c r="H31" s="332">
        <v>141.589</v>
      </c>
      <c r="I31" s="332">
        <v>4</v>
      </c>
      <c r="J31" s="332">
        <v>10.120799999999999</v>
      </c>
      <c r="K31" s="332">
        <v>20</v>
      </c>
      <c r="L31" s="332">
        <v>468.52300000000002</v>
      </c>
      <c r="M31" s="332">
        <v>7</v>
      </c>
      <c r="N31" s="332">
        <v>164.41900000000001</v>
      </c>
      <c r="O31" s="332">
        <v>2</v>
      </c>
      <c r="P31" s="332" t="s">
        <v>1287</v>
      </c>
      <c r="Q31" s="332">
        <v>1</v>
      </c>
      <c r="R31" s="332" t="s">
        <v>1287</v>
      </c>
      <c r="S31" s="332">
        <v>0</v>
      </c>
      <c r="T31" s="329">
        <v>0</v>
      </c>
    </row>
    <row r="32" spans="1:20" x14ac:dyDescent="0.15">
      <c r="A32" s="1319" t="s">
        <v>298</v>
      </c>
      <c r="B32" s="1281" t="s">
        <v>146</v>
      </c>
      <c r="C32" s="1320"/>
      <c r="D32" s="468">
        <v>14</v>
      </c>
      <c r="E32" s="332">
        <v>129.53799999999998</v>
      </c>
      <c r="F32" s="435">
        <v>9.2527142857142852</v>
      </c>
      <c r="G32" s="332">
        <v>0</v>
      </c>
      <c r="H32" s="332">
        <v>0</v>
      </c>
      <c r="I32" s="332">
        <v>1</v>
      </c>
      <c r="J32" s="332" t="s">
        <v>1287</v>
      </c>
      <c r="K32" s="332">
        <v>9</v>
      </c>
      <c r="L32" s="332">
        <v>86.876999999999995</v>
      </c>
      <c r="M32" s="332">
        <v>2</v>
      </c>
      <c r="N32" s="332" t="s">
        <v>1287</v>
      </c>
      <c r="O32" s="332">
        <v>1</v>
      </c>
      <c r="P32" s="332" t="s">
        <v>1287</v>
      </c>
      <c r="Q32" s="332">
        <v>1</v>
      </c>
      <c r="R32" s="332" t="s">
        <v>1287</v>
      </c>
      <c r="S32" s="332">
        <v>0</v>
      </c>
      <c r="T32" s="329">
        <v>0</v>
      </c>
    </row>
    <row r="33" spans="1:20" x14ac:dyDescent="0.15">
      <c r="A33" s="1319" t="s">
        <v>297</v>
      </c>
      <c r="B33" s="1281" t="s">
        <v>147</v>
      </c>
      <c r="C33" s="1320"/>
      <c r="D33" s="468">
        <v>59</v>
      </c>
      <c r="E33" s="332">
        <v>802.98400000000004</v>
      </c>
      <c r="F33" s="435">
        <v>13.609898305084746</v>
      </c>
      <c r="G33" s="332">
        <v>6</v>
      </c>
      <c r="H33" s="332">
        <v>78.015000000000001</v>
      </c>
      <c r="I33" s="332">
        <v>4</v>
      </c>
      <c r="J33" s="332">
        <v>17.524999999999999</v>
      </c>
      <c r="K33" s="332">
        <v>27</v>
      </c>
      <c r="L33" s="332">
        <v>268.887</v>
      </c>
      <c r="M33" s="332">
        <v>15</v>
      </c>
      <c r="N33" s="332">
        <v>164.14500000000001</v>
      </c>
      <c r="O33" s="332">
        <v>4</v>
      </c>
      <c r="P33" s="332">
        <v>202.88</v>
      </c>
      <c r="Q33" s="332">
        <v>2</v>
      </c>
      <c r="R33" s="332" t="s">
        <v>1287</v>
      </c>
      <c r="S33" s="332">
        <v>1</v>
      </c>
      <c r="T33" s="329" t="s">
        <v>1287</v>
      </c>
    </row>
    <row r="34" spans="1:20" x14ac:dyDescent="0.15">
      <c r="A34" s="1319" t="s">
        <v>296</v>
      </c>
      <c r="B34" s="1281" t="s">
        <v>148</v>
      </c>
      <c r="C34" s="1320"/>
      <c r="D34" s="468">
        <v>34</v>
      </c>
      <c r="E34" s="332">
        <v>266.96800000000002</v>
      </c>
      <c r="F34" s="435">
        <v>7.8520000000000003</v>
      </c>
      <c r="G34" s="332">
        <v>4</v>
      </c>
      <c r="H34" s="332">
        <v>12.916</v>
      </c>
      <c r="I34" s="332">
        <v>3</v>
      </c>
      <c r="J34" s="332">
        <v>8.6760000000000002</v>
      </c>
      <c r="K34" s="332">
        <v>18</v>
      </c>
      <c r="L34" s="332">
        <v>160.24600000000001</v>
      </c>
      <c r="M34" s="332">
        <v>5</v>
      </c>
      <c r="N34" s="332">
        <v>61.543999999999997</v>
      </c>
      <c r="O34" s="332">
        <v>4</v>
      </c>
      <c r="P34" s="332">
        <v>23.585999999999999</v>
      </c>
      <c r="Q34" s="332">
        <v>0</v>
      </c>
      <c r="R34" s="332">
        <v>0</v>
      </c>
      <c r="S34" s="332">
        <v>0</v>
      </c>
      <c r="T34" s="329">
        <v>0</v>
      </c>
    </row>
    <row r="35" spans="1:20" x14ac:dyDescent="0.15">
      <c r="A35" s="1321" t="s">
        <v>295</v>
      </c>
      <c r="B35" s="1322" t="s">
        <v>149</v>
      </c>
      <c r="C35" s="1323"/>
      <c r="D35" s="472">
        <v>15</v>
      </c>
      <c r="E35" s="347">
        <v>940.12900000000002</v>
      </c>
      <c r="F35" s="845">
        <v>62.675266666666666</v>
      </c>
      <c r="G35" s="347">
        <v>1</v>
      </c>
      <c r="H35" s="347" t="s">
        <v>1287</v>
      </c>
      <c r="I35" s="347">
        <v>3</v>
      </c>
      <c r="J35" s="347">
        <v>8.2170000000000005</v>
      </c>
      <c r="K35" s="347">
        <v>6</v>
      </c>
      <c r="L35" s="347">
        <v>87.552000000000007</v>
      </c>
      <c r="M35" s="347">
        <v>2</v>
      </c>
      <c r="N35" s="347" t="s">
        <v>1287</v>
      </c>
      <c r="O35" s="347">
        <v>0</v>
      </c>
      <c r="P35" s="347">
        <v>0</v>
      </c>
      <c r="Q35" s="347">
        <v>0</v>
      </c>
      <c r="R35" s="347">
        <v>0</v>
      </c>
      <c r="S35" s="347">
        <v>3</v>
      </c>
      <c r="T35" s="344">
        <v>829.28800000000001</v>
      </c>
    </row>
    <row r="36" spans="1:20" x14ac:dyDescent="0.15">
      <c r="A36" s="1324" t="s">
        <v>294</v>
      </c>
      <c r="B36" s="1325" t="s">
        <v>150</v>
      </c>
      <c r="C36" s="1326"/>
      <c r="D36" s="545">
        <v>12</v>
      </c>
      <c r="E36" s="340">
        <v>102.32700000000001</v>
      </c>
      <c r="F36" s="506">
        <v>8.5272500000000004</v>
      </c>
      <c r="G36" s="340">
        <v>0</v>
      </c>
      <c r="H36" s="340">
        <v>0</v>
      </c>
      <c r="I36" s="340">
        <v>2</v>
      </c>
      <c r="J36" s="340" t="s">
        <v>1287</v>
      </c>
      <c r="K36" s="340">
        <v>9</v>
      </c>
      <c r="L36" s="340">
        <v>90.739000000000004</v>
      </c>
      <c r="M36" s="340">
        <v>1</v>
      </c>
      <c r="N36" s="340" t="s">
        <v>1287</v>
      </c>
      <c r="O36" s="340">
        <v>0</v>
      </c>
      <c r="P36" s="340">
        <v>0</v>
      </c>
      <c r="Q36" s="340">
        <v>0</v>
      </c>
      <c r="R36" s="340">
        <v>0</v>
      </c>
      <c r="S36" s="340">
        <v>0</v>
      </c>
      <c r="T36" s="337">
        <v>0</v>
      </c>
    </row>
    <row r="37" spans="1:20" x14ac:dyDescent="0.15">
      <c r="A37" s="1319" t="s">
        <v>340</v>
      </c>
      <c r="B37" s="1281" t="s">
        <v>151</v>
      </c>
      <c r="C37" s="1320"/>
      <c r="D37" s="468">
        <v>27</v>
      </c>
      <c r="E37" s="332">
        <v>658.60899999999992</v>
      </c>
      <c r="F37" s="435">
        <v>24.392925925925923</v>
      </c>
      <c r="G37" s="332">
        <v>5</v>
      </c>
      <c r="H37" s="332">
        <v>115.98399999999999</v>
      </c>
      <c r="I37" s="332">
        <v>7</v>
      </c>
      <c r="J37" s="332">
        <v>26.634</v>
      </c>
      <c r="K37" s="332">
        <v>10</v>
      </c>
      <c r="L37" s="332">
        <v>388.49799999999999</v>
      </c>
      <c r="M37" s="332">
        <v>0</v>
      </c>
      <c r="N37" s="332">
        <v>0</v>
      </c>
      <c r="O37" s="332">
        <v>2</v>
      </c>
      <c r="P37" s="332" t="s">
        <v>1287</v>
      </c>
      <c r="Q37" s="332">
        <v>0</v>
      </c>
      <c r="R37" s="332">
        <v>0</v>
      </c>
      <c r="S37" s="332">
        <v>3</v>
      </c>
      <c r="T37" s="329" t="s">
        <v>1287</v>
      </c>
    </row>
    <row r="38" spans="1:20" x14ac:dyDescent="0.15">
      <c r="A38" s="1319" t="s">
        <v>291</v>
      </c>
      <c r="B38" s="1281" t="s">
        <v>152</v>
      </c>
      <c r="C38" s="1320"/>
      <c r="D38" s="468">
        <v>40</v>
      </c>
      <c r="E38" s="332">
        <v>1632.6109899999999</v>
      </c>
      <c r="F38" s="435">
        <v>40.81527475</v>
      </c>
      <c r="G38" s="332">
        <v>7</v>
      </c>
      <c r="H38" s="332">
        <v>50.180999999999997</v>
      </c>
      <c r="I38" s="332">
        <v>2</v>
      </c>
      <c r="J38" s="332" t="s">
        <v>1287</v>
      </c>
      <c r="K38" s="332">
        <v>16</v>
      </c>
      <c r="L38" s="332">
        <v>242.73398999999998</v>
      </c>
      <c r="M38" s="332">
        <v>6</v>
      </c>
      <c r="N38" s="332">
        <v>51.118000000000002</v>
      </c>
      <c r="O38" s="332">
        <v>8</v>
      </c>
      <c r="P38" s="332">
        <v>1248.8109999999999</v>
      </c>
      <c r="Q38" s="332">
        <v>0</v>
      </c>
      <c r="R38" s="332">
        <v>0</v>
      </c>
      <c r="S38" s="332">
        <v>1</v>
      </c>
      <c r="T38" s="329" t="s">
        <v>1287</v>
      </c>
    </row>
    <row r="39" spans="1:20" x14ac:dyDescent="0.15">
      <c r="A39" s="1319" t="s">
        <v>290</v>
      </c>
      <c r="B39" s="1281" t="s">
        <v>153</v>
      </c>
      <c r="C39" s="1320"/>
      <c r="D39" s="468">
        <v>51</v>
      </c>
      <c r="E39" s="332">
        <v>1099.0639999999999</v>
      </c>
      <c r="F39" s="435">
        <v>21.55027450980392</v>
      </c>
      <c r="G39" s="332">
        <v>3</v>
      </c>
      <c r="H39" s="332">
        <v>93.947000000000003</v>
      </c>
      <c r="I39" s="332">
        <v>4</v>
      </c>
      <c r="J39" s="332">
        <v>44.802</v>
      </c>
      <c r="K39" s="332">
        <v>16</v>
      </c>
      <c r="L39" s="332">
        <v>221.64699999999999</v>
      </c>
      <c r="M39" s="332">
        <v>18</v>
      </c>
      <c r="N39" s="332">
        <v>422.25200000000001</v>
      </c>
      <c r="O39" s="332">
        <v>6</v>
      </c>
      <c r="P39" s="332">
        <v>196.233</v>
      </c>
      <c r="Q39" s="332">
        <v>1</v>
      </c>
      <c r="R39" s="332" t="s">
        <v>1287</v>
      </c>
      <c r="S39" s="332">
        <v>3</v>
      </c>
      <c r="T39" s="329" t="s">
        <v>1287</v>
      </c>
    </row>
    <row r="40" spans="1:20" x14ac:dyDescent="0.15">
      <c r="A40" s="1319" t="s">
        <v>289</v>
      </c>
      <c r="B40" s="1281" t="s">
        <v>154</v>
      </c>
      <c r="C40" s="1320"/>
      <c r="D40" s="468">
        <v>37</v>
      </c>
      <c r="E40" s="332">
        <v>549.26199999999994</v>
      </c>
      <c r="F40" s="435">
        <v>14.844918918918918</v>
      </c>
      <c r="G40" s="332">
        <v>7</v>
      </c>
      <c r="H40" s="332">
        <v>87.322999999999993</v>
      </c>
      <c r="I40" s="332">
        <v>4</v>
      </c>
      <c r="J40" s="332">
        <v>34.872</v>
      </c>
      <c r="K40" s="332">
        <v>15</v>
      </c>
      <c r="L40" s="332">
        <v>225.65600000000001</v>
      </c>
      <c r="M40" s="332">
        <v>5</v>
      </c>
      <c r="N40" s="332">
        <v>89.966999999999999</v>
      </c>
      <c r="O40" s="332">
        <v>6</v>
      </c>
      <c r="P40" s="332">
        <v>111.444</v>
      </c>
      <c r="Q40" s="332">
        <v>0</v>
      </c>
      <c r="R40" s="332">
        <v>0</v>
      </c>
      <c r="S40" s="332">
        <v>0</v>
      </c>
      <c r="T40" s="329">
        <v>0</v>
      </c>
    </row>
    <row r="41" spans="1:20" x14ac:dyDescent="0.15">
      <c r="A41" s="1319" t="s">
        <v>288</v>
      </c>
      <c r="B41" s="1281" t="s">
        <v>155</v>
      </c>
      <c r="C41" s="1320"/>
      <c r="D41" s="468">
        <v>55</v>
      </c>
      <c r="E41" s="332">
        <v>353.91400000000004</v>
      </c>
      <c r="F41" s="435">
        <v>6.434800000000001</v>
      </c>
      <c r="G41" s="332">
        <v>17</v>
      </c>
      <c r="H41" s="332">
        <v>61.2</v>
      </c>
      <c r="I41" s="332">
        <v>6</v>
      </c>
      <c r="J41" s="332" t="s">
        <v>1287</v>
      </c>
      <c r="K41" s="332">
        <v>19</v>
      </c>
      <c r="L41" s="332">
        <v>169.22399999999999</v>
      </c>
      <c r="M41" s="332">
        <v>10</v>
      </c>
      <c r="N41" s="332">
        <v>32.475999999999999</v>
      </c>
      <c r="O41" s="332">
        <v>2</v>
      </c>
      <c r="P41" s="332" t="s">
        <v>1287</v>
      </c>
      <c r="Q41" s="332">
        <v>0</v>
      </c>
      <c r="R41" s="332">
        <v>0</v>
      </c>
      <c r="S41" s="332">
        <v>1</v>
      </c>
      <c r="T41" s="329" t="s">
        <v>1287</v>
      </c>
    </row>
    <row r="42" spans="1:20" x14ac:dyDescent="0.15">
      <c r="A42" s="1319" t="s">
        <v>287</v>
      </c>
      <c r="B42" s="1281" t="s">
        <v>156</v>
      </c>
      <c r="C42" s="1320"/>
      <c r="D42" s="468">
        <v>51</v>
      </c>
      <c r="E42" s="332">
        <v>1190.0269999999998</v>
      </c>
      <c r="F42" s="435">
        <v>23.333862745098035</v>
      </c>
      <c r="G42" s="332">
        <v>6</v>
      </c>
      <c r="H42" s="332">
        <v>213.55</v>
      </c>
      <c r="I42" s="332">
        <v>2</v>
      </c>
      <c r="J42" s="332" t="s">
        <v>1287</v>
      </c>
      <c r="K42" s="332">
        <v>31</v>
      </c>
      <c r="L42" s="332">
        <v>576.11099999999999</v>
      </c>
      <c r="M42" s="332">
        <v>10</v>
      </c>
      <c r="N42" s="332">
        <v>270.416</v>
      </c>
      <c r="O42" s="332">
        <v>0</v>
      </c>
      <c r="P42" s="332">
        <v>0</v>
      </c>
      <c r="Q42" s="332">
        <v>1</v>
      </c>
      <c r="R42" s="332" t="s">
        <v>1287</v>
      </c>
      <c r="S42" s="332">
        <v>1</v>
      </c>
      <c r="T42" s="329" t="s">
        <v>1287</v>
      </c>
    </row>
    <row r="43" spans="1:20" x14ac:dyDescent="0.15">
      <c r="A43" s="1319" t="s">
        <v>286</v>
      </c>
      <c r="B43" s="1281" t="s">
        <v>157</v>
      </c>
      <c r="C43" s="1320"/>
      <c r="D43" s="468">
        <v>24</v>
      </c>
      <c r="E43" s="332">
        <v>430.68200000000002</v>
      </c>
      <c r="F43" s="435">
        <v>17.945083333333333</v>
      </c>
      <c r="G43" s="332">
        <v>3</v>
      </c>
      <c r="H43" s="332" t="s">
        <v>1287</v>
      </c>
      <c r="I43" s="332">
        <v>4</v>
      </c>
      <c r="J43" s="332">
        <v>31.777000000000001</v>
      </c>
      <c r="K43" s="332">
        <v>12</v>
      </c>
      <c r="L43" s="332">
        <v>313.68099999999998</v>
      </c>
      <c r="M43" s="332">
        <v>4</v>
      </c>
      <c r="N43" s="332">
        <v>46.62</v>
      </c>
      <c r="O43" s="332">
        <v>1</v>
      </c>
      <c r="P43" s="332" t="s">
        <v>1287</v>
      </c>
      <c r="Q43" s="332">
        <v>0</v>
      </c>
      <c r="R43" s="332">
        <v>0</v>
      </c>
      <c r="S43" s="332">
        <v>0</v>
      </c>
      <c r="T43" s="329">
        <v>0</v>
      </c>
    </row>
    <row r="44" spans="1:20" x14ac:dyDescent="0.15">
      <c r="A44" s="1319" t="s">
        <v>285</v>
      </c>
      <c r="B44" s="1281" t="s">
        <v>158</v>
      </c>
      <c r="C44" s="1320"/>
      <c r="D44" s="468">
        <v>26</v>
      </c>
      <c r="E44" s="332">
        <v>353.05600000000004</v>
      </c>
      <c r="F44" s="435">
        <v>13.579076923076924</v>
      </c>
      <c r="G44" s="332">
        <v>7</v>
      </c>
      <c r="H44" s="332">
        <v>54.396000000000001</v>
      </c>
      <c r="I44" s="332">
        <v>3</v>
      </c>
      <c r="J44" s="332" t="s">
        <v>1287</v>
      </c>
      <c r="K44" s="332">
        <v>6</v>
      </c>
      <c r="L44" s="332">
        <v>62.966999999999999</v>
      </c>
      <c r="M44" s="332">
        <v>3</v>
      </c>
      <c r="N44" s="332">
        <v>64.475999999999999</v>
      </c>
      <c r="O44" s="332">
        <v>6</v>
      </c>
      <c r="P44" s="332">
        <v>142.78800000000001</v>
      </c>
      <c r="Q44" s="332">
        <v>1</v>
      </c>
      <c r="R44" s="332" t="s">
        <v>1287</v>
      </c>
      <c r="S44" s="332">
        <v>0</v>
      </c>
      <c r="T44" s="329">
        <v>0</v>
      </c>
    </row>
    <row r="45" spans="1:20" x14ac:dyDescent="0.15">
      <c r="A45" s="1321" t="s">
        <v>284</v>
      </c>
      <c r="B45" s="1322" t="s">
        <v>159</v>
      </c>
      <c r="C45" s="1323"/>
      <c r="D45" s="472">
        <v>96</v>
      </c>
      <c r="E45" s="347">
        <v>2284.8120000000004</v>
      </c>
      <c r="F45" s="845">
        <v>23.800125000000005</v>
      </c>
      <c r="G45" s="347">
        <v>17</v>
      </c>
      <c r="H45" s="347">
        <v>390.78699999999998</v>
      </c>
      <c r="I45" s="347">
        <v>15</v>
      </c>
      <c r="J45" s="347">
        <v>253.114</v>
      </c>
      <c r="K45" s="347">
        <v>28</v>
      </c>
      <c r="L45" s="347">
        <v>618.99300000000005</v>
      </c>
      <c r="M45" s="347">
        <v>20</v>
      </c>
      <c r="N45" s="347">
        <v>531.17200000000003</v>
      </c>
      <c r="O45" s="347">
        <v>13</v>
      </c>
      <c r="P45" s="347">
        <v>363.71199999999999</v>
      </c>
      <c r="Q45" s="347">
        <v>2</v>
      </c>
      <c r="R45" s="347" t="s">
        <v>1287</v>
      </c>
      <c r="S45" s="347">
        <v>1</v>
      </c>
      <c r="T45" s="344" t="s">
        <v>1287</v>
      </c>
    </row>
    <row r="46" spans="1:20" x14ac:dyDescent="0.15">
      <c r="A46" s="1327" t="s">
        <v>283</v>
      </c>
      <c r="B46" s="1328" t="s">
        <v>160</v>
      </c>
      <c r="C46" s="1329"/>
      <c r="D46" s="532">
        <v>36</v>
      </c>
      <c r="E46" s="404">
        <v>669.02699999999993</v>
      </c>
      <c r="F46" s="842">
        <v>18.584083333333332</v>
      </c>
      <c r="G46" s="404">
        <v>13</v>
      </c>
      <c r="H46" s="404">
        <v>166.75700000000001</v>
      </c>
      <c r="I46" s="404">
        <v>4</v>
      </c>
      <c r="J46" s="404">
        <v>47.04</v>
      </c>
      <c r="K46" s="404">
        <v>8</v>
      </c>
      <c r="L46" s="404">
        <v>106.242</v>
      </c>
      <c r="M46" s="404">
        <v>1</v>
      </c>
      <c r="N46" s="404" t="s">
        <v>1287</v>
      </c>
      <c r="O46" s="404">
        <v>6</v>
      </c>
      <c r="P46" s="404">
        <v>243.26599999999999</v>
      </c>
      <c r="Q46" s="404">
        <v>2</v>
      </c>
      <c r="R46" s="404" t="s">
        <v>1287</v>
      </c>
      <c r="S46" s="404">
        <v>2</v>
      </c>
      <c r="T46" s="401" t="s">
        <v>1287</v>
      </c>
    </row>
    <row r="47" spans="1:20" x14ac:dyDescent="0.15">
      <c r="A47" s="1319" t="s">
        <v>282</v>
      </c>
      <c r="B47" s="1281" t="s">
        <v>161</v>
      </c>
      <c r="C47" s="1320"/>
      <c r="D47" s="468">
        <v>47</v>
      </c>
      <c r="E47" s="332">
        <v>1997.9730000000002</v>
      </c>
      <c r="F47" s="435">
        <v>42.510063829787235</v>
      </c>
      <c r="G47" s="332">
        <v>9</v>
      </c>
      <c r="H47" s="332">
        <v>154.971</v>
      </c>
      <c r="I47" s="332">
        <v>6</v>
      </c>
      <c r="J47" s="332" t="s">
        <v>1287</v>
      </c>
      <c r="K47" s="332">
        <v>23</v>
      </c>
      <c r="L47" s="332">
        <v>413.25700000000001</v>
      </c>
      <c r="M47" s="332">
        <v>7</v>
      </c>
      <c r="N47" s="332">
        <v>749.78599999999994</v>
      </c>
      <c r="O47" s="332">
        <v>1</v>
      </c>
      <c r="P47" s="332" t="s">
        <v>1287</v>
      </c>
      <c r="Q47" s="332">
        <v>0</v>
      </c>
      <c r="R47" s="332">
        <v>0</v>
      </c>
      <c r="S47" s="332">
        <v>1</v>
      </c>
      <c r="T47" s="329" t="s">
        <v>1287</v>
      </c>
    </row>
    <row r="48" spans="1:20" x14ac:dyDescent="0.15">
      <c r="A48" s="1319" t="s">
        <v>281</v>
      </c>
      <c r="B48" s="1281" t="s">
        <v>162</v>
      </c>
      <c r="C48" s="1320"/>
      <c r="D48" s="468">
        <v>58</v>
      </c>
      <c r="E48" s="332">
        <v>1414.5050000000001</v>
      </c>
      <c r="F48" s="435">
        <v>24.388017241379313</v>
      </c>
      <c r="G48" s="332">
        <v>12</v>
      </c>
      <c r="H48" s="332">
        <v>177.05600000000001</v>
      </c>
      <c r="I48" s="332">
        <v>5</v>
      </c>
      <c r="J48" s="332" t="s">
        <v>1287</v>
      </c>
      <c r="K48" s="332">
        <v>19</v>
      </c>
      <c r="L48" s="332">
        <v>310.47199999999998</v>
      </c>
      <c r="M48" s="332">
        <v>15</v>
      </c>
      <c r="N48" s="332">
        <v>641.05999999999995</v>
      </c>
      <c r="O48" s="332">
        <v>5</v>
      </c>
      <c r="P48" s="332">
        <v>78.873999999999995</v>
      </c>
      <c r="Q48" s="332">
        <v>2</v>
      </c>
      <c r="R48" s="332" t="s">
        <v>1287</v>
      </c>
      <c r="S48" s="332">
        <v>0</v>
      </c>
      <c r="T48" s="329">
        <v>0</v>
      </c>
    </row>
    <row r="49" spans="1:20" x14ac:dyDescent="0.15">
      <c r="A49" s="1319" t="s">
        <v>280</v>
      </c>
      <c r="B49" s="1281" t="s">
        <v>163</v>
      </c>
      <c r="C49" s="1320"/>
      <c r="D49" s="468">
        <v>68</v>
      </c>
      <c r="E49" s="332">
        <v>4656.0050000000001</v>
      </c>
      <c r="F49" s="435">
        <v>68.470661764705881</v>
      </c>
      <c r="G49" s="332">
        <v>18</v>
      </c>
      <c r="H49" s="332">
        <v>1112.318</v>
      </c>
      <c r="I49" s="332">
        <v>15</v>
      </c>
      <c r="J49" s="332">
        <v>190.33199999999999</v>
      </c>
      <c r="K49" s="332">
        <v>23</v>
      </c>
      <c r="L49" s="332">
        <v>616.44600000000003</v>
      </c>
      <c r="M49" s="332">
        <v>5</v>
      </c>
      <c r="N49" s="332">
        <v>147.34299999999999</v>
      </c>
      <c r="O49" s="332">
        <v>4</v>
      </c>
      <c r="P49" s="332">
        <v>2011.1859999999999</v>
      </c>
      <c r="Q49" s="332">
        <v>2</v>
      </c>
      <c r="R49" s="332" t="s">
        <v>1287</v>
      </c>
      <c r="S49" s="332">
        <v>1</v>
      </c>
      <c r="T49" s="329" t="s">
        <v>1287</v>
      </c>
    </row>
    <row r="50" spans="1:20" x14ac:dyDescent="0.15">
      <c r="A50" s="1319" t="s">
        <v>279</v>
      </c>
      <c r="B50" s="1281" t="s">
        <v>164</v>
      </c>
      <c r="C50" s="1320"/>
      <c r="D50" s="468">
        <v>37</v>
      </c>
      <c r="E50" s="332">
        <v>918.03000000000009</v>
      </c>
      <c r="F50" s="435">
        <v>24.811621621621622</v>
      </c>
      <c r="G50" s="332">
        <v>10</v>
      </c>
      <c r="H50" s="332">
        <v>74.263999999999996</v>
      </c>
      <c r="I50" s="332">
        <v>4</v>
      </c>
      <c r="J50" s="332" t="s">
        <v>1287</v>
      </c>
      <c r="K50" s="332">
        <v>13</v>
      </c>
      <c r="L50" s="332">
        <v>552.31799999999998</v>
      </c>
      <c r="M50" s="332">
        <v>9</v>
      </c>
      <c r="N50" s="332">
        <v>236.87299999999999</v>
      </c>
      <c r="O50" s="332">
        <v>0</v>
      </c>
      <c r="P50" s="332">
        <v>0</v>
      </c>
      <c r="Q50" s="332">
        <v>0</v>
      </c>
      <c r="R50" s="332">
        <v>0</v>
      </c>
      <c r="S50" s="332">
        <v>1</v>
      </c>
      <c r="T50" s="329" t="s">
        <v>1287</v>
      </c>
    </row>
    <row r="51" spans="1:20" x14ac:dyDescent="0.15">
      <c r="A51" s="1319" t="s">
        <v>278</v>
      </c>
      <c r="B51" s="1281" t="s">
        <v>165</v>
      </c>
      <c r="C51" s="1320"/>
      <c r="D51" s="468">
        <v>66</v>
      </c>
      <c r="E51" s="332">
        <v>2703.3379999999993</v>
      </c>
      <c r="F51" s="435">
        <v>40.959666666666656</v>
      </c>
      <c r="G51" s="332">
        <v>19</v>
      </c>
      <c r="H51" s="332">
        <v>1413.3979999999999</v>
      </c>
      <c r="I51" s="332">
        <v>7</v>
      </c>
      <c r="J51" s="332">
        <v>94.754999999999995</v>
      </c>
      <c r="K51" s="332">
        <v>28</v>
      </c>
      <c r="L51" s="332">
        <v>694.26</v>
      </c>
      <c r="M51" s="332">
        <v>4</v>
      </c>
      <c r="N51" s="332">
        <v>231.45699999999999</v>
      </c>
      <c r="O51" s="332">
        <v>8</v>
      </c>
      <c r="P51" s="332">
        <v>269.46800000000002</v>
      </c>
      <c r="Q51" s="332">
        <v>0</v>
      </c>
      <c r="R51" s="332">
        <v>0</v>
      </c>
      <c r="S51" s="332">
        <v>0</v>
      </c>
      <c r="T51" s="329">
        <v>0</v>
      </c>
    </row>
    <row r="52" spans="1:20" ht="14.25" thickBot="1" x14ac:dyDescent="0.2">
      <c r="A52" s="1330" t="s">
        <v>277</v>
      </c>
      <c r="B52" s="1331" t="s">
        <v>167</v>
      </c>
      <c r="C52" s="1332"/>
      <c r="D52" s="519">
        <v>3</v>
      </c>
      <c r="E52" s="325">
        <v>39.670999999999999</v>
      </c>
      <c r="F52" s="498">
        <v>13.223666666666666</v>
      </c>
      <c r="G52" s="325">
        <v>1</v>
      </c>
      <c r="H52" s="325" t="s">
        <v>1287</v>
      </c>
      <c r="I52" s="325">
        <v>0</v>
      </c>
      <c r="J52" s="325">
        <v>0</v>
      </c>
      <c r="K52" s="325">
        <v>2</v>
      </c>
      <c r="L52" s="325" t="s">
        <v>1287</v>
      </c>
      <c r="M52" s="325">
        <v>0</v>
      </c>
      <c r="N52" s="325">
        <v>0</v>
      </c>
      <c r="O52" s="325">
        <v>0</v>
      </c>
      <c r="P52" s="325">
        <v>0</v>
      </c>
      <c r="Q52" s="325">
        <v>0</v>
      </c>
      <c r="R52" s="325">
        <v>0</v>
      </c>
      <c r="S52" s="325">
        <v>0</v>
      </c>
      <c r="T52" s="322">
        <v>0</v>
      </c>
    </row>
    <row r="53" spans="1:20" x14ac:dyDescent="0.15">
      <c r="A53" s="1333" t="s">
        <v>411</v>
      </c>
      <c r="B53" s="1300"/>
      <c r="C53" s="1300"/>
      <c r="D53" s="1300"/>
      <c r="E53" s="1300"/>
      <c r="F53" s="1300"/>
      <c r="G53" s="1300"/>
      <c r="H53" s="1300"/>
      <c r="I53" s="1300"/>
      <c r="J53" s="1300"/>
      <c r="K53" s="1300"/>
      <c r="L53" s="1300"/>
      <c r="M53" s="1300"/>
      <c r="N53" s="1300"/>
      <c r="O53" s="1300"/>
      <c r="P53" s="1300"/>
      <c r="Q53" s="1300"/>
      <c r="R53" s="1300"/>
      <c r="S53" s="1300"/>
      <c r="T53" s="1300"/>
    </row>
  </sheetData>
  <mergeCells count="10">
    <mergeCell ref="A5:C5"/>
    <mergeCell ref="A1:T1"/>
    <mergeCell ref="D3:E3"/>
    <mergeCell ref="G3:H3"/>
    <mergeCell ref="I3:J3"/>
    <mergeCell ref="K3:L3"/>
    <mergeCell ref="M3:N3"/>
    <mergeCell ref="O3:P3"/>
    <mergeCell ref="Q3:R3"/>
    <mergeCell ref="S3:T3"/>
  </mergeCells>
  <phoneticPr fontId="4"/>
  <pageMargins left="0.70866141732283472" right="0.70866141732283472" top="0.74803149606299213" bottom="0.74803149606299213" header="0.31496062992125984" footer="0.31496062992125984"/>
  <pageSetup paperSize="9" scale="79"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6922-DAB2-4F03-82AC-2E3FE9BF1B19}">
  <dimension ref="A1:AG118"/>
  <sheetViews>
    <sheetView zoomScale="55" zoomScaleNormal="55" zoomScaleSheetLayoutView="70" workbookViewId="0">
      <selection activeCell="N12" sqref="N12"/>
    </sheetView>
  </sheetViews>
  <sheetFormatPr defaultColWidth="9" defaultRowHeight="13.5" x14ac:dyDescent="0.15"/>
  <cols>
    <col min="1" max="1" width="3.625" style="1312" customWidth="1"/>
    <col min="2" max="2" width="18.625" style="1312" customWidth="1"/>
    <col min="3" max="33" width="8.625" style="1312" customWidth="1"/>
    <col min="34" max="16384" width="9" style="1312"/>
  </cols>
  <sheetData>
    <row r="1" spans="1:33" x14ac:dyDescent="0.15">
      <c r="A1" s="1235" t="s">
        <v>1053</v>
      </c>
      <c r="B1" s="1567"/>
      <c r="C1" s="1567"/>
      <c r="D1" s="1567"/>
      <c r="E1" s="1567"/>
      <c r="F1" s="1567"/>
      <c r="G1" s="1567"/>
      <c r="H1" s="1567"/>
      <c r="I1" s="1567"/>
      <c r="J1" s="1567"/>
      <c r="K1" s="1567"/>
      <c r="L1" s="1567"/>
      <c r="M1" s="1567"/>
      <c r="N1" s="1567"/>
      <c r="O1" s="1567"/>
      <c r="P1" s="1567"/>
      <c r="Q1" s="1567"/>
      <c r="R1" s="1567"/>
      <c r="S1" s="1567"/>
      <c r="T1" s="1238"/>
      <c r="U1" s="1238"/>
      <c r="V1" s="1238"/>
      <c r="W1" s="1238"/>
      <c r="X1" s="1238"/>
      <c r="Y1" s="1238"/>
      <c r="Z1" s="1238"/>
      <c r="AA1" s="1238"/>
      <c r="AB1" s="1238"/>
      <c r="AC1" s="1238"/>
      <c r="AD1" s="1238"/>
      <c r="AE1" s="1238"/>
      <c r="AF1" s="1238"/>
      <c r="AG1" s="1238"/>
    </row>
    <row r="2" spans="1:33" ht="14.25" thickBot="1" x14ac:dyDescent="0.2">
      <c r="A2" s="1238"/>
      <c r="B2" s="1238"/>
      <c r="C2" s="1238"/>
      <c r="D2" s="1238"/>
      <c r="E2" s="1238"/>
      <c r="F2" s="1238"/>
      <c r="G2" s="1238"/>
      <c r="H2" s="1238"/>
      <c r="I2" s="1238"/>
      <c r="J2" s="1238"/>
      <c r="K2" s="1238"/>
      <c r="L2" s="1238"/>
      <c r="M2" s="1238"/>
      <c r="N2" s="1238"/>
      <c r="O2" s="1238"/>
      <c r="P2" s="1238"/>
      <c r="Q2" s="1463"/>
      <c r="R2" s="1238"/>
      <c r="S2" s="1463" t="s">
        <v>432</v>
      </c>
      <c r="T2" s="1238"/>
      <c r="U2" s="1238"/>
      <c r="V2" s="1238"/>
      <c r="W2" s="1238"/>
      <c r="X2" s="1238"/>
      <c r="Y2" s="1238"/>
      <c r="Z2" s="1238"/>
      <c r="AA2" s="1238"/>
      <c r="AB2" s="1238"/>
      <c r="AC2" s="1238"/>
      <c r="AD2" s="1238"/>
      <c r="AE2" s="1238"/>
      <c r="AF2" s="1238"/>
      <c r="AG2" s="1238"/>
    </row>
    <row r="3" spans="1:33" x14ac:dyDescent="0.15">
      <c r="A3" s="1464"/>
      <c r="B3" s="1465"/>
      <c r="C3" s="1466"/>
      <c r="D3" s="1568" t="s">
        <v>1052</v>
      </c>
      <c r="E3" s="1569"/>
      <c r="F3" s="1570" t="s">
        <v>102</v>
      </c>
      <c r="G3" s="1569"/>
      <c r="H3" s="1570" t="s">
        <v>103</v>
      </c>
      <c r="I3" s="1569"/>
      <c r="J3" s="1570" t="s">
        <v>104</v>
      </c>
      <c r="K3" s="1569"/>
      <c r="L3" s="1570" t="s">
        <v>1051</v>
      </c>
      <c r="M3" s="1569"/>
      <c r="N3" s="1570" t="s">
        <v>1050</v>
      </c>
      <c r="O3" s="1569"/>
      <c r="P3" s="1570" t="s">
        <v>105</v>
      </c>
      <c r="Q3" s="1569"/>
      <c r="R3" s="1570" t="s">
        <v>106</v>
      </c>
      <c r="S3" s="1569"/>
      <c r="T3" s="1569" t="s">
        <v>1049</v>
      </c>
      <c r="U3" s="1571"/>
      <c r="V3" s="1570" t="s">
        <v>1048</v>
      </c>
      <c r="W3" s="1569"/>
      <c r="X3" s="1570" t="s">
        <v>107</v>
      </c>
      <c r="Y3" s="1569"/>
      <c r="Z3" s="1570" t="s">
        <v>108</v>
      </c>
      <c r="AA3" s="1569"/>
      <c r="AB3" s="1570" t="s">
        <v>109</v>
      </c>
      <c r="AC3" s="1569"/>
      <c r="AD3" s="1570" t="s">
        <v>110</v>
      </c>
      <c r="AE3" s="1569"/>
      <c r="AF3" s="1570" t="s">
        <v>111</v>
      </c>
      <c r="AG3" s="1572"/>
    </row>
    <row r="4" spans="1:33" ht="14.25" thickBot="1" x14ac:dyDescent="0.2">
      <c r="A4" s="1470"/>
      <c r="B4" s="1471"/>
      <c r="C4" s="1344"/>
      <c r="D4" s="1309" t="s">
        <v>1034</v>
      </c>
      <c r="E4" s="1310" t="s">
        <v>1033</v>
      </c>
      <c r="F4" s="1310" t="s">
        <v>1034</v>
      </c>
      <c r="G4" s="1310" t="s">
        <v>1033</v>
      </c>
      <c r="H4" s="1310" t="s">
        <v>1034</v>
      </c>
      <c r="I4" s="1310" t="s">
        <v>1033</v>
      </c>
      <c r="J4" s="1310" t="s">
        <v>1034</v>
      </c>
      <c r="K4" s="1310" t="s">
        <v>1033</v>
      </c>
      <c r="L4" s="1310" t="s">
        <v>1034</v>
      </c>
      <c r="M4" s="1310" t="s">
        <v>1033</v>
      </c>
      <c r="N4" s="1310" t="s">
        <v>1034</v>
      </c>
      <c r="O4" s="1310" t="s">
        <v>1033</v>
      </c>
      <c r="P4" s="1310" t="s">
        <v>1034</v>
      </c>
      <c r="Q4" s="1310" t="s">
        <v>1033</v>
      </c>
      <c r="R4" s="1310" t="s">
        <v>1034</v>
      </c>
      <c r="S4" s="1310" t="s">
        <v>1033</v>
      </c>
      <c r="T4" s="1573" t="s">
        <v>1034</v>
      </c>
      <c r="U4" s="1310" t="s">
        <v>1033</v>
      </c>
      <c r="V4" s="1310" t="s">
        <v>1034</v>
      </c>
      <c r="W4" s="1310" t="s">
        <v>1033</v>
      </c>
      <c r="X4" s="1310" t="s">
        <v>1034</v>
      </c>
      <c r="Y4" s="1310" t="s">
        <v>1033</v>
      </c>
      <c r="Z4" s="1310" t="s">
        <v>1034</v>
      </c>
      <c r="AA4" s="1310" t="s">
        <v>1033</v>
      </c>
      <c r="AB4" s="1310" t="s">
        <v>1034</v>
      </c>
      <c r="AC4" s="1310" t="s">
        <v>1033</v>
      </c>
      <c r="AD4" s="1310" t="s">
        <v>1034</v>
      </c>
      <c r="AE4" s="1310" t="s">
        <v>1033</v>
      </c>
      <c r="AF4" s="1310" t="s">
        <v>1034</v>
      </c>
      <c r="AG4" s="1311" t="s">
        <v>1033</v>
      </c>
    </row>
    <row r="5" spans="1:33" ht="14.25" thickTop="1" x14ac:dyDescent="0.15">
      <c r="A5" s="1574" t="s">
        <v>841</v>
      </c>
      <c r="B5" s="1475"/>
      <c r="C5" s="1575" t="s">
        <v>1047</v>
      </c>
      <c r="D5" s="476">
        <v>474</v>
      </c>
      <c r="E5" s="360">
        <v>8839.41561</v>
      </c>
      <c r="F5" s="360">
        <v>23</v>
      </c>
      <c r="G5" s="360">
        <v>1034.0609999999999</v>
      </c>
      <c r="H5" s="360">
        <v>12</v>
      </c>
      <c r="I5" s="360">
        <v>167.52900000000002</v>
      </c>
      <c r="J5" s="360">
        <v>68</v>
      </c>
      <c r="K5" s="360">
        <v>1501.5649999999998</v>
      </c>
      <c r="L5" s="360">
        <v>97</v>
      </c>
      <c r="M5" s="360">
        <v>2099.19</v>
      </c>
      <c r="N5" s="360">
        <v>47</v>
      </c>
      <c r="O5" s="360">
        <v>527.43000000000006</v>
      </c>
      <c r="P5" s="360">
        <v>49</v>
      </c>
      <c r="Q5" s="360">
        <v>756.79861000000005</v>
      </c>
      <c r="R5" s="360">
        <v>22</v>
      </c>
      <c r="S5" s="360">
        <v>333.875</v>
      </c>
      <c r="T5" s="494">
        <v>23</v>
      </c>
      <c r="U5" s="360">
        <v>228.02500000000001</v>
      </c>
      <c r="V5" s="360">
        <v>32</v>
      </c>
      <c r="W5" s="360">
        <v>430.02799999999996</v>
      </c>
      <c r="X5" s="360">
        <v>9</v>
      </c>
      <c r="Y5" s="360">
        <v>98.503999999999991</v>
      </c>
      <c r="Z5" s="360">
        <v>41</v>
      </c>
      <c r="AA5" s="360">
        <v>558.57899999999995</v>
      </c>
      <c r="AB5" s="360">
        <v>13</v>
      </c>
      <c r="AC5" s="360">
        <v>264.39</v>
      </c>
      <c r="AD5" s="360">
        <v>25</v>
      </c>
      <c r="AE5" s="360">
        <v>606.55500000000006</v>
      </c>
      <c r="AF5" s="360">
        <v>13</v>
      </c>
      <c r="AG5" s="357">
        <v>232.886</v>
      </c>
    </row>
    <row r="6" spans="1:33" x14ac:dyDescent="0.15">
      <c r="A6" s="1477"/>
      <c r="B6" s="1478"/>
      <c r="C6" s="1480" t="s">
        <v>889</v>
      </c>
      <c r="D6" s="468">
        <v>417</v>
      </c>
      <c r="E6" s="332">
        <v>7171.1876099999999</v>
      </c>
      <c r="F6" s="332">
        <v>19</v>
      </c>
      <c r="G6" s="332">
        <v>589.31700000000001</v>
      </c>
      <c r="H6" s="332">
        <v>12</v>
      </c>
      <c r="I6" s="332">
        <v>167.52900000000002</v>
      </c>
      <c r="J6" s="332">
        <v>54</v>
      </c>
      <c r="K6" s="332">
        <v>931.58199999999999</v>
      </c>
      <c r="L6" s="332">
        <v>95</v>
      </c>
      <c r="M6" s="332" t="s">
        <v>1287</v>
      </c>
      <c r="N6" s="332">
        <v>42</v>
      </c>
      <c r="O6" s="332">
        <v>497.59400000000005</v>
      </c>
      <c r="P6" s="332">
        <v>45</v>
      </c>
      <c r="Q6" s="332">
        <v>657.28961000000004</v>
      </c>
      <c r="R6" s="332">
        <v>18</v>
      </c>
      <c r="S6" s="332">
        <v>238.38299999999998</v>
      </c>
      <c r="T6" s="473">
        <v>23</v>
      </c>
      <c r="U6" s="332">
        <v>228.02500000000001</v>
      </c>
      <c r="V6" s="332">
        <v>29</v>
      </c>
      <c r="W6" s="332">
        <v>406.30499999999995</v>
      </c>
      <c r="X6" s="332">
        <v>4</v>
      </c>
      <c r="Y6" s="332">
        <v>76.165999999999997</v>
      </c>
      <c r="Z6" s="332">
        <v>39</v>
      </c>
      <c r="AA6" s="332" t="s">
        <v>1287</v>
      </c>
      <c r="AB6" s="332">
        <v>9</v>
      </c>
      <c r="AC6" s="332">
        <v>101.52199999999999</v>
      </c>
      <c r="AD6" s="332">
        <v>18</v>
      </c>
      <c r="AE6" s="332">
        <v>464.95699999999999</v>
      </c>
      <c r="AF6" s="332">
        <v>10</v>
      </c>
      <c r="AG6" s="329">
        <v>189.304</v>
      </c>
    </row>
    <row r="7" spans="1:33" x14ac:dyDescent="0.15">
      <c r="A7" s="1477"/>
      <c r="B7" s="1478"/>
      <c r="C7" s="1480" t="s">
        <v>1046</v>
      </c>
      <c r="D7" s="468">
        <v>19</v>
      </c>
      <c r="E7" s="332">
        <v>384.60900000000004</v>
      </c>
      <c r="F7" s="332">
        <v>0</v>
      </c>
      <c r="G7" s="332">
        <v>0</v>
      </c>
      <c r="H7" s="332">
        <v>0</v>
      </c>
      <c r="I7" s="332">
        <v>0</v>
      </c>
      <c r="J7" s="332">
        <v>5</v>
      </c>
      <c r="K7" s="332">
        <v>212.24600000000001</v>
      </c>
      <c r="L7" s="332">
        <v>1</v>
      </c>
      <c r="M7" s="332" t="s">
        <v>1287</v>
      </c>
      <c r="N7" s="332">
        <v>0</v>
      </c>
      <c r="O7" s="332">
        <v>0</v>
      </c>
      <c r="P7" s="332">
        <v>3</v>
      </c>
      <c r="Q7" s="332" t="s">
        <v>1287</v>
      </c>
      <c r="R7" s="332">
        <v>0</v>
      </c>
      <c r="S7" s="332">
        <v>0</v>
      </c>
      <c r="T7" s="473">
        <v>0</v>
      </c>
      <c r="U7" s="332">
        <v>0</v>
      </c>
      <c r="V7" s="332">
        <v>1</v>
      </c>
      <c r="W7" s="332" t="s">
        <v>1287</v>
      </c>
      <c r="X7" s="332">
        <v>0</v>
      </c>
      <c r="Y7" s="332">
        <v>0</v>
      </c>
      <c r="Z7" s="332">
        <v>2</v>
      </c>
      <c r="AA7" s="332" t="s">
        <v>1287</v>
      </c>
      <c r="AB7" s="332">
        <v>2</v>
      </c>
      <c r="AC7" s="332" t="s">
        <v>1287</v>
      </c>
      <c r="AD7" s="332">
        <v>3</v>
      </c>
      <c r="AE7" s="332">
        <v>28.241999999999997</v>
      </c>
      <c r="AF7" s="332">
        <v>2</v>
      </c>
      <c r="AG7" s="329" t="s">
        <v>1287</v>
      </c>
    </row>
    <row r="8" spans="1:33" x14ac:dyDescent="0.15">
      <c r="A8" s="1481"/>
      <c r="B8" s="1482"/>
      <c r="C8" s="1576" t="s">
        <v>508</v>
      </c>
      <c r="D8" s="472">
        <v>38</v>
      </c>
      <c r="E8" s="347">
        <v>1283.6189999999999</v>
      </c>
      <c r="F8" s="347">
        <v>4</v>
      </c>
      <c r="G8" s="347">
        <v>444.74399999999997</v>
      </c>
      <c r="H8" s="347">
        <v>0</v>
      </c>
      <c r="I8" s="347">
        <v>0</v>
      </c>
      <c r="J8" s="347">
        <v>9</v>
      </c>
      <c r="K8" s="347">
        <v>357.73699999999997</v>
      </c>
      <c r="L8" s="347">
        <v>1</v>
      </c>
      <c r="M8" s="347" t="s">
        <v>1287</v>
      </c>
      <c r="N8" s="347">
        <v>5</v>
      </c>
      <c r="O8" s="347">
        <v>29.835999999999999</v>
      </c>
      <c r="P8" s="347">
        <v>1</v>
      </c>
      <c r="Q8" s="347" t="s">
        <v>1287</v>
      </c>
      <c r="R8" s="347">
        <v>4</v>
      </c>
      <c r="S8" s="347">
        <v>95.49199999999999</v>
      </c>
      <c r="T8" s="467">
        <v>0</v>
      </c>
      <c r="U8" s="347">
        <v>0</v>
      </c>
      <c r="V8" s="347">
        <v>2</v>
      </c>
      <c r="W8" s="347" t="s">
        <v>1287</v>
      </c>
      <c r="X8" s="347">
        <v>5</v>
      </c>
      <c r="Y8" s="347">
        <v>22.338000000000001</v>
      </c>
      <c r="Z8" s="347">
        <v>0</v>
      </c>
      <c r="AA8" s="347">
        <v>0</v>
      </c>
      <c r="AB8" s="347">
        <v>2</v>
      </c>
      <c r="AC8" s="347" t="s">
        <v>1287</v>
      </c>
      <c r="AD8" s="347">
        <v>4</v>
      </c>
      <c r="AE8" s="347">
        <v>113.35599999999999</v>
      </c>
      <c r="AF8" s="347">
        <v>1</v>
      </c>
      <c r="AG8" s="344" t="s">
        <v>1287</v>
      </c>
    </row>
    <row r="9" spans="1:33" x14ac:dyDescent="0.15">
      <c r="A9" s="1484" t="s">
        <v>769</v>
      </c>
      <c r="B9" s="1485" t="s">
        <v>768</v>
      </c>
      <c r="C9" s="1490" t="s">
        <v>494</v>
      </c>
      <c r="D9" s="545">
        <v>72</v>
      </c>
      <c r="E9" s="340">
        <v>886.2</v>
      </c>
      <c r="F9" s="340">
        <v>3</v>
      </c>
      <c r="G9" s="340">
        <v>33.581000000000003</v>
      </c>
      <c r="H9" s="340">
        <v>3</v>
      </c>
      <c r="I9" s="340">
        <v>64.305000000000007</v>
      </c>
      <c r="J9" s="340">
        <v>15</v>
      </c>
      <c r="K9" s="340">
        <v>96.311999999999998</v>
      </c>
      <c r="L9" s="340">
        <v>12</v>
      </c>
      <c r="M9" s="340">
        <v>205.63900000000001</v>
      </c>
      <c r="N9" s="340">
        <v>9</v>
      </c>
      <c r="O9" s="340">
        <v>164.93600000000001</v>
      </c>
      <c r="P9" s="340">
        <v>3</v>
      </c>
      <c r="Q9" s="340">
        <v>41.113</v>
      </c>
      <c r="R9" s="340">
        <v>1</v>
      </c>
      <c r="S9" s="340" t="s">
        <v>1287</v>
      </c>
      <c r="T9" s="471">
        <v>2</v>
      </c>
      <c r="U9" s="340" t="s">
        <v>1287</v>
      </c>
      <c r="V9" s="340">
        <v>6</v>
      </c>
      <c r="W9" s="340">
        <v>119.428</v>
      </c>
      <c r="X9" s="340">
        <v>0</v>
      </c>
      <c r="Y9" s="340">
        <v>0</v>
      </c>
      <c r="Z9" s="340">
        <v>10</v>
      </c>
      <c r="AA9" s="340">
        <v>68.620999999999995</v>
      </c>
      <c r="AB9" s="340">
        <v>1</v>
      </c>
      <c r="AC9" s="340" t="s">
        <v>1287</v>
      </c>
      <c r="AD9" s="340">
        <v>4</v>
      </c>
      <c r="AE9" s="340">
        <v>46.362000000000002</v>
      </c>
      <c r="AF9" s="340">
        <v>3</v>
      </c>
      <c r="AG9" s="337">
        <v>22.553000000000001</v>
      </c>
    </row>
    <row r="10" spans="1:33" x14ac:dyDescent="0.15">
      <c r="A10" s="1477"/>
      <c r="B10" s="1487"/>
      <c r="C10" s="1479" t="s">
        <v>493</v>
      </c>
      <c r="D10" s="468">
        <v>53</v>
      </c>
      <c r="E10" s="332">
        <v>777.77600000000007</v>
      </c>
      <c r="F10" s="332">
        <v>2</v>
      </c>
      <c r="G10" s="332" t="s">
        <v>1287</v>
      </c>
      <c r="H10" s="332">
        <v>3</v>
      </c>
      <c r="I10" s="332">
        <v>64.305000000000007</v>
      </c>
      <c r="J10" s="332">
        <v>3</v>
      </c>
      <c r="K10" s="332">
        <v>31.84</v>
      </c>
      <c r="L10" s="332">
        <v>12</v>
      </c>
      <c r="M10" s="332">
        <v>205.63900000000001</v>
      </c>
      <c r="N10" s="332">
        <v>9</v>
      </c>
      <c r="O10" s="332">
        <v>164.93600000000001</v>
      </c>
      <c r="P10" s="332">
        <v>3</v>
      </c>
      <c r="Q10" s="332">
        <v>41.113</v>
      </c>
      <c r="R10" s="332">
        <v>1</v>
      </c>
      <c r="S10" s="332" t="s">
        <v>1287</v>
      </c>
      <c r="T10" s="473">
        <v>2</v>
      </c>
      <c r="U10" s="332" t="s">
        <v>1287</v>
      </c>
      <c r="V10" s="332">
        <v>6</v>
      </c>
      <c r="W10" s="332">
        <v>119.428</v>
      </c>
      <c r="X10" s="332">
        <v>0</v>
      </c>
      <c r="Y10" s="332">
        <v>0</v>
      </c>
      <c r="Z10" s="332">
        <v>8</v>
      </c>
      <c r="AA10" s="332" t="s">
        <v>1287</v>
      </c>
      <c r="AB10" s="332">
        <v>0</v>
      </c>
      <c r="AC10" s="332">
        <v>0</v>
      </c>
      <c r="AD10" s="332">
        <v>2</v>
      </c>
      <c r="AE10" s="332" t="s">
        <v>1287</v>
      </c>
      <c r="AF10" s="332">
        <v>2</v>
      </c>
      <c r="AG10" s="329" t="s">
        <v>1287</v>
      </c>
    </row>
    <row r="11" spans="1:33" x14ac:dyDescent="0.15">
      <c r="A11" s="1477"/>
      <c r="B11" s="1487"/>
      <c r="C11" s="1480" t="s">
        <v>492</v>
      </c>
      <c r="D11" s="468">
        <v>8</v>
      </c>
      <c r="E11" s="332">
        <v>41.068000000000005</v>
      </c>
      <c r="F11" s="332">
        <v>0</v>
      </c>
      <c r="G11" s="332">
        <v>0</v>
      </c>
      <c r="H11" s="332">
        <v>0</v>
      </c>
      <c r="I11" s="332">
        <v>0</v>
      </c>
      <c r="J11" s="332">
        <v>4</v>
      </c>
      <c r="K11" s="332">
        <v>28.893999999999998</v>
      </c>
      <c r="L11" s="332">
        <v>0</v>
      </c>
      <c r="M11" s="332">
        <v>0</v>
      </c>
      <c r="N11" s="332">
        <v>0</v>
      </c>
      <c r="O11" s="332">
        <v>0</v>
      </c>
      <c r="P11" s="332">
        <v>0</v>
      </c>
      <c r="Q11" s="332">
        <v>0</v>
      </c>
      <c r="R11" s="332">
        <v>0</v>
      </c>
      <c r="S11" s="332">
        <v>0</v>
      </c>
      <c r="T11" s="473">
        <v>0</v>
      </c>
      <c r="U11" s="332">
        <v>0</v>
      </c>
      <c r="V11" s="332">
        <v>0</v>
      </c>
      <c r="W11" s="332">
        <v>0</v>
      </c>
      <c r="X11" s="332">
        <v>0</v>
      </c>
      <c r="Y11" s="332">
        <v>0</v>
      </c>
      <c r="Z11" s="332">
        <v>2</v>
      </c>
      <c r="AA11" s="332" t="s">
        <v>1287</v>
      </c>
      <c r="AB11" s="332">
        <v>0</v>
      </c>
      <c r="AC11" s="332">
        <v>0</v>
      </c>
      <c r="AD11" s="332">
        <v>1</v>
      </c>
      <c r="AE11" s="332" t="s">
        <v>1287</v>
      </c>
      <c r="AF11" s="332">
        <v>1</v>
      </c>
      <c r="AG11" s="329" t="s">
        <v>1287</v>
      </c>
    </row>
    <row r="12" spans="1:33" x14ac:dyDescent="0.15">
      <c r="A12" s="1481"/>
      <c r="B12" s="1488"/>
      <c r="C12" s="1483" t="s">
        <v>491</v>
      </c>
      <c r="D12" s="472">
        <v>11</v>
      </c>
      <c r="E12" s="347">
        <v>67.355999999999995</v>
      </c>
      <c r="F12" s="347">
        <v>1</v>
      </c>
      <c r="G12" s="347" t="s">
        <v>1287</v>
      </c>
      <c r="H12" s="347">
        <v>0</v>
      </c>
      <c r="I12" s="347">
        <v>0</v>
      </c>
      <c r="J12" s="347">
        <v>8</v>
      </c>
      <c r="K12" s="347">
        <v>35.578000000000003</v>
      </c>
      <c r="L12" s="347">
        <v>0</v>
      </c>
      <c r="M12" s="347">
        <v>0</v>
      </c>
      <c r="N12" s="347">
        <v>0</v>
      </c>
      <c r="O12" s="347">
        <v>0</v>
      </c>
      <c r="P12" s="347">
        <v>0</v>
      </c>
      <c r="Q12" s="347">
        <v>0</v>
      </c>
      <c r="R12" s="347">
        <v>0</v>
      </c>
      <c r="S12" s="347">
        <v>0</v>
      </c>
      <c r="T12" s="467">
        <v>0</v>
      </c>
      <c r="U12" s="347">
        <v>0</v>
      </c>
      <c r="V12" s="347">
        <v>0</v>
      </c>
      <c r="W12" s="347">
        <v>0</v>
      </c>
      <c r="X12" s="347">
        <v>0</v>
      </c>
      <c r="Y12" s="347">
        <v>0</v>
      </c>
      <c r="Z12" s="347">
        <v>0</v>
      </c>
      <c r="AA12" s="347">
        <v>0</v>
      </c>
      <c r="AB12" s="347">
        <v>1</v>
      </c>
      <c r="AC12" s="347" t="s">
        <v>1287</v>
      </c>
      <c r="AD12" s="347">
        <v>1</v>
      </c>
      <c r="AE12" s="347" t="s">
        <v>1287</v>
      </c>
      <c r="AF12" s="347">
        <v>0</v>
      </c>
      <c r="AG12" s="344">
        <v>0</v>
      </c>
    </row>
    <row r="13" spans="1:33" x14ac:dyDescent="0.15">
      <c r="A13" s="1489">
        <v>10</v>
      </c>
      <c r="B13" s="1485" t="s">
        <v>767</v>
      </c>
      <c r="C13" s="1490" t="s">
        <v>494</v>
      </c>
      <c r="D13" s="545">
        <v>10</v>
      </c>
      <c r="E13" s="340">
        <v>173.786</v>
      </c>
      <c r="F13" s="340">
        <v>0</v>
      </c>
      <c r="G13" s="340">
        <v>0</v>
      </c>
      <c r="H13" s="340">
        <v>0</v>
      </c>
      <c r="I13" s="340">
        <v>0</v>
      </c>
      <c r="J13" s="340">
        <v>2</v>
      </c>
      <c r="K13" s="340" t="s">
        <v>1287</v>
      </c>
      <c r="L13" s="340">
        <v>2</v>
      </c>
      <c r="M13" s="340" t="s">
        <v>1287</v>
      </c>
      <c r="N13" s="340">
        <v>1</v>
      </c>
      <c r="O13" s="340" t="s">
        <v>1287</v>
      </c>
      <c r="P13" s="340">
        <v>0</v>
      </c>
      <c r="Q13" s="340">
        <v>0</v>
      </c>
      <c r="R13" s="340">
        <v>0</v>
      </c>
      <c r="S13" s="340">
        <v>0</v>
      </c>
      <c r="T13" s="340">
        <v>2</v>
      </c>
      <c r="U13" s="340" t="s">
        <v>1287</v>
      </c>
      <c r="V13" s="340">
        <v>1</v>
      </c>
      <c r="W13" s="340" t="s">
        <v>1287</v>
      </c>
      <c r="X13" s="340">
        <v>0</v>
      </c>
      <c r="Y13" s="340">
        <v>0</v>
      </c>
      <c r="Z13" s="340">
        <v>0</v>
      </c>
      <c r="AA13" s="340">
        <v>0</v>
      </c>
      <c r="AB13" s="340">
        <v>0</v>
      </c>
      <c r="AC13" s="340">
        <v>0</v>
      </c>
      <c r="AD13" s="340">
        <v>0</v>
      </c>
      <c r="AE13" s="340">
        <v>0</v>
      </c>
      <c r="AF13" s="340">
        <v>2</v>
      </c>
      <c r="AG13" s="337" t="s">
        <v>1287</v>
      </c>
    </row>
    <row r="14" spans="1:33" x14ac:dyDescent="0.15">
      <c r="A14" s="1477"/>
      <c r="B14" s="1487"/>
      <c r="C14" s="1479" t="s">
        <v>493</v>
      </c>
      <c r="D14" s="468">
        <v>8</v>
      </c>
      <c r="E14" s="332" t="s">
        <v>1287</v>
      </c>
      <c r="F14" s="332">
        <v>0</v>
      </c>
      <c r="G14" s="332">
        <v>0</v>
      </c>
      <c r="H14" s="332">
        <v>0</v>
      </c>
      <c r="I14" s="332">
        <v>0</v>
      </c>
      <c r="J14" s="332">
        <v>2</v>
      </c>
      <c r="K14" s="332" t="s">
        <v>1287</v>
      </c>
      <c r="L14" s="332">
        <v>2</v>
      </c>
      <c r="M14" s="332" t="s">
        <v>1287</v>
      </c>
      <c r="N14" s="332">
        <v>1</v>
      </c>
      <c r="O14" s="332" t="s">
        <v>1287</v>
      </c>
      <c r="P14" s="332">
        <v>0</v>
      </c>
      <c r="Q14" s="332">
        <v>0</v>
      </c>
      <c r="R14" s="332">
        <v>0</v>
      </c>
      <c r="S14" s="332">
        <v>0</v>
      </c>
      <c r="T14" s="473">
        <v>2</v>
      </c>
      <c r="U14" s="332" t="s">
        <v>1287</v>
      </c>
      <c r="V14" s="332">
        <v>1</v>
      </c>
      <c r="W14" s="332" t="s">
        <v>1287</v>
      </c>
      <c r="X14" s="332">
        <v>0</v>
      </c>
      <c r="Y14" s="332">
        <v>0</v>
      </c>
      <c r="Z14" s="332">
        <v>0</v>
      </c>
      <c r="AA14" s="332">
        <v>0</v>
      </c>
      <c r="AB14" s="332">
        <v>0</v>
      </c>
      <c r="AC14" s="332">
        <v>0</v>
      </c>
      <c r="AD14" s="332">
        <v>0</v>
      </c>
      <c r="AE14" s="332">
        <v>0</v>
      </c>
      <c r="AF14" s="332">
        <v>0</v>
      </c>
      <c r="AG14" s="329">
        <v>0</v>
      </c>
    </row>
    <row r="15" spans="1:33" x14ac:dyDescent="0.15">
      <c r="A15" s="1477"/>
      <c r="B15" s="1487"/>
      <c r="C15" s="1480" t="s">
        <v>492</v>
      </c>
      <c r="D15" s="468">
        <v>1</v>
      </c>
      <c r="E15" s="332" t="s">
        <v>1287</v>
      </c>
      <c r="F15" s="332">
        <v>0</v>
      </c>
      <c r="G15" s="332">
        <v>0</v>
      </c>
      <c r="H15" s="332">
        <v>0</v>
      </c>
      <c r="I15" s="332">
        <v>0</v>
      </c>
      <c r="J15" s="332">
        <v>0</v>
      </c>
      <c r="K15" s="332">
        <v>0</v>
      </c>
      <c r="L15" s="332">
        <v>0</v>
      </c>
      <c r="M15" s="332">
        <v>0</v>
      </c>
      <c r="N15" s="332">
        <v>0</v>
      </c>
      <c r="O15" s="332">
        <v>0</v>
      </c>
      <c r="P15" s="332">
        <v>0</v>
      </c>
      <c r="Q15" s="332">
        <v>0</v>
      </c>
      <c r="R15" s="332">
        <v>0</v>
      </c>
      <c r="S15" s="332">
        <v>0</v>
      </c>
      <c r="T15" s="473">
        <v>0</v>
      </c>
      <c r="U15" s="332">
        <v>0</v>
      </c>
      <c r="V15" s="332">
        <v>0</v>
      </c>
      <c r="W15" s="332">
        <v>0</v>
      </c>
      <c r="X15" s="332">
        <v>0</v>
      </c>
      <c r="Y15" s="332">
        <v>0</v>
      </c>
      <c r="Z15" s="332">
        <v>0</v>
      </c>
      <c r="AA15" s="332">
        <v>0</v>
      </c>
      <c r="AB15" s="332">
        <v>0</v>
      </c>
      <c r="AC15" s="332">
        <v>0</v>
      </c>
      <c r="AD15" s="332">
        <v>0</v>
      </c>
      <c r="AE15" s="332">
        <v>0</v>
      </c>
      <c r="AF15" s="332">
        <v>1</v>
      </c>
      <c r="AG15" s="329" t="s">
        <v>1287</v>
      </c>
    </row>
    <row r="16" spans="1:33" x14ac:dyDescent="0.15">
      <c r="A16" s="1481"/>
      <c r="B16" s="1488"/>
      <c r="C16" s="1483" t="s">
        <v>491</v>
      </c>
      <c r="D16" s="472">
        <v>1</v>
      </c>
      <c r="E16" s="347" t="s">
        <v>1287</v>
      </c>
      <c r="F16" s="347">
        <v>0</v>
      </c>
      <c r="G16" s="347">
        <v>0</v>
      </c>
      <c r="H16" s="347">
        <v>0</v>
      </c>
      <c r="I16" s="347">
        <v>0</v>
      </c>
      <c r="J16" s="347">
        <v>0</v>
      </c>
      <c r="K16" s="347">
        <v>0</v>
      </c>
      <c r="L16" s="347">
        <v>0</v>
      </c>
      <c r="M16" s="347">
        <v>0</v>
      </c>
      <c r="N16" s="347">
        <v>0</v>
      </c>
      <c r="O16" s="347">
        <v>0</v>
      </c>
      <c r="P16" s="347">
        <v>0</v>
      </c>
      <c r="Q16" s="347">
        <v>0</v>
      </c>
      <c r="R16" s="347">
        <v>0</v>
      </c>
      <c r="S16" s="347">
        <v>0</v>
      </c>
      <c r="T16" s="467">
        <v>0</v>
      </c>
      <c r="U16" s="347">
        <v>0</v>
      </c>
      <c r="V16" s="347">
        <v>0</v>
      </c>
      <c r="W16" s="347">
        <v>0</v>
      </c>
      <c r="X16" s="347">
        <v>0</v>
      </c>
      <c r="Y16" s="347">
        <v>0</v>
      </c>
      <c r="Z16" s="347">
        <v>0</v>
      </c>
      <c r="AA16" s="347">
        <v>0</v>
      </c>
      <c r="AB16" s="347">
        <v>0</v>
      </c>
      <c r="AC16" s="347">
        <v>0</v>
      </c>
      <c r="AD16" s="347">
        <v>0</v>
      </c>
      <c r="AE16" s="347">
        <v>0</v>
      </c>
      <c r="AF16" s="347">
        <v>1</v>
      </c>
      <c r="AG16" s="344" t="s">
        <v>1287</v>
      </c>
    </row>
    <row r="17" spans="1:33" x14ac:dyDescent="0.15">
      <c r="A17" s="1489">
        <v>11</v>
      </c>
      <c r="B17" s="1485" t="s">
        <v>766</v>
      </c>
      <c r="C17" s="1490" t="s">
        <v>494</v>
      </c>
      <c r="D17" s="545">
        <v>2</v>
      </c>
      <c r="E17" s="340" t="s">
        <v>1287</v>
      </c>
      <c r="F17" s="340">
        <v>0</v>
      </c>
      <c r="G17" s="340">
        <v>0</v>
      </c>
      <c r="H17" s="340">
        <v>0</v>
      </c>
      <c r="I17" s="340">
        <v>0</v>
      </c>
      <c r="J17" s="340">
        <v>0</v>
      </c>
      <c r="K17" s="340">
        <v>0</v>
      </c>
      <c r="L17" s="340">
        <v>1</v>
      </c>
      <c r="M17" s="340" t="s">
        <v>1287</v>
      </c>
      <c r="N17" s="340">
        <v>1</v>
      </c>
      <c r="O17" s="340" t="s">
        <v>1287</v>
      </c>
      <c r="P17" s="340">
        <v>0</v>
      </c>
      <c r="Q17" s="340">
        <v>0</v>
      </c>
      <c r="R17" s="340">
        <v>0</v>
      </c>
      <c r="S17" s="340">
        <v>0</v>
      </c>
      <c r="T17" s="340">
        <v>0</v>
      </c>
      <c r="U17" s="340">
        <v>0</v>
      </c>
      <c r="V17" s="340">
        <v>0</v>
      </c>
      <c r="W17" s="340">
        <v>0</v>
      </c>
      <c r="X17" s="340">
        <v>0</v>
      </c>
      <c r="Y17" s="340">
        <v>0</v>
      </c>
      <c r="Z17" s="340">
        <v>0</v>
      </c>
      <c r="AA17" s="340">
        <v>0</v>
      </c>
      <c r="AB17" s="340">
        <v>0</v>
      </c>
      <c r="AC17" s="340">
        <v>0</v>
      </c>
      <c r="AD17" s="340">
        <v>0</v>
      </c>
      <c r="AE17" s="340">
        <v>0</v>
      </c>
      <c r="AF17" s="340">
        <v>0</v>
      </c>
      <c r="AG17" s="337">
        <v>0</v>
      </c>
    </row>
    <row r="18" spans="1:33" x14ac:dyDescent="0.15">
      <c r="A18" s="1477"/>
      <c r="B18" s="1487"/>
      <c r="C18" s="1479" t="s">
        <v>493</v>
      </c>
      <c r="D18" s="468">
        <v>2</v>
      </c>
      <c r="E18" s="332" t="s">
        <v>1287</v>
      </c>
      <c r="F18" s="332">
        <v>0</v>
      </c>
      <c r="G18" s="332">
        <v>0</v>
      </c>
      <c r="H18" s="332">
        <v>0</v>
      </c>
      <c r="I18" s="332">
        <v>0</v>
      </c>
      <c r="J18" s="332">
        <v>0</v>
      </c>
      <c r="K18" s="332">
        <v>0</v>
      </c>
      <c r="L18" s="332">
        <v>1</v>
      </c>
      <c r="M18" s="332" t="s">
        <v>1287</v>
      </c>
      <c r="N18" s="332">
        <v>1</v>
      </c>
      <c r="O18" s="332" t="s">
        <v>1287</v>
      </c>
      <c r="P18" s="332">
        <v>0</v>
      </c>
      <c r="Q18" s="332">
        <v>0</v>
      </c>
      <c r="R18" s="332">
        <v>0</v>
      </c>
      <c r="S18" s="332">
        <v>0</v>
      </c>
      <c r="T18" s="473">
        <v>0</v>
      </c>
      <c r="U18" s="332">
        <v>0</v>
      </c>
      <c r="V18" s="332">
        <v>0</v>
      </c>
      <c r="W18" s="332">
        <v>0</v>
      </c>
      <c r="X18" s="332">
        <v>0</v>
      </c>
      <c r="Y18" s="332">
        <v>0</v>
      </c>
      <c r="Z18" s="332">
        <v>0</v>
      </c>
      <c r="AA18" s="332">
        <v>0</v>
      </c>
      <c r="AB18" s="332">
        <v>0</v>
      </c>
      <c r="AC18" s="332">
        <v>0</v>
      </c>
      <c r="AD18" s="332">
        <v>0</v>
      </c>
      <c r="AE18" s="332">
        <v>0</v>
      </c>
      <c r="AF18" s="332">
        <v>0</v>
      </c>
      <c r="AG18" s="329">
        <v>0</v>
      </c>
    </row>
    <row r="19" spans="1:33" x14ac:dyDescent="0.15">
      <c r="A19" s="1477"/>
      <c r="B19" s="1487"/>
      <c r="C19" s="1480" t="s">
        <v>492</v>
      </c>
      <c r="D19" s="468">
        <v>0</v>
      </c>
      <c r="E19" s="332">
        <v>0</v>
      </c>
      <c r="F19" s="332">
        <v>0</v>
      </c>
      <c r="G19" s="332">
        <v>0</v>
      </c>
      <c r="H19" s="332">
        <v>0</v>
      </c>
      <c r="I19" s="332">
        <v>0</v>
      </c>
      <c r="J19" s="332">
        <v>0</v>
      </c>
      <c r="K19" s="332">
        <v>0</v>
      </c>
      <c r="L19" s="332">
        <v>0</v>
      </c>
      <c r="M19" s="332">
        <v>0</v>
      </c>
      <c r="N19" s="332">
        <v>0</v>
      </c>
      <c r="O19" s="332">
        <v>0</v>
      </c>
      <c r="P19" s="332">
        <v>0</v>
      </c>
      <c r="Q19" s="332">
        <v>0</v>
      </c>
      <c r="R19" s="332">
        <v>0</v>
      </c>
      <c r="S19" s="332">
        <v>0</v>
      </c>
      <c r="T19" s="473">
        <v>0</v>
      </c>
      <c r="U19" s="332">
        <v>0</v>
      </c>
      <c r="V19" s="332">
        <v>0</v>
      </c>
      <c r="W19" s="332">
        <v>0</v>
      </c>
      <c r="X19" s="332">
        <v>0</v>
      </c>
      <c r="Y19" s="332">
        <v>0</v>
      </c>
      <c r="Z19" s="332">
        <v>0</v>
      </c>
      <c r="AA19" s="332">
        <v>0</v>
      </c>
      <c r="AB19" s="332">
        <v>0</v>
      </c>
      <c r="AC19" s="332">
        <v>0</v>
      </c>
      <c r="AD19" s="332">
        <v>0</v>
      </c>
      <c r="AE19" s="332">
        <v>0</v>
      </c>
      <c r="AF19" s="332">
        <v>0</v>
      </c>
      <c r="AG19" s="329">
        <v>0</v>
      </c>
    </row>
    <row r="20" spans="1:33" x14ac:dyDescent="0.15">
      <c r="A20" s="1481"/>
      <c r="B20" s="1488"/>
      <c r="C20" s="1483" t="s">
        <v>491</v>
      </c>
      <c r="D20" s="472">
        <v>0</v>
      </c>
      <c r="E20" s="347">
        <v>0</v>
      </c>
      <c r="F20" s="347">
        <v>0</v>
      </c>
      <c r="G20" s="347">
        <v>0</v>
      </c>
      <c r="H20" s="347">
        <v>0</v>
      </c>
      <c r="I20" s="347">
        <v>0</v>
      </c>
      <c r="J20" s="347">
        <v>0</v>
      </c>
      <c r="K20" s="347">
        <v>0</v>
      </c>
      <c r="L20" s="347">
        <v>0</v>
      </c>
      <c r="M20" s="347">
        <v>0</v>
      </c>
      <c r="N20" s="347">
        <v>0</v>
      </c>
      <c r="O20" s="347">
        <v>0</v>
      </c>
      <c r="P20" s="347">
        <v>0</v>
      </c>
      <c r="Q20" s="347">
        <v>0</v>
      </c>
      <c r="R20" s="347">
        <v>0</v>
      </c>
      <c r="S20" s="347">
        <v>0</v>
      </c>
      <c r="T20" s="467">
        <v>0</v>
      </c>
      <c r="U20" s="347">
        <v>0</v>
      </c>
      <c r="V20" s="347">
        <v>0</v>
      </c>
      <c r="W20" s="347">
        <v>0</v>
      </c>
      <c r="X20" s="347">
        <v>0</v>
      </c>
      <c r="Y20" s="347">
        <v>0</v>
      </c>
      <c r="Z20" s="347">
        <v>0</v>
      </c>
      <c r="AA20" s="347">
        <v>0</v>
      </c>
      <c r="AB20" s="347">
        <v>0</v>
      </c>
      <c r="AC20" s="347">
        <v>0</v>
      </c>
      <c r="AD20" s="347">
        <v>0</v>
      </c>
      <c r="AE20" s="347">
        <v>0</v>
      </c>
      <c r="AF20" s="347">
        <v>0</v>
      </c>
      <c r="AG20" s="344">
        <v>0</v>
      </c>
    </row>
    <row r="21" spans="1:33" x14ac:dyDescent="0.15">
      <c r="A21" s="1489">
        <v>12</v>
      </c>
      <c r="B21" s="1485" t="s">
        <v>765</v>
      </c>
      <c r="C21" s="1490" t="s">
        <v>494</v>
      </c>
      <c r="D21" s="545">
        <v>24</v>
      </c>
      <c r="E21" s="340">
        <v>326.38600000000008</v>
      </c>
      <c r="F21" s="340">
        <v>1</v>
      </c>
      <c r="G21" s="340" t="s">
        <v>1287</v>
      </c>
      <c r="H21" s="340">
        <v>2</v>
      </c>
      <c r="I21" s="340" t="s">
        <v>1287</v>
      </c>
      <c r="J21" s="340">
        <v>6</v>
      </c>
      <c r="K21" s="340">
        <v>42.220999999999997</v>
      </c>
      <c r="L21" s="340">
        <v>2</v>
      </c>
      <c r="M21" s="340" t="s">
        <v>1287</v>
      </c>
      <c r="N21" s="340">
        <v>0</v>
      </c>
      <c r="O21" s="340">
        <v>0</v>
      </c>
      <c r="P21" s="340">
        <v>0</v>
      </c>
      <c r="Q21" s="340">
        <v>0</v>
      </c>
      <c r="R21" s="340">
        <v>1</v>
      </c>
      <c r="S21" s="340" t="s">
        <v>1287</v>
      </c>
      <c r="T21" s="340">
        <v>1</v>
      </c>
      <c r="U21" s="340" t="s">
        <v>1287</v>
      </c>
      <c r="V21" s="340">
        <v>1</v>
      </c>
      <c r="W21" s="340" t="s">
        <v>1287</v>
      </c>
      <c r="X21" s="340">
        <v>6</v>
      </c>
      <c r="Y21" s="340">
        <v>32.744</v>
      </c>
      <c r="Z21" s="340">
        <v>3</v>
      </c>
      <c r="AA21" s="340">
        <v>33.756</v>
      </c>
      <c r="AB21" s="340">
        <v>0</v>
      </c>
      <c r="AC21" s="340">
        <v>0</v>
      </c>
      <c r="AD21" s="340">
        <v>0</v>
      </c>
      <c r="AE21" s="340">
        <v>0</v>
      </c>
      <c r="AF21" s="340">
        <v>1</v>
      </c>
      <c r="AG21" s="337" t="s">
        <v>1287</v>
      </c>
    </row>
    <row r="22" spans="1:33" x14ac:dyDescent="0.15">
      <c r="A22" s="1477"/>
      <c r="B22" s="1487"/>
      <c r="C22" s="1479" t="s">
        <v>493</v>
      </c>
      <c r="D22" s="468">
        <v>19</v>
      </c>
      <c r="E22" s="332">
        <v>304.04800000000006</v>
      </c>
      <c r="F22" s="332">
        <v>1</v>
      </c>
      <c r="G22" s="332" t="s">
        <v>1287</v>
      </c>
      <c r="H22" s="332">
        <v>2</v>
      </c>
      <c r="I22" s="332" t="s">
        <v>1287</v>
      </c>
      <c r="J22" s="332">
        <v>6</v>
      </c>
      <c r="K22" s="332">
        <v>42.220999999999997</v>
      </c>
      <c r="L22" s="332">
        <v>2</v>
      </c>
      <c r="M22" s="332" t="s">
        <v>1287</v>
      </c>
      <c r="N22" s="332">
        <v>0</v>
      </c>
      <c r="O22" s="332">
        <v>0</v>
      </c>
      <c r="P22" s="332">
        <v>0</v>
      </c>
      <c r="Q22" s="332">
        <v>0</v>
      </c>
      <c r="R22" s="332">
        <v>1</v>
      </c>
      <c r="S22" s="332" t="s">
        <v>1287</v>
      </c>
      <c r="T22" s="473">
        <v>1</v>
      </c>
      <c r="U22" s="332" t="s">
        <v>1287</v>
      </c>
      <c r="V22" s="332">
        <v>1</v>
      </c>
      <c r="W22" s="332" t="s">
        <v>1287</v>
      </c>
      <c r="X22" s="332">
        <v>1</v>
      </c>
      <c r="Y22" s="332" t="s">
        <v>1287</v>
      </c>
      <c r="Z22" s="332">
        <v>3</v>
      </c>
      <c r="AA22" s="332">
        <v>33.756</v>
      </c>
      <c r="AB22" s="332">
        <v>0</v>
      </c>
      <c r="AC22" s="332">
        <v>0</v>
      </c>
      <c r="AD22" s="332">
        <v>0</v>
      </c>
      <c r="AE22" s="332">
        <v>0</v>
      </c>
      <c r="AF22" s="332">
        <v>1</v>
      </c>
      <c r="AG22" s="329" t="s">
        <v>1287</v>
      </c>
    </row>
    <row r="23" spans="1:33" x14ac:dyDescent="0.15">
      <c r="A23" s="1477"/>
      <c r="B23" s="1487"/>
      <c r="C23" s="1480" t="s">
        <v>492</v>
      </c>
      <c r="D23" s="468">
        <v>0</v>
      </c>
      <c r="E23" s="332">
        <v>0</v>
      </c>
      <c r="F23" s="332">
        <v>0</v>
      </c>
      <c r="G23" s="332">
        <v>0</v>
      </c>
      <c r="H23" s="332">
        <v>0</v>
      </c>
      <c r="I23" s="332">
        <v>0</v>
      </c>
      <c r="J23" s="332">
        <v>0</v>
      </c>
      <c r="K23" s="332">
        <v>0</v>
      </c>
      <c r="L23" s="332">
        <v>0</v>
      </c>
      <c r="M23" s="332">
        <v>0</v>
      </c>
      <c r="N23" s="332">
        <v>0</v>
      </c>
      <c r="O23" s="332">
        <v>0</v>
      </c>
      <c r="P23" s="332">
        <v>0</v>
      </c>
      <c r="Q23" s="332">
        <v>0</v>
      </c>
      <c r="R23" s="332">
        <v>0</v>
      </c>
      <c r="S23" s="332">
        <v>0</v>
      </c>
      <c r="T23" s="473">
        <v>0</v>
      </c>
      <c r="U23" s="332">
        <v>0</v>
      </c>
      <c r="V23" s="332">
        <v>0</v>
      </c>
      <c r="W23" s="332">
        <v>0</v>
      </c>
      <c r="X23" s="332">
        <v>0</v>
      </c>
      <c r="Y23" s="332">
        <v>0</v>
      </c>
      <c r="Z23" s="332">
        <v>0</v>
      </c>
      <c r="AA23" s="332">
        <v>0</v>
      </c>
      <c r="AB23" s="332">
        <v>0</v>
      </c>
      <c r="AC23" s="332">
        <v>0</v>
      </c>
      <c r="AD23" s="332">
        <v>0</v>
      </c>
      <c r="AE23" s="332">
        <v>0</v>
      </c>
      <c r="AF23" s="332">
        <v>0</v>
      </c>
      <c r="AG23" s="329">
        <v>0</v>
      </c>
    </row>
    <row r="24" spans="1:33" x14ac:dyDescent="0.15">
      <c r="A24" s="1481"/>
      <c r="B24" s="1488"/>
      <c r="C24" s="1483" t="s">
        <v>491</v>
      </c>
      <c r="D24" s="468">
        <v>5</v>
      </c>
      <c r="E24" s="347">
        <v>22.338000000000001</v>
      </c>
      <c r="F24" s="347">
        <v>0</v>
      </c>
      <c r="G24" s="347">
        <v>0</v>
      </c>
      <c r="H24" s="347">
        <v>0</v>
      </c>
      <c r="I24" s="347">
        <v>0</v>
      </c>
      <c r="J24" s="347">
        <v>0</v>
      </c>
      <c r="K24" s="347">
        <v>0</v>
      </c>
      <c r="L24" s="347">
        <v>0</v>
      </c>
      <c r="M24" s="347">
        <v>0</v>
      </c>
      <c r="N24" s="347">
        <v>0</v>
      </c>
      <c r="O24" s="347">
        <v>0</v>
      </c>
      <c r="P24" s="347">
        <v>0</v>
      </c>
      <c r="Q24" s="347">
        <v>0</v>
      </c>
      <c r="R24" s="347">
        <v>0</v>
      </c>
      <c r="S24" s="347">
        <v>0</v>
      </c>
      <c r="T24" s="467">
        <v>0</v>
      </c>
      <c r="U24" s="347">
        <v>0</v>
      </c>
      <c r="V24" s="347">
        <v>0</v>
      </c>
      <c r="W24" s="347">
        <v>0</v>
      </c>
      <c r="X24" s="347">
        <v>5</v>
      </c>
      <c r="Y24" s="347" t="s">
        <v>1287</v>
      </c>
      <c r="Z24" s="347">
        <v>0</v>
      </c>
      <c r="AA24" s="347">
        <v>0</v>
      </c>
      <c r="AB24" s="347">
        <v>0</v>
      </c>
      <c r="AC24" s="347">
        <v>0</v>
      </c>
      <c r="AD24" s="347">
        <v>0</v>
      </c>
      <c r="AE24" s="347">
        <v>0</v>
      </c>
      <c r="AF24" s="347">
        <v>0</v>
      </c>
      <c r="AG24" s="344">
        <v>0</v>
      </c>
    </row>
    <row r="25" spans="1:33" x14ac:dyDescent="0.15">
      <c r="A25" s="1489">
        <v>13</v>
      </c>
      <c r="B25" s="1485" t="s">
        <v>764</v>
      </c>
      <c r="C25" s="1490" t="s">
        <v>494</v>
      </c>
      <c r="D25" s="545">
        <v>5</v>
      </c>
      <c r="E25" s="340">
        <v>41.826000000000001</v>
      </c>
      <c r="F25" s="340">
        <v>0</v>
      </c>
      <c r="G25" s="340">
        <v>0</v>
      </c>
      <c r="H25" s="340">
        <v>0</v>
      </c>
      <c r="I25" s="340">
        <v>0</v>
      </c>
      <c r="J25" s="340">
        <v>0</v>
      </c>
      <c r="K25" s="340">
        <v>0</v>
      </c>
      <c r="L25" s="340">
        <v>1</v>
      </c>
      <c r="M25" s="340" t="s">
        <v>1287</v>
      </c>
      <c r="N25" s="340">
        <v>1</v>
      </c>
      <c r="O25" s="340" t="s">
        <v>1287</v>
      </c>
      <c r="P25" s="340">
        <v>0</v>
      </c>
      <c r="Q25" s="340">
        <v>0</v>
      </c>
      <c r="R25" s="340">
        <v>0</v>
      </c>
      <c r="S25" s="340">
        <v>0</v>
      </c>
      <c r="T25" s="340">
        <v>0</v>
      </c>
      <c r="U25" s="340">
        <v>0</v>
      </c>
      <c r="V25" s="340">
        <v>0</v>
      </c>
      <c r="W25" s="340">
        <v>0</v>
      </c>
      <c r="X25" s="340">
        <v>0</v>
      </c>
      <c r="Y25" s="340">
        <v>0</v>
      </c>
      <c r="Z25" s="340">
        <v>3</v>
      </c>
      <c r="AA25" s="340" t="s">
        <v>1287</v>
      </c>
      <c r="AB25" s="340">
        <v>0</v>
      </c>
      <c r="AC25" s="340">
        <v>0</v>
      </c>
      <c r="AD25" s="340">
        <v>0</v>
      </c>
      <c r="AE25" s="340">
        <v>0</v>
      </c>
      <c r="AF25" s="340">
        <v>0</v>
      </c>
      <c r="AG25" s="337">
        <v>0</v>
      </c>
    </row>
    <row r="26" spans="1:33" x14ac:dyDescent="0.15">
      <c r="A26" s="1477"/>
      <c r="B26" s="1487"/>
      <c r="C26" s="1479" t="s">
        <v>493</v>
      </c>
      <c r="D26" s="468">
        <v>5</v>
      </c>
      <c r="E26" s="332">
        <v>41.826000000000001</v>
      </c>
      <c r="F26" s="332">
        <v>0</v>
      </c>
      <c r="G26" s="332">
        <v>0</v>
      </c>
      <c r="H26" s="332">
        <v>0</v>
      </c>
      <c r="I26" s="332">
        <v>0</v>
      </c>
      <c r="J26" s="332">
        <v>0</v>
      </c>
      <c r="K26" s="332">
        <v>0</v>
      </c>
      <c r="L26" s="332">
        <v>1</v>
      </c>
      <c r="M26" s="332" t="s">
        <v>1287</v>
      </c>
      <c r="N26" s="332">
        <v>1</v>
      </c>
      <c r="O26" s="332" t="s">
        <v>1287</v>
      </c>
      <c r="P26" s="332">
        <v>0</v>
      </c>
      <c r="Q26" s="332">
        <v>0</v>
      </c>
      <c r="R26" s="332">
        <v>0</v>
      </c>
      <c r="S26" s="332">
        <v>0</v>
      </c>
      <c r="T26" s="473">
        <v>0</v>
      </c>
      <c r="U26" s="332">
        <v>0</v>
      </c>
      <c r="V26" s="332">
        <v>0</v>
      </c>
      <c r="W26" s="332">
        <v>0</v>
      </c>
      <c r="X26" s="332">
        <v>0</v>
      </c>
      <c r="Y26" s="332">
        <v>0</v>
      </c>
      <c r="Z26" s="332">
        <v>3</v>
      </c>
      <c r="AA26" s="332" t="s">
        <v>1287</v>
      </c>
      <c r="AB26" s="332">
        <v>0</v>
      </c>
      <c r="AC26" s="332">
        <v>0</v>
      </c>
      <c r="AD26" s="332">
        <v>0</v>
      </c>
      <c r="AE26" s="332">
        <v>0</v>
      </c>
      <c r="AF26" s="332">
        <v>0</v>
      </c>
      <c r="AG26" s="329">
        <v>0</v>
      </c>
    </row>
    <row r="27" spans="1:33" x14ac:dyDescent="0.15">
      <c r="A27" s="1477"/>
      <c r="B27" s="1487"/>
      <c r="C27" s="1480" t="s">
        <v>492</v>
      </c>
      <c r="D27" s="468">
        <v>0</v>
      </c>
      <c r="E27" s="332">
        <v>0</v>
      </c>
      <c r="F27" s="332">
        <v>0</v>
      </c>
      <c r="G27" s="332">
        <v>0</v>
      </c>
      <c r="H27" s="332">
        <v>0</v>
      </c>
      <c r="I27" s="332">
        <v>0</v>
      </c>
      <c r="J27" s="332">
        <v>0</v>
      </c>
      <c r="K27" s="332">
        <v>0</v>
      </c>
      <c r="L27" s="332">
        <v>0</v>
      </c>
      <c r="M27" s="332">
        <v>0</v>
      </c>
      <c r="N27" s="332">
        <v>0</v>
      </c>
      <c r="O27" s="332">
        <v>0</v>
      </c>
      <c r="P27" s="332">
        <v>0</v>
      </c>
      <c r="Q27" s="332">
        <v>0</v>
      </c>
      <c r="R27" s="332">
        <v>0</v>
      </c>
      <c r="S27" s="332">
        <v>0</v>
      </c>
      <c r="T27" s="473">
        <v>0</v>
      </c>
      <c r="U27" s="332">
        <v>0</v>
      </c>
      <c r="V27" s="332">
        <v>0</v>
      </c>
      <c r="W27" s="332">
        <v>0</v>
      </c>
      <c r="X27" s="332">
        <v>0</v>
      </c>
      <c r="Y27" s="332">
        <v>0</v>
      </c>
      <c r="Z27" s="332">
        <v>0</v>
      </c>
      <c r="AA27" s="332">
        <v>0</v>
      </c>
      <c r="AB27" s="332">
        <v>0</v>
      </c>
      <c r="AC27" s="332">
        <v>0</v>
      </c>
      <c r="AD27" s="332">
        <v>0</v>
      </c>
      <c r="AE27" s="332">
        <v>0</v>
      </c>
      <c r="AF27" s="332">
        <v>0</v>
      </c>
      <c r="AG27" s="329">
        <v>0</v>
      </c>
    </row>
    <row r="28" spans="1:33" x14ac:dyDescent="0.15">
      <c r="A28" s="1481"/>
      <c r="B28" s="1488"/>
      <c r="C28" s="1483" t="s">
        <v>491</v>
      </c>
      <c r="D28" s="472">
        <v>0</v>
      </c>
      <c r="E28" s="347">
        <v>0</v>
      </c>
      <c r="F28" s="347">
        <v>0</v>
      </c>
      <c r="G28" s="347">
        <v>0</v>
      </c>
      <c r="H28" s="347">
        <v>0</v>
      </c>
      <c r="I28" s="347">
        <v>0</v>
      </c>
      <c r="J28" s="347">
        <v>0</v>
      </c>
      <c r="K28" s="347">
        <v>0</v>
      </c>
      <c r="L28" s="347">
        <v>0</v>
      </c>
      <c r="M28" s="347">
        <v>0</v>
      </c>
      <c r="N28" s="347">
        <v>0</v>
      </c>
      <c r="O28" s="347">
        <v>0</v>
      </c>
      <c r="P28" s="347">
        <v>0</v>
      </c>
      <c r="Q28" s="347">
        <v>0</v>
      </c>
      <c r="R28" s="347">
        <v>0</v>
      </c>
      <c r="S28" s="347">
        <v>0</v>
      </c>
      <c r="T28" s="467">
        <v>0</v>
      </c>
      <c r="U28" s="347">
        <v>0</v>
      </c>
      <c r="V28" s="347">
        <v>0</v>
      </c>
      <c r="W28" s="347">
        <v>0</v>
      </c>
      <c r="X28" s="347">
        <v>0</v>
      </c>
      <c r="Y28" s="347">
        <v>0</v>
      </c>
      <c r="Z28" s="347">
        <v>0</v>
      </c>
      <c r="AA28" s="347">
        <v>0</v>
      </c>
      <c r="AB28" s="347">
        <v>0</v>
      </c>
      <c r="AC28" s="347">
        <v>0</v>
      </c>
      <c r="AD28" s="347">
        <v>0</v>
      </c>
      <c r="AE28" s="347">
        <v>0</v>
      </c>
      <c r="AF28" s="347">
        <v>0</v>
      </c>
      <c r="AG28" s="344">
        <v>0</v>
      </c>
    </row>
    <row r="29" spans="1:33" x14ac:dyDescent="0.15">
      <c r="A29" s="1489">
        <v>14</v>
      </c>
      <c r="B29" s="1485" t="s">
        <v>763</v>
      </c>
      <c r="C29" s="1490" t="s">
        <v>494</v>
      </c>
      <c r="D29" s="545">
        <v>9</v>
      </c>
      <c r="E29" s="340">
        <v>168.41899999999998</v>
      </c>
      <c r="F29" s="340">
        <v>0</v>
      </c>
      <c r="G29" s="340">
        <v>0</v>
      </c>
      <c r="H29" s="340">
        <v>0</v>
      </c>
      <c r="I29" s="340">
        <v>0</v>
      </c>
      <c r="J29" s="340">
        <v>0</v>
      </c>
      <c r="K29" s="340">
        <v>0</v>
      </c>
      <c r="L29" s="340">
        <v>3</v>
      </c>
      <c r="M29" s="340">
        <v>45.948999999999998</v>
      </c>
      <c r="N29" s="340">
        <v>1</v>
      </c>
      <c r="O29" s="340" t="s">
        <v>1287</v>
      </c>
      <c r="P29" s="340">
        <v>0</v>
      </c>
      <c r="Q29" s="340">
        <v>0</v>
      </c>
      <c r="R29" s="340">
        <v>0</v>
      </c>
      <c r="S29" s="340">
        <v>0</v>
      </c>
      <c r="T29" s="340">
        <v>1</v>
      </c>
      <c r="U29" s="340" t="s">
        <v>1287</v>
      </c>
      <c r="V29" s="340">
        <v>0</v>
      </c>
      <c r="W29" s="340">
        <v>0</v>
      </c>
      <c r="X29" s="340">
        <v>2</v>
      </c>
      <c r="Y29" s="340" t="s">
        <v>1287</v>
      </c>
      <c r="Z29" s="340">
        <v>0</v>
      </c>
      <c r="AA29" s="340">
        <v>0</v>
      </c>
      <c r="AB29" s="340">
        <v>1</v>
      </c>
      <c r="AC29" s="340" t="s">
        <v>1287</v>
      </c>
      <c r="AD29" s="340">
        <v>1</v>
      </c>
      <c r="AE29" s="340" t="s">
        <v>1287</v>
      </c>
      <c r="AF29" s="340">
        <v>0</v>
      </c>
      <c r="AG29" s="337">
        <v>0</v>
      </c>
    </row>
    <row r="30" spans="1:33" x14ac:dyDescent="0.15">
      <c r="A30" s="1477"/>
      <c r="B30" s="1487"/>
      <c r="C30" s="1479" t="s">
        <v>493</v>
      </c>
      <c r="D30" s="468">
        <v>8</v>
      </c>
      <c r="E30" s="332" t="s">
        <v>1287</v>
      </c>
      <c r="F30" s="332">
        <v>0</v>
      </c>
      <c r="G30" s="332">
        <v>0</v>
      </c>
      <c r="H30" s="332">
        <v>0</v>
      </c>
      <c r="I30" s="332">
        <v>0</v>
      </c>
      <c r="J30" s="332">
        <v>0</v>
      </c>
      <c r="K30" s="332">
        <v>0</v>
      </c>
      <c r="L30" s="332">
        <v>3</v>
      </c>
      <c r="M30" s="332">
        <v>45.948999999999998</v>
      </c>
      <c r="N30" s="332">
        <v>1</v>
      </c>
      <c r="O30" s="332" t="s">
        <v>1287</v>
      </c>
      <c r="P30" s="332">
        <v>0</v>
      </c>
      <c r="Q30" s="332">
        <v>0</v>
      </c>
      <c r="R30" s="332">
        <v>0</v>
      </c>
      <c r="S30" s="332">
        <v>0</v>
      </c>
      <c r="T30" s="473">
        <v>1</v>
      </c>
      <c r="U30" s="332" t="s">
        <v>1287</v>
      </c>
      <c r="V30" s="332">
        <v>0</v>
      </c>
      <c r="W30" s="332">
        <v>0</v>
      </c>
      <c r="X30" s="332">
        <v>2</v>
      </c>
      <c r="Y30" s="332" t="s">
        <v>1287</v>
      </c>
      <c r="Z30" s="332">
        <v>0</v>
      </c>
      <c r="AA30" s="332">
        <v>0</v>
      </c>
      <c r="AB30" s="332">
        <v>1</v>
      </c>
      <c r="AC30" s="332" t="s">
        <v>1287</v>
      </c>
      <c r="AD30" s="332">
        <v>0</v>
      </c>
      <c r="AE30" s="332">
        <v>0</v>
      </c>
      <c r="AF30" s="332">
        <v>0</v>
      </c>
      <c r="AG30" s="329">
        <v>0</v>
      </c>
    </row>
    <row r="31" spans="1:33" x14ac:dyDescent="0.15">
      <c r="A31" s="1477"/>
      <c r="B31" s="1487"/>
      <c r="C31" s="1480" t="s">
        <v>492</v>
      </c>
      <c r="D31" s="468">
        <v>0</v>
      </c>
      <c r="E31" s="332">
        <v>0</v>
      </c>
      <c r="F31" s="332">
        <v>0</v>
      </c>
      <c r="G31" s="332">
        <v>0</v>
      </c>
      <c r="H31" s="332">
        <v>0</v>
      </c>
      <c r="I31" s="332">
        <v>0</v>
      </c>
      <c r="J31" s="332">
        <v>0</v>
      </c>
      <c r="K31" s="332">
        <v>0</v>
      </c>
      <c r="L31" s="332">
        <v>0</v>
      </c>
      <c r="M31" s="332">
        <v>0</v>
      </c>
      <c r="N31" s="332">
        <v>0</v>
      </c>
      <c r="O31" s="332">
        <v>0</v>
      </c>
      <c r="P31" s="332">
        <v>0</v>
      </c>
      <c r="Q31" s="332">
        <v>0</v>
      </c>
      <c r="R31" s="332">
        <v>0</v>
      </c>
      <c r="S31" s="332">
        <v>0</v>
      </c>
      <c r="T31" s="473">
        <v>0</v>
      </c>
      <c r="U31" s="332">
        <v>0</v>
      </c>
      <c r="V31" s="332">
        <v>0</v>
      </c>
      <c r="W31" s="332">
        <v>0</v>
      </c>
      <c r="X31" s="332">
        <v>0</v>
      </c>
      <c r="Y31" s="332">
        <v>0</v>
      </c>
      <c r="Z31" s="332">
        <v>0</v>
      </c>
      <c r="AA31" s="332">
        <v>0</v>
      </c>
      <c r="AB31" s="332">
        <v>0</v>
      </c>
      <c r="AC31" s="332">
        <v>0</v>
      </c>
      <c r="AD31" s="332">
        <v>0</v>
      </c>
      <c r="AE31" s="332">
        <v>0</v>
      </c>
      <c r="AF31" s="332">
        <v>0</v>
      </c>
      <c r="AG31" s="329">
        <v>0</v>
      </c>
    </row>
    <row r="32" spans="1:33" x14ac:dyDescent="0.15">
      <c r="A32" s="1481"/>
      <c r="B32" s="1488"/>
      <c r="C32" s="1483" t="s">
        <v>491</v>
      </c>
      <c r="D32" s="472">
        <v>1</v>
      </c>
      <c r="E32" s="347" t="s">
        <v>1287</v>
      </c>
      <c r="F32" s="347">
        <v>0</v>
      </c>
      <c r="G32" s="347">
        <v>0</v>
      </c>
      <c r="H32" s="347">
        <v>0</v>
      </c>
      <c r="I32" s="347">
        <v>0</v>
      </c>
      <c r="J32" s="347">
        <v>0</v>
      </c>
      <c r="K32" s="347">
        <v>0</v>
      </c>
      <c r="L32" s="347">
        <v>0</v>
      </c>
      <c r="M32" s="347">
        <v>0</v>
      </c>
      <c r="N32" s="347">
        <v>0</v>
      </c>
      <c r="O32" s="347">
        <v>0</v>
      </c>
      <c r="P32" s="347">
        <v>0</v>
      </c>
      <c r="Q32" s="347">
        <v>0</v>
      </c>
      <c r="R32" s="347">
        <v>0</v>
      </c>
      <c r="S32" s="347">
        <v>0</v>
      </c>
      <c r="T32" s="467">
        <v>0</v>
      </c>
      <c r="U32" s="347">
        <v>0</v>
      </c>
      <c r="V32" s="347">
        <v>0</v>
      </c>
      <c r="W32" s="347">
        <v>0</v>
      </c>
      <c r="X32" s="347">
        <v>0</v>
      </c>
      <c r="Y32" s="347">
        <v>0</v>
      </c>
      <c r="Z32" s="347">
        <v>0</v>
      </c>
      <c r="AA32" s="347">
        <v>0</v>
      </c>
      <c r="AB32" s="347">
        <v>0</v>
      </c>
      <c r="AC32" s="347">
        <v>0</v>
      </c>
      <c r="AD32" s="347">
        <v>1</v>
      </c>
      <c r="AE32" s="347" t="s">
        <v>1287</v>
      </c>
      <c r="AF32" s="347">
        <v>0</v>
      </c>
      <c r="AG32" s="344">
        <v>0</v>
      </c>
    </row>
    <row r="33" spans="1:33" x14ac:dyDescent="0.15">
      <c r="A33" s="1489">
        <v>15</v>
      </c>
      <c r="B33" s="1485" t="s">
        <v>762</v>
      </c>
      <c r="C33" s="1490" t="s">
        <v>494</v>
      </c>
      <c r="D33" s="545">
        <v>9</v>
      </c>
      <c r="E33" s="340">
        <v>101.58200000000001</v>
      </c>
      <c r="F33" s="340">
        <v>0</v>
      </c>
      <c r="G33" s="340">
        <v>0</v>
      </c>
      <c r="H33" s="340">
        <v>0</v>
      </c>
      <c r="I33" s="340">
        <v>0</v>
      </c>
      <c r="J33" s="340">
        <v>1</v>
      </c>
      <c r="K33" s="340" t="s">
        <v>1287</v>
      </c>
      <c r="L33" s="340">
        <v>1</v>
      </c>
      <c r="M33" s="340" t="s">
        <v>1287</v>
      </c>
      <c r="N33" s="340">
        <v>2</v>
      </c>
      <c r="O33" s="340" t="s">
        <v>1287</v>
      </c>
      <c r="P33" s="340">
        <v>2</v>
      </c>
      <c r="Q33" s="340" t="s">
        <v>1287</v>
      </c>
      <c r="R33" s="340">
        <v>0</v>
      </c>
      <c r="S33" s="340">
        <v>0</v>
      </c>
      <c r="T33" s="340">
        <v>0</v>
      </c>
      <c r="U33" s="340">
        <v>0</v>
      </c>
      <c r="V33" s="340">
        <v>1</v>
      </c>
      <c r="W33" s="340" t="s">
        <v>1287</v>
      </c>
      <c r="X33" s="340">
        <v>0</v>
      </c>
      <c r="Y33" s="340">
        <v>0</v>
      </c>
      <c r="Z33" s="340">
        <v>0</v>
      </c>
      <c r="AA33" s="340">
        <v>0</v>
      </c>
      <c r="AB33" s="340">
        <v>1</v>
      </c>
      <c r="AC33" s="340" t="s">
        <v>1287</v>
      </c>
      <c r="AD33" s="340">
        <v>1</v>
      </c>
      <c r="AE33" s="340" t="s">
        <v>1287</v>
      </c>
      <c r="AF33" s="340">
        <v>0</v>
      </c>
      <c r="AG33" s="337">
        <v>0</v>
      </c>
    </row>
    <row r="34" spans="1:33" x14ac:dyDescent="0.15">
      <c r="A34" s="1477"/>
      <c r="B34" s="1487"/>
      <c r="C34" s="1479" t="s">
        <v>493</v>
      </c>
      <c r="D34" s="468">
        <v>8</v>
      </c>
      <c r="E34" s="332" t="s">
        <v>1287</v>
      </c>
      <c r="F34" s="332">
        <v>0</v>
      </c>
      <c r="G34" s="332">
        <v>0</v>
      </c>
      <c r="H34" s="332">
        <v>0</v>
      </c>
      <c r="I34" s="332">
        <v>0</v>
      </c>
      <c r="J34" s="332">
        <v>1</v>
      </c>
      <c r="K34" s="332" t="s">
        <v>1287</v>
      </c>
      <c r="L34" s="332">
        <v>0</v>
      </c>
      <c r="M34" s="332">
        <v>0</v>
      </c>
      <c r="N34" s="332">
        <v>2</v>
      </c>
      <c r="O34" s="332" t="s">
        <v>1287</v>
      </c>
      <c r="P34" s="332">
        <v>2</v>
      </c>
      <c r="Q34" s="332" t="s">
        <v>1287</v>
      </c>
      <c r="R34" s="332">
        <v>0</v>
      </c>
      <c r="S34" s="332">
        <v>0</v>
      </c>
      <c r="T34" s="473">
        <v>0</v>
      </c>
      <c r="U34" s="332">
        <v>0</v>
      </c>
      <c r="V34" s="332">
        <v>1</v>
      </c>
      <c r="W34" s="332" t="s">
        <v>1287</v>
      </c>
      <c r="X34" s="332">
        <v>0</v>
      </c>
      <c r="Y34" s="332">
        <v>0</v>
      </c>
      <c r="Z34" s="332">
        <v>0</v>
      </c>
      <c r="AA34" s="332">
        <v>0</v>
      </c>
      <c r="AB34" s="332">
        <v>1</v>
      </c>
      <c r="AC34" s="332" t="s">
        <v>1287</v>
      </c>
      <c r="AD34" s="332">
        <v>1</v>
      </c>
      <c r="AE34" s="332" t="s">
        <v>1287</v>
      </c>
      <c r="AF34" s="332">
        <v>0</v>
      </c>
      <c r="AG34" s="329">
        <v>0</v>
      </c>
    </row>
    <row r="35" spans="1:33" x14ac:dyDescent="0.15">
      <c r="A35" s="1477"/>
      <c r="B35" s="1487"/>
      <c r="C35" s="1480" t="s">
        <v>492</v>
      </c>
      <c r="D35" s="468">
        <v>1</v>
      </c>
      <c r="E35" s="332" t="s">
        <v>1287</v>
      </c>
      <c r="F35" s="332">
        <v>0</v>
      </c>
      <c r="G35" s="332">
        <v>0</v>
      </c>
      <c r="H35" s="332">
        <v>0</v>
      </c>
      <c r="I35" s="332">
        <v>0</v>
      </c>
      <c r="J35" s="332">
        <v>0</v>
      </c>
      <c r="K35" s="332">
        <v>0</v>
      </c>
      <c r="L35" s="332">
        <v>1</v>
      </c>
      <c r="M35" s="332" t="s">
        <v>1287</v>
      </c>
      <c r="N35" s="332">
        <v>0</v>
      </c>
      <c r="O35" s="332">
        <v>0</v>
      </c>
      <c r="P35" s="332">
        <v>0</v>
      </c>
      <c r="Q35" s="332">
        <v>0</v>
      </c>
      <c r="R35" s="332">
        <v>0</v>
      </c>
      <c r="S35" s="332">
        <v>0</v>
      </c>
      <c r="T35" s="473">
        <v>0</v>
      </c>
      <c r="U35" s="332">
        <v>0</v>
      </c>
      <c r="V35" s="332">
        <v>0</v>
      </c>
      <c r="W35" s="332">
        <v>0</v>
      </c>
      <c r="X35" s="332">
        <v>0</v>
      </c>
      <c r="Y35" s="332">
        <v>0</v>
      </c>
      <c r="Z35" s="332">
        <v>0</v>
      </c>
      <c r="AA35" s="332">
        <v>0</v>
      </c>
      <c r="AB35" s="332">
        <v>0</v>
      </c>
      <c r="AC35" s="332">
        <v>0</v>
      </c>
      <c r="AD35" s="332">
        <v>0</v>
      </c>
      <c r="AE35" s="332">
        <v>0</v>
      </c>
      <c r="AF35" s="332">
        <v>0</v>
      </c>
      <c r="AG35" s="329">
        <v>0</v>
      </c>
    </row>
    <row r="36" spans="1:33" x14ac:dyDescent="0.15">
      <c r="A36" s="1481"/>
      <c r="B36" s="1488"/>
      <c r="C36" s="1483" t="s">
        <v>491</v>
      </c>
      <c r="D36" s="472">
        <v>0</v>
      </c>
      <c r="E36" s="347">
        <v>0</v>
      </c>
      <c r="F36" s="347">
        <v>0</v>
      </c>
      <c r="G36" s="347">
        <v>0</v>
      </c>
      <c r="H36" s="347">
        <v>0</v>
      </c>
      <c r="I36" s="347">
        <v>0</v>
      </c>
      <c r="J36" s="347">
        <v>0</v>
      </c>
      <c r="K36" s="347">
        <v>0</v>
      </c>
      <c r="L36" s="347">
        <v>0</v>
      </c>
      <c r="M36" s="347">
        <v>0</v>
      </c>
      <c r="N36" s="347">
        <v>0</v>
      </c>
      <c r="O36" s="347">
        <v>0</v>
      </c>
      <c r="P36" s="347">
        <v>0</v>
      </c>
      <c r="Q36" s="347">
        <v>0</v>
      </c>
      <c r="R36" s="347">
        <v>0</v>
      </c>
      <c r="S36" s="347">
        <v>0</v>
      </c>
      <c r="T36" s="467">
        <v>0</v>
      </c>
      <c r="U36" s="347">
        <v>0</v>
      </c>
      <c r="V36" s="347">
        <v>0</v>
      </c>
      <c r="W36" s="347">
        <v>0</v>
      </c>
      <c r="X36" s="347">
        <v>0</v>
      </c>
      <c r="Y36" s="347">
        <v>0</v>
      </c>
      <c r="Z36" s="347">
        <v>0</v>
      </c>
      <c r="AA36" s="347">
        <v>0</v>
      </c>
      <c r="AB36" s="347">
        <v>0</v>
      </c>
      <c r="AC36" s="347">
        <v>0</v>
      </c>
      <c r="AD36" s="347">
        <v>0</v>
      </c>
      <c r="AE36" s="347">
        <v>0</v>
      </c>
      <c r="AF36" s="347">
        <v>0</v>
      </c>
      <c r="AG36" s="344">
        <v>0</v>
      </c>
    </row>
    <row r="37" spans="1:33" x14ac:dyDescent="0.15">
      <c r="A37" s="1489">
        <v>16</v>
      </c>
      <c r="B37" s="1485" t="s">
        <v>761</v>
      </c>
      <c r="C37" s="1490" t="s">
        <v>494</v>
      </c>
      <c r="D37" s="545">
        <v>36</v>
      </c>
      <c r="E37" s="340">
        <v>640.31399999999996</v>
      </c>
      <c r="F37" s="340">
        <v>2</v>
      </c>
      <c r="G37" s="340" t="s">
        <v>1287</v>
      </c>
      <c r="H37" s="340">
        <v>1</v>
      </c>
      <c r="I37" s="340" t="s">
        <v>1287</v>
      </c>
      <c r="J37" s="340">
        <v>2</v>
      </c>
      <c r="K37" s="340" t="s">
        <v>1287</v>
      </c>
      <c r="L37" s="340">
        <v>7</v>
      </c>
      <c r="M37" s="340">
        <v>158.81899999999999</v>
      </c>
      <c r="N37" s="340">
        <v>6</v>
      </c>
      <c r="O37" s="340">
        <v>35.712000000000003</v>
      </c>
      <c r="P37" s="340">
        <v>3</v>
      </c>
      <c r="Q37" s="340">
        <v>49.133000000000003</v>
      </c>
      <c r="R37" s="340">
        <v>4</v>
      </c>
      <c r="S37" s="340">
        <v>75.778999999999996</v>
      </c>
      <c r="T37" s="340">
        <v>3</v>
      </c>
      <c r="U37" s="340">
        <v>34.164000000000001</v>
      </c>
      <c r="V37" s="340">
        <v>4</v>
      </c>
      <c r="W37" s="340">
        <v>53.116999999999997</v>
      </c>
      <c r="X37" s="340">
        <v>0</v>
      </c>
      <c r="Y37" s="340">
        <v>0</v>
      </c>
      <c r="Z37" s="340">
        <v>3</v>
      </c>
      <c r="AA37" s="340">
        <v>65.325999999999993</v>
      </c>
      <c r="AB37" s="340">
        <v>0</v>
      </c>
      <c r="AC37" s="340">
        <v>0</v>
      </c>
      <c r="AD37" s="340">
        <v>0</v>
      </c>
      <c r="AE37" s="340">
        <v>0</v>
      </c>
      <c r="AF37" s="340">
        <v>1</v>
      </c>
      <c r="AG37" s="337" t="s">
        <v>1287</v>
      </c>
    </row>
    <row r="38" spans="1:33" x14ac:dyDescent="0.15">
      <c r="A38" s="1477"/>
      <c r="B38" s="1487"/>
      <c r="C38" s="1479" t="s">
        <v>493</v>
      </c>
      <c r="D38" s="468">
        <v>29</v>
      </c>
      <c r="E38" s="332">
        <v>557.57799999999997</v>
      </c>
      <c r="F38" s="332">
        <v>2</v>
      </c>
      <c r="G38" s="332" t="s">
        <v>1287</v>
      </c>
      <c r="H38" s="332">
        <v>1</v>
      </c>
      <c r="I38" s="332" t="s">
        <v>1287</v>
      </c>
      <c r="J38" s="332">
        <v>2</v>
      </c>
      <c r="K38" s="332" t="s">
        <v>1287</v>
      </c>
      <c r="L38" s="332">
        <v>7</v>
      </c>
      <c r="M38" s="332">
        <v>158.81899999999999</v>
      </c>
      <c r="N38" s="332">
        <v>3</v>
      </c>
      <c r="O38" s="332">
        <v>18.585000000000001</v>
      </c>
      <c r="P38" s="332">
        <v>3</v>
      </c>
      <c r="Q38" s="332">
        <v>49.133000000000003</v>
      </c>
      <c r="R38" s="332">
        <v>2</v>
      </c>
      <c r="S38" s="332" t="s">
        <v>1287</v>
      </c>
      <c r="T38" s="473">
        <v>3</v>
      </c>
      <c r="U38" s="332">
        <v>34.164000000000001</v>
      </c>
      <c r="V38" s="332">
        <v>2</v>
      </c>
      <c r="W38" s="332" t="s">
        <v>1287</v>
      </c>
      <c r="X38" s="332">
        <v>0</v>
      </c>
      <c r="Y38" s="332">
        <v>0</v>
      </c>
      <c r="Z38" s="332">
        <v>3</v>
      </c>
      <c r="AA38" s="332">
        <v>65.325999999999993</v>
      </c>
      <c r="AB38" s="332">
        <v>0</v>
      </c>
      <c r="AC38" s="332">
        <v>0</v>
      </c>
      <c r="AD38" s="332">
        <v>0</v>
      </c>
      <c r="AE38" s="332">
        <v>0</v>
      </c>
      <c r="AF38" s="332">
        <v>1</v>
      </c>
      <c r="AG38" s="329" t="s">
        <v>1287</v>
      </c>
    </row>
    <row r="39" spans="1:33" x14ac:dyDescent="0.15">
      <c r="A39" s="1477"/>
      <c r="B39" s="1487"/>
      <c r="C39" s="1480" t="s">
        <v>492</v>
      </c>
      <c r="D39" s="468">
        <v>0</v>
      </c>
      <c r="E39" s="332">
        <v>0</v>
      </c>
      <c r="F39" s="332">
        <v>0</v>
      </c>
      <c r="G39" s="332">
        <v>0</v>
      </c>
      <c r="H39" s="332">
        <v>0</v>
      </c>
      <c r="I39" s="332">
        <v>0</v>
      </c>
      <c r="J39" s="332">
        <v>0</v>
      </c>
      <c r="K39" s="332">
        <v>0</v>
      </c>
      <c r="L39" s="332">
        <v>0</v>
      </c>
      <c r="M39" s="332">
        <v>0</v>
      </c>
      <c r="N39" s="332">
        <v>0</v>
      </c>
      <c r="O39" s="332">
        <v>0</v>
      </c>
      <c r="P39" s="332">
        <v>0</v>
      </c>
      <c r="Q39" s="332">
        <v>0</v>
      </c>
      <c r="R39" s="332">
        <v>0</v>
      </c>
      <c r="S39" s="332">
        <v>0</v>
      </c>
      <c r="T39" s="473">
        <v>0</v>
      </c>
      <c r="U39" s="332">
        <v>0</v>
      </c>
      <c r="V39" s="332">
        <v>0</v>
      </c>
      <c r="W39" s="332">
        <v>0</v>
      </c>
      <c r="X39" s="332">
        <v>0</v>
      </c>
      <c r="Y39" s="332">
        <v>0</v>
      </c>
      <c r="Z39" s="332">
        <v>0</v>
      </c>
      <c r="AA39" s="332">
        <v>0</v>
      </c>
      <c r="AB39" s="332">
        <v>0</v>
      </c>
      <c r="AC39" s="332">
        <v>0</v>
      </c>
      <c r="AD39" s="332">
        <v>0</v>
      </c>
      <c r="AE39" s="332">
        <v>0</v>
      </c>
      <c r="AF39" s="332">
        <v>0</v>
      </c>
      <c r="AG39" s="329">
        <v>0</v>
      </c>
    </row>
    <row r="40" spans="1:33" x14ac:dyDescent="0.15">
      <c r="A40" s="1477"/>
      <c r="B40" s="1487"/>
      <c r="C40" s="1483" t="s">
        <v>491</v>
      </c>
      <c r="D40" s="472">
        <v>7</v>
      </c>
      <c r="E40" s="347">
        <v>82.736000000000004</v>
      </c>
      <c r="F40" s="347">
        <v>0</v>
      </c>
      <c r="G40" s="347">
        <v>0</v>
      </c>
      <c r="H40" s="347">
        <v>0</v>
      </c>
      <c r="I40" s="347">
        <v>0</v>
      </c>
      <c r="J40" s="347">
        <v>0</v>
      </c>
      <c r="K40" s="347">
        <v>0</v>
      </c>
      <c r="L40" s="347">
        <v>0</v>
      </c>
      <c r="M40" s="347">
        <v>0</v>
      </c>
      <c r="N40" s="347">
        <v>3</v>
      </c>
      <c r="O40" s="347">
        <v>17.126999999999999</v>
      </c>
      <c r="P40" s="347">
        <v>0</v>
      </c>
      <c r="Q40" s="347">
        <v>0</v>
      </c>
      <c r="R40" s="347">
        <v>2</v>
      </c>
      <c r="S40" s="347" t="s">
        <v>1287</v>
      </c>
      <c r="T40" s="467">
        <v>0</v>
      </c>
      <c r="U40" s="347">
        <v>0</v>
      </c>
      <c r="V40" s="347">
        <v>2</v>
      </c>
      <c r="W40" s="347" t="s">
        <v>1287</v>
      </c>
      <c r="X40" s="347">
        <v>0</v>
      </c>
      <c r="Y40" s="347">
        <v>0</v>
      </c>
      <c r="Z40" s="347">
        <v>0</v>
      </c>
      <c r="AA40" s="347">
        <v>0</v>
      </c>
      <c r="AB40" s="347">
        <v>0</v>
      </c>
      <c r="AC40" s="347">
        <v>0</v>
      </c>
      <c r="AD40" s="347">
        <v>0</v>
      </c>
      <c r="AE40" s="347">
        <v>0</v>
      </c>
      <c r="AF40" s="347">
        <v>0</v>
      </c>
      <c r="AG40" s="344">
        <v>0</v>
      </c>
    </row>
    <row r="41" spans="1:33" x14ac:dyDescent="0.15">
      <c r="A41" s="1493">
        <v>17</v>
      </c>
      <c r="B41" s="1485" t="s">
        <v>760</v>
      </c>
      <c r="C41" s="1490" t="s">
        <v>494</v>
      </c>
      <c r="D41" s="545">
        <v>0</v>
      </c>
      <c r="E41" s="340">
        <v>0</v>
      </c>
      <c r="F41" s="340">
        <v>0</v>
      </c>
      <c r="G41" s="340">
        <v>0</v>
      </c>
      <c r="H41" s="340">
        <v>0</v>
      </c>
      <c r="I41" s="340">
        <v>0</v>
      </c>
      <c r="J41" s="340">
        <v>0</v>
      </c>
      <c r="K41" s="340">
        <v>0</v>
      </c>
      <c r="L41" s="340">
        <v>0</v>
      </c>
      <c r="M41" s="340">
        <v>0</v>
      </c>
      <c r="N41" s="340">
        <v>0</v>
      </c>
      <c r="O41" s="340">
        <v>0</v>
      </c>
      <c r="P41" s="340">
        <v>0</v>
      </c>
      <c r="Q41" s="340">
        <v>0</v>
      </c>
      <c r="R41" s="340">
        <v>0</v>
      </c>
      <c r="S41" s="340">
        <v>0</v>
      </c>
      <c r="T41" s="340">
        <v>0</v>
      </c>
      <c r="U41" s="340">
        <v>0</v>
      </c>
      <c r="V41" s="340">
        <v>0</v>
      </c>
      <c r="W41" s="340">
        <v>0</v>
      </c>
      <c r="X41" s="340">
        <v>0</v>
      </c>
      <c r="Y41" s="340">
        <v>0</v>
      </c>
      <c r="Z41" s="340">
        <v>0</v>
      </c>
      <c r="AA41" s="340">
        <v>0</v>
      </c>
      <c r="AB41" s="340">
        <v>0</v>
      </c>
      <c r="AC41" s="340">
        <v>0</v>
      </c>
      <c r="AD41" s="340">
        <v>0</v>
      </c>
      <c r="AE41" s="340">
        <v>0</v>
      </c>
      <c r="AF41" s="340">
        <v>0</v>
      </c>
      <c r="AG41" s="337">
        <v>0</v>
      </c>
    </row>
    <row r="42" spans="1:33" x14ac:dyDescent="0.15">
      <c r="A42" s="1477"/>
      <c r="B42" s="1487"/>
      <c r="C42" s="1479" t="s">
        <v>493</v>
      </c>
      <c r="D42" s="468">
        <v>0</v>
      </c>
      <c r="E42" s="332">
        <v>0</v>
      </c>
      <c r="F42" s="332">
        <v>0</v>
      </c>
      <c r="G42" s="332">
        <v>0</v>
      </c>
      <c r="H42" s="332">
        <v>0</v>
      </c>
      <c r="I42" s="332">
        <v>0</v>
      </c>
      <c r="J42" s="332">
        <v>0</v>
      </c>
      <c r="K42" s="332">
        <v>0</v>
      </c>
      <c r="L42" s="332">
        <v>0</v>
      </c>
      <c r="M42" s="332">
        <v>0</v>
      </c>
      <c r="N42" s="332">
        <v>0</v>
      </c>
      <c r="O42" s="332">
        <v>0</v>
      </c>
      <c r="P42" s="332">
        <v>0</v>
      </c>
      <c r="Q42" s="332">
        <v>0</v>
      </c>
      <c r="R42" s="332">
        <v>0</v>
      </c>
      <c r="S42" s="332">
        <v>0</v>
      </c>
      <c r="T42" s="473">
        <v>0</v>
      </c>
      <c r="U42" s="332">
        <v>0</v>
      </c>
      <c r="V42" s="332">
        <v>0</v>
      </c>
      <c r="W42" s="332">
        <v>0</v>
      </c>
      <c r="X42" s="332">
        <v>0</v>
      </c>
      <c r="Y42" s="332">
        <v>0</v>
      </c>
      <c r="Z42" s="332">
        <v>0</v>
      </c>
      <c r="AA42" s="332">
        <v>0</v>
      </c>
      <c r="AB42" s="332">
        <v>0</v>
      </c>
      <c r="AC42" s="332">
        <v>0</v>
      </c>
      <c r="AD42" s="332">
        <v>0</v>
      </c>
      <c r="AE42" s="332">
        <v>0</v>
      </c>
      <c r="AF42" s="332">
        <v>0</v>
      </c>
      <c r="AG42" s="329">
        <v>0</v>
      </c>
    </row>
    <row r="43" spans="1:33" x14ac:dyDescent="0.15">
      <c r="A43" s="1477"/>
      <c r="B43" s="1487"/>
      <c r="C43" s="1480" t="s">
        <v>492</v>
      </c>
      <c r="D43" s="468">
        <v>0</v>
      </c>
      <c r="E43" s="332">
        <v>0</v>
      </c>
      <c r="F43" s="332">
        <v>0</v>
      </c>
      <c r="G43" s="332">
        <v>0</v>
      </c>
      <c r="H43" s="332">
        <v>0</v>
      </c>
      <c r="I43" s="332">
        <v>0</v>
      </c>
      <c r="J43" s="332">
        <v>0</v>
      </c>
      <c r="K43" s="332">
        <v>0</v>
      </c>
      <c r="L43" s="332">
        <v>0</v>
      </c>
      <c r="M43" s="332">
        <v>0</v>
      </c>
      <c r="N43" s="332">
        <v>0</v>
      </c>
      <c r="O43" s="332">
        <v>0</v>
      </c>
      <c r="P43" s="332">
        <v>0</v>
      </c>
      <c r="Q43" s="332">
        <v>0</v>
      </c>
      <c r="R43" s="332">
        <v>0</v>
      </c>
      <c r="S43" s="332">
        <v>0</v>
      </c>
      <c r="T43" s="473">
        <v>0</v>
      </c>
      <c r="U43" s="332">
        <v>0</v>
      </c>
      <c r="V43" s="332">
        <v>0</v>
      </c>
      <c r="W43" s="332">
        <v>0</v>
      </c>
      <c r="X43" s="332">
        <v>0</v>
      </c>
      <c r="Y43" s="332">
        <v>0</v>
      </c>
      <c r="Z43" s="332">
        <v>0</v>
      </c>
      <c r="AA43" s="332">
        <v>0</v>
      </c>
      <c r="AB43" s="332">
        <v>0</v>
      </c>
      <c r="AC43" s="332">
        <v>0</v>
      </c>
      <c r="AD43" s="332">
        <v>0</v>
      </c>
      <c r="AE43" s="332">
        <v>0</v>
      </c>
      <c r="AF43" s="332">
        <v>0</v>
      </c>
      <c r="AG43" s="329">
        <v>0</v>
      </c>
    </row>
    <row r="44" spans="1:33" x14ac:dyDescent="0.15">
      <c r="A44" s="1481"/>
      <c r="B44" s="1488"/>
      <c r="C44" s="1483" t="s">
        <v>491</v>
      </c>
      <c r="D44" s="472">
        <v>0</v>
      </c>
      <c r="E44" s="347">
        <v>0</v>
      </c>
      <c r="F44" s="347">
        <v>0</v>
      </c>
      <c r="G44" s="347">
        <v>0</v>
      </c>
      <c r="H44" s="347">
        <v>0</v>
      </c>
      <c r="I44" s="347">
        <v>0</v>
      </c>
      <c r="J44" s="347">
        <v>0</v>
      </c>
      <c r="K44" s="347">
        <v>0</v>
      </c>
      <c r="L44" s="347">
        <v>0</v>
      </c>
      <c r="M44" s="347">
        <v>0</v>
      </c>
      <c r="N44" s="347">
        <v>0</v>
      </c>
      <c r="O44" s="347">
        <v>0</v>
      </c>
      <c r="P44" s="347">
        <v>0</v>
      </c>
      <c r="Q44" s="347">
        <v>0</v>
      </c>
      <c r="R44" s="347">
        <v>0</v>
      </c>
      <c r="S44" s="347">
        <v>0</v>
      </c>
      <c r="T44" s="467">
        <v>0</v>
      </c>
      <c r="U44" s="347">
        <v>0</v>
      </c>
      <c r="V44" s="347">
        <v>0</v>
      </c>
      <c r="W44" s="347">
        <v>0</v>
      </c>
      <c r="X44" s="347">
        <v>0</v>
      </c>
      <c r="Y44" s="347">
        <v>0</v>
      </c>
      <c r="Z44" s="347">
        <v>0</v>
      </c>
      <c r="AA44" s="347">
        <v>0</v>
      </c>
      <c r="AB44" s="347">
        <v>0</v>
      </c>
      <c r="AC44" s="347">
        <v>0</v>
      </c>
      <c r="AD44" s="347">
        <v>0</v>
      </c>
      <c r="AE44" s="347">
        <v>0</v>
      </c>
      <c r="AF44" s="347">
        <v>0</v>
      </c>
      <c r="AG44" s="344">
        <v>0</v>
      </c>
    </row>
    <row r="45" spans="1:33" x14ac:dyDescent="0.15">
      <c r="A45" s="1489">
        <v>18</v>
      </c>
      <c r="B45" s="1485" t="s">
        <v>759</v>
      </c>
      <c r="C45" s="1490" t="s">
        <v>742</v>
      </c>
      <c r="D45" s="545">
        <v>20</v>
      </c>
      <c r="E45" s="340">
        <v>331.82</v>
      </c>
      <c r="F45" s="340">
        <v>0</v>
      </c>
      <c r="G45" s="340">
        <v>0</v>
      </c>
      <c r="H45" s="340">
        <v>0</v>
      </c>
      <c r="I45" s="340">
        <v>0</v>
      </c>
      <c r="J45" s="340">
        <v>1</v>
      </c>
      <c r="K45" s="340" t="s">
        <v>1287</v>
      </c>
      <c r="L45" s="340">
        <v>7</v>
      </c>
      <c r="M45" s="340">
        <v>135.03</v>
      </c>
      <c r="N45" s="340">
        <v>0</v>
      </c>
      <c r="O45" s="340">
        <v>0</v>
      </c>
      <c r="P45" s="340">
        <v>2</v>
      </c>
      <c r="Q45" s="340" t="s">
        <v>1287</v>
      </c>
      <c r="R45" s="340">
        <v>4</v>
      </c>
      <c r="S45" s="340">
        <v>59.376000000000005</v>
      </c>
      <c r="T45" s="340">
        <v>1</v>
      </c>
      <c r="U45" s="340" t="s">
        <v>1287</v>
      </c>
      <c r="V45" s="340">
        <v>2</v>
      </c>
      <c r="W45" s="340" t="s">
        <v>1287</v>
      </c>
      <c r="X45" s="340">
        <v>0</v>
      </c>
      <c r="Y45" s="340">
        <v>0</v>
      </c>
      <c r="Z45" s="340">
        <v>2</v>
      </c>
      <c r="AA45" s="340" t="s">
        <v>1287</v>
      </c>
      <c r="AB45" s="340">
        <v>0</v>
      </c>
      <c r="AC45" s="340">
        <v>0</v>
      </c>
      <c r="AD45" s="340">
        <v>1</v>
      </c>
      <c r="AE45" s="340" t="s">
        <v>1287</v>
      </c>
      <c r="AF45" s="340">
        <v>0</v>
      </c>
      <c r="AG45" s="337">
        <v>0</v>
      </c>
    </row>
    <row r="46" spans="1:33" x14ac:dyDescent="0.15">
      <c r="A46" s="1477"/>
      <c r="B46" s="1487"/>
      <c r="C46" s="1479" t="s">
        <v>485</v>
      </c>
      <c r="D46" s="468">
        <v>19</v>
      </c>
      <c r="E46" s="332" t="s">
        <v>1287</v>
      </c>
      <c r="F46" s="332">
        <v>0</v>
      </c>
      <c r="G46" s="332">
        <v>0</v>
      </c>
      <c r="H46" s="332">
        <v>0</v>
      </c>
      <c r="I46" s="332">
        <v>0</v>
      </c>
      <c r="J46" s="332">
        <v>1</v>
      </c>
      <c r="K46" s="332" t="s">
        <v>1287</v>
      </c>
      <c r="L46" s="332">
        <v>7</v>
      </c>
      <c r="M46" s="332">
        <v>135.03</v>
      </c>
      <c r="N46" s="332">
        <v>0</v>
      </c>
      <c r="O46" s="332">
        <v>0</v>
      </c>
      <c r="P46" s="332">
        <v>2</v>
      </c>
      <c r="Q46" s="332" t="s">
        <v>1287</v>
      </c>
      <c r="R46" s="332">
        <v>3</v>
      </c>
      <c r="S46" s="332" t="s">
        <v>1287</v>
      </c>
      <c r="T46" s="473">
        <v>1</v>
      </c>
      <c r="U46" s="332" t="s">
        <v>1287</v>
      </c>
      <c r="V46" s="332">
        <v>2</v>
      </c>
      <c r="W46" s="332" t="s">
        <v>1287</v>
      </c>
      <c r="X46" s="332">
        <v>0</v>
      </c>
      <c r="Y46" s="332">
        <v>0</v>
      </c>
      <c r="Z46" s="332">
        <v>2</v>
      </c>
      <c r="AA46" s="332" t="s">
        <v>1287</v>
      </c>
      <c r="AB46" s="332">
        <v>0</v>
      </c>
      <c r="AC46" s="332">
        <v>0</v>
      </c>
      <c r="AD46" s="332">
        <v>1</v>
      </c>
      <c r="AE46" s="332" t="s">
        <v>1287</v>
      </c>
      <c r="AF46" s="332">
        <v>0</v>
      </c>
      <c r="AG46" s="329">
        <v>0</v>
      </c>
    </row>
    <row r="47" spans="1:33" x14ac:dyDescent="0.15">
      <c r="A47" s="1477"/>
      <c r="B47" s="1487"/>
      <c r="C47" s="1480" t="s">
        <v>118</v>
      </c>
      <c r="D47" s="468">
        <v>0</v>
      </c>
      <c r="E47" s="332">
        <v>0</v>
      </c>
      <c r="F47" s="332">
        <v>0</v>
      </c>
      <c r="G47" s="332">
        <v>0</v>
      </c>
      <c r="H47" s="332">
        <v>0</v>
      </c>
      <c r="I47" s="332">
        <v>0</v>
      </c>
      <c r="J47" s="332">
        <v>0</v>
      </c>
      <c r="K47" s="332">
        <v>0</v>
      </c>
      <c r="L47" s="332">
        <v>0</v>
      </c>
      <c r="M47" s="332">
        <v>0</v>
      </c>
      <c r="N47" s="332">
        <v>0</v>
      </c>
      <c r="O47" s="332">
        <v>0</v>
      </c>
      <c r="P47" s="332">
        <v>0</v>
      </c>
      <c r="Q47" s="332">
        <v>0</v>
      </c>
      <c r="R47" s="332">
        <v>0</v>
      </c>
      <c r="S47" s="332">
        <v>0</v>
      </c>
      <c r="T47" s="473">
        <v>0</v>
      </c>
      <c r="U47" s="332">
        <v>0</v>
      </c>
      <c r="V47" s="332">
        <v>0</v>
      </c>
      <c r="W47" s="332">
        <v>0</v>
      </c>
      <c r="X47" s="332">
        <v>0</v>
      </c>
      <c r="Y47" s="332">
        <v>0</v>
      </c>
      <c r="Z47" s="332">
        <v>0</v>
      </c>
      <c r="AA47" s="332">
        <v>0</v>
      </c>
      <c r="AB47" s="332">
        <v>0</v>
      </c>
      <c r="AC47" s="332">
        <v>0</v>
      </c>
      <c r="AD47" s="332">
        <v>0</v>
      </c>
      <c r="AE47" s="332">
        <v>0</v>
      </c>
      <c r="AF47" s="332">
        <v>0</v>
      </c>
      <c r="AG47" s="329">
        <v>0</v>
      </c>
    </row>
    <row r="48" spans="1:33" x14ac:dyDescent="0.15">
      <c r="A48" s="1481"/>
      <c r="B48" s="1488"/>
      <c r="C48" s="1483" t="s">
        <v>484</v>
      </c>
      <c r="D48" s="472">
        <v>1</v>
      </c>
      <c r="E48" s="347" t="s">
        <v>1287</v>
      </c>
      <c r="F48" s="347">
        <v>0</v>
      </c>
      <c r="G48" s="347">
        <v>0</v>
      </c>
      <c r="H48" s="347">
        <v>0</v>
      </c>
      <c r="I48" s="347">
        <v>0</v>
      </c>
      <c r="J48" s="347">
        <v>0</v>
      </c>
      <c r="K48" s="347">
        <v>0</v>
      </c>
      <c r="L48" s="347">
        <v>0</v>
      </c>
      <c r="M48" s="347">
        <v>0</v>
      </c>
      <c r="N48" s="347">
        <v>0</v>
      </c>
      <c r="O48" s="347">
        <v>0</v>
      </c>
      <c r="P48" s="347">
        <v>0</v>
      </c>
      <c r="Q48" s="347">
        <v>0</v>
      </c>
      <c r="R48" s="347">
        <v>1</v>
      </c>
      <c r="S48" s="347" t="s">
        <v>1287</v>
      </c>
      <c r="T48" s="467">
        <v>0</v>
      </c>
      <c r="U48" s="347">
        <v>0</v>
      </c>
      <c r="V48" s="347">
        <v>0</v>
      </c>
      <c r="W48" s="347">
        <v>0</v>
      </c>
      <c r="X48" s="347">
        <v>0</v>
      </c>
      <c r="Y48" s="347">
        <v>0</v>
      </c>
      <c r="Z48" s="347">
        <v>0</v>
      </c>
      <c r="AA48" s="347">
        <v>0</v>
      </c>
      <c r="AB48" s="347">
        <v>0</v>
      </c>
      <c r="AC48" s="347">
        <v>0</v>
      </c>
      <c r="AD48" s="347">
        <v>0</v>
      </c>
      <c r="AE48" s="347">
        <v>0</v>
      </c>
      <c r="AF48" s="347">
        <v>0</v>
      </c>
      <c r="AG48" s="344">
        <v>0</v>
      </c>
    </row>
    <row r="49" spans="1:33" x14ac:dyDescent="0.15">
      <c r="A49" s="1489">
        <v>19</v>
      </c>
      <c r="B49" s="1485" t="s">
        <v>758</v>
      </c>
      <c r="C49" s="1490" t="s">
        <v>742</v>
      </c>
      <c r="D49" s="545">
        <v>4</v>
      </c>
      <c r="E49" s="340">
        <v>33.691000000000003</v>
      </c>
      <c r="F49" s="340">
        <v>0</v>
      </c>
      <c r="G49" s="340">
        <v>0</v>
      </c>
      <c r="H49" s="340">
        <v>0</v>
      </c>
      <c r="I49" s="340">
        <v>0</v>
      </c>
      <c r="J49" s="340">
        <v>0</v>
      </c>
      <c r="K49" s="340">
        <v>0</v>
      </c>
      <c r="L49" s="340">
        <v>1</v>
      </c>
      <c r="M49" s="340" t="s">
        <v>1287</v>
      </c>
      <c r="N49" s="340">
        <v>1</v>
      </c>
      <c r="O49" s="340" t="s">
        <v>1287</v>
      </c>
      <c r="P49" s="340">
        <v>0</v>
      </c>
      <c r="Q49" s="340">
        <v>0</v>
      </c>
      <c r="R49" s="340">
        <v>0</v>
      </c>
      <c r="S49" s="340">
        <v>0</v>
      </c>
      <c r="T49" s="340">
        <v>0</v>
      </c>
      <c r="U49" s="340">
        <v>0</v>
      </c>
      <c r="V49" s="340">
        <v>0</v>
      </c>
      <c r="W49" s="340">
        <v>0</v>
      </c>
      <c r="X49" s="340">
        <v>0</v>
      </c>
      <c r="Y49" s="340">
        <v>0</v>
      </c>
      <c r="Z49" s="340">
        <v>1</v>
      </c>
      <c r="AA49" s="340" t="s">
        <v>1287</v>
      </c>
      <c r="AB49" s="340">
        <v>0</v>
      </c>
      <c r="AC49" s="340">
        <v>0</v>
      </c>
      <c r="AD49" s="340">
        <v>0</v>
      </c>
      <c r="AE49" s="340">
        <v>0</v>
      </c>
      <c r="AF49" s="340">
        <v>1</v>
      </c>
      <c r="AG49" s="337" t="s">
        <v>1287</v>
      </c>
    </row>
    <row r="50" spans="1:33" x14ac:dyDescent="0.15">
      <c r="A50" s="1477"/>
      <c r="B50" s="1487"/>
      <c r="C50" s="1479" t="s">
        <v>485</v>
      </c>
      <c r="D50" s="468">
        <v>4</v>
      </c>
      <c r="E50" s="332">
        <v>33.691000000000003</v>
      </c>
      <c r="F50" s="332">
        <v>0</v>
      </c>
      <c r="G50" s="332">
        <v>0</v>
      </c>
      <c r="H50" s="332">
        <v>0</v>
      </c>
      <c r="I50" s="332">
        <v>0</v>
      </c>
      <c r="J50" s="332">
        <v>0</v>
      </c>
      <c r="K50" s="332">
        <v>0</v>
      </c>
      <c r="L50" s="332">
        <v>1</v>
      </c>
      <c r="M50" s="332" t="s">
        <v>1287</v>
      </c>
      <c r="N50" s="332">
        <v>1</v>
      </c>
      <c r="O50" s="332" t="s">
        <v>1287</v>
      </c>
      <c r="P50" s="332">
        <v>0</v>
      </c>
      <c r="Q50" s="332">
        <v>0</v>
      </c>
      <c r="R50" s="332">
        <v>0</v>
      </c>
      <c r="S50" s="332">
        <v>0</v>
      </c>
      <c r="T50" s="473">
        <v>0</v>
      </c>
      <c r="U50" s="332">
        <v>0</v>
      </c>
      <c r="V50" s="332">
        <v>0</v>
      </c>
      <c r="W50" s="332">
        <v>0</v>
      </c>
      <c r="X50" s="332">
        <v>0</v>
      </c>
      <c r="Y50" s="332">
        <v>0</v>
      </c>
      <c r="Z50" s="332">
        <v>1</v>
      </c>
      <c r="AA50" s="332" t="s">
        <v>1287</v>
      </c>
      <c r="AB50" s="332">
        <v>0</v>
      </c>
      <c r="AC50" s="332">
        <v>0</v>
      </c>
      <c r="AD50" s="332">
        <v>0</v>
      </c>
      <c r="AE50" s="332">
        <v>0</v>
      </c>
      <c r="AF50" s="332">
        <v>1</v>
      </c>
      <c r="AG50" s="329" t="s">
        <v>1287</v>
      </c>
    </row>
    <row r="51" spans="1:33" x14ac:dyDescent="0.15">
      <c r="A51" s="1477"/>
      <c r="B51" s="1487"/>
      <c r="C51" s="1480" t="s">
        <v>118</v>
      </c>
      <c r="D51" s="468">
        <v>0</v>
      </c>
      <c r="E51" s="332">
        <v>0</v>
      </c>
      <c r="F51" s="332">
        <v>0</v>
      </c>
      <c r="G51" s="332">
        <v>0</v>
      </c>
      <c r="H51" s="332">
        <v>0</v>
      </c>
      <c r="I51" s="332">
        <v>0</v>
      </c>
      <c r="J51" s="332">
        <v>0</v>
      </c>
      <c r="K51" s="332">
        <v>0</v>
      </c>
      <c r="L51" s="332">
        <v>0</v>
      </c>
      <c r="M51" s="332">
        <v>0</v>
      </c>
      <c r="N51" s="332">
        <v>0</v>
      </c>
      <c r="O51" s="332">
        <v>0</v>
      </c>
      <c r="P51" s="332">
        <v>0</v>
      </c>
      <c r="Q51" s="332">
        <v>0</v>
      </c>
      <c r="R51" s="332">
        <v>0</v>
      </c>
      <c r="S51" s="332">
        <v>0</v>
      </c>
      <c r="T51" s="473">
        <v>0</v>
      </c>
      <c r="U51" s="332">
        <v>0</v>
      </c>
      <c r="V51" s="332">
        <v>0</v>
      </c>
      <c r="W51" s="332">
        <v>0</v>
      </c>
      <c r="X51" s="332">
        <v>0</v>
      </c>
      <c r="Y51" s="332">
        <v>0</v>
      </c>
      <c r="Z51" s="332">
        <v>0</v>
      </c>
      <c r="AA51" s="332">
        <v>0</v>
      </c>
      <c r="AB51" s="332">
        <v>0</v>
      </c>
      <c r="AC51" s="332">
        <v>0</v>
      </c>
      <c r="AD51" s="332">
        <v>0</v>
      </c>
      <c r="AE51" s="332">
        <v>0</v>
      </c>
      <c r="AF51" s="332">
        <v>0</v>
      </c>
      <c r="AG51" s="329">
        <v>0</v>
      </c>
    </row>
    <row r="52" spans="1:33" x14ac:dyDescent="0.15">
      <c r="A52" s="1481"/>
      <c r="B52" s="1488"/>
      <c r="C52" s="1483" t="s">
        <v>484</v>
      </c>
      <c r="D52" s="472">
        <v>0</v>
      </c>
      <c r="E52" s="347">
        <v>0</v>
      </c>
      <c r="F52" s="347">
        <v>0</v>
      </c>
      <c r="G52" s="347">
        <v>0</v>
      </c>
      <c r="H52" s="347">
        <v>0</v>
      </c>
      <c r="I52" s="347">
        <v>0</v>
      </c>
      <c r="J52" s="347">
        <v>0</v>
      </c>
      <c r="K52" s="347">
        <v>0</v>
      </c>
      <c r="L52" s="347">
        <v>0</v>
      </c>
      <c r="M52" s="347">
        <v>0</v>
      </c>
      <c r="N52" s="347">
        <v>0</v>
      </c>
      <c r="O52" s="347">
        <v>0</v>
      </c>
      <c r="P52" s="347">
        <v>0</v>
      </c>
      <c r="Q52" s="347">
        <v>0</v>
      </c>
      <c r="R52" s="347">
        <v>0</v>
      </c>
      <c r="S52" s="347">
        <v>0</v>
      </c>
      <c r="T52" s="467">
        <v>0</v>
      </c>
      <c r="U52" s="347">
        <v>0</v>
      </c>
      <c r="V52" s="347">
        <v>0</v>
      </c>
      <c r="W52" s="347">
        <v>0</v>
      </c>
      <c r="X52" s="347">
        <v>0</v>
      </c>
      <c r="Y52" s="347">
        <v>0</v>
      </c>
      <c r="Z52" s="347">
        <v>0</v>
      </c>
      <c r="AA52" s="347">
        <v>0</v>
      </c>
      <c r="AB52" s="347">
        <v>0</v>
      </c>
      <c r="AC52" s="347">
        <v>0</v>
      </c>
      <c r="AD52" s="347">
        <v>0</v>
      </c>
      <c r="AE52" s="347">
        <v>0</v>
      </c>
      <c r="AF52" s="347">
        <v>0</v>
      </c>
      <c r="AG52" s="344">
        <v>0</v>
      </c>
    </row>
    <row r="53" spans="1:33" x14ac:dyDescent="0.15">
      <c r="A53" s="1489">
        <v>20</v>
      </c>
      <c r="B53" s="1485" t="s">
        <v>757</v>
      </c>
      <c r="C53" s="1490" t="s">
        <v>742</v>
      </c>
      <c r="D53" s="545">
        <v>1</v>
      </c>
      <c r="E53" s="340" t="s">
        <v>1287</v>
      </c>
      <c r="F53" s="340">
        <v>0</v>
      </c>
      <c r="G53" s="340">
        <v>0</v>
      </c>
      <c r="H53" s="340">
        <v>0</v>
      </c>
      <c r="I53" s="340">
        <v>0</v>
      </c>
      <c r="J53" s="340">
        <v>0</v>
      </c>
      <c r="K53" s="340">
        <v>0</v>
      </c>
      <c r="L53" s="340">
        <v>0</v>
      </c>
      <c r="M53" s="340">
        <v>0</v>
      </c>
      <c r="N53" s="340">
        <v>0</v>
      </c>
      <c r="O53" s="340">
        <v>0</v>
      </c>
      <c r="P53" s="340">
        <v>0</v>
      </c>
      <c r="Q53" s="340">
        <v>0</v>
      </c>
      <c r="R53" s="340">
        <v>0</v>
      </c>
      <c r="S53" s="340">
        <v>0</v>
      </c>
      <c r="T53" s="340">
        <v>0</v>
      </c>
      <c r="U53" s="340">
        <v>0</v>
      </c>
      <c r="V53" s="340">
        <v>1</v>
      </c>
      <c r="W53" s="340" t="s">
        <v>1287</v>
      </c>
      <c r="X53" s="340">
        <v>0</v>
      </c>
      <c r="Y53" s="340">
        <v>0</v>
      </c>
      <c r="Z53" s="340">
        <v>0</v>
      </c>
      <c r="AA53" s="340">
        <v>0</v>
      </c>
      <c r="AB53" s="340">
        <v>0</v>
      </c>
      <c r="AC53" s="340">
        <v>0</v>
      </c>
      <c r="AD53" s="340">
        <v>0</v>
      </c>
      <c r="AE53" s="340">
        <v>0</v>
      </c>
      <c r="AF53" s="340">
        <v>0</v>
      </c>
      <c r="AG53" s="337">
        <v>0</v>
      </c>
    </row>
    <row r="54" spans="1:33" x14ac:dyDescent="0.15">
      <c r="A54" s="1477"/>
      <c r="B54" s="1487"/>
      <c r="C54" s="1479" t="s">
        <v>485</v>
      </c>
      <c r="D54" s="468">
        <v>1</v>
      </c>
      <c r="E54" s="332" t="s">
        <v>1287</v>
      </c>
      <c r="F54" s="332">
        <v>0</v>
      </c>
      <c r="G54" s="332">
        <v>0</v>
      </c>
      <c r="H54" s="332">
        <v>0</v>
      </c>
      <c r="I54" s="332">
        <v>0</v>
      </c>
      <c r="J54" s="332">
        <v>0</v>
      </c>
      <c r="K54" s="332">
        <v>0</v>
      </c>
      <c r="L54" s="332">
        <v>0</v>
      </c>
      <c r="M54" s="332">
        <v>0</v>
      </c>
      <c r="N54" s="332">
        <v>0</v>
      </c>
      <c r="O54" s="332">
        <v>0</v>
      </c>
      <c r="P54" s="332">
        <v>0</v>
      </c>
      <c r="Q54" s="332">
        <v>0</v>
      </c>
      <c r="R54" s="332">
        <v>0</v>
      </c>
      <c r="S54" s="332">
        <v>0</v>
      </c>
      <c r="T54" s="473">
        <v>0</v>
      </c>
      <c r="U54" s="332">
        <v>0</v>
      </c>
      <c r="V54" s="332">
        <v>1</v>
      </c>
      <c r="W54" s="332" t="s">
        <v>1287</v>
      </c>
      <c r="X54" s="332">
        <v>0</v>
      </c>
      <c r="Y54" s="332">
        <v>0</v>
      </c>
      <c r="Z54" s="332">
        <v>0</v>
      </c>
      <c r="AA54" s="332">
        <v>0</v>
      </c>
      <c r="AB54" s="332">
        <v>0</v>
      </c>
      <c r="AC54" s="332">
        <v>0</v>
      </c>
      <c r="AD54" s="332">
        <v>0</v>
      </c>
      <c r="AE54" s="332">
        <v>0</v>
      </c>
      <c r="AF54" s="332">
        <v>0</v>
      </c>
      <c r="AG54" s="329">
        <v>0</v>
      </c>
    </row>
    <row r="55" spans="1:33" x14ac:dyDescent="0.15">
      <c r="A55" s="1477"/>
      <c r="B55" s="1487"/>
      <c r="C55" s="1480" t="s">
        <v>118</v>
      </c>
      <c r="D55" s="468">
        <v>0</v>
      </c>
      <c r="E55" s="332">
        <v>0</v>
      </c>
      <c r="F55" s="332">
        <v>0</v>
      </c>
      <c r="G55" s="332">
        <v>0</v>
      </c>
      <c r="H55" s="332">
        <v>0</v>
      </c>
      <c r="I55" s="332">
        <v>0</v>
      </c>
      <c r="J55" s="332">
        <v>0</v>
      </c>
      <c r="K55" s="332">
        <v>0</v>
      </c>
      <c r="L55" s="332">
        <v>0</v>
      </c>
      <c r="M55" s="332">
        <v>0</v>
      </c>
      <c r="N55" s="332">
        <v>0</v>
      </c>
      <c r="O55" s="332">
        <v>0</v>
      </c>
      <c r="P55" s="332">
        <v>0</v>
      </c>
      <c r="Q55" s="332">
        <v>0</v>
      </c>
      <c r="R55" s="332">
        <v>0</v>
      </c>
      <c r="S55" s="332">
        <v>0</v>
      </c>
      <c r="T55" s="473">
        <v>0</v>
      </c>
      <c r="U55" s="332">
        <v>0</v>
      </c>
      <c r="V55" s="332">
        <v>0</v>
      </c>
      <c r="W55" s="332">
        <v>0</v>
      </c>
      <c r="X55" s="332">
        <v>0</v>
      </c>
      <c r="Y55" s="332">
        <v>0</v>
      </c>
      <c r="Z55" s="332">
        <v>0</v>
      </c>
      <c r="AA55" s="332">
        <v>0</v>
      </c>
      <c r="AB55" s="332">
        <v>0</v>
      </c>
      <c r="AC55" s="332">
        <v>0</v>
      </c>
      <c r="AD55" s="332">
        <v>0</v>
      </c>
      <c r="AE55" s="332">
        <v>0</v>
      </c>
      <c r="AF55" s="332">
        <v>0</v>
      </c>
      <c r="AG55" s="329">
        <v>0</v>
      </c>
    </row>
    <row r="56" spans="1:33" x14ac:dyDescent="0.15">
      <c r="A56" s="1481"/>
      <c r="B56" s="1488"/>
      <c r="C56" s="1483" t="s">
        <v>484</v>
      </c>
      <c r="D56" s="472">
        <v>0</v>
      </c>
      <c r="E56" s="347">
        <v>0</v>
      </c>
      <c r="F56" s="347">
        <v>0</v>
      </c>
      <c r="G56" s="347">
        <v>0</v>
      </c>
      <c r="H56" s="347">
        <v>0</v>
      </c>
      <c r="I56" s="347">
        <v>0</v>
      </c>
      <c r="J56" s="347">
        <v>0</v>
      </c>
      <c r="K56" s="347">
        <v>0</v>
      </c>
      <c r="L56" s="347">
        <v>0</v>
      </c>
      <c r="M56" s="347">
        <v>0</v>
      </c>
      <c r="N56" s="347">
        <v>0</v>
      </c>
      <c r="O56" s="347">
        <v>0</v>
      </c>
      <c r="P56" s="347">
        <v>0</v>
      </c>
      <c r="Q56" s="347">
        <v>0</v>
      </c>
      <c r="R56" s="347">
        <v>0</v>
      </c>
      <c r="S56" s="347">
        <v>0</v>
      </c>
      <c r="T56" s="467">
        <v>0</v>
      </c>
      <c r="U56" s="347">
        <v>0</v>
      </c>
      <c r="V56" s="347">
        <v>0</v>
      </c>
      <c r="W56" s="347">
        <v>0</v>
      </c>
      <c r="X56" s="347">
        <v>0</v>
      </c>
      <c r="Y56" s="347">
        <v>0</v>
      </c>
      <c r="Z56" s="347">
        <v>0</v>
      </c>
      <c r="AA56" s="347">
        <v>0</v>
      </c>
      <c r="AB56" s="347">
        <v>0</v>
      </c>
      <c r="AC56" s="347">
        <v>0</v>
      </c>
      <c r="AD56" s="347">
        <v>0</v>
      </c>
      <c r="AE56" s="347">
        <v>0</v>
      </c>
      <c r="AF56" s="347">
        <v>0</v>
      </c>
      <c r="AG56" s="344">
        <v>0</v>
      </c>
    </row>
    <row r="57" spans="1:33" x14ac:dyDescent="0.15">
      <c r="A57" s="1489">
        <v>21</v>
      </c>
      <c r="B57" s="1485" t="s">
        <v>756</v>
      </c>
      <c r="C57" s="1490" t="s">
        <v>742</v>
      </c>
      <c r="D57" s="545">
        <v>13</v>
      </c>
      <c r="E57" s="340">
        <v>183.851</v>
      </c>
      <c r="F57" s="340">
        <v>0</v>
      </c>
      <c r="G57" s="340">
        <v>0</v>
      </c>
      <c r="H57" s="340">
        <v>1</v>
      </c>
      <c r="I57" s="340" t="s">
        <v>1287</v>
      </c>
      <c r="J57" s="340">
        <v>2</v>
      </c>
      <c r="K57" s="340" t="s">
        <v>1287</v>
      </c>
      <c r="L57" s="340">
        <v>2</v>
      </c>
      <c r="M57" s="340" t="s">
        <v>1287</v>
      </c>
      <c r="N57" s="340">
        <v>2</v>
      </c>
      <c r="O57" s="340" t="s">
        <v>1287</v>
      </c>
      <c r="P57" s="340">
        <v>0</v>
      </c>
      <c r="Q57" s="340">
        <v>0</v>
      </c>
      <c r="R57" s="340">
        <v>2</v>
      </c>
      <c r="S57" s="340" t="s">
        <v>1287</v>
      </c>
      <c r="T57" s="340">
        <v>0</v>
      </c>
      <c r="U57" s="340">
        <v>0</v>
      </c>
      <c r="V57" s="340">
        <v>1</v>
      </c>
      <c r="W57" s="340" t="s">
        <v>1287</v>
      </c>
      <c r="X57" s="340">
        <v>0</v>
      </c>
      <c r="Y57" s="340">
        <v>0</v>
      </c>
      <c r="Z57" s="340">
        <v>0</v>
      </c>
      <c r="AA57" s="340">
        <v>0</v>
      </c>
      <c r="AB57" s="340">
        <v>0</v>
      </c>
      <c r="AC57" s="340">
        <v>0</v>
      </c>
      <c r="AD57" s="340">
        <v>1</v>
      </c>
      <c r="AE57" s="340" t="s">
        <v>1287</v>
      </c>
      <c r="AF57" s="340">
        <v>2</v>
      </c>
      <c r="AG57" s="337" t="s">
        <v>1287</v>
      </c>
    </row>
    <row r="58" spans="1:33" x14ac:dyDescent="0.15">
      <c r="A58" s="1477"/>
      <c r="B58" s="1487"/>
      <c r="C58" s="1479" t="s">
        <v>485</v>
      </c>
      <c r="D58" s="468">
        <v>13</v>
      </c>
      <c r="E58" s="332">
        <v>183.851</v>
      </c>
      <c r="F58" s="332">
        <v>0</v>
      </c>
      <c r="G58" s="332">
        <v>0</v>
      </c>
      <c r="H58" s="332">
        <v>1</v>
      </c>
      <c r="I58" s="332" t="s">
        <v>1287</v>
      </c>
      <c r="J58" s="332">
        <v>2</v>
      </c>
      <c r="K58" s="332" t="s">
        <v>1287</v>
      </c>
      <c r="L58" s="332">
        <v>2</v>
      </c>
      <c r="M58" s="332" t="s">
        <v>1287</v>
      </c>
      <c r="N58" s="332">
        <v>2</v>
      </c>
      <c r="O58" s="332" t="s">
        <v>1287</v>
      </c>
      <c r="P58" s="332">
        <v>0</v>
      </c>
      <c r="Q58" s="332">
        <v>0</v>
      </c>
      <c r="R58" s="332">
        <v>2</v>
      </c>
      <c r="S58" s="332" t="s">
        <v>1287</v>
      </c>
      <c r="T58" s="473">
        <v>0</v>
      </c>
      <c r="U58" s="332">
        <v>0</v>
      </c>
      <c r="V58" s="332">
        <v>1</v>
      </c>
      <c r="W58" s="332" t="s">
        <v>1287</v>
      </c>
      <c r="X58" s="332">
        <v>0</v>
      </c>
      <c r="Y58" s="332">
        <v>0</v>
      </c>
      <c r="Z58" s="332">
        <v>0</v>
      </c>
      <c r="AA58" s="332">
        <v>0</v>
      </c>
      <c r="AB58" s="332">
        <v>0</v>
      </c>
      <c r="AC58" s="332">
        <v>0</v>
      </c>
      <c r="AD58" s="332">
        <v>1</v>
      </c>
      <c r="AE58" s="332" t="s">
        <v>1287</v>
      </c>
      <c r="AF58" s="332">
        <v>2</v>
      </c>
      <c r="AG58" s="329" t="s">
        <v>1287</v>
      </c>
    </row>
    <row r="59" spans="1:33" x14ac:dyDescent="0.15">
      <c r="A59" s="1477"/>
      <c r="B59" s="1487"/>
      <c r="C59" s="1480" t="s">
        <v>118</v>
      </c>
      <c r="D59" s="468">
        <v>0</v>
      </c>
      <c r="E59" s="332">
        <v>0</v>
      </c>
      <c r="F59" s="332">
        <v>0</v>
      </c>
      <c r="G59" s="332">
        <v>0</v>
      </c>
      <c r="H59" s="332">
        <v>0</v>
      </c>
      <c r="I59" s="332">
        <v>0</v>
      </c>
      <c r="J59" s="332">
        <v>0</v>
      </c>
      <c r="K59" s="332">
        <v>0</v>
      </c>
      <c r="L59" s="332">
        <v>0</v>
      </c>
      <c r="M59" s="332">
        <v>0</v>
      </c>
      <c r="N59" s="332">
        <v>0</v>
      </c>
      <c r="O59" s="332">
        <v>0</v>
      </c>
      <c r="P59" s="332">
        <v>0</v>
      </c>
      <c r="Q59" s="332">
        <v>0</v>
      </c>
      <c r="R59" s="332">
        <v>0</v>
      </c>
      <c r="S59" s="332">
        <v>0</v>
      </c>
      <c r="T59" s="473">
        <v>0</v>
      </c>
      <c r="U59" s="332">
        <v>0</v>
      </c>
      <c r="V59" s="332">
        <v>0</v>
      </c>
      <c r="W59" s="332">
        <v>0</v>
      </c>
      <c r="X59" s="332">
        <v>0</v>
      </c>
      <c r="Y59" s="332">
        <v>0</v>
      </c>
      <c r="Z59" s="332">
        <v>0</v>
      </c>
      <c r="AA59" s="332">
        <v>0</v>
      </c>
      <c r="AB59" s="332">
        <v>0</v>
      </c>
      <c r="AC59" s="332">
        <v>0</v>
      </c>
      <c r="AD59" s="332">
        <v>0</v>
      </c>
      <c r="AE59" s="332">
        <v>0</v>
      </c>
      <c r="AF59" s="332">
        <v>0</v>
      </c>
      <c r="AG59" s="329">
        <v>0</v>
      </c>
    </row>
    <row r="60" spans="1:33" x14ac:dyDescent="0.15">
      <c r="A60" s="1481"/>
      <c r="B60" s="1488"/>
      <c r="C60" s="1483" t="s">
        <v>484</v>
      </c>
      <c r="D60" s="472">
        <v>0</v>
      </c>
      <c r="E60" s="347">
        <v>0</v>
      </c>
      <c r="F60" s="347">
        <v>0</v>
      </c>
      <c r="G60" s="347">
        <v>0</v>
      </c>
      <c r="H60" s="347">
        <v>0</v>
      </c>
      <c r="I60" s="347">
        <v>0</v>
      </c>
      <c r="J60" s="347">
        <v>0</v>
      </c>
      <c r="K60" s="347">
        <v>0</v>
      </c>
      <c r="L60" s="347">
        <v>0</v>
      </c>
      <c r="M60" s="347">
        <v>0</v>
      </c>
      <c r="N60" s="347">
        <v>0</v>
      </c>
      <c r="O60" s="347">
        <v>0</v>
      </c>
      <c r="P60" s="347">
        <v>0</v>
      </c>
      <c r="Q60" s="347">
        <v>0</v>
      </c>
      <c r="R60" s="347">
        <v>0</v>
      </c>
      <c r="S60" s="347">
        <v>0</v>
      </c>
      <c r="T60" s="467">
        <v>0</v>
      </c>
      <c r="U60" s="347">
        <v>0</v>
      </c>
      <c r="V60" s="347">
        <v>0</v>
      </c>
      <c r="W60" s="347">
        <v>0</v>
      </c>
      <c r="X60" s="347">
        <v>0</v>
      </c>
      <c r="Y60" s="347">
        <v>0</v>
      </c>
      <c r="Z60" s="347">
        <v>0</v>
      </c>
      <c r="AA60" s="347">
        <v>0</v>
      </c>
      <c r="AB60" s="347">
        <v>0</v>
      </c>
      <c r="AC60" s="347">
        <v>0</v>
      </c>
      <c r="AD60" s="347">
        <v>0</v>
      </c>
      <c r="AE60" s="347">
        <v>0</v>
      </c>
      <c r="AF60" s="347">
        <v>0</v>
      </c>
      <c r="AG60" s="344">
        <v>0</v>
      </c>
    </row>
    <row r="61" spans="1:33" x14ac:dyDescent="0.15">
      <c r="A61" s="1489">
        <v>22</v>
      </c>
      <c r="B61" s="1485" t="s">
        <v>755</v>
      </c>
      <c r="C61" s="1490" t="s">
        <v>742</v>
      </c>
      <c r="D61" s="545">
        <v>16</v>
      </c>
      <c r="E61" s="340">
        <v>143.566</v>
      </c>
      <c r="F61" s="340">
        <v>0</v>
      </c>
      <c r="G61" s="340">
        <v>0</v>
      </c>
      <c r="H61" s="340">
        <v>0</v>
      </c>
      <c r="I61" s="340">
        <v>0</v>
      </c>
      <c r="J61" s="340">
        <v>2</v>
      </c>
      <c r="K61" s="340" t="s">
        <v>1287</v>
      </c>
      <c r="L61" s="340">
        <v>5</v>
      </c>
      <c r="M61" s="340">
        <v>77.087000000000003</v>
      </c>
      <c r="N61" s="340">
        <v>3</v>
      </c>
      <c r="O61" s="340">
        <v>14.433999999999999</v>
      </c>
      <c r="P61" s="340">
        <v>1</v>
      </c>
      <c r="Q61" s="340" t="s">
        <v>1287</v>
      </c>
      <c r="R61" s="340">
        <v>1</v>
      </c>
      <c r="S61" s="340" t="s">
        <v>1287</v>
      </c>
      <c r="T61" s="340">
        <v>0</v>
      </c>
      <c r="U61" s="340">
        <v>0</v>
      </c>
      <c r="V61" s="340">
        <v>0</v>
      </c>
      <c r="W61" s="340">
        <v>0</v>
      </c>
      <c r="X61" s="340">
        <v>0</v>
      </c>
      <c r="Y61" s="340">
        <v>0</v>
      </c>
      <c r="Z61" s="340">
        <v>1</v>
      </c>
      <c r="AA61" s="340" t="s">
        <v>1287</v>
      </c>
      <c r="AB61" s="340">
        <v>1</v>
      </c>
      <c r="AC61" s="340" t="s">
        <v>1287</v>
      </c>
      <c r="AD61" s="340">
        <v>2</v>
      </c>
      <c r="AE61" s="340" t="s">
        <v>1287</v>
      </c>
      <c r="AF61" s="340">
        <v>0</v>
      </c>
      <c r="AG61" s="337">
        <v>0</v>
      </c>
    </row>
    <row r="62" spans="1:33" x14ac:dyDescent="0.15">
      <c r="A62" s="1477"/>
      <c r="B62" s="1487"/>
      <c r="C62" s="1479" t="s">
        <v>485</v>
      </c>
      <c r="D62" s="468">
        <v>16</v>
      </c>
      <c r="E62" s="332">
        <v>143.566</v>
      </c>
      <c r="F62" s="332">
        <v>0</v>
      </c>
      <c r="G62" s="332">
        <v>0</v>
      </c>
      <c r="H62" s="332">
        <v>0</v>
      </c>
      <c r="I62" s="332">
        <v>0</v>
      </c>
      <c r="J62" s="332">
        <v>2</v>
      </c>
      <c r="K62" s="332" t="s">
        <v>1287</v>
      </c>
      <c r="L62" s="332">
        <v>5</v>
      </c>
      <c r="M62" s="332">
        <v>77.087000000000003</v>
      </c>
      <c r="N62" s="332">
        <v>3</v>
      </c>
      <c r="O62" s="332">
        <v>14.433999999999999</v>
      </c>
      <c r="P62" s="332">
        <v>1</v>
      </c>
      <c r="Q62" s="332" t="s">
        <v>1287</v>
      </c>
      <c r="R62" s="332">
        <v>1</v>
      </c>
      <c r="S62" s="332" t="s">
        <v>1287</v>
      </c>
      <c r="T62" s="473">
        <v>0</v>
      </c>
      <c r="U62" s="332">
        <v>0</v>
      </c>
      <c r="V62" s="332">
        <v>0</v>
      </c>
      <c r="W62" s="332">
        <v>0</v>
      </c>
      <c r="X62" s="332">
        <v>0</v>
      </c>
      <c r="Y62" s="332">
        <v>0</v>
      </c>
      <c r="Z62" s="332">
        <v>1</v>
      </c>
      <c r="AA62" s="332" t="s">
        <v>1287</v>
      </c>
      <c r="AB62" s="332">
        <v>1</v>
      </c>
      <c r="AC62" s="332" t="s">
        <v>1287</v>
      </c>
      <c r="AD62" s="332">
        <v>2</v>
      </c>
      <c r="AE62" s="332" t="s">
        <v>1287</v>
      </c>
      <c r="AF62" s="332">
        <v>0</v>
      </c>
      <c r="AG62" s="329">
        <v>0</v>
      </c>
    </row>
    <row r="63" spans="1:33" x14ac:dyDescent="0.15">
      <c r="A63" s="1477"/>
      <c r="B63" s="1487"/>
      <c r="C63" s="1480" t="s">
        <v>118</v>
      </c>
      <c r="D63" s="468">
        <v>0</v>
      </c>
      <c r="E63" s="332">
        <v>0</v>
      </c>
      <c r="F63" s="332">
        <v>0</v>
      </c>
      <c r="G63" s="332">
        <v>0</v>
      </c>
      <c r="H63" s="332">
        <v>0</v>
      </c>
      <c r="I63" s="332">
        <v>0</v>
      </c>
      <c r="J63" s="332">
        <v>0</v>
      </c>
      <c r="K63" s="332">
        <v>0</v>
      </c>
      <c r="L63" s="332">
        <v>0</v>
      </c>
      <c r="M63" s="332">
        <v>0</v>
      </c>
      <c r="N63" s="332">
        <v>0</v>
      </c>
      <c r="O63" s="332">
        <v>0</v>
      </c>
      <c r="P63" s="332">
        <v>0</v>
      </c>
      <c r="Q63" s="332">
        <v>0</v>
      </c>
      <c r="R63" s="332">
        <v>0</v>
      </c>
      <c r="S63" s="332">
        <v>0</v>
      </c>
      <c r="T63" s="473">
        <v>0</v>
      </c>
      <c r="U63" s="332">
        <v>0</v>
      </c>
      <c r="V63" s="332">
        <v>0</v>
      </c>
      <c r="W63" s="332">
        <v>0</v>
      </c>
      <c r="X63" s="332">
        <v>0</v>
      </c>
      <c r="Y63" s="332">
        <v>0</v>
      </c>
      <c r="Z63" s="332">
        <v>0</v>
      </c>
      <c r="AA63" s="332">
        <v>0</v>
      </c>
      <c r="AB63" s="332">
        <v>0</v>
      </c>
      <c r="AC63" s="332">
        <v>0</v>
      </c>
      <c r="AD63" s="332">
        <v>0</v>
      </c>
      <c r="AE63" s="332">
        <v>0</v>
      </c>
      <c r="AF63" s="332">
        <v>0</v>
      </c>
      <c r="AG63" s="329">
        <v>0</v>
      </c>
    </row>
    <row r="64" spans="1:33" x14ac:dyDescent="0.15">
      <c r="A64" s="1481"/>
      <c r="B64" s="1488"/>
      <c r="C64" s="1483" t="s">
        <v>484</v>
      </c>
      <c r="D64" s="472">
        <v>0</v>
      </c>
      <c r="E64" s="347">
        <v>0</v>
      </c>
      <c r="F64" s="347">
        <v>0</v>
      </c>
      <c r="G64" s="347">
        <v>0</v>
      </c>
      <c r="H64" s="347">
        <v>0</v>
      </c>
      <c r="I64" s="347">
        <v>0</v>
      </c>
      <c r="J64" s="347">
        <v>0</v>
      </c>
      <c r="K64" s="347">
        <v>0</v>
      </c>
      <c r="L64" s="347">
        <v>0</v>
      </c>
      <c r="M64" s="347">
        <v>0</v>
      </c>
      <c r="N64" s="347">
        <v>0</v>
      </c>
      <c r="O64" s="347">
        <v>0</v>
      </c>
      <c r="P64" s="347">
        <v>0</v>
      </c>
      <c r="Q64" s="347">
        <v>0</v>
      </c>
      <c r="R64" s="347">
        <v>0</v>
      </c>
      <c r="S64" s="347">
        <v>0</v>
      </c>
      <c r="T64" s="467">
        <v>0</v>
      </c>
      <c r="U64" s="347">
        <v>0</v>
      </c>
      <c r="V64" s="347">
        <v>0</v>
      </c>
      <c r="W64" s="347">
        <v>0</v>
      </c>
      <c r="X64" s="347">
        <v>0</v>
      </c>
      <c r="Y64" s="347">
        <v>0</v>
      </c>
      <c r="Z64" s="347">
        <v>0</v>
      </c>
      <c r="AA64" s="347">
        <v>0</v>
      </c>
      <c r="AB64" s="347">
        <v>0</v>
      </c>
      <c r="AC64" s="347">
        <v>0</v>
      </c>
      <c r="AD64" s="347">
        <v>0</v>
      </c>
      <c r="AE64" s="347">
        <v>0</v>
      </c>
      <c r="AF64" s="347">
        <v>0</v>
      </c>
      <c r="AG64" s="344">
        <v>0</v>
      </c>
    </row>
    <row r="65" spans="1:33" x14ac:dyDescent="0.15">
      <c r="A65" s="1489">
        <v>23</v>
      </c>
      <c r="B65" s="1485" t="s">
        <v>754</v>
      </c>
      <c r="C65" s="1490" t="s">
        <v>742</v>
      </c>
      <c r="D65" s="545">
        <v>5</v>
      </c>
      <c r="E65" s="340">
        <v>51.217999999999996</v>
      </c>
      <c r="F65" s="340">
        <v>0</v>
      </c>
      <c r="G65" s="340">
        <v>0</v>
      </c>
      <c r="H65" s="340">
        <v>0</v>
      </c>
      <c r="I65" s="340">
        <v>0</v>
      </c>
      <c r="J65" s="340">
        <v>0</v>
      </c>
      <c r="K65" s="340">
        <v>0</v>
      </c>
      <c r="L65" s="340">
        <v>1</v>
      </c>
      <c r="M65" s="340" t="s">
        <v>1287</v>
      </c>
      <c r="N65" s="340">
        <v>0</v>
      </c>
      <c r="O65" s="340">
        <v>0</v>
      </c>
      <c r="P65" s="340">
        <v>1</v>
      </c>
      <c r="Q65" s="340" t="s">
        <v>1287</v>
      </c>
      <c r="R65" s="340">
        <v>1</v>
      </c>
      <c r="S65" s="340" t="s">
        <v>1287</v>
      </c>
      <c r="T65" s="340">
        <v>0</v>
      </c>
      <c r="U65" s="340">
        <v>0</v>
      </c>
      <c r="V65" s="340">
        <v>0</v>
      </c>
      <c r="W65" s="340">
        <v>0</v>
      </c>
      <c r="X65" s="340">
        <v>0</v>
      </c>
      <c r="Y65" s="340">
        <v>0</v>
      </c>
      <c r="Z65" s="340">
        <v>1</v>
      </c>
      <c r="AA65" s="340" t="s">
        <v>1287</v>
      </c>
      <c r="AB65" s="340">
        <v>0</v>
      </c>
      <c r="AC65" s="340">
        <v>0</v>
      </c>
      <c r="AD65" s="340">
        <v>1</v>
      </c>
      <c r="AE65" s="340" t="s">
        <v>1287</v>
      </c>
      <c r="AF65" s="340">
        <v>0</v>
      </c>
      <c r="AG65" s="337">
        <v>0</v>
      </c>
    </row>
    <row r="66" spans="1:33" x14ac:dyDescent="0.15">
      <c r="A66" s="1477"/>
      <c r="B66" s="1487"/>
      <c r="C66" s="1479" t="s">
        <v>485</v>
      </c>
      <c r="D66" s="468">
        <v>3</v>
      </c>
      <c r="E66" s="332" t="s">
        <v>1287</v>
      </c>
      <c r="F66" s="332">
        <v>0</v>
      </c>
      <c r="G66" s="332">
        <v>0</v>
      </c>
      <c r="H66" s="332">
        <v>0</v>
      </c>
      <c r="I66" s="332">
        <v>0</v>
      </c>
      <c r="J66" s="332">
        <v>0</v>
      </c>
      <c r="K66" s="332">
        <v>0</v>
      </c>
      <c r="L66" s="332">
        <v>1</v>
      </c>
      <c r="M66" s="332" t="s">
        <v>1287</v>
      </c>
      <c r="N66" s="332">
        <v>0</v>
      </c>
      <c r="O66" s="332">
        <v>0</v>
      </c>
      <c r="P66" s="332">
        <v>1</v>
      </c>
      <c r="Q66" s="332" t="s">
        <v>1287</v>
      </c>
      <c r="R66" s="332">
        <v>0</v>
      </c>
      <c r="S66" s="332">
        <v>0</v>
      </c>
      <c r="T66" s="473">
        <v>0</v>
      </c>
      <c r="U66" s="332">
        <v>0</v>
      </c>
      <c r="V66" s="332">
        <v>0</v>
      </c>
      <c r="W66" s="332">
        <v>0</v>
      </c>
      <c r="X66" s="332">
        <v>0</v>
      </c>
      <c r="Y66" s="332">
        <v>0</v>
      </c>
      <c r="Z66" s="332">
        <v>1</v>
      </c>
      <c r="AA66" s="332" t="s">
        <v>1287</v>
      </c>
      <c r="AB66" s="332">
        <v>0</v>
      </c>
      <c r="AC66" s="332">
        <v>0</v>
      </c>
      <c r="AD66" s="332">
        <v>0</v>
      </c>
      <c r="AE66" s="332">
        <v>0</v>
      </c>
      <c r="AF66" s="332">
        <v>0</v>
      </c>
      <c r="AG66" s="329">
        <v>0</v>
      </c>
    </row>
    <row r="67" spans="1:33" x14ac:dyDescent="0.15">
      <c r="A67" s="1477"/>
      <c r="B67" s="1487"/>
      <c r="C67" s="1480" t="s">
        <v>118</v>
      </c>
      <c r="D67" s="468">
        <v>1</v>
      </c>
      <c r="E67" s="332" t="s">
        <v>1287</v>
      </c>
      <c r="F67" s="332">
        <v>0</v>
      </c>
      <c r="G67" s="332">
        <v>0</v>
      </c>
      <c r="H67" s="332">
        <v>0</v>
      </c>
      <c r="I67" s="332">
        <v>0</v>
      </c>
      <c r="J67" s="332">
        <v>0</v>
      </c>
      <c r="K67" s="332">
        <v>0</v>
      </c>
      <c r="L67" s="332">
        <v>0</v>
      </c>
      <c r="M67" s="332">
        <v>0</v>
      </c>
      <c r="N67" s="332">
        <v>0</v>
      </c>
      <c r="O67" s="332">
        <v>0</v>
      </c>
      <c r="P67" s="332">
        <v>0</v>
      </c>
      <c r="Q67" s="332">
        <v>0</v>
      </c>
      <c r="R67" s="332">
        <v>0</v>
      </c>
      <c r="S67" s="332">
        <v>0</v>
      </c>
      <c r="T67" s="473">
        <v>0</v>
      </c>
      <c r="U67" s="332">
        <v>0</v>
      </c>
      <c r="V67" s="332">
        <v>0</v>
      </c>
      <c r="W67" s="332">
        <v>0</v>
      </c>
      <c r="X67" s="332">
        <v>0</v>
      </c>
      <c r="Y67" s="332">
        <v>0</v>
      </c>
      <c r="Z67" s="332">
        <v>0</v>
      </c>
      <c r="AA67" s="332">
        <v>0</v>
      </c>
      <c r="AB67" s="332">
        <v>0</v>
      </c>
      <c r="AC67" s="332">
        <v>0</v>
      </c>
      <c r="AD67" s="332">
        <v>1</v>
      </c>
      <c r="AE67" s="332" t="s">
        <v>1287</v>
      </c>
      <c r="AF67" s="332">
        <v>0</v>
      </c>
      <c r="AG67" s="329">
        <v>0</v>
      </c>
    </row>
    <row r="68" spans="1:33" x14ac:dyDescent="0.15">
      <c r="A68" s="1481"/>
      <c r="B68" s="1488"/>
      <c r="C68" s="1483" t="s">
        <v>484</v>
      </c>
      <c r="D68" s="472">
        <v>1</v>
      </c>
      <c r="E68" s="347" t="s">
        <v>1287</v>
      </c>
      <c r="F68" s="347">
        <v>0</v>
      </c>
      <c r="G68" s="347">
        <v>0</v>
      </c>
      <c r="H68" s="347">
        <v>0</v>
      </c>
      <c r="I68" s="347">
        <v>0</v>
      </c>
      <c r="J68" s="347">
        <v>0</v>
      </c>
      <c r="K68" s="347">
        <v>0</v>
      </c>
      <c r="L68" s="347">
        <v>0</v>
      </c>
      <c r="M68" s="347">
        <v>0</v>
      </c>
      <c r="N68" s="347">
        <v>0</v>
      </c>
      <c r="O68" s="347">
        <v>0</v>
      </c>
      <c r="P68" s="347">
        <v>0</v>
      </c>
      <c r="Q68" s="347">
        <v>0</v>
      </c>
      <c r="R68" s="347">
        <v>1</v>
      </c>
      <c r="S68" s="347" t="s">
        <v>1287</v>
      </c>
      <c r="T68" s="467">
        <v>0</v>
      </c>
      <c r="U68" s="347">
        <v>0</v>
      </c>
      <c r="V68" s="347">
        <v>0</v>
      </c>
      <c r="W68" s="347">
        <v>0</v>
      </c>
      <c r="X68" s="347">
        <v>0</v>
      </c>
      <c r="Y68" s="347">
        <v>0</v>
      </c>
      <c r="Z68" s="347">
        <v>0</v>
      </c>
      <c r="AA68" s="347">
        <v>0</v>
      </c>
      <c r="AB68" s="347">
        <v>0</v>
      </c>
      <c r="AC68" s="347">
        <v>0</v>
      </c>
      <c r="AD68" s="347">
        <v>0</v>
      </c>
      <c r="AE68" s="347">
        <v>0</v>
      </c>
      <c r="AF68" s="347">
        <v>0</v>
      </c>
      <c r="AG68" s="344">
        <v>0</v>
      </c>
    </row>
    <row r="69" spans="1:33" x14ac:dyDescent="0.15">
      <c r="A69" s="1489">
        <v>24</v>
      </c>
      <c r="B69" s="1485" t="s">
        <v>753</v>
      </c>
      <c r="C69" s="1490" t="s">
        <v>742</v>
      </c>
      <c r="D69" s="545">
        <v>57</v>
      </c>
      <c r="E69" s="340">
        <v>626.49378999999999</v>
      </c>
      <c r="F69" s="340">
        <v>3</v>
      </c>
      <c r="G69" s="340">
        <v>8.9160000000000004</v>
      </c>
      <c r="H69" s="340">
        <v>3</v>
      </c>
      <c r="I69" s="340">
        <v>25.951000000000001</v>
      </c>
      <c r="J69" s="340">
        <v>7</v>
      </c>
      <c r="K69" s="340">
        <v>48.703000000000003</v>
      </c>
      <c r="L69" s="340">
        <v>11</v>
      </c>
      <c r="M69" s="340">
        <v>193.74299999999999</v>
      </c>
      <c r="N69" s="340">
        <v>6</v>
      </c>
      <c r="O69" s="340">
        <v>52.189</v>
      </c>
      <c r="P69" s="340">
        <v>7</v>
      </c>
      <c r="Q69" s="340">
        <v>81.559790000000007</v>
      </c>
      <c r="R69" s="340">
        <v>3</v>
      </c>
      <c r="S69" s="340">
        <v>25.721</v>
      </c>
      <c r="T69" s="340">
        <v>8</v>
      </c>
      <c r="U69" s="340">
        <v>105.55</v>
      </c>
      <c r="V69" s="340">
        <v>5</v>
      </c>
      <c r="W69" s="340">
        <v>27.055</v>
      </c>
      <c r="X69" s="340">
        <v>0</v>
      </c>
      <c r="Y69" s="340">
        <v>0</v>
      </c>
      <c r="Z69" s="340">
        <v>2</v>
      </c>
      <c r="AA69" s="340" t="s">
        <v>1287</v>
      </c>
      <c r="AB69" s="340">
        <v>0</v>
      </c>
      <c r="AC69" s="340">
        <v>0</v>
      </c>
      <c r="AD69" s="340">
        <v>1</v>
      </c>
      <c r="AE69" s="340" t="s">
        <v>1287</v>
      </c>
      <c r="AF69" s="340">
        <v>1</v>
      </c>
      <c r="AG69" s="337" t="s">
        <v>1287</v>
      </c>
    </row>
    <row r="70" spans="1:33" x14ac:dyDescent="0.15">
      <c r="A70" s="1477"/>
      <c r="B70" s="1487"/>
      <c r="C70" s="1479" t="s">
        <v>485</v>
      </c>
      <c r="D70" s="468">
        <v>56</v>
      </c>
      <c r="E70" s="332" t="s">
        <v>1287</v>
      </c>
      <c r="F70" s="332">
        <v>3</v>
      </c>
      <c r="G70" s="332">
        <v>8.9160000000000004</v>
      </c>
      <c r="H70" s="332">
        <v>3</v>
      </c>
      <c r="I70" s="332">
        <v>25.951000000000001</v>
      </c>
      <c r="J70" s="332">
        <v>7</v>
      </c>
      <c r="K70" s="332">
        <v>48.703000000000003</v>
      </c>
      <c r="L70" s="332">
        <v>11</v>
      </c>
      <c r="M70" s="332">
        <v>193.74299999999999</v>
      </c>
      <c r="N70" s="332">
        <v>6</v>
      </c>
      <c r="O70" s="332">
        <v>52.189</v>
      </c>
      <c r="P70" s="332">
        <v>7</v>
      </c>
      <c r="Q70" s="332">
        <v>81.559790000000007</v>
      </c>
      <c r="R70" s="332">
        <v>3</v>
      </c>
      <c r="S70" s="332">
        <v>25.721</v>
      </c>
      <c r="T70" s="473">
        <v>8</v>
      </c>
      <c r="U70" s="332">
        <v>105.55</v>
      </c>
      <c r="V70" s="332">
        <v>5</v>
      </c>
      <c r="W70" s="332">
        <v>27.055</v>
      </c>
      <c r="X70" s="332">
        <v>0</v>
      </c>
      <c r="Y70" s="332">
        <v>0</v>
      </c>
      <c r="Z70" s="332">
        <v>2</v>
      </c>
      <c r="AA70" s="332" t="s">
        <v>1287</v>
      </c>
      <c r="AB70" s="332">
        <v>0</v>
      </c>
      <c r="AC70" s="332">
        <v>0</v>
      </c>
      <c r="AD70" s="332">
        <v>0</v>
      </c>
      <c r="AE70" s="332">
        <v>0</v>
      </c>
      <c r="AF70" s="332">
        <v>1</v>
      </c>
      <c r="AG70" s="329" t="s">
        <v>1287</v>
      </c>
    </row>
    <row r="71" spans="1:33" x14ac:dyDescent="0.15">
      <c r="A71" s="1477"/>
      <c r="B71" s="1487"/>
      <c r="C71" s="1480" t="s">
        <v>118</v>
      </c>
      <c r="D71" s="468">
        <v>1</v>
      </c>
      <c r="E71" s="332" t="s">
        <v>1287</v>
      </c>
      <c r="F71" s="332">
        <v>0</v>
      </c>
      <c r="G71" s="332">
        <v>0</v>
      </c>
      <c r="H71" s="332">
        <v>0</v>
      </c>
      <c r="I71" s="332">
        <v>0</v>
      </c>
      <c r="J71" s="332">
        <v>0</v>
      </c>
      <c r="K71" s="332">
        <v>0</v>
      </c>
      <c r="L71" s="332">
        <v>0</v>
      </c>
      <c r="M71" s="332">
        <v>0</v>
      </c>
      <c r="N71" s="332">
        <v>0</v>
      </c>
      <c r="O71" s="332">
        <v>0</v>
      </c>
      <c r="P71" s="332">
        <v>0</v>
      </c>
      <c r="Q71" s="332">
        <v>0</v>
      </c>
      <c r="R71" s="332">
        <v>0</v>
      </c>
      <c r="S71" s="332">
        <v>0</v>
      </c>
      <c r="T71" s="473">
        <v>0</v>
      </c>
      <c r="U71" s="332">
        <v>0</v>
      </c>
      <c r="V71" s="332">
        <v>0</v>
      </c>
      <c r="W71" s="332">
        <v>0</v>
      </c>
      <c r="X71" s="332">
        <v>0</v>
      </c>
      <c r="Y71" s="332">
        <v>0</v>
      </c>
      <c r="Z71" s="332">
        <v>0</v>
      </c>
      <c r="AA71" s="332">
        <v>0</v>
      </c>
      <c r="AB71" s="332">
        <v>0</v>
      </c>
      <c r="AC71" s="332">
        <v>0</v>
      </c>
      <c r="AD71" s="332">
        <v>1</v>
      </c>
      <c r="AE71" s="332" t="s">
        <v>1287</v>
      </c>
      <c r="AF71" s="332">
        <v>0</v>
      </c>
      <c r="AG71" s="329">
        <v>0</v>
      </c>
    </row>
    <row r="72" spans="1:33" x14ac:dyDescent="0.15">
      <c r="A72" s="1481"/>
      <c r="B72" s="1488"/>
      <c r="C72" s="1483" t="s">
        <v>484</v>
      </c>
      <c r="D72" s="472">
        <v>0</v>
      </c>
      <c r="E72" s="347">
        <v>0</v>
      </c>
      <c r="F72" s="347">
        <v>0</v>
      </c>
      <c r="G72" s="347">
        <v>0</v>
      </c>
      <c r="H72" s="347">
        <v>0</v>
      </c>
      <c r="I72" s="347">
        <v>0</v>
      </c>
      <c r="J72" s="347">
        <v>0</v>
      </c>
      <c r="K72" s="347">
        <v>0</v>
      </c>
      <c r="L72" s="347">
        <v>0</v>
      </c>
      <c r="M72" s="347">
        <v>0</v>
      </c>
      <c r="N72" s="347">
        <v>0</v>
      </c>
      <c r="O72" s="347">
        <v>0</v>
      </c>
      <c r="P72" s="347">
        <v>0</v>
      </c>
      <c r="Q72" s="347">
        <v>0</v>
      </c>
      <c r="R72" s="347">
        <v>0</v>
      </c>
      <c r="S72" s="347">
        <v>0</v>
      </c>
      <c r="T72" s="467">
        <v>0</v>
      </c>
      <c r="U72" s="347">
        <v>0</v>
      </c>
      <c r="V72" s="347">
        <v>0</v>
      </c>
      <c r="W72" s="347">
        <v>0</v>
      </c>
      <c r="X72" s="347">
        <v>0</v>
      </c>
      <c r="Y72" s="347">
        <v>0</v>
      </c>
      <c r="Z72" s="347">
        <v>0</v>
      </c>
      <c r="AA72" s="347">
        <v>0</v>
      </c>
      <c r="AB72" s="347">
        <v>0</v>
      </c>
      <c r="AC72" s="347">
        <v>0</v>
      </c>
      <c r="AD72" s="347">
        <v>0</v>
      </c>
      <c r="AE72" s="347">
        <v>0</v>
      </c>
      <c r="AF72" s="347">
        <v>0</v>
      </c>
      <c r="AG72" s="344">
        <v>0</v>
      </c>
    </row>
    <row r="73" spans="1:33" x14ac:dyDescent="0.15">
      <c r="A73" s="1489">
        <v>25</v>
      </c>
      <c r="B73" s="1485" t="s">
        <v>840</v>
      </c>
      <c r="C73" s="1490" t="s">
        <v>742</v>
      </c>
      <c r="D73" s="545">
        <v>17</v>
      </c>
      <c r="E73" s="340">
        <v>113.77799999999999</v>
      </c>
      <c r="F73" s="340">
        <v>0</v>
      </c>
      <c r="G73" s="340">
        <v>0</v>
      </c>
      <c r="H73" s="340">
        <v>0</v>
      </c>
      <c r="I73" s="340">
        <v>0</v>
      </c>
      <c r="J73" s="340">
        <v>4</v>
      </c>
      <c r="K73" s="340">
        <v>31.26</v>
      </c>
      <c r="L73" s="340">
        <v>2</v>
      </c>
      <c r="M73" s="340" t="s">
        <v>1287</v>
      </c>
      <c r="N73" s="340">
        <v>3</v>
      </c>
      <c r="O73" s="340">
        <v>7.2119999999999997</v>
      </c>
      <c r="P73" s="340">
        <v>3</v>
      </c>
      <c r="Q73" s="340">
        <v>30.434999999999999</v>
      </c>
      <c r="R73" s="340">
        <v>0</v>
      </c>
      <c r="S73" s="340">
        <v>0</v>
      </c>
      <c r="T73" s="340">
        <v>0</v>
      </c>
      <c r="U73" s="340">
        <v>0</v>
      </c>
      <c r="V73" s="340">
        <v>2</v>
      </c>
      <c r="W73" s="340" t="s">
        <v>1287</v>
      </c>
      <c r="X73" s="340">
        <v>0</v>
      </c>
      <c r="Y73" s="340">
        <v>0</v>
      </c>
      <c r="Z73" s="340">
        <v>1</v>
      </c>
      <c r="AA73" s="340" t="s">
        <v>1287</v>
      </c>
      <c r="AB73" s="340">
        <v>2</v>
      </c>
      <c r="AC73" s="340" t="s">
        <v>1287</v>
      </c>
      <c r="AD73" s="340">
        <v>0</v>
      </c>
      <c r="AE73" s="340">
        <v>0</v>
      </c>
      <c r="AF73" s="340">
        <v>0</v>
      </c>
      <c r="AG73" s="337">
        <v>0</v>
      </c>
    </row>
    <row r="74" spans="1:33" x14ac:dyDescent="0.15">
      <c r="A74" s="1477"/>
      <c r="B74" s="1487"/>
      <c r="C74" s="1479" t="s">
        <v>485</v>
      </c>
      <c r="D74" s="468">
        <v>16</v>
      </c>
      <c r="E74" s="332" t="s">
        <v>1287</v>
      </c>
      <c r="F74" s="332">
        <v>0</v>
      </c>
      <c r="G74" s="332">
        <v>0</v>
      </c>
      <c r="H74" s="332">
        <v>0</v>
      </c>
      <c r="I74" s="332">
        <v>0</v>
      </c>
      <c r="J74" s="332">
        <v>4</v>
      </c>
      <c r="K74" s="332">
        <v>31.26</v>
      </c>
      <c r="L74" s="332">
        <v>2</v>
      </c>
      <c r="M74" s="332" t="s">
        <v>1287</v>
      </c>
      <c r="N74" s="332">
        <v>2</v>
      </c>
      <c r="O74" s="332" t="s">
        <v>1287</v>
      </c>
      <c r="P74" s="332">
        <v>3</v>
      </c>
      <c r="Q74" s="332">
        <v>30.434999999999999</v>
      </c>
      <c r="R74" s="332">
        <v>0</v>
      </c>
      <c r="S74" s="332">
        <v>0</v>
      </c>
      <c r="T74" s="473">
        <v>0</v>
      </c>
      <c r="U74" s="332">
        <v>0</v>
      </c>
      <c r="V74" s="332">
        <v>2</v>
      </c>
      <c r="W74" s="332" t="s">
        <v>1287</v>
      </c>
      <c r="X74" s="332">
        <v>0</v>
      </c>
      <c r="Y74" s="332">
        <v>0</v>
      </c>
      <c r="Z74" s="332">
        <v>1</v>
      </c>
      <c r="AA74" s="332" t="s">
        <v>1287</v>
      </c>
      <c r="AB74" s="332">
        <v>2</v>
      </c>
      <c r="AC74" s="332" t="s">
        <v>1287</v>
      </c>
      <c r="AD74" s="332">
        <v>0</v>
      </c>
      <c r="AE74" s="332">
        <v>0</v>
      </c>
      <c r="AF74" s="332">
        <v>0</v>
      </c>
      <c r="AG74" s="329">
        <v>0</v>
      </c>
    </row>
    <row r="75" spans="1:33" x14ac:dyDescent="0.15">
      <c r="A75" s="1477"/>
      <c r="B75" s="1487"/>
      <c r="C75" s="1480" t="s">
        <v>118</v>
      </c>
      <c r="D75" s="468">
        <v>0</v>
      </c>
      <c r="E75" s="332">
        <v>0</v>
      </c>
      <c r="F75" s="332">
        <v>0</v>
      </c>
      <c r="G75" s="332">
        <v>0</v>
      </c>
      <c r="H75" s="332">
        <v>0</v>
      </c>
      <c r="I75" s="332">
        <v>0</v>
      </c>
      <c r="J75" s="332">
        <v>0</v>
      </c>
      <c r="K75" s="332">
        <v>0</v>
      </c>
      <c r="L75" s="332">
        <v>0</v>
      </c>
      <c r="M75" s="332">
        <v>0</v>
      </c>
      <c r="N75" s="332">
        <v>0</v>
      </c>
      <c r="O75" s="332">
        <v>0</v>
      </c>
      <c r="P75" s="332">
        <v>0</v>
      </c>
      <c r="Q75" s="332">
        <v>0</v>
      </c>
      <c r="R75" s="332">
        <v>0</v>
      </c>
      <c r="S75" s="332">
        <v>0</v>
      </c>
      <c r="T75" s="473">
        <v>0</v>
      </c>
      <c r="U75" s="332">
        <v>0</v>
      </c>
      <c r="V75" s="332">
        <v>0</v>
      </c>
      <c r="W75" s="332">
        <v>0</v>
      </c>
      <c r="X75" s="332">
        <v>0</v>
      </c>
      <c r="Y75" s="332">
        <v>0</v>
      </c>
      <c r="Z75" s="332">
        <v>0</v>
      </c>
      <c r="AA75" s="332">
        <v>0</v>
      </c>
      <c r="AB75" s="332">
        <v>0</v>
      </c>
      <c r="AC75" s="332">
        <v>0</v>
      </c>
      <c r="AD75" s="332">
        <v>0</v>
      </c>
      <c r="AE75" s="332">
        <v>0</v>
      </c>
      <c r="AF75" s="332">
        <v>0</v>
      </c>
      <c r="AG75" s="329">
        <v>0</v>
      </c>
    </row>
    <row r="76" spans="1:33" x14ac:dyDescent="0.15">
      <c r="A76" s="1481"/>
      <c r="B76" s="1488"/>
      <c r="C76" s="1483" t="s">
        <v>484</v>
      </c>
      <c r="D76" s="472">
        <v>1</v>
      </c>
      <c r="E76" s="347" t="s">
        <v>1287</v>
      </c>
      <c r="F76" s="347">
        <v>0</v>
      </c>
      <c r="G76" s="347">
        <v>0</v>
      </c>
      <c r="H76" s="347">
        <v>0</v>
      </c>
      <c r="I76" s="347">
        <v>0</v>
      </c>
      <c r="J76" s="347">
        <v>0</v>
      </c>
      <c r="K76" s="347">
        <v>0</v>
      </c>
      <c r="L76" s="347">
        <v>0</v>
      </c>
      <c r="M76" s="347">
        <v>0</v>
      </c>
      <c r="N76" s="347">
        <v>1</v>
      </c>
      <c r="O76" s="347" t="s">
        <v>1287</v>
      </c>
      <c r="P76" s="347">
        <v>0</v>
      </c>
      <c r="Q76" s="347">
        <v>0</v>
      </c>
      <c r="R76" s="347">
        <v>0</v>
      </c>
      <c r="S76" s="347">
        <v>0</v>
      </c>
      <c r="T76" s="467">
        <v>0</v>
      </c>
      <c r="U76" s="347">
        <v>0</v>
      </c>
      <c r="V76" s="347">
        <v>0</v>
      </c>
      <c r="W76" s="347">
        <v>0</v>
      </c>
      <c r="X76" s="347">
        <v>0</v>
      </c>
      <c r="Y76" s="347">
        <v>0</v>
      </c>
      <c r="Z76" s="347">
        <v>0</v>
      </c>
      <c r="AA76" s="347">
        <v>0</v>
      </c>
      <c r="AB76" s="347">
        <v>0</v>
      </c>
      <c r="AC76" s="347">
        <v>0</v>
      </c>
      <c r="AD76" s="347">
        <v>0</v>
      </c>
      <c r="AE76" s="347">
        <v>0</v>
      </c>
      <c r="AF76" s="347">
        <v>0</v>
      </c>
      <c r="AG76" s="344">
        <v>0</v>
      </c>
    </row>
    <row r="77" spans="1:33" x14ac:dyDescent="0.15">
      <c r="A77" s="1489">
        <v>26</v>
      </c>
      <c r="B77" s="1485" t="s">
        <v>839</v>
      </c>
      <c r="C77" s="1490" t="s">
        <v>742</v>
      </c>
      <c r="D77" s="545">
        <v>27</v>
      </c>
      <c r="E77" s="340">
        <v>332.95700000000005</v>
      </c>
      <c r="F77" s="340">
        <v>3</v>
      </c>
      <c r="G77" s="340">
        <v>46.817999999999998</v>
      </c>
      <c r="H77" s="340">
        <v>0</v>
      </c>
      <c r="I77" s="340">
        <v>0</v>
      </c>
      <c r="J77" s="340">
        <v>3</v>
      </c>
      <c r="K77" s="340">
        <v>42.338999999999999</v>
      </c>
      <c r="L77" s="340">
        <v>5</v>
      </c>
      <c r="M77" s="340">
        <v>38.061999999999998</v>
      </c>
      <c r="N77" s="340">
        <v>1</v>
      </c>
      <c r="O77" s="340" t="s">
        <v>1287</v>
      </c>
      <c r="P77" s="340">
        <v>3</v>
      </c>
      <c r="Q77" s="340">
        <v>44.033999999999999</v>
      </c>
      <c r="R77" s="340">
        <v>2</v>
      </c>
      <c r="S77" s="340" t="s">
        <v>1287</v>
      </c>
      <c r="T77" s="340">
        <v>1</v>
      </c>
      <c r="U77" s="340" t="s">
        <v>1287</v>
      </c>
      <c r="V77" s="340">
        <v>2</v>
      </c>
      <c r="W77" s="340" t="s">
        <v>1287</v>
      </c>
      <c r="X77" s="340">
        <v>0</v>
      </c>
      <c r="Y77" s="340">
        <v>0</v>
      </c>
      <c r="Z77" s="340">
        <v>4</v>
      </c>
      <c r="AA77" s="340">
        <v>93.165000000000006</v>
      </c>
      <c r="AB77" s="340">
        <v>1</v>
      </c>
      <c r="AC77" s="340" t="s">
        <v>1287</v>
      </c>
      <c r="AD77" s="340">
        <v>2</v>
      </c>
      <c r="AE77" s="340" t="s">
        <v>1287</v>
      </c>
      <c r="AF77" s="340">
        <v>0</v>
      </c>
      <c r="AG77" s="337">
        <v>0</v>
      </c>
    </row>
    <row r="78" spans="1:33" x14ac:dyDescent="0.15">
      <c r="A78" s="1477"/>
      <c r="B78" s="1487"/>
      <c r="C78" s="1479" t="s">
        <v>485</v>
      </c>
      <c r="D78" s="468">
        <v>26</v>
      </c>
      <c r="E78" s="332" t="s">
        <v>1287</v>
      </c>
      <c r="F78" s="332">
        <v>3</v>
      </c>
      <c r="G78" s="332">
        <v>46.817999999999998</v>
      </c>
      <c r="H78" s="332">
        <v>0</v>
      </c>
      <c r="I78" s="332">
        <v>0</v>
      </c>
      <c r="J78" s="332">
        <v>3</v>
      </c>
      <c r="K78" s="332">
        <v>42.338999999999999</v>
      </c>
      <c r="L78" s="332">
        <v>5</v>
      </c>
      <c r="M78" s="332">
        <v>38.061999999999998</v>
      </c>
      <c r="N78" s="332">
        <v>1</v>
      </c>
      <c r="O78" s="332" t="s">
        <v>1287</v>
      </c>
      <c r="P78" s="332">
        <v>3</v>
      </c>
      <c r="Q78" s="332">
        <v>44.033999999999999</v>
      </c>
      <c r="R78" s="332">
        <v>2</v>
      </c>
      <c r="S78" s="332" t="s">
        <v>1287</v>
      </c>
      <c r="T78" s="473">
        <v>1</v>
      </c>
      <c r="U78" s="332" t="s">
        <v>1287</v>
      </c>
      <c r="V78" s="332">
        <v>1</v>
      </c>
      <c r="W78" s="332" t="s">
        <v>1287</v>
      </c>
      <c r="X78" s="332">
        <v>0</v>
      </c>
      <c r="Y78" s="332">
        <v>0</v>
      </c>
      <c r="Z78" s="332">
        <v>4</v>
      </c>
      <c r="AA78" s="332">
        <v>93.165000000000006</v>
      </c>
      <c r="AB78" s="332">
        <v>1</v>
      </c>
      <c r="AC78" s="332" t="s">
        <v>1287</v>
      </c>
      <c r="AD78" s="332">
        <v>2</v>
      </c>
      <c r="AE78" s="332" t="s">
        <v>1287</v>
      </c>
      <c r="AF78" s="332">
        <v>0</v>
      </c>
      <c r="AG78" s="329">
        <v>0</v>
      </c>
    </row>
    <row r="79" spans="1:33" x14ac:dyDescent="0.15">
      <c r="A79" s="1477"/>
      <c r="B79" s="1487"/>
      <c r="C79" s="1480" t="s">
        <v>118</v>
      </c>
      <c r="D79" s="468">
        <v>1</v>
      </c>
      <c r="E79" s="332" t="s">
        <v>1287</v>
      </c>
      <c r="F79" s="332">
        <v>0</v>
      </c>
      <c r="G79" s="332">
        <v>0</v>
      </c>
      <c r="H79" s="332">
        <v>0</v>
      </c>
      <c r="I79" s="332">
        <v>0</v>
      </c>
      <c r="J79" s="332">
        <v>0</v>
      </c>
      <c r="K79" s="332">
        <v>0</v>
      </c>
      <c r="L79" s="332">
        <v>0</v>
      </c>
      <c r="M79" s="332">
        <v>0</v>
      </c>
      <c r="N79" s="332">
        <v>0</v>
      </c>
      <c r="O79" s="332">
        <v>0</v>
      </c>
      <c r="P79" s="332">
        <v>0</v>
      </c>
      <c r="Q79" s="332">
        <v>0</v>
      </c>
      <c r="R79" s="332">
        <v>0</v>
      </c>
      <c r="S79" s="332">
        <v>0</v>
      </c>
      <c r="T79" s="473">
        <v>0</v>
      </c>
      <c r="U79" s="332">
        <v>0</v>
      </c>
      <c r="V79" s="332">
        <v>1</v>
      </c>
      <c r="W79" s="332" t="s">
        <v>1287</v>
      </c>
      <c r="X79" s="332">
        <v>0</v>
      </c>
      <c r="Y79" s="332">
        <v>0</v>
      </c>
      <c r="Z79" s="332">
        <v>0</v>
      </c>
      <c r="AA79" s="332">
        <v>0</v>
      </c>
      <c r="AB79" s="332">
        <v>0</v>
      </c>
      <c r="AC79" s="332">
        <v>0</v>
      </c>
      <c r="AD79" s="332">
        <v>0</v>
      </c>
      <c r="AE79" s="332">
        <v>0</v>
      </c>
      <c r="AF79" s="332">
        <v>0</v>
      </c>
      <c r="AG79" s="329">
        <v>0</v>
      </c>
    </row>
    <row r="80" spans="1:33" x14ac:dyDescent="0.15">
      <c r="A80" s="1481"/>
      <c r="B80" s="1488"/>
      <c r="C80" s="1483" t="s">
        <v>484</v>
      </c>
      <c r="D80" s="472">
        <v>0</v>
      </c>
      <c r="E80" s="347">
        <v>0</v>
      </c>
      <c r="F80" s="347">
        <v>0</v>
      </c>
      <c r="G80" s="347">
        <v>0</v>
      </c>
      <c r="H80" s="347">
        <v>0</v>
      </c>
      <c r="I80" s="347">
        <v>0</v>
      </c>
      <c r="J80" s="347">
        <v>0</v>
      </c>
      <c r="K80" s="347">
        <v>0</v>
      </c>
      <c r="L80" s="347">
        <v>0</v>
      </c>
      <c r="M80" s="347">
        <v>0</v>
      </c>
      <c r="N80" s="347">
        <v>0</v>
      </c>
      <c r="O80" s="347">
        <v>0</v>
      </c>
      <c r="P80" s="347">
        <v>0</v>
      </c>
      <c r="Q80" s="347">
        <v>0</v>
      </c>
      <c r="R80" s="347">
        <v>0</v>
      </c>
      <c r="S80" s="347">
        <v>0</v>
      </c>
      <c r="T80" s="467">
        <v>0</v>
      </c>
      <c r="U80" s="347">
        <v>0</v>
      </c>
      <c r="V80" s="347">
        <v>0</v>
      </c>
      <c r="W80" s="347">
        <v>0</v>
      </c>
      <c r="X80" s="347">
        <v>0</v>
      </c>
      <c r="Y80" s="347">
        <v>0</v>
      </c>
      <c r="Z80" s="347">
        <v>0</v>
      </c>
      <c r="AA80" s="347">
        <v>0</v>
      </c>
      <c r="AB80" s="347">
        <v>0</v>
      </c>
      <c r="AC80" s="347">
        <v>0</v>
      </c>
      <c r="AD80" s="347">
        <v>0</v>
      </c>
      <c r="AE80" s="347">
        <v>0</v>
      </c>
      <c r="AF80" s="347">
        <v>0</v>
      </c>
      <c r="AG80" s="344">
        <v>0</v>
      </c>
    </row>
    <row r="81" spans="1:33" x14ac:dyDescent="0.15">
      <c r="A81" s="1489">
        <v>27</v>
      </c>
      <c r="B81" s="1485" t="s">
        <v>838</v>
      </c>
      <c r="C81" s="1490" t="s">
        <v>742</v>
      </c>
      <c r="D81" s="545">
        <v>10</v>
      </c>
      <c r="E81" s="340">
        <v>87.146000000000015</v>
      </c>
      <c r="F81" s="340">
        <v>0</v>
      </c>
      <c r="G81" s="340">
        <v>0</v>
      </c>
      <c r="H81" s="340">
        <v>0</v>
      </c>
      <c r="I81" s="340">
        <v>0</v>
      </c>
      <c r="J81" s="340">
        <v>1</v>
      </c>
      <c r="K81" s="340" t="s">
        <v>1287</v>
      </c>
      <c r="L81" s="340">
        <v>5</v>
      </c>
      <c r="M81" s="340">
        <v>42.167999999999999</v>
      </c>
      <c r="N81" s="340">
        <v>1</v>
      </c>
      <c r="O81" s="340" t="s">
        <v>1287</v>
      </c>
      <c r="P81" s="340">
        <v>0</v>
      </c>
      <c r="Q81" s="340">
        <v>0</v>
      </c>
      <c r="R81" s="340">
        <v>0</v>
      </c>
      <c r="S81" s="340">
        <v>0</v>
      </c>
      <c r="T81" s="340">
        <v>2</v>
      </c>
      <c r="U81" s="340" t="s">
        <v>1287</v>
      </c>
      <c r="V81" s="340">
        <v>0</v>
      </c>
      <c r="W81" s="340">
        <v>0</v>
      </c>
      <c r="X81" s="340">
        <v>0</v>
      </c>
      <c r="Y81" s="340">
        <v>0</v>
      </c>
      <c r="Z81" s="340">
        <v>0</v>
      </c>
      <c r="AA81" s="340">
        <v>0</v>
      </c>
      <c r="AB81" s="340">
        <v>1</v>
      </c>
      <c r="AC81" s="340" t="s">
        <v>1287</v>
      </c>
      <c r="AD81" s="340">
        <v>0</v>
      </c>
      <c r="AE81" s="340">
        <v>0</v>
      </c>
      <c r="AF81" s="340">
        <v>0</v>
      </c>
      <c r="AG81" s="337">
        <v>0</v>
      </c>
    </row>
    <row r="82" spans="1:33" x14ac:dyDescent="0.15">
      <c r="A82" s="1477"/>
      <c r="B82" s="1487"/>
      <c r="C82" s="1479" t="s">
        <v>485</v>
      </c>
      <c r="D82" s="468">
        <v>10</v>
      </c>
      <c r="E82" s="332">
        <v>87.146000000000015</v>
      </c>
      <c r="F82" s="332">
        <v>0</v>
      </c>
      <c r="G82" s="332">
        <v>0</v>
      </c>
      <c r="H82" s="332">
        <v>0</v>
      </c>
      <c r="I82" s="332">
        <v>0</v>
      </c>
      <c r="J82" s="332">
        <v>1</v>
      </c>
      <c r="K82" s="332" t="s">
        <v>1287</v>
      </c>
      <c r="L82" s="332">
        <v>5</v>
      </c>
      <c r="M82" s="332">
        <v>42.167999999999999</v>
      </c>
      <c r="N82" s="332">
        <v>1</v>
      </c>
      <c r="O82" s="332" t="s">
        <v>1287</v>
      </c>
      <c r="P82" s="332">
        <v>0</v>
      </c>
      <c r="Q82" s="332">
        <v>0</v>
      </c>
      <c r="R82" s="332">
        <v>0</v>
      </c>
      <c r="S82" s="332">
        <v>0</v>
      </c>
      <c r="T82" s="473">
        <v>2</v>
      </c>
      <c r="U82" s="332" t="s">
        <v>1287</v>
      </c>
      <c r="V82" s="332">
        <v>0</v>
      </c>
      <c r="W82" s="332">
        <v>0</v>
      </c>
      <c r="X82" s="332">
        <v>0</v>
      </c>
      <c r="Y82" s="332">
        <v>0</v>
      </c>
      <c r="Z82" s="332">
        <v>0</v>
      </c>
      <c r="AA82" s="332">
        <v>0</v>
      </c>
      <c r="AB82" s="332">
        <v>1</v>
      </c>
      <c r="AC82" s="332" t="s">
        <v>1287</v>
      </c>
      <c r="AD82" s="332">
        <v>0</v>
      </c>
      <c r="AE82" s="332">
        <v>0</v>
      </c>
      <c r="AF82" s="332">
        <v>0</v>
      </c>
      <c r="AG82" s="329">
        <v>0</v>
      </c>
    </row>
    <row r="83" spans="1:33" x14ac:dyDescent="0.15">
      <c r="A83" s="1477"/>
      <c r="B83" s="1487"/>
      <c r="C83" s="1480" t="s">
        <v>118</v>
      </c>
      <c r="D83" s="468">
        <v>0</v>
      </c>
      <c r="E83" s="332">
        <v>0</v>
      </c>
      <c r="F83" s="332">
        <v>0</v>
      </c>
      <c r="G83" s="332">
        <v>0</v>
      </c>
      <c r="H83" s="332">
        <v>0</v>
      </c>
      <c r="I83" s="332">
        <v>0</v>
      </c>
      <c r="J83" s="332">
        <v>0</v>
      </c>
      <c r="K83" s="332">
        <v>0</v>
      </c>
      <c r="L83" s="332">
        <v>0</v>
      </c>
      <c r="M83" s="332">
        <v>0</v>
      </c>
      <c r="N83" s="332">
        <v>0</v>
      </c>
      <c r="O83" s="332">
        <v>0</v>
      </c>
      <c r="P83" s="332">
        <v>0</v>
      </c>
      <c r="Q83" s="332">
        <v>0</v>
      </c>
      <c r="R83" s="332">
        <v>0</v>
      </c>
      <c r="S83" s="332">
        <v>0</v>
      </c>
      <c r="T83" s="473">
        <v>0</v>
      </c>
      <c r="U83" s="332">
        <v>0</v>
      </c>
      <c r="V83" s="332">
        <v>0</v>
      </c>
      <c r="W83" s="332">
        <v>0</v>
      </c>
      <c r="X83" s="332">
        <v>0</v>
      </c>
      <c r="Y83" s="332">
        <v>0</v>
      </c>
      <c r="Z83" s="332">
        <v>0</v>
      </c>
      <c r="AA83" s="332">
        <v>0</v>
      </c>
      <c r="AB83" s="332">
        <v>0</v>
      </c>
      <c r="AC83" s="332">
        <v>0</v>
      </c>
      <c r="AD83" s="332">
        <v>0</v>
      </c>
      <c r="AE83" s="332">
        <v>0</v>
      </c>
      <c r="AF83" s="332">
        <v>0</v>
      </c>
      <c r="AG83" s="329">
        <v>0</v>
      </c>
    </row>
    <row r="84" spans="1:33" x14ac:dyDescent="0.15">
      <c r="A84" s="1481"/>
      <c r="B84" s="1488"/>
      <c r="C84" s="1483" t="s">
        <v>484</v>
      </c>
      <c r="D84" s="472">
        <v>0</v>
      </c>
      <c r="E84" s="347">
        <v>0</v>
      </c>
      <c r="F84" s="347">
        <v>0</v>
      </c>
      <c r="G84" s="347">
        <v>0</v>
      </c>
      <c r="H84" s="347">
        <v>0</v>
      </c>
      <c r="I84" s="347">
        <v>0</v>
      </c>
      <c r="J84" s="347">
        <v>0</v>
      </c>
      <c r="K84" s="347">
        <v>0</v>
      </c>
      <c r="L84" s="347">
        <v>0</v>
      </c>
      <c r="M84" s="347">
        <v>0</v>
      </c>
      <c r="N84" s="347">
        <v>0</v>
      </c>
      <c r="O84" s="347">
        <v>0</v>
      </c>
      <c r="P84" s="347">
        <v>0</v>
      </c>
      <c r="Q84" s="347">
        <v>0</v>
      </c>
      <c r="R84" s="347">
        <v>0</v>
      </c>
      <c r="S84" s="347">
        <v>0</v>
      </c>
      <c r="T84" s="467">
        <v>0</v>
      </c>
      <c r="U84" s="347">
        <v>0</v>
      </c>
      <c r="V84" s="347">
        <v>0</v>
      </c>
      <c r="W84" s="347">
        <v>0</v>
      </c>
      <c r="X84" s="347">
        <v>0</v>
      </c>
      <c r="Y84" s="347">
        <v>0</v>
      </c>
      <c r="Z84" s="347">
        <v>0</v>
      </c>
      <c r="AA84" s="347">
        <v>0</v>
      </c>
      <c r="AB84" s="347">
        <v>0</v>
      </c>
      <c r="AC84" s="347">
        <v>0</v>
      </c>
      <c r="AD84" s="347">
        <v>0</v>
      </c>
      <c r="AE84" s="347">
        <v>0</v>
      </c>
      <c r="AF84" s="347">
        <v>0</v>
      </c>
      <c r="AG84" s="344">
        <v>0</v>
      </c>
    </row>
    <row r="85" spans="1:33" x14ac:dyDescent="0.15">
      <c r="A85" s="1489">
        <v>28</v>
      </c>
      <c r="B85" s="1485" t="s">
        <v>750</v>
      </c>
      <c r="C85" s="1490" t="s">
        <v>742</v>
      </c>
      <c r="D85" s="545">
        <v>5</v>
      </c>
      <c r="E85" s="340">
        <v>48.948819999999998</v>
      </c>
      <c r="F85" s="340">
        <v>0</v>
      </c>
      <c r="G85" s="340">
        <v>0</v>
      </c>
      <c r="H85" s="340">
        <v>0</v>
      </c>
      <c r="I85" s="340">
        <v>0</v>
      </c>
      <c r="J85" s="340">
        <v>0</v>
      </c>
      <c r="K85" s="340">
        <v>0</v>
      </c>
      <c r="L85" s="340">
        <v>1</v>
      </c>
      <c r="M85" s="340" t="s">
        <v>1287</v>
      </c>
      <c r="N85" s="340">
        <v>1</v>
      </c>
      <c r="O85" s="340" t="s">
        <v>1287</v>
      </c>
      <c r="P85" s="340">
        <v>1</v>
      </c>
      <c r="Q85" s="340" t="s">
        <v>1287</v>
      </c>
      <c r="R85" s="340">
        <v>1</v>
      </c>
      <c r="S85" s="340" t="s">
        <v>1287</v>
      </c>
      <c r="T85" s="340">
        <v>0</v>
      </c>
      <c r="U85" s="340">
        <v>0</v>
      </c>
      <c r="V85" s="340">
        <v>0</v>
      </c>
      <c r="W85" s="340">
        <v>0</v>
      </c>
      <c r="X85" s="340">
        <v>0</v>
      </c>
      <c r="Y85" s="340">
        <v>0</v>
      </c>
      <c r="Z85" s="340">
        <v>1</v>
      </c>
      <c r="AA85" s="340" t="s">
        <v>1287</v>
      </c>
      <c r="AB85" s="340">
        <v>0</v>
      </c>
      <c r="AC85" s="340">
        <v>0</v>
      </c>
      <c r="AD85" s="340">
        <v>0</v>
      </c>
      <c r="AE85" s="340">
        <v>0</v>
      </c>
      <c r="AF85" s="340">
        <v>0</v>
      </c>
      <c r="AG85" s="337">
        <v>0</v>
      </c>
    </row>
    <row r="86" spans="1:33" x14ac:dyDescent="0.15">
      <c r="A86" s="1477"/>
      <c r="B86" s="1487"/>
      <c r="C86" s="1479" t="s">
        <v>485</v>
      </c>
      <c r="D86" s="468">
        <v>5</v>
      </c>
      <c r="E86" s="332">
        <v>48.948819999999998</v>
      </c>
      <c r="F86" s="332">
        <v>0</v>
      </c>
      <c r="G86" s="332">
        <v>0</v>
      </c>
      <c r="H86" s="332">
        <v>0</v>
      </c>
      <c r="I86" s="332">
        <v>0</v>
      </c>
      <c r="J86" s="332">
        <v>0</v>
      </c>
      <c r="K86" s="332">
        <v>0</v>
      </c>
      <c r="L86" s="332">
        <v>1</v>
      </c>
      <c r="M86" s="332" t="s">
        <v>1287</v>
      </c>
      <c r="N86" s="332">
        <v>1</v>
      </c>
      <c r="O86" s="332" t="s">
        <v>1287</v>
      </c>
      <c r="P86" s="332">
        <v>1</v>
      </c>
      <c r="Q86" s="332" t="s">
        <v>1287</v>
      </c>
      <c r="R86" s="332">
        <v>1</v>
      </c>
      <c r="S86" s="332" t="s">
        <v>1287</v>
      </c>
      <c r="T86" s="473">
        <v>0</v>
      </c>
      <c r="U86" s="332">
        <v>0</v>
      </c>
      <c r="V86" s="332">
        <v>0</v>
      </c>
      <c r="W86" s="332">
        <v>0</v>
      </c>
      <c r="X86" s="332">
        <v>0</v>
      </c>
      <c r="Y86" s="332">
        <v>0</v>
      </c>
      <c r="Z86" s="332">
        <v>1</v>
      </c>
      <c r="AA86" s="332" t="s">
        <v>1287</v>
      </c>
      <c r="AB86" s="332">
        <v>0</v>
      </c>
      <c r="AC86" s="332">
        <v>0</v>
      </c>
      <c r="AD86" s="332">
        <v>0</v>
      </c>
      <c r="AE86" s="332">
        <v>0</v>
      </c>
      <c r="AF86" s="332">
        <v>0</v>
      </c>
      <c r="AG86" s="329">
        <v>0</v>
      </c>
    </row>
    <row r="87" spans="1:33" x14ac:dyDescent="0.15">
      <c r="A87" s="1477"/>
      <c r="B87" s="1487"/>
      <c r="C87" s="1480" t="s">
        <v>118</v>
      </c>
      <c r="D87" s="468">
        <v>0</v>
      </c>
      <c r="E87" s="332">
        <v>0</v>
      </c>
      <c r="F87" s="332">
        <v>0</v>
      </c>
      <c r="G87" s="332">
        <v>0</v>
      </c>
      <c r="H87" s="332">
        <v>0</v>
      </c>
      <c r="I87" s="332">
        <v>0</v>
      </c>
      <c r="J87" s="332">
        <v>0</v>
      </c>
      <c r="K87" s="332">
        <v>0</v>
      </c>
      <c r="L87" s="332">
        <v>0</v>
      </c>
      <c r="M87" s="332">
        <v>0</v>
      </c>
      <c r="N87" s="332">
        <v>0</v>
      </c>
      <c r="O87" s="332">
        <v>0</v>
      </c>
      <c r="P87" s="332">
        <v>0</v>
      </c>
      <c r="Q87" s="332">
        <v>0</v>
      </c>
      <c r="R87" s="332">
        <v>0</v>
      </c>
      <c r="S87" s="332">
        <v>0</v>
      </c>
      <c r="T87" s="473">
        <v>0</v>
      </c>
      <c r="U87" s="332">
        <v>0</v>
      </c>
      <c r="V87" s="332">
        <v>0</v>
      </c>
      <c r="W87" s="332">
        <v>0</v>
      </c>
      <c r="X87" s="332">
        <v>0</v>
      </c>
      <c r="Y87" s="332">
        <v>0</v>
      </c>
      <c r="Z87" s="332">
        <v>0</v>
      </c>
      <c r="AA87" s="332">
        <v>0</v>
      </c>
      <c r="AB87" s="332">
        <v>0</v>
      </c>
      <c r="AC87" s="332">
        <v>0</v>
      </c>
      <c r="AD87" s="332">
        <v>0</v>
      </c>
      <c r="AE87" s="332">
        <v>0</v>
      </c>
      <c r="AF87" s="332">
        <v>0</v>
      </c>
      <c r="AG87" s="329">
        <v>0</v>
      </c>
    </row>
    <row r="88" spans="1:33" x14ac:dyDescent="0.15">
      <c r="A88" s="1481"/>
      <c r="B88" s="1488"/>
      <c r="C88" s="1483" t="s">
        <v>484</v>
      </c>
      <c r="D88" s="472">
        <v>0</v>
      </c>
      <c r="E88" s="347">
        <v>0</v>
      </c>
      <c r="F88" s="347">
        <v>0</v>
      </c>
      <c r="G88" s="347">
        <v>0</v>
      </c>
      <c r="H88" s="347">
        <v>0</v>
      </c>
      <c r="I88" s="347">
        <v>0</v>
      </c>
      <c r="J88" s="347">
        <v>0</v>
      </c>
      <c r="K88" s="347">
        <v>0</v>
      </c>
      <c r="L88" s="347">
        <v>0</v>
      </c>
      <c r="M88" s="347">
        <v>0</v>
      </c>
      <c r="N88" s="347">
        <v>0</v>
      </c>
      <c r="O88" s="347">
        <v>0</v>
      </c>
      <c r="P88" s="347">
        <v>0</v>
      </c>
      <c r="Q88" s="347">
        <v>0</v>
      </c>
      <c r="R88" s="347">
        <v>0</v>
      </c>
      <c r="S88" s="347">
        <v>0</v>
      </c>
      <c r="T88" s="467">
        <v>0</v>
      </c>
      <c r="U88" s="347">
        <v>0</v>
      </c>
      <c r="V88" s="347">
        <v>0</v>
      </c>
      <c r="W88" s="347">
        <v>0</v>
      </c>
      <c r="X88" s="347">
        <v>0</v>
      </c>
      <c r="Y88" s="347">
        <v>0</v>
      </c>
      <c r="Z88" s="347">
        <v>0</v>
      </c>
      <c r="AA88" s="347">
        <v>0</v>
      </c>
      <c r="AB88" s="347">
        <v>0</v>
      </c>
      <c r="AC88" s="347">
        <v>0</v>
      </c>
      <c r="AD88" s="347">
        <v>0</v>
      </c>
      <c r="AE88" s="347">
        <v>0</v>
      </c>
      <c r="AF88" s="347">
        <v>0</v>
      </c>
      <c r="AG88" s="344">
        <v>0</v>
      </c>
    </row>
    <row r="89" spans="1:33" x14ac:dyDescent="0.15">
      <c r="A89" s="1489">
        <v>29</v>
      </c>
      <c r="B89" s="1485" t="s">
        <v>749</v>
      </c>
      <c r="C89" s="1490" t="s">
        <v>742</v>
      </c>
      <c r="D89" s="545">
        <v>17</v>
      </c>
      <c r="E89" s="340">
        <v>704.56099999999992</v>
      </c>
      <c r="F89" s="340">
        <v>0</v>
      </c>
      <c r="G89" s="340">
        <v>0</v>
      </c>
      <c r="H89" s="340">
        <v>0</v>
      </c>
      <c r="I89" s="340">
        <v>0</v>
      </c>
      <c r="J89" s="340">
        <v>3</v>
      </c>
      <c r="K89" s="340">
        <v>83.054000000000002</v>
      </c>
      <c r="L89" s="340">
        <v>6</v>
      </c>
      <c r="M89" s="340">
        <v>490.40499999999997</v>
      </c>
      <c r="N89" s="340">
        <v>3</v>
      </c>
      <c r="O89" s="340" t="s">
        <v>1287</v>
      </c>
      <c r="P89" s="340">
        <v>3</v>
      </c>
      <c r="Q89" s="340">
        <v>58.331000000000003</v>
      </c>
      <c r="R89" s="340">
        <v>0</v>
      </c>
      <c r="S89" s="340">
        <v>0</v>
      </c>
      <c r="T89" s="340">
        <v>0</v>
      </c>
      <c r="U89" s="340">
        <v>0</v>
      </c>
      <c r="V89" s="340">
        <v>1</v>
      </c>
      <c r="W89" s="340" t="s">
        <v>1287</v>
      </c>
      <c r="X89" s="340">
        <v>0</v>
      </c>
      <c r="Y89" s="340">
        <v>0</v>
      </c>
      <c r="Z89" s="340">
        <v>0</v>
      </c>
      <c r="AA89" s="340">
        <v>0</v>
      </c>
      <c r="AB89" s="340">
        <v>1</v>
      </c>
      <c r="AC89" s="340" t="s">
        <v>1287</v>
      </c>
      <c r="AD89" s="340">
        <v>0</v>
      </c>
      <c r="AE89" s="340">
        <v>0</v>
      </c>
      <c r="AF89" s="340">
        <v>0</v>
      </c>
      <c r="AG89" s="337">
        <v>0</v>
      </c>
    </row>
    <row r="90" spans="1:33" x14ac:dyDescent="0.15">
      <c r="A90" s="1477"/>
      <c r="B90" s="1487"/>
      <c r="C90" s="1479" t="s">
        <v>485</v>
      </c>
      <c r="D90" s="468">
        <v>17</v>
      </c>
      <c r="E90" s="332">
        <v>704.56099999999992</v>
      </c>
      <c r="F90" s="332">
        <v>0</v>
      </c>
      <c r="G90" s="332">
        <v>0</v>
      </c>
      <c r="H90" s="332">
        <v>0</v>
      </c>
      <c r="I90" s="332">
        <v>0</v>
      </c>
      <c r="J90" s="332">
        <v>3</v>
      </c>
      <c r="K90" s="332">
        <v>83.054000000000002</v>
      </c>
      <c r="L90" s="332">
        <v>6</v>
      </c>
      <c r="M90" s="332">
        <v>490.40499999999997</v>
      </c>
      <c r="N90" s="332">
        <v>3</v>
      </c>
      <c r="O90" s="332" t="s">
        <v>1287</v>
      </c>
      <c r="P90" s="332">
        <v>3</v>
      </c>
      <c r="Q90" s="332">
        <v>58.331000000000003</v>
      </c>
      <c r="R90" s="332">
        <v>0</v>
      </c>
      <c r="S90" s="332">
        <v>0</v>
      </c>
      <c r="T90" s="473">
        <v>0</v>
      </c>
      <c r="U90" s="332">
        <v>0</v>
      </c>
      <c r="V90" s="332">
        <v>1</v>
      </c>
      <c r="W90" s="332" t="s">
        <v>1287</v>
      </c>
      <c r="X90" s="332">
        <v>0</v>
      </c>
      <c r="Y90" s="332">
        <v>0</v>
      </c>
      <c r="Z90" s="332">
        <v>0</v>
      </c>
      <c r="AA90" s="332">
        <v>0</v>
      </c>
      <c r="AB90" s="332">
        <v>1</v>
      </c>
      <c r="AC90" s="332" t="s">
        <v>1287</v>
      </c>
      <c r="AD90" s="332">
        <v>0</v>
      </c>
      <c r="AE90" s="332">
        <v>0</v>
      </c>
      <c r="AF90" s="332">
        <v>0</v>
      </c>
      <c r="AG90" s="329">
        <v>0</v>
      </c>
    </row>
    <row r="91" spans="1:33" x14ac:dyDescent="0.15">
      <c r="A91" s="1477"/>
      <c r="B91" s="1487"/>
      <c r="C91" s="1480" t="s">
        <v>118</v>
      </c>
      <c r="D91" s="468">
        <v>0</v>
      </c>
      <c r="E91" s="332">
        <v>0</v>
      </c>
      <c r="F91" s="332">
        <v>0</v>
      </c>
      <c r="G91" s="332">
        <v>0</v>
      </c>
      <c r="H91" s="332">
        <v>0</v>
      </c>
      <c r="I91" s="332">
        <v>0</v>
      </c>
      <c r="J91" s="332">
        <v>0</v>
      </c>
      <c r="K91" s="332">
        <v>0</v>
      </c>
      <c r="L91" s="332">
        <v>0</v>
      </c>
      <c r="M91" s="332">
        <v>0</v>
      </c>
      <c r="N91" s="332">
        <v>0</v>
      </c>
      <c r="O91" s="332">
        <v>0</v>
      </c>
      <c r="P91" s="332">
        <v>0</v>
      </c>
      <c r="Q91" s="332">
        <v>0</v>
      </c>
      <c r="R91" s="332">
        <v>0</v>
      </c>
      <c r="S91" s="332">
        <v>0</v>
      </c>
      <c r="T91" s="473">
        <v>0</v>
      </c>
      <c r="U91" s="332">
        <v>0</v>
      </c>
      <c r="V91" s="332">
        <v>0</v>
      </c>
      <c r="W91" s="332">
        <v>0</v>
      </c>
      <c r="X91" s="332">
        <v>0</v>
      </c>
      <c r="Y91" s="332">
        <v>0</v>
      </c>
      <c r="Z91" s="332">
        <v>0</v>
      </c>
      <c r="AA91" s="332">
        <v>0</v>
      </c>
      <c r="AB91" s="332">
        <v>0</v>
      </c>
      <c r="AC91" s="332">
        <v>0</v>
      </c>
      <c r="AD91" s="332">
        <v>0</v>
      </c>
      <c r="AE91" s="332">
        <v>0</v>
      </c>
      <c r="AF91" s="332">
        <v>0</v>
      </c>
      <c r="AG91" s="329">
        <v>0</v>
      </c>
    </row>
    <row r="92" spans="1:33" x14ac:dyDescent="0.15">
      <c r="A92" s="1481"/>
      <c r="B92" s="1488"/>
      <c r="C92" s="1483" t="s">
        <v>484</v>
      </c>
      <c r="D92" s="472">
        <v>0</v>
      </c>
      <c r="E92" s="347">
        <v>0</v>
      </c>
      <c r="F92" s="347">
        <v>0</v>
      </c>
      <c r="G92" s="347">
        <v>0</v>
      </c>
      <c r="H92" s="347">
        <v>0</v>
      </c>
      <c r="I92" s="347">
        <v>0</v>
      </c>
      <c r="J92" s="347">
        <v>0</v>
      </c>
      <c r="K92" s="347">
        <v>0</v>
      </c>
      <c r="L92" s="347">
        <v>0</v>
      </c>
      <c r="M92" s="347">
        <v>0</v>
      </c>
      <c r="N92" s="347">
        <v>0</v>
      </c>
      <c r="O92" s="347">
        <v>0</v>
      </c>
      <c r="P92" s="347">
        <v>0</v>
      </c>
      <c r="Q92" s="347">
        <v>0</v>
      </c>
      <c r="R92" s="347">
        <v>0</v>
      </c>
      <c r="S92" s="347">
        <v>0</v>
      </c>
      <c r="T92" s="467">
        <v>0</v>
      </c>
      <c r="U92" s="347">
        <v>0</v>
      </c>
      <c r="V92" s="347">
        <v>0</v>
      </c>
      <c r="W92" s="347">
        <v>0</v>
      </c>
      <c r="X92" s="347">
        <v>0</v>
      </c>
      <c r="Y92" s="347">
        <v>0</v>
      </c>
      <c r="Z92" s="347">
        <v>0</v>
      </c>
      <c r="AA92" s="347">
        <v>0</v>
      </c>
      <c r="AB92" s="347">
        <v>0</v>
      </c>
      <c r="AC92" s="347">
        <v>0</v>
      </c>
      <c r="AD92" s="347">
        <v>0</v>
      </c>
      <c r="AE92" s="347">
        <v>0</v>
      </c>
      <c r="AF92" s="347">
        <v>0</v>
      </c>
      <c r="AG92" s="344">
        <v>0</v>
      </c>
    </row>
    <row r="93" spans="1:33" x14ac:dyDescent="0.15">
      <c r="A93" s="1489">
        <v>30</v>
      </c>
      <c r="B93" s="1485" t="s">
        <v>855</v>
      </c>
      <c r="C93" s="1490" t="s">
        <v>742</v>
      </c>
      <c r="D93" s="545">
        <v>3</v>
      </c>
      <c r="E93" s="340">
        <v>43.333999999999996</v>
      </c>
      <c r="F93" s="340">
        <v>0</v>
      </c>
      <c r="G93" s="340">
        <v>0</v>
      </c>
      <c r="H93" s="340">
        <v>0</v>
      </c>
      <c r="I93" s="340">
        <v>0</v>
      </c>
      <c r="J93" s="340">
        <v>2</v>
      </c>
      <c r="K93" s="340" t="s">
        <v>1287</v>
      </c>
      <c r="L93" s="340">
        <v>0</v>
      </c>
      <c r="M93" s="340">
        <v>0</v>
      </c>
      <c r="N93" s="340">
        <v>0</v>
      </c>
      <c r="O93" s="340">
        <v>0</v>
      </c>
      <c r="P93" s="340">
        <v>1</v>
      </c>
      <c r="Q93" s="340" t="s">
        <v>1287</v>
      </c>
      <c r="R93" s="340">
        <v>0</v>
      </c>
      <c r="S93" s="340">
        <v>0</v>
      </c>
      <c r="T93" s="340">
        <v>0</v>
      </c>
      <c r="U93" s="340">
        <v>0</v>
      </c>
      <c r="V93" s="340">
        <v>0</v>
      </c>
      <c r="W93" s="340">
        <v>0</v>
      </c>
      <c r="X93" s="340">
        <v>0</v>
      </c>
      <c r="Y93" s="340">
        <v>0</v>
      </c>
      <c r="Z93" s="340">
        <v>0</v>
      </c>
      <c r="AA93" s="340">
        <v>0</v>
      </c>
      <c r="AB93" s="340">
        <v>0</v>
      </c>
      <c r="AC93" s="340">
        <v>0</v>
      </c>
      <c r="AD93" s="340">
        <v>0</v>
      </c>
      <c r="AE93" s="340">
        <v>0</v>
      </c>
      <c r="AF93" s="340">
        <v>0</v>
      </c>
      <c r="AG93" s="337">
        <v>0</v>
      </c>
    </row>
    <row r="94" spans="1:33" x14ac:dyDescent="0.15">
      <c r="A94" s="1477"/>
      <c r="B94" s="1487"/>
      <c r="C94" s="1479" t="s">
        <v>485</v>
      </c>
      <c r="D94" s="468">
        <v>3</v>
      </c>
      <c r="E94" s="332">
        <v>43.333999999999996</v>
      </c>
      <c r="F94" s="332">
        <v>0</v>
      </c>
      <c r="G94" s="332">
        <v>0</v>
      </c>
      <c r="H94" s="332">
        <v>0</v>
      </c>
      <c r="I94" s="332">
        <v>0</v>
      </c>
      <c r="J94" s="332">
        <v>2</v>
      </c>
      <c r="K94" s="332" t="s">
        <v>1287</v>
      </c>
      <c r="L94" s="332">
        <v>0</v>
      </c>
      <c r="M94" s="332">
        <v>0</v>
      </c>
      <c r="N94" s="332">
        <v>0</v>
      </c>
      <c r="O94" s="332">
        <v>0</v>
      </c>
      <c r="P94" s="332">
        <v>1</v>
      </c>
      <c r="Q94" s="332" t="s">
        <v>1287</v>
      </c>
      <c r="R94" s="332">
        <v>0</v>
      </c>
      <c r="S94" s="332">
        <v>0</v>
      </c>
      <c r="T94" s="473">
        <v>0</v>
      </c>
      <c r="U94" s="332">
        <v>0</v>
      </c>
      <c r="V94" s="332">
        <v>0</v>
      </c>
      <c r="W94" s="332">
        <v>0</v>
      </c>
      <c r="X94" s="332">
        <v>0</v>
      </c>
      <c r="Y94" s="332">
        <v>0</v>
      </c>
      <c r="Z94" s="332">
        <v>0</v>
      </c>
      <c r="AA94" s="332">
        <v>0</v>
      </c>
      <c r="AB94" s="332">
        <v>0</v>
      </c>
      <c r="AC94" s="332">
        <v>0</v>
      </c>
      <c r="AD94" s="332">
        <v>0</v>
      </c>
      <c r="AE94" s="332">
        <v>0</v>
      </c>
      <c r="AF94" s="332">
        <v>0</v>
      </c>
      <c r="AG94" s="329">
        <v>0</v>
      </c>
    </row>
    <row r="95" spans="1:33" x14ac:dyDescent="0.15">
      <c r="A95" s="1477"/>
      <c r="B95" s="1487"/>
      <c r="C95" s="1480" t="s">
        <v>118</v>
      </c>
      <c r="D95" s="468">
        <v>0</v>
      </c>
      <c r="E95" s="332">
        <v>0</v>
      </c>
      <c r="F95" s="332">
        <v>0</v>
      </c>
      <c r="G95" s="332">
        <v>0</v>
      </c>
      <c r="H95" s="332">
        <v>0</v>
      </c>
      <c r="I95" s="332">
        <v>0</v>
      </c>
      <c r="J95" s="332">
        <v>0</v>
      </c>
      <c r="K95" s="332">
        <v>0</v>
      </c>
      <c r="L95" s="332">
        <v>0</v>
      </c>
      <c r="M95" s="332">
        <v>0</v>
      </c>
      <c r="N95" s="332">
        <v>0</v>
      </c>
      <c r="O95" s="332">
        <v>0</v>
      </c>
      <c r="P95" s="332">
        <v>0</v>
      </c>
      <c r="Q95" s="332">
        <v>0</v>
      </c>
      <c r="R95" s="332">
        <v>0</v>
      </c>
      <c r="S95" s="332">
        <v>0</v>
      </c>
      <c r="T95" s="473">
        <v>0</v>
      </c>
      <c r="U95" s="332">
        <v>0</v>
      </c>
      <c r="V95" s="332">
        <v>0</v>
      </c>
      <c r="W95" s="332">
        <v>0</v>
      </c>
      <c r="X95" s="332">
        <v>0</v>
      </c>
      <c r="Y95" s="332">
        <v>0</v>
      </c>
      <c r="Z95" s="332">
        <v>0</v>
      </c>
      <c r="AA95" s="332">
        <v>0</v>
      </c>
      <c r="AB95" s="332">
        <v>0</v>
      </c>
      <c r="AC95" s="332">
        <v>0</v>
      </c>
      <c r="AD95" s="332">
        <v>0</v>
      </c>
      <c r="AE95" s="332">
        <v>0</v>
      </c>
      <c r="AF95" s="332">
        <v>0</v>
      </c>
      <c r="AG95" s="329">
        <v>0</v>
      </c>
    </row>
    <row r="96" spans="1:33" x14ac:dyDescent="0.15">
      <c r="A96" s="1481"/>
      <c r="B96" s="1488"/>
      <c r="C96" s="1483" t="s">
        <v>484</v>
      </c>
      <c r="D96" s="472">
        <v>0</v>
      </c>
      <c r="E96" s="347">
        <v>0</v>
      </c>
      <c r="F96" s="347">
        <v>0</v>
      </c>
      <c r="G96" s="347">
        <v>0</v>
      </c>
      <c r="H96" s="347">
        <v>0</v>
      </c>
      <c r="I96" s="347">
        <v>0</v>
      </c>
      <c r="J96" s="347">
        <v>0</v>
      </c>
      <c r="K96" s="347">
        <v>0</v>
      </c>
      <c r="L96" s="347">
        <v>0</v>
      </c>
      <c r="M96" s="347">
        <v>0</v>
      </c>
      <c r="N96" s="347">
        <v>0</v>
      </c>
      <c r="O96" s="347">
        <v>0</v>
      </c>
      <c r="P96" s="347">
        <v>0</v>
      </c>
      <c r="Q96" s="347">
        <v>0</v>
      </c>
      <c r="R96" s="347">
        <v>0</v>
      </c>
      <c r="S96" s="347">
        <v>0</v>
      </c>
      <c r="T96" s="467">
        <v>0</v>
      </c>
      <c r="U96" s="347">
        <v>0</v>
      </c>
      <c r="V96" s="347">
        <v>0</v>
      </c>
      <c r="W96" s="347">
        <v>0</v>
      </c>
      <c r="X96" s="347">
        <v>0</v>
      </c>
      <c r="Y96" s="347">
        <v>0</v>
      </c>
      <c r="Z96" s="347">
        <v>0</v>
      </c>
      <c r="AA96" s="347">
        <v>0</v>
      </c>
      <c r="AB96" s="347">
        <v>0</v>
      </c>
      <c r="AC96" s="347">
        <v>0</v>
      </c>
      <c r="AD96" s="347">
        <v>0</v>
      </c>
      <c r="AE96" s="347">
        <v>0</v>
      </c>
      <c r="AF96" s="347">
        <v>0</v>
      </c>
      <c r="AG96" s="344">
        <v>0</v>
      </c>
    </row>
    <row r="97" spans="1:33" x14ac:dyDescent="0.15">
      <c r="A97" s="1489">
        <v>31</v>
      </c>
      <c r="B97" s="1485" t="s">
        <v>747</v>
      </c>
      <c r="C97" s="1490" t="s">
        <v>742</v>
      </c>
      <c r="D97" s="545">
        <v>49</v>
      </c>
      <c r="E97" s="340">
        <v>861.81700000000001</v>
      </c>
      <c r="F97" s="340">
        <v>1</v>
      </c>
      <c r="G97" s="340" t="s">
        <v>1287</v>
      </c>
      <c r="H97" s="340">
        <v>0</v>
      </c>
      <c r="I97" s="340">
        <v>0</v>
      </c>
      <c r="J97" s="340">
        <v>4</v>
      </c>
      <c r="K97" s="340">
        <v>116.078</v>
      </c>
      <c r="L97" s="340">
        <v>14</v>
      </c>
      <c r="M97" s="340">
        <v>183.27600000000001</v>
      </c>
      <c r="N97" s="340">
        <v>5</v>
      </c>
      <c r="O97" s="340">
        <v>37.722999999999999</v>
      </c>
      <c r="P97" s="340">
        <v>14</v>
      </c>
      <c r="Q97" s="340">
        <v>267.06600000000003</v>
      </c>
      <c r="R97" s="340">
        <v>1</v>
      </c>
      <c r="S97" s="340" t="s">
        <v>1287</v>
      </c>
      <c r="T97" s="340">
        <v>1</v>
      </c>
      <c r="U97" s="340" t="s">
        <v>1287</v>
      </c>
      <c r="V97" s="340">
        <v>3</v>
      </c>
      <c r="W97" s="340">
        <v>67.519000000000005</v>
      </c>
      <c r="X97" s="340">
        <v>0</v>
      </c>
      <c r="Y97" s="340">
        <v>0</v>
      </c>
      <c r="Z97" s="340">
        <v>0</v>
      </c>
      <c r="AA97" s="340">
        <v>0</v>
      </c>
      <c r="AB97" s="340">
        <v>1</v>
      </c>
      <c r="AC97" s="340" t="s">
        <v>1287</v>
      </c>
      <c r="AD97" s="340">
        <v>4</v>
      </c>
      <c r="AE97" s="340">
        <v>134.089</v>
      </c>
      <c r="AF97" s="340">
        <v>1</v>
      </c>
      <c r="AG97" s="337" t="s">
        <v>1287</v>
      </c>
    </row>
    <row r="98" spans="1:33" x14ac:dyDescent="0.15">
      <c r="A98" s="1477"/>
      <c r="B98" s="1487"/>
      <c r="C98" s="1479" t="s">
        <v>485</v>
      </c>
      <c r="D98" s="468">
        <v>44</v>
      </c>
      <c r="E98" s="332">
        <v>727.32600000000002</v>
      </c>
      <c r="F98" s="332">
        <v>1</v>
      </c>
      <c r="G98" s="332" t="s">
        <v>1287</v>
      </c>
      <c r="H98" s="332">
        <v>0</v>
      </c>
      <c r="I98" s="332">
        <v>0</v>
      </c>
      <c r="J98" s="332">
        <v>4</v>
      </c>
      <c r="K98" s="332">
        <v>116.078</v>
      </c>
      <c r="L98" s="332">
        <v>14</v>
      </c>
      <c r="M98" s="332">
        <v>183.27600000000001</v>
      </c>
      <c r="N98" s="332">
        <v>4</v>
      </c>
      <c r="O98" s="332" t="s">
        <v>1287</v>
      </c>
      <c r="P98" s="332">
        <v>11</v>
      </c>
      <c r="Q98" s="332">
        <v>184.715</v>
      </c>
      <c r="R98" s="332">
        <v>1</v>
      </c>
      <c r="S98" s="332" t="s">
        <v>1287</v>
      </c>
      <c r="T98" s="473">
        <v>1</v>
      </c>
      <c r="U98" s="332" t="s">
        <v>1287</v>
      </c>
      <c r="V98" s="332">
        <v>3</v>
      </c>
      <c r="W98" s="332">
        <v>67.519000000000005</v>
      </c>
      <c r="X98" s="332">
        <v>0</v>
      </c>
      <c r="Y98" s="332">
        <v>0</v>
      </c>
      <c r="Z98" s="332">
        <v>0</v>
      </c>
      <c r="AA98" s="332">
        <v>0</v>
      </c>
      <c r="AB98" s="332">
        <v>1</v>
      </c>
      <c r="AC98" s="332" t="s">
        <v>1287</v>
      </c>
      <c r="AD98" s="332">
        <v>3</v>
      </c>
      <c r="AE98" s="332" t="s">
        <v>1287</v>
      </c>
      <c r="AF98" s="332">
        <v>1</v>
      </c>
      <c r="AG98" s="329" t="s">
        <v>1287</v>
      </c>
    </row>
    <row r="99" spans="1:33" x14ac:dyDescent="0.15">
      <c r="A99" s="1477"/>
      <c r="B99" s="1487"/>
      <c r="C99" s="1480" t="s">
        <v>118</v>
      </c>
      <c r="D99" s="468">
        <v>3</v>
      </c>
      <c r="E99" s="332" t="s">
        <v>1287</v>
      </c>
      <c r="F99" s="332">
        <v>0</v>
      </c>
      <c r="G99" s="332">
        <v>0</v>
      </c>
      <c r="H99" s="332">
        <v>0</v>
      </c>
      <c r="I99" s="332">
        <v>0</v>
      </c>
      <c r="J99" s="332">
        <v>0</v>
      </c>
      <c r="K99" s="332">
        <v>0</v>
      </c>
      <c r="L99" s="332">
        <v>0</v>
      </c>
      <c r="M99" s="332">
        <v>0</v>
      </c>
      <c r="N99" s="332">
        <v>0</v>
      </c>
      <c r="O99" s="332">
        <v>0</v>
      </c>
      <c r="P99" s="332">
        <v>3</v>
      </c>
      <c r="Q99" s="332">
        <v>82.350999999999999</v>
      </c>
      <c r="R99" s="332">
        <v>0</v>
      </c>
      <c r="S99" s="332">
        <v>0</v>
      </c>
      <c r="T99" s="473">
        <v>0</v>
      </c>
      <c r="U99" s="332">
        <v>0</v>
      </c>
      <c r="V99" s="332">
        <v>0</v>
      </c>
      <c r="W99" s="332">
        <v>0</v>
      </c>
      <c r="X99" s="332">
        <v>0</v>
      </c>
      <c r="Y99" s="332">
        <v>0</v>
      </c>
      <c r="Z99" s="332">
        <v>0</v>
      </c>
      <c r="AA99" s="332">
        <v>0</v>
      </c>
      <c r="AB99" s="332">
        <v>0</v>
      </c>
      <c r="AC99" s="332">
        <v>0</v>
      </c>
      <c r="AD99" s="332">
        <v>0</v>
      </c>
      <c r="AE99" s="332">
        <v>0</v>
      </c>
      <c r="AF99" s="332">
        <v>0</v>
      </c>
      <c r="AG99" s="329">
        <v>0</v>
      </c>
    </row>
    <row r="100" spans="1:33" x14ac:dyDescent="0.15">
      <c r="A100" s="1481"/>
      <c r="B100" s="1488"/>
      <c r="C100" s="1483" t="s">
        <v>484</v>
      </c>
      <c r="D100" s="472">
        <v>2</v>
      </c>
      <c r="E100" s="347" t="s">
        <v>1287</v>
      </c>
      <c r="F100" s="347">
        <v>0</v>
      </c>
      <c r="G100" s="347">
        <v>0</v>
      </c>
      <c r="H100" s="347">
        <v>0</v>
      </c>
      <c r="I100" s="347">
        <v>0</v>
      </c>
      <c r="J100" s="347">
        <v>0</v>
      </c>
      <c r="K100" s="347">
        <v>0</v>
      </c>
      <c r="L100" s="347">
        <v>0</v>
      </c>
      <c r="M100" s="347">
        <v>0</v>
      </c>
      <c r="N100" s="347">
        <v>1</v>
      </c>
      <c r="O100" s="347" t="s">
        <v>1287</v>
      </c>
      <c r="P100" s="347">
        <v>0</v>
      </c>
      <c r="Q100" s="347">
        <v>0</v>
      </c>
      <c r="R100" s="347">
        <v>0</v>
      </c>
      <c r="S100" s="347">
        <v>0</v>
      </c>
      <c r="T100" s="467">
        <v>0</v>
      </c>
      <c r="U100" s="347">
        <v>0</v>
      </c>
      <c r="V100" s="347">
        <v>0</v>
      </c>
      <c r="W100" s="347">
        <v>0</v>
      </c>
      <c r="X100" s="347">
        <v>0</v>
      </c>
      <c r="Y100" s="347">
        <v>0</v>
      </c>
      <c r="Z100" s="347">
        <v>0</v>
      </c>
      <c r="AA100" s="347">
        <v>0</v>
      </c>
      <c r="AB100" s="347">
        <v>0</v>
      </c>
      <c r="AC100" s="347">
        <v>0</v>
      </c>
      <c r="AD100" s="347">
        <v>1</v>
      </c>
      <c r="AE100" s="347" t="s">
        <v>1287</v>
      </c>
      <c r="AF100" s="347">
        <v>0</v>
      </c>
      <c r="AG100" s="344">
        <v>0</v>
      </c>
    </row>
    <row r="101" spans="1:33" x14ac:dyDescent="0.15">
      <c r="A101" s="1489">
        <v>32</v>
      </c>
      <c r="B101" s="1485" t="s">
        <v>746</v>
      </c>
      <c r="C101" s="1490" t="s">
        <v>742</v>
      </c>
      <c r="D101" s="545">
        <v>6</v>
      </c>
      <c r="E101" s="340">
        <v>59.695</v>
      </c>
      <c r="F101" s="340">
        <v>0</v>
      </c>
      <c r="G101" s="340">
        <v>0</v>
      </c>
      <c r="H101" s="340">
        <v>1</v>
      </c>
      <c r="I101" s="340" t="s">
        <v>1287</v>
      </c>
      <c r="J101" s="340">
        <v>1</v>
      </c>
      <c r="K101" s="340" t="s">
        <v>1287</v>
      </c>
      <c r="L101" s="340">
        <v>2</v>
      </c>
      <c r="M101" s="340" t="s">
        <v>1287</v>
      </c>
      <c r="N101" s="340">
        <v>0</v>
      </c>
      <c r="O101" s="340">
        <v>0</v>
      </c>
      <c r="P101" s="340">
        <v>1</v>
      </c>
      <c r="Q101" s="340" t="s">
        <v>1287</v>
      </c>
      <c r="R101" s="340">
        <v>0</v>
      </c>
      <c r="S101" s="340">
        <v>0</v>
      </c>
      <c r="T101" s="340">
        <v>0</v>
      </c>
      <c r="U101" s="340">
        <v>0</v>
      </c>
      <c r="V101" s="340">
        <v>1</v>
      </c>
      <c r="W101" s="340" t="s">
        <v>1287</v>
      </c>
      <c r="X101" s="340">
        <v>0</v>
      </c>
      <c r="Y101" s="340">
        <v>0</v>
      </c>
      <c r="Z101" s="340">
        <v>0</v>
      </c>
      <c r="AA101" s="340">
        <v>0</v>
      </c>
      <c r="AB101" s="340">
        <v>0</v>
      </c>
      <c r="AC101" s="340">
        <v>0</v>
      </c>
      <c r="AD101" s="340">
        <v>0</v>
      </c>
      <c r="AE101" s="340">
        <v>0</v>
      </c>
      <c r="AF101" s="340">
        <v>0</v>
      </c>
      <c r="AG101" s="337">
        <v>0</v>
      </c>
    </row>
    <row r="102" spans="1:33" x14ac:dyDescent="0.15">
      <c r="A102" s="1504"/>
      <c r="B102" s="1487"/>
      <c r="C102" s="1479" t="s">
        <v>485</v>
      </c>
      <c r="D102" s="468">
        <v>6</v>
      </c>
      <c r="E102" s="332">
        <v>59.695</v>
      </c>
      <c r="F102" s="332">
        <v>0</v>
      </c>
      <c r="G102" s="332">
        <v>0</v>
      </c>
      <c r="H102" s="332">
        <v>1</v>
      </c>
      <c r="I102" s="332" t="s">
        <v>1287</v>
      </c>
      <c r="J102" s="332">
        <v>1</v>
      </c>
      <c r="K102" s="332" t="s">
        <v>1287</v>
      </c>
      <c r="L102" s="332">
        <v>2</v>
      </c>
      <c r="M102" s="332" t="s">
        <v>1287</v>
      </c>
      <c r="N102" s="332">
        <v>0</v>
      </c>
      <c r="O102" s="332">
        <v>0</v>
      </c>
      <c r="P102" s="332">
        <v>1</v>
      </c>
      <c r="Q102" s="332" t="s">
        <v>1287</v>
      </c>
      <c r="R102" s="332">
        <v>0</v>
      </c>
      <c r="S102" s="332">
        <v>0</v>
      </c>
      <c r="T102" s="473">
        <v>0</v>
      </c>
      <c r="U102" s="332">
        <v>0</v>
      </c>
      <c r="V102" s="332">
        <v>1</v>
      </c>
      <c r="W102" s="332" t="s">
        <v>1287</v>
      </c>
      <c r="X102" s="332">
        <v>0</v>
      </c>
      <c r="Y102" s="332">
        <v>0</v>
      </c>
      <c r="Z102" s="332">
        <v>0</v>
      </c>
      <c r="AA102" s="332">
        <v>0</v>
      </c>
      <c r="AB102" s="332">
        <v>0</v>
      </c>
      <c r="AC102" s="332">
        <v>0</v>
      </c>
      <c r="AD102" s="332">
        <v>0</v>
      </c>
      <c r="AE102" s="332">
        <v>0</v>
      </c>
      <c r="AF102" s="332">
        <v>0</v>
      </c>
      <c r="AG102" s="329">
        <v>0</v>
      </c>
    </row>
    <row r="103" spans="1:33" x14ac:dyDescent="0.15">
      <c r="A103" s="1504"/>
      <c r="B103" s="1487"/>
      <c r="C103" s="1480" t="s">
        <v>118</v>
      </c>
      <c r="D103" s="468">
        <v>0</v>
      </c>
      <c r="E103" s="332">
        <v>0</v>
      </c>
      <c r="F103" s="332">
        <v>0</v>
      </c>
      <c r="G103" s="332">
        <v>0</v>
      </c>
      <c r="H103" s="332">
        <v>0</v>
      </c>
      <c r="I103" s="332">
        <v>0</v>
      </c>
      <c r="J103" s="332">
        <v>0</v>
      </c>
      <c r="K103" s="332">
        <v>0</v>
      </c>
      <c r="L103" s="332">
        <v>0</v>
      </c>
      <c r="M103" s="332">
        <v>0</v>
      </c>
      <c r="N103" s="332">
        <v>0</v>
      </c>
      <c r="O103" s="332">
        <v>0</v>
      </c>
      <c r="P103" s="332">
        <v>0</v>
      </c>
      <c r="Q103" s="332">
        <v>0</v>
      </c>
      <c r="R103" s="332">
        <v>0</v>
      </c>
      <c r="S103" s="332">
        <v>0</v>
      </c>
      <c r="T103" s="473">
        <v>0</v>
      </c>
      <c r="U103" s="332">
        <v>0</v>
      </c>
      <c r="V103" s="332">
        <v>0</v>
      </c>
      <c r="W103" s="332">
        <v>0</v>
      </c>
      <c r="X103" s="332">
        <v>0</v>
      </c>
      <c r="Y103" s="332">
        <v>0</v>
      </c>
      <c r="Z103" s="332">
        <v>0</v>
      </c>
      <c r="AA103" s="332">
        <v>0</v>
      </c>
      <c r="AB103" s="332">
        <v>0</v>
      </c>
      <c r="AC103" s="332">
        <v>0</v>
      </c>
      <c r="AD103" s="332">
        <v>0</v>
      </c>
      <c r="AE103" s="332">
        <v>0</v>
      </c>
      <c r="AF103" s="332">
        <v>0</v>
      </c>
      <c r="AG103" s="329">
        <v>0</v>
      </c>
    </row>
    <row r="104" spans="1:33" x14ac:dyDescent="0.15">
      <c r="A104" s="1505"/>
      <c r="B104" s="1488"/>
      <c r="C104" s="1483" t="s">
        <v>484</v>
      </c>
      <c r="D104" s="472">
        <v>0</v>
      </c>
      <c r="E104" s="347">
        <v>0</v>
      </c>
      <c r="F104" s="347">
        <v>0</v>
      </c>
      <c r="G104" s="347">
        <v>0</v>
      </c>
      <c r="H104" s="347">
        <v>0</v>
      </c>
      <c r="I104" s="347">
        <v>0</v>
      </c>
      <c r="J104" s="347">
        <v>0</v>
      </c>
      <c r="K104" s="347">
        <v>0</v>
      </c>
      <c r="L104" s="347">
        <v>0</v>
      </c>
      <c r="M104" s="347">
        <v>0</v>
      </c>
      <c r="N104" s="347">
        <v>0</v>
      </c>
      <c r="O104" s="347">
        <v>0</v>
      </c>
      <c r="P104" s="347">
        <v>0</v>
      </c>
      <c r="Q104" s="347">
        <v>0</v>
      </c>
      <c r="R104" s="347">
        <v>0</v>
      </c>
      <c r="S104" s="347">
        <v>0</v>
      </c>
      <c r="T104" s="467">
        <v>0</v>
      </c>
      <c r="U104" s="347">
        <v>0</v>
      </c>
      <c r="V104" s="347">
        <v>0</v>
      </c>
      <c r="W104" s="347">
        <v>0</v>
      </c>
      <c r="X104" s="347">
        <v>0</v>
      </c>
      <c r="Y104" s="347">
        <v>0</v>
      </c>
      <c r="Z104" s="347">
        <v>0</v>
      </c>
      <c r="AA104" s="347">
        <v>0</v>
      </c>
      <c r="AB104" s="347">
        <v>0</v>
      </c>
      <c r="AC104" s="347">
        <v>0</v>
      </c>
      <c r="AD104" s="347">
        <v>0</v>
      </c>
      <c r="AE104" s="347">
        <v>0</v>
      </c>
      <c r="AF104" s="347">
        <v>0</v>
      </c>
      <c r="AG104" s="344">
        <v>0</v>
      </c>
    </row>
    <row r="105" spans="1:33" x14ac:dyDescent="0.15">
      <c r="A105" s="1503">
        <v>33</v>
      </c>
      <c r="B105" s="1485" t="s">
        <v>745</v>
      </c>
      <c r="C105" s="1490" t="s">
        <v>742</v>
      </c>
      <c r="D105" s="545">
        <v>54</v>
      </c>
      <c r="E105" s="340">
        <v>2785.085</v>
      </c>
      <c r="F105" s="340">
        <v>9</v>
      </c>
      <c r="G105" s="340">
        <v>787.11699999999996</v>
      </c>
      <c r="H105" s="340">
        <v>1</v>
      </c>
      <c r="I105" s="340" t="s">
        <v>1287</v>
      </c>
      <c r="J105" s="340">
        <v>11</v>
      </c>
      <c r="K105" s="340">
        <v>841.83399999999995</v>
      </c>
      <c r="L105" s="340">
        <v>6</v>
      </c>
      <c r="M105" s="340">
        <v>306.25799999999998</v>
      </c>
      <c r="N105" s="340">
        <v>0</v>
      </c>
      <c r="O105" s="340">
        <v>0</v>
      </c>
      <c r="P105" s="340">
        <v>3</v>
      </c>
      <c r="Q105" s="340">
        <v>62.167000000000002</v>
      </c>
      <c r="R105" s="340">
        <v>1</v>
      </c>
      <c r="S105" s="340" t="s">
        <v>1287</v>
      </c>
      <c r="T105" s="340">
        <v>1</v>
      </c>
      <c r="U105" s="340" t="s">
        <v>1287</v>
      </c>
      <c r="V105" s="340">
        <v>1</v>
      </c>
      <c r="W105" s="340" t="s">
        <v>1287</v>
      </c>
      <c r="X105" s="340">
        <v>1</v>
      </c>
      <c r="Y105" s="340" t="s">
        <v>1287</v>
      </c>
      <c r="Z105" s="340">
        <v>9</v>
      </c>
      <c r="AA105" s="340">
        <v>158.738</v>
      </c>
      <c r="AB105" s="340">
        <v>3</v>
      </c>
      <c r="AC105" s="340">
        <v>159.56200000000001</v>
      </c>
      <c r="AD105" s="340">
        <v>7</v>
      </c>
      <c r="AE105" s="340">
        <v>311.16600000000005</v>
      </c>
      <c r="AF105" s="340">
        <v>1</v>
      </c>
      <c r="AG105" s="337" t="s">
        <v>1287</v>
      </c>
    </row>
    <row r="106" spans="1:33" x14ac:dyDescent="0.15">
      <c r="A106" s="1504"/>
      <c r="B106" s="1487"/>
      <c r="C106" s="1479" t="s">
        <v>485</v>
      </c>
      <c r="D106" s="468">
        <v>45</v>
      </c>
      <c r="E106" s="332">
        <v>1681.9019999999998</v>
      </c>
      <c r="F106" s="332">
        <v>7</v>
      </c>
      <c r="G106" s="332" t="s">
        <v>1287</v>
      </c>
      <c r="H106" s="332">
        <v>1</v>
      </c>
      <c r="I106" s="332" t="s">
        <v>1287</v>
      </c>
      <c r="J106" s="332">
        <v>9</v>
      </c>
      <c r="K106" s="332" t="s">
        <v>1287</v>
      </c>
      <c r="L106" s="332">
        <v>5</v>
      </c>
      <c r="M106" s="332" t="s">
        <v>1287</v>
      </c>
      <c r="N106" s="332">
        <v>0</v>
      </c>
      <c r="O106" s="332">
        <v>0</v>
      </c>
      <c r="P106" s="332">
        <v>3</v>
      </c>
      <c r="Q106" s="332">
        <v>62.167000000000002</v>
      </c>
      <c r="R106" s="332">
        <v>1</v>
      </c>
      <c r="S106" s="332" t="s">
        <v>1287</v>
      </c>
      <c r="T106" s="473">
        <v>1</v>
      </c>
      <c r="U106" s="332" t="s">
        <v>1287</v>
      </c>
      <c r="V106" s="332">
        <v>1</v>
      </c>
      <c r="W106" s="332" t="s">
        <v>1287</v>
      </c>
      <c r="X106" s="332">
        <v>1</v>
      </c>
      <c r="Y106" s="332" t="s">
        <v>1287</v>
      </c>
      <c r="Z106" s="332">
        <v>9</v>
      </c>
      <c r="AA106" s="332">
        <v>158.738</v>
      </c>
      <c r="AB106" s="332">
        <v>0</v>
      </c>
      <c r="AC106" s="332">
        <v>0</v>
      </c>
      <c r="AD106" s="332">
        <v>6</v>
      </c>
      <c r="AE106" s="332" t="s">
        <v>1287</v>
      </c>
      <c r="AF106" s="332">
        <v>1</v>
      </c>
      <c r="AG106" s="329" t="s">
        <v>1287</v>
      </c>
    </row>
    <row r="107" spans="1:33" x14ac:dyDescent="0.15">
      <c r="A107" s="1504"/>
      <c r="B107" s="1487"/>
      <c r="C107" s="1480" t="s">
        <v>118</v>
      </c>
      <c r="D107" s="468">
        <v>3</v>
      </c>
      <c r="E107" s="332">
        <v>190.96</v>
      </c>
      <c r="F107" s="332">
        <v>0</v>
      </c>
      <c r="G107" s="332">
        <v>0</v>
      </c>
      <c r="H107" s="332">
        <v>0</v>
      </c>
      <c r="I107" s="332">
        <v>0</v>
      </c>
      <c r="J107" s="332">
        <v>1</v>
      </c>
      <c r="K107" s="332" t="s">
        <v>1287</v>
      </c>
      <c r="L107" s="332">
        <v>0</v>
      </c>
      <c r="M107" s="332">
        <v>0</v>
      </c>
      <c r="N107" s="332">
        <v>0</v>
      </c>
      <c r="O107" s="332">
        <v>0</v>
      </c>
      <c r="P107" s="332">
        <v>0</v>
      </c>
      <c r="Q107" s="332">
        <v>0</v>
      </c>
      <c r="R107" s="332">
        <v>0</v>
      </c>
      <c r="S107" s="332">
        <v>0</v>
      </c>
      <c r="T107" s="473">
        <v>0</v>
      </c>
      <c r="U107" s="332">
        <v>0</v>
      </c>
      <c r="V107" s="332">
        <v>0</v>
      </c>
      <c r="W107" s="332">
        <v>0</v>
      </c>
      <c r="X107" s="332">
        <v>0</v>
      </c>
      <c r="Y107" s="332">
        <v>0</v>
      </c>
      <c r="Z107" s="332">
        <v>0</v>
      </c>
      <c r="AA107" s="332">
        <v>0</v>
      </c>
      <c r="AB107" s="332">
        <v>2</v>
      </c>
      <c r="AC107" s="332" t="s">
        <v>1287</v>
      </c>
      <c r="AD107" s="332">
        <v>0</v>
      </c>
      <c r="AE107" s="332">
        <v>0</v>
      </c>
      <c r="AF107" s="332">
        <v>0</v>
      </c>
      <c r="AG107" s="329">
        <v>0</v>
      </c>
    </row>
    <row r="108" spans="1:33" x14ac:dyDescent="0.15">
      <c r="A108" s="1505"/>
      <c r="B108" s="1488"/>
      <c r="C108" s="1483" t="s">
        <v>484</v>
      </c>
      <c r="D108" s="472">
        <v>6</v>
      </c>
      <c r="E108" s="347">
        <v>912.22300000000007</v>
      </c>
      <c r="F108" s="347">
        <v>2</v>
      </c>
      <c r="G108" s="347" t="s">
        <v>1287</v>
      </c>
      <c r="H108" s="347">
        <v>0</v>
      </c>
      <c r="I108" s="347">
        <v>0</v>
      </c>
      <c r="J108" s="347">
        <v>1</v>
      </c>
      <c r="K108" s="347" t="s">
        <v>1287</v>
      </c>
      <c r="L108" s="347">
        <v>1</v>
      </c>
      <c r="M108" s="347" t="s">
        <v>1287</v>
      </c>
      <c r="N108" s="347">
        <v>0</v>
      </c>
      <c r="O108" s="347">
        <v>0</v>
      </c>
      <c r="P108" s="347">
        <v>0</v>
      </c>
      <c r="Q108" s="347">
        <v>0</v>
      </c>
      <c r="R108" s="347">
        <v>0</v>
      </c>
      <c r="S108" s="347">
        <v>0</v>
      </c>
      <c r="T108" s="467">
        <v>0</v>
      </c>
      <c r="U108" s="347">
        <v>0</v>
      </c>
      <c r="V108" s="347">
        <v>0</v>
      </c>
      <c r="W108" s="347">
        <v>0</v>
      </c>
      <c r="X108" s="347">
        <v>0</v>
      </c>
      <c r="Y108" s="347">
        <v>0</v>
      </c>
      <c r="Z108" s="347">
        <v>0</v>
      </c>
      <c r="AA108" s="347">
        <v>0</v>
      </c>
      <c r="AB108" s="347">
        <v>1</v>
      </c>
      <c r="AC108" s="347" t="s">
        <v>1287</v>
      </c>
      <c r="AD108" s="347">
        <v>1</v>
      </c>
      <c r="AE108" s="347" t="s">
        <v>1287</v>
      </c>
      <c r="AF108" s="347">
        <v>0</v>
      </c>
      <c r="AG108" s="344">
        <v>0</v>
      </c>
    </row>
    <row r="109" spans="1:33" x14ac:dyDescent="0.15">
      <c r="A109" s="1503">
        <v>34</v>
      </c>
      <c r="B109" s="1485" t="s">
        <v>744</v>
      </c>
      <c r="C109" s="1490" t="s">
        <v>742</v>
      </c>
      <c r="D109" s="545">
        <v>3</v>
      </c>
      <c r="E109" s="340">
        <v>69.52</v>
      </c>
      <c r="F109" s="340">
        <v>1</v>
      </c>
      <c r="G109" s="340" t="s">
        <v>1287</v>
      </c>
      <c r="H109" s="340">
        <v>0</v>
      </c>
      <c r="I109" s="340">
        <v>0</v>
      </c>
      <c r="J109" s="340">
        <v>1</v>
      </c>
      <c r="K109" s="340" t="s">
        <v>1287</v>
      </c>
      <c r="L109" s="340">
        <v>0</v>
      </c>
      <c r="M109" s="340">
        <v>0</v>
      </c>
      <c r="N109" s="340">
        <v>0</v>
      </c>
      <c r="O109" s="340">
        <v>0</v>
      </c>
      <c r="P109" s="340">
        <v>1</v>
      </c>
      <c r="Q109" s="340" t="s">
        <v>1287</v>
      </c>
      <c r="R109" s="340">
        <v>0</v>
      </c>
      <c r="S109" s="340">
        <v>0</v>
      </c>
      <c r="T109" s="340">
        <v>0</v>
      </c>
      <c r="U109" s="340">
        <v>0</v>
      </c>
      <c r="V109" s="340">
        <v>0</v>
      </c>
      <c r="W109" s="340">
        <v>0</v>
      </c>
      <c r="X109" s="340">
        <v>0</v>
      </c>
      <c r="Y109" s="340">
        <v>0</v>
      </c>
      <c r="Z109" s="340">
        <v>0</v>
      </c>
      <c r="AA109" s="340">
        <v>0</v>
      </c>
      <c r="AB109" s="340">
        <v>0</v>
      </c>
      <c r="AC109" s="340">
        <v>0</v>
      </c>
      <c r="AD109" s="340">
        <v>0</v>
      </c>
      <c r="AE109" s="340">
        <v>0</v>
      </c>
      <c r="AF109" s="340">
        <v>0</v>
      </c>
      <c r="AG109" s="337">
        <v>0</v>
      </c>
    </row>
    <row r="110" spans="1:33" x14ac:dyDescent="0.15">
      <c r="A110" s="1504"/>
      <c r="B110" s="1487"/>
      <c r="C110" s="1479" t="s">
        <v>485</v>
      </c>
      <c r="D110" s="468">
        <v>1</v>
      </c>
      <c r="E110" s="332" t="s">
        <v>1287</v>
      </c>
      <c r="F110" s="332">
        <v>0</v>
      </c>
      <c r="G110" s="332">
        <v>0</v>
      </c>
      <c r="H110" s="332">
        <v>0</v>
      </c>
      <c r="I110" s="332">
        <v>0</v>
      </c>
      <c r="J110" s="332">
        <v>1</v>
      </c>
      <c r="K110" s="332" t="s">
        <v>1287</v>
      </c>
      <c r="L110" s="332">
        <v>0</v>
      </c>
      <c r="M110" s="332">
        <v>0</v>
      </c>
      <c r="N110" s="332">
        <v>0</v>
      </c>
      <c r="O110" s="332">
        <v>0</v>
      </c>
      <c r="P110" s="332">
        <v>0</v>
      </c>
      <c r="Q110" s="332">
        <v>0</v>
      </c>
      <c r="R110" s="332">
        <v>0</v>
      </c>
      <c r="S110" s="332">
        <v>0</v>
      </c>
      <c r="T110" s="473">
        <v>0</v>
      </c>
      <c r="U110" s="332">
        <v>0</v>
      </c>
      <c r="V110" s="332">
        <v>0</v>
      </c>
      <c r="W110" s="332">
        <v>0</v>
      </c>
      <c r="X110" s="332">
        <v>0</v>
      </c>
      <c r="Y110" s="332">
        <v>0</v>
      </c>
      <c r="Z110" s="332">
        <v>0</v>
      </c>
      <c r="AA110" s="332">
        <v>0</v>
      </c>
      <c r="AB110" s="332">
        <v>0</v>
      </c>
      <c r="AC110" s="332">
        <v>0</v>
      </c>
      <c r="AD110" s="332">
        <v>0</v>
      </c>
      <c r="AE110" s="332">
        <v>0</v>
      </c>
      <c r="AF110" s="332">
        <v>0</v>
      </c>
      <c r="AG110" s="329">
        <v>0</v>
      </c>
    </row>
    <row r="111" spans="1:33" x14ac:dyDescent="0.15">
      <c r="A111" s="1504"/>
      <c r="B111" s="1487"/>
      <c r="C111" s="1480" t="s">
        <v>118</v>
      </c>
      <c r="D111" s="468">
        <v>0</v>
      </c>
      <c r="E111" s="332">
        <v>0</v>
      </c>
      <c r="F111" s="332">
        <v>0</v>
      </c>
      <c r="G111" s="332">
        <v>0</v>
      </c>
      <c r="H111" s="332">
        <v>0</v>
      </c>
      <c r="I111" s="332">
        <v>0</v>
      </c>
      <c r="J111" s="332">
        <v>0</v>
      </c>
      <c r="K111" s="332">
        <v>0</v>
      </c>
      <c r="L111" s="332">
        <v>0</v>
      </c>
      <c r="M111" s="332">
        <v>0</v>
      </c>
      <c r="N111" s="332">
        <v>0</v>
      </c>
      <c r="O111" s="332">
        <v>0</v>
      </c>
      <c r="P111" s="332">
        <v>0</v>
      </c>
      <c r="Q111" s="332">
        <v>0</v>
      </c>
      <c r="R111" s="332">
        <v>0</v>
      </c>
      <c r="S111" s="332">
        <v>0</v>
      </c>
      <c r="T111" s="473">
        <v>0</v>
      </c>
      <c r="U111" s="332">
        <v>0</v>
      </c>
      <c r="V111" s="332">
        <v>0</v>
      </c>
      <c r="W111" s="332">
        <v>0</v>
      </c>
      <c r="X111" s="332">
        <v>0</v>
      </c>
      <c r="Y111" s="332">
        <v>0</v>
      </c>
      <c r="Z111" s="332">
        <v>0</v>
      </c>
      <c r="AA111" s="332">
        <v>0</v>
      </c>
      <c r="AB111" s="332">
        <v>0</v>
      </c>
      <c r="AC111" s="332">
        <v>0</v>
      </c>
      <c r="AD111" s="332">
        <v>0</v>
      </c>
      <c r="AE111" s="332">
        <v>0</v>
      </c>
      <c r="AF111" s="332">
        <v>0</v>
      </c>
      <c r="AG111" s="329">
        <v>0</v>
      </c>
    </row>
    <row r="112" spans="1:33" x14ac:dyDescent="0.15">
      <c r="A112" s="1505"/>
      <c r="B112" s="1488"/>
      <c r="C112" s="1483" t="s">
        <v>484</v>
      </c>
      <c r="D112" s="472">
        <v>2</v>
      </c>
      <c r="E112" s="347" t="s">
        <v>1287</v>
      </c>
      <c r="F112" s="347">
        <v>1</v>
      </c>
      <c r="G112" s="347" t="s">
        <v>1287</v>
      </c>
      <c r="H112" s="347">
        <v>0</v>
      </c>
      <c r="I112" s="347">
        <v>0</v>
      </c>
      <c r="J112" s="347">
        <v>0</v>
      </c>
      <c r="K112" s="347">
        <v>0</v>
      </c>
      <c r="L112" s="347">
        <v>0</v>
      </c>
      <c r="M112" s="347">
        <v>0</v>
      </c>
      <c r="N112" s="347">
        <v>0</v>
      </c>
      <c r="O112" s="347">
        <v>0</v>
      </c>
      <c r="P112" s="347">
        <v>1</v>
      </c>
      <c r="Q112" s="347" t="s">
        <v>1287</v>
      </c>
      <c r="R112" s="347">
        <v>0</v>
      </c>
      <c r="S112" s="347">
        <v>0</v>
      </c>
      <c r="T112" s="467">
        <v>0</v>
      </c>
      <c r="U112" s="347">
        <v>0</v>
      </c>
      <c r="V112" s="347">
        <v>0</v>
      </c>
      <c r="W112" s="347">
        <v>0</v>
      </c>
      <c r="X112" s="347">
        <v>0</v>
      </c>
      <c r="Y112" s="347">
        <v>0</v>
      </c>
      <c r="Z112" s="347">
        <v>0</v>
      </c>
      <c r="AA112" s="347">
        <v>0</v>
      </c>
      <c r="AB112" s="347">
        <v>0</v>
      </c>
      <c r="AC112" s="347">
        <v>0</v>
      </c>
      <c r="AD112" s="347">
        <v>0</v>
      </c>
      <c r="AE112" s="347">
        <v>0</v>
      </c>
      <c r="AF112" s="347">
        <v>0</v>
      </c>
      <c r="AG112" s="344">
        <v>0</v>
      </c>
    </row>
    <row r="113" spans="1:33" x14ac:dyDescent="0.15">
      <c r="A113" s="1503">
        <v>35</v>
      </c>
      <c r="B113" s="1485" t="s">
        <v>743</v>
      </c>
      <c r="C113" s="1490" t="s">
        <v>742</v>
      </c>
      <c r="D113" s="545">
        <v>0</v>
      </c>
      <c r="E113" s="340">
        <v>0</v>
      </c>
      <c r="F113" s="340">
        <v>0</v>
      </c>
      <c r="G113" s="340">
        <v>0</v>
      </c>
      <c r="H113" s="340">
        <v>0</v>
      </c>
      <c r="I113" s="340">
        <v>0</v>
      </c>
      <c r="J113" s="340">
        <v>0</v>
      </c>
      <c r="K113" s="340">
        <v>0</v>
      </c>
      <c r="L113" s="340">
        <v>0</v>
      </c>
      <c r="M113" s="340">
        <v>0</v>
      </c>
      <c r="N113" s="340">
        <v>0</v>
      </c>
      <c r="O113" s="340">
        <v>0</v>
      </c>
      <c r="P113" s="340">
        <v>0</v>
      </c>
      <c r="Q113" s="340">
        <v>0</v>
      </c>
      <c r="R113" s="340">
        <v>0</v>
      </c>
      <c r="S113" s="340">
        <v>0</v>
      </c>
      <c r="T113" s="340">
        <v>0</v>
      </c>
      <c r="U113" s="340">
        <v>0</v>
      </c>
      <c r="V113" s="340">
        <v>0</v>
      </c>
      <c r="W113" s="340">
        <v>0</v>
      </c>
      <c r="X113" s="340">
        <v>0</v>
      </c>
      <c r="Y113" s="340">
        <v>0</v>
      </c>
      <c r="Z113" s="340">
        <v>0</v>
      </c>
      <c r="AA113" s="340">
        <v>0</v>
      </c>
      <c r="AB113" s="340">
        <v>0</v>
      </c>
      <c r="AC113" s="340">
        <v>0</v>
      </c>
      <c r="AD113" s="340">
        <v>0</v>
      </c>
      <c r="AE113" s="340">
        <v>0</v>
      </c>
      <c r="AF113" s="340">
        <v>0</v>
      </c>
      <c r="AG113" s="337">
        <v>0</v>
      </c>
    </row>
    <row r="114" spans="1:33" x14ac:dyDescent="0.15">
      <c r="A114" s="1504"/>
      <c r="B114" s="1487"/>
      <c r="C114" s="1479" t="s">
        <v>485</v>
      </c>
      <c r="D114" s="468">
        <v>0</v>
      </c>
      <c r="E114" s="332">
        <v>0</v>
      </c>
      <c r="F114" s="332">
        <v>0</v>
      </c>
      <c r="G114" s="332">
        <v>0</v>
      </c>
      <c r="H114" s="332">
        <v>0</v>
      </c>
      <c r="I114" s="332">
        <v>0</v>
      </c>
      <c r="J114" s="332">
        <v>0</v>
      </c>
      <c r="K114" s="332">
        <v>0</v>
      </c>
      <c r="L114" s="332">
        <v>0</v>
      </c>
      <c r="M114" s="332">
        <v>0</v>
      </c>
      <c r="N114" s="332">
        <v>0</v>
      </c>
      <c r="O114" s="332">
        <v>0</v>
      </c>
      <c r="P114" s="332">
        <v>0</v>
      </c>
      <c r="Q114" s="332">
        <v>0</v>
      </c>
      <c r="R114" s="332">
        <v>0</v>
      </c>
      <c r="S114" s="332">
        <v>0</v>
      </c>
      <c r="T114" s="473">
        <v>0</v>
      </c>
      <c r="U114" s="332">
        <v>0</v>
      </c>
      <c r="V114" s="332">
        <v>0</v>
      </c>
      <c r="W114" s="332">
        <v>0</v>
      </c>
      <c r="X114" s="332">
        <v>0</v>
      </c>
      <c r="Y114" s="332">
        <v>0</v>
      </c>
      <c r="Z114" s="332">
        <v>0</v>
      </c>
      <c r="AA114" s="332">
        <v>0</v>
      </c>
      <c r="AB114" s="332">
        <v>0</v>
      </c>
      <c r="AC114" s="332">
        <v>0</v>
      </c>
      <c r="AD114" s="332">
        <v>0</v>
      </c>
      <c r="AE114" s="332">
        <v>0</v>
      </c>
      <c r="AF114" s="332">
        <v>0</v>
      </c>
      <c r="AG114" s="329">
        <v>0</v>
      </c>
    </row>
    <row r="115" spans="1:33" x14ac:dyDescent="0.15">
      <c r="A115" s="1504"/>
      <c r="B115" s="1487"/>
      <c r="C115" s="1480" t="s">
        <v>118</v>
      </c>
      <c r="D115" s="468">
        <v>0</v>
      </c>
      <c r="E115" s="332">
        <v>0</v>
      </c>
      <c r="F115" s="332">
        <v>0</v>
      </c>
      <c r="G115" s="332">
        <v>0</v>
      </c>
      <c r="H115" s="332">
        <v>0</v>
      </c>
      <c r="I115" s="332">
        <v>0</v>
      </c>
      <c r="J115" s="332">
        <v>0</v>
      </c>
      <c r="K115" s="332">
        <v>0</v>
      </c>
      <c r="L115" s="332">
        <v>0</v>
      </c>
      <c r="M115" s="332">
        <v>0</v>
      </c>
      <c r="N115" s="332">
        <v>0</v>
      </c>
      <c r="O115" s="332">
        <v>0</v>
      </c>
      <c r="P115" s="332">
        <v>0</v>
      </c>
      <c r="Q115" s="332">
        <v>0</v>
      </c>
      <c r="R115" s="332">
        <v>0</v>
      </c>
      <c r="S115" s="332">
        <v>0</v>
      </c>
      <c r="T115" s="473">
        <v>0</v>
      </c>
      <c r="U115" s="332">
        <v>0</v>
      </c>
      <c r="V115" s="332">
        <v>0</v>
      </c>
      <c r="W115" s="332">
        <v>0</v>
      </c>
      <c r="X115" s="332">
        <v>0</v>
      </c>
      <c r="Y115" s="332">
        <v>0</v>
      </c>
      <c r="Z115" s="332">
        <v>0</v>
      </c>
      <c r="AA115" s="332">
        <v>0</v>
      </c>
      <c r="AB115" s="332">
        <v>0</v>
      </c>
      <c r="AC115" s="332">
        <v>0</v>
      </c>
      <c r="AD115" s="332">
        <v>0</v>
      </c>
      <c r="AE115" s="332">
        <v>0</v>
      </c>
      <c r="AF115" s="332">
        <v>0</v>
      </c>
      <c r="AG115" s="329">
        <v>0</v>
      </c>
    </row>
    <row r="116" spans="1:33" ht="14.25" thickBot="1" x14ac:dyDescent="0.2">
      <c r="A116" s="1508"/>
      <c r="B116" s="1495"/>
      <c r="C116" s="1496" t="s">
        <v>484</v>
      </c>
      <c r="D116" s="519">
        <v>0</v>
      </c>
      <c r="E116" s="325">
        <v>0</v>
      </c>
      <c r="F116" s="325">
        <v>0</v>
      </c>
      <c r="G116" s="325">
        <v>0</v>
      </c>
      <c r="H116" s="325">
        <v>0</v>
      </c>
      <c r="I116" s="325">
        <v>0</v>
      </c>
      <c r="J116" s="325">
        <v>0</v>
      </c>
      <c r="K116" s="325">
        <v>0</v>
      </c>
      <c r="L116" s="325">
        <v>0</v>
      </c>
      <c r="M116" s="325">
        <v>0</v>
      </c>
      <c r="N116" s="325">
        <v>0</v>
      </c>
      <c r="O116" s="325">
        <v>0</v>
      </c>
      <c r="P116" s="325">
        <v>0</v>
      </c>
      <c r="Q116" s="325">
        <v>0</v>
      </c>
      <c r="R116" s="325">
        <v>0</v>
      </c>
      <c r="S116" s="325">
        <v>0</v>
      </c>
      <c r="T116" s="493">
        <v>0</v>
      </c>
      <c r="U116" s="325">
        <v>0</v>
      </c>
      <c r="V116" s="325">
        <v>0</v>
      </c>
      <c r="W116" s="325">
        <v>0</v>
      </c>
      <c r="X116" s="325">
        <v>0</v>
      </c>
      <c r="Y116" s="325">
        <v>0</v>
      </c>
      <c r="Z116" s="325">
        <v>0</v>
      </c>
      <c r="AA116" s="325">
        <v>0</v>
      </c>
      <c r="AB116" s="325">
        <v>0</v>
      </c>
      <c r="AC116" s="325">
        <v>0</v>
      </c>
      <c r="AD116" s="325">
        <v>0</v>
      </c>
      <c r="AE116" s="325">
        <v>0</v>
      </c>
      <c r="AF116" s="325">
        <v>0</v>
      </c>
      <c r="AG116" s="322">
        <v>0</v>
      </c>
    </row>
    <row r="117" spans="1:33" x14ac:dyDescent="0.15">
      <c r="A117" s="1577" t="s">
        <v>337</v>
      </c>
      <c r="B117" s="1465"/>
      <c r="C117" s="1465"/>
      <c r="D117" s="1465"/>
      <c r="E117" s="1465"/>
      <c r="F117" s="1465"/>
      <c r="G117" s="1465"/>
      <c r="H117" s="1465"/>
      <c r="I117" s="1465"/>
      <c r="J117" s="1465"/>
      <c r="K117" s="1465"/>
      <c r="L117" s="1465"/>
      <c r="M117" s="1465"/>
      <c r="N117" s="1465"/>
      <c r="O117" s="1465"/>
      <c r="P117" s="1465"/>
      <c r="Q117" s="1465"/>
      <c r="R117" s="1465"/>
      <c r="S117" s="1465"/>
      <c r="T117" s="1238"/>
      <c r="U117" s="1238"/>
      <c r="V117" s="1238"/>
      <c r="W117" s="1238"/>
      <c r="X117" s="1238"/>
      <c r="Y117" s="1238"/>
      <c r="Z117" s="1238"/>
      <c r="AA117" s="1238"/>
      <c r="AB117" s="1238"/>
      <c r="AC117" s="1238"/>
      <c r="AD117" s="1238"/>
      <c r="AE117" s="1238"/>
      <c r="AF117" s="1238"/>
      <c r="AG117" s="1238"/>
    </row>
    <row r="118" spans="1:33" x14ac:dyDescent="0.15">
      <c r="A118" s="1380" t="s">
        <v>1045</v>
      </c>
      <c r="B118" s="1238"/>
      <c r="C118" s="1238"/>
      <c r="D118" s="1238"/>
      <c r="E118" s="1238"/>
      <c r="F118" s="1238"/>
      <c r="G118" s="1238"/>
      <c r="H118" s="1238"/>
      <c r="I118" s="1238"/>
      <c r="J118" s="1238"/>
      <c r="K118" s="1238"/>
      <c r="L118" s="1238"/>
      <c r="M118" s="1238"/>
      <c r="N118" s="1238"/>
      <c r="O118" s="1238"/>
      <c r="P118" s="1238"/>
      <c r="Q118" s="1238"/>
      <c r="R118" s="1238"/>
      <c r="S118" s="1238"/>
      <c r="T118" s="1238"/>
      <c r="U118" s="1238"/>
      <c r="V118" s="1238"/>
      <c r="W118" s="1238"/>
      <c r="X118" s="1238"/>
      <c r="Y118" s="1238"/>
      <c r="Z118" s="1238"/>
      <c r="AA118" s="1238"/>
      <c r="AB118" s="1238"/>
      <c r="AC118" s="1238"/>
      <c r="AD118" s="1238"/>
      <c r="AE118" s="1238"/>
      <c r="AF118" s="1238"/>
      <c r="AG118" s="1238"/>
    </row>
  </sheetData>
  <mergeCells count="16">
    <mergeCell ref="AF3:AG3"/>
    <mergeCell ref="T3:U3"/>
    <mergeCell ref="V3:W3"/>
    <mergeCell ref="X3:Y3"/>
    <mergeCell ref="Z3:AA3"/>
    <mergeCell ref="AB3:AC3"/>
    <mergeCell ref="AD3:AE3"/>
    <mergeCell ref="A1:S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70" fitToWidth="0" orientation="landscape" r:id="rId1"/>
  <rowBreaks count="2" manualBreakCount="2">
    <brk id="52" max="16383" man="1"/>
    <brk id="100" max="16383" man="1"/>
  </rowBreaks>
  <colBreaks count="1" manualBreakCount="1">
    <brk id="19"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EF0F-D1D8-4BAB-854D-FA4EC51C3AD2}">
  <dimension ref="A1:CU37"/>
  <sheetViews>
    <sheetView zoomScale="55" zoomScaleNormal="55" workbookViewId="0">
      <selection activeCell="N12" sqref="N12"/>
    </sheetView>
  </sheetViews>
  <sheetFormatPr defaultColWidth="9" defaultRowHeight="13.5" x14ac:dyDescent="0.15"/>
  <cols>
    <col min="1" max="1" width="3.625" style="1312" customWidth="1"/>
    <col min="2" max="2" width="18.625" style="1312" customWidth="1"/>
    <col min="3" max="3" width="0.875" style="1312" customWidth="1"/>
    <col min="4" max="99" width="8.625" style="1312" customWidth="1"/>
    <col min="100" max="16384" width="9" style="1312"/>
  </cols>
  <sheetData>
    <row r="1" spans="1:99" x14ac:dyDescent="0.15">
      <c r="A1" s="1235" t="s">
        <v>1107</v>
      </c>
      <c r="B1" s="1236"/>
      <c r="C1" s="1236"/>
      <c r="D1" s="1236"/>
      <c r="E1" s="1236"/>
      <c r="F1" s="1236"/>
      <c r="G1" s="1236"/>
      <c r="H1" s="1236"/>
      <c r="I1" s="1236"/>
      <c r="J1" s="1236"/>
      <c r="K1" s="1236"/>
      <c r="L1" s="1236"/>
      <c r="M1" s="1236"/>
      <c r="N1" s="1236"/>
      <c r="O1" s="1236"/>
      <c r="P1" s="1236"/>
      <c r="Q1" s="1236"/>
      <c r="R1" s="1236"/>
      <c r="S1" s="1236"/>
      <c r="T1" s="589"/>
      <c r="U1" s="1238"/>
      <c r="V1" s="1238"/>
      <c r="W1" s="1238"/>
      <c r="X1" s="1238"/>
      <c r="Y1" s="1238"/>
      <c r="Z1" s="1238"/>
      <c r="AA1" s="1238"/>
      <c r="AB1" s="1238"/>
      <c r="AC1" s="1238"/>
      <c r="AD1" s="1238"/>
      <c r="AE1" s="1238"/>
      <c r="AF1" s="1238"/>
      <c r="AG1" s="1238"/>
      <c r="AH1" s="1238"/>
      <c r="AI1" s="1238"/>
      <c r="AJ1" s="1238"/>
      <c r="AK1" s="1238"/>
      <c r="AL1" s="1238"/>
      <c r="AM1" s="1238"/>
      <c r="AN1" s="1238"/>
      <c r="AO1" s="1238"/>
      <c r="AP1" s="1238"/>
      <c r="AQ1" s="1238"/>
      <c r="AR1" s="1238"/>
      <c r="AS1" s="1238"/>
      <c r="AT1" s="1238"/>
      <c r="AU1" s="1238"/>
      <c r="AV1" s="1238"/>
      <c r="AW1" s="1238"/>
      <c r="AX1" s="1238"/>
      <c r="AY1" s="1238"/>
      <c r="AZ1" s="1238"/>
      <c r="BA1" s="1238"/>
      <c r="BB1" s="1238"/>
      <c r="BC1" s="1238"/>
      <c r="BD1" s="1238"/>
      <c r="BE1" s="1238"/>
      <c r="BF1" s="1238"/>
      <c r="BG1" s="1238"/>
      <c r="BH1" s="1238"/>
      <c r="BI1" s="1238"/>
      <c r="BJ1" s="1238"/>
      <c r="BK1" s="1238"/>
      <c r="BL1" s="1238"/>
      <c r="BM1" s="1238"/>
      <c r="BN1" s="1238"/>
      <c r="BO1" s="1238"/>
      <c r="BP1" s="1238"/>
      <c r="BQ1" s="1238"/>
      <c r="BR1" s="1238"/>
      <c r="BS1" s="1238"/>
      <c r="BT1" s="1238"/>
      <c r="BU1" s="1238"/>
      <c r="BV1" s="1238"/>
      <c r="BW1" s="1238"/>
      <c r="BX1" s="1238"/>
      <c r="BY1" s="1238"/>
      <c r="BZ1" s="1238"/>
      <c r="CA1" s="1238"/>
      <c r="CB1" s="1238"/>
      <c r="CC1" s="1238"/>
      <c r="CD1" s="1238"/>
      <c r="CE1" s="1238"/>
      <c r="CF1" s="1238"/>
      <c r="CG1" s="1238"/>
      <c r="CH1" s="1238"/>
      <c r="CI1" s="1238"/>
      <c r="CJ1" s="1238"/>
      <c r="CK1" s="1238"/>
      <c r="CL1" s="1238"/>
      <c r="CM1" s="1238"/>
      <c r="CN1" s="1238"/>
      <c r="CO1" s="1238"/>
      <c r="CP1" s="1238"/>
      <c r="CQ1" s="1238"/>
      <c r="CR1" s="1238"/>
      <c r="CS1" s="1238"/>
      <c r="CT1" s="1238"/>
      <c r="CU1" s="1238"/>
    </row>
    <row r="2" spans="1:99" ht="14.25" thickBot="1" x14ac:dyDescent="0.2">
      <c r="A2" s="1238"/>
      <c r="B2" s="1238"/>
      <c r="C2" s="1238"/>
      <c r="D2" s="1498"/>
      <c r="E2" s="1498"/>
      <c r="F2" s="1238"/>
      <c r="G2" s="1238"/>
      <c r="H2" s="1238"/>
      <c r="I2" s="1238"/>
      <c r="J2" s="1238"/>
      <c r="K2" s="1238"/>
      <c r="L2" s="1238"/>
      <c r="M2" s="1238"/>
      <c r="N2" s="1238"/>
      <c r="O2" s="1238"/>
      <c r="P2" s="1238"/>
      <c r="Q2" s="1238"/>
      <c r="R2" s="1238"/>
      <c r="S2" s="1463" t="s">
        <v>432</v>
      </c>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row>
    <row r="3" spans="1:99" x14ac:dyDescent="0.15">
      <c r="A3" s="1240"/>
      <c r="B3" s="1241"/>
      <c r="C3" s="1242"/>
      <c r="D3" s="1578" t="s">
        <v>1106</v>
      </c>
      <c r="E3" s="1579"/>
      <c r="F3" s="1501" t="s">
        <v>1105</v>
      </c>
      <c r="G3" s="1500"/>
      <c r="H3" s="1501" t="s">
        <v>1104</v>
      </c>
      <c r="I3" s="1500"/>
      <c r="J3" s="1501" t="s">
        <v>1103</v>
      </c>
      <c r="K3" s="1500"/>
      <c r="L3" s="1501" t="s">
        <v>1102</v>
      </c>
      <c r="M3" s="1500"/>
      <c r="N3" s="1501" t="s">
        <v>1101</v>
      </c>
      <c r="O3" s="1500"/>
      <c r="P3" s="1501" t="s">
        <v>1100</v>
      </c>
      <c r="Q3" s="1500"/>
      <c r="R3" s="1501" t="s">
        <v>1099</v>
      </c>
      <c r="S3" s="1500"/>
      <c r="T3" s="1580" t="s">
        <v>1098</v>
      </c>
      <c r="U3" s="1579"/>
      <c r="V3" s="1501" t="s">
        <v>1097</v>
      </c>
      <c r="W3" s="1500"/>
      <c r="X3" s="1501" t="s">
        <v>1096</v>
      </c>
      <c r="Y3" s="1500"/>
      <c r="Z3" s="1501" t="s">
        <v>1095</v>
      </c>
      <c r="AA3" s="1500"/>
      <c r="AB3" s="1501" t="s">
        <v>1094</v>
      </c>
      <c r="AC3" s="1500"/>
      <c r="AD3" s="1501" t="s">
        <v>1093</v>
      </c>
      <c r="AE3" s="1500"/>
      <c r="AF3" s="1501" t="s">
        <v>1092</v>
      </c>
      <c r="AG3" s="1500"/>
      <c r="AH3" s="1501" t="s">
        <v>1091</v>
      </c>
      <c r="AI3" s="1500"/>
      <c r="AJ3" s="1580" t="s">
        <v>1090</v>
      </c>
      <c r="AK3" s="1579"/>
      <c r="AL3" s="1501" t="s">
        <v>1089</v>
      </c>
      <c r="AM3" s="1500"/>
      <c r="AN3" s="1501" t="s">
        <v>1088</v>
      </c>
      <c r="AO3" s="1500"/>
      <c r="AP3" s="1501" t="s">
        <v>1087</v>
      </c>
      <c r="AQ3" s="1500"/>
      <c r="AR3" s="1501" t="s">
        <v>1086</v>
      </c>
      <c r="AS3" s="1500"/>
      <c r="AT3" s="1501" t="s">
        <v>1085</v>
      </c>
      <c r="AU3" s="1500"/>
      <c r="AV3" s="1501" t="s">
        <v>1084</v>
      </c>
      <c r="AW3" s="1500"/>
      <c r="AX3" s="1501" t="s">
        <v>1083</v>
      </c>
      <c r="AY3" s="1500"/>
      <c r="AZ3" s="1580" t="s">
        <v>1082</v>
      </c>
      <c r="BA3" s="1579"/>
      <c r="BB3" s="1501" t="s">
        <v>1081</v>
      </c>
      <c r="BC3" s="1500"/>
      <c r="BD3" s="1501" t="s">
        <v>1080</v>
      </c>
      <c r="BE3" s="1500"/>
      <c r="BF3" s="1501" t="s">
        <v>1079</v>
      </c>
      <c r="BG3" s="1500"/>
      <c r="BH3" s="1501" t="s">
        <v>1078</v>
      </c>
      <c r="BI3" s="1500"/>
      <c r="BJ3" s="1501" t="s">
        <v>1077</v>
      </c>
      <c r="BK3" s="1500"/>
      <c r="BL3" s="1501" t="s">
        <v>1076</v>
      </c>
      <c r="BM3" s="1500"/>
      <c r="BN3" s="1501" t="s">
        <v>1075</v>
      </c>
      <c r="BO3" s="1500"/>
      <c r="BP3" s="1580" t="s">
        <v>1074</v>
      </c>
      <c r="BQ3" s="1579"/>
      <c r="BR3" s="1501" t="s">
        <v>1073</v>
      </c>
      <c r="BS3" s="1500"/>
      <c r="BT3" s="1501" t="s">
        <v>1072</v>
      </c>
      <c r="BU3" s="1500"/>
      <c r="BV3" s="1501" t="s">
        <v>1071</v>
      </c>
      <c r="BW3" s="1500"/>
      <c r="BX3" s="1501" t="s">
        <v>1070</v>
      </c>
      <c r="BY3" s="1500"/>
      <c r="BZ3" s="1501" t="s">
        <v>1069</v>
      </c>
      <c r="CA3" s="1500"/>
      <c r="CB3" s="1501" t="s">
        <v>1068</v>
      </c>
      <c r="CC3" s="1500"/>
      <c r="CD3" s="1501" t="s">
        <v>1067</v>
      </c>
      <c r="CE3" s="1500"/>
      <c r="CF3" s="1580" t="s">
        <v>1066</v>
      </c>
      <c r="CG3" s="1579"/>
      <c r="CH3" s="1501" t="s">
        <v>1065</v>
      </c>
      <c r="CI3" s="1500"/>
      <c r="CJ3" s="1501" t="s">
        <v>1064</v>
      </c>
      <c r="CK3" s="1500"/>
      <c r="CL3" s="1501" t="s">
        <v>1063</v>
      </c>
      <c r="CM3" s="1500"/>
      <c r="CN3" s="1501" t="s">
        <v>1062</v>
      </c>
      <c r="CO3" s="1500"/>
      <c r="CP3" s="1501" t="s">
        <v>1061</v>
      </c>
      <c r="CQ3" s="1500"/>
      <c r="CR3" s="1501" t="s">
        <v>1060</v>
      </c>
      <c r="CS3" s="1500"/>
      <c r="CT3" s="1501" t="s">
        <v>1059</v>
      </c>
      <c r="CU3" s="1502"/>
    </row>
    <row r="4" spans="1:99" ht="14.25" thickBot="1" x14ac:dyDescent="0.2">
      <c r="A4" s="1251"/>
      <c r="B4" s="1252"/>
      <c r="C4" s="1253"/>
      <c r="D4" s="1563" t="s">
        <v>1034</v>
      </c>
      <c r="E4" s="1564" t="s">
        <v>1033</v>
      </c>
      <c r="F4" s="1564" t="s">
        <v>1034</v>
      </c>
      <c r="G4" s="1564" t="s">
        <v>1033</v>
      </c>
      <c r="H4" s="1564" t="s">
        <v>1034</v>
      </c>
      <c r="I4" s="1564" t="s">
        <v>1033</v>
      </c>
      <c r="J4" s="1564" t="s">
        <v>1034</v>
      </c>
      <c r="K4" s="1564" t="s">
        <v>1033</v>
      </c>
      <c r="L4" s="1564" t="s">
        <v>1034</v>
      </c>
      <c r="M4" s="1564" t="s">
        <v>1033</v>
      </c>
      <c r="N4" s="1564" t="s">
        <v>1034</v>
      </c>
      <c r="O4" s="1564" t="s">
        <v>1033</v>
      </c>
      <c r="P4" s="1564" t="s">
        <v>1034</v>
      </c>
      <c r="Q4" s="1564" t="s">
        <v>1033</v>
      </c>
      <c r="R4" s="1564" t="s">
        <v>1034</v>
      </c>
      <c r="S4" s="1564" t="s">
        <v>1033</v>
      </c>
      <c r="T4" s="1564" t="s">
        <v>1034</v>
      </c>
      <c r="U4" s="1564" t="s">
        <v>1033</v>
      </c>
      <c r="V4" s="1564" t="s">
        <v>1034</v>
      </c>
      <c r="W4" s="1564" t="s">
        <v>1033</v>
      </c>
      <c r="X4" s="1564" t="s">
        <v>1034</v>
      </c>
      <c r="Y4" s="1564" t="s">
        <v>1033</v>
      </c>
      <c r="Z4" s="1564" t="s">
        <v>1034</v>
      </c>
      <c r="AA4" s="1564" t="s">
        <v>1033</v>
      </c>
      <c r="AB4" s="1564" t="s">
        <v>1034</v>
      </c>
      <c r="AC4" s="1564" t="s">
        <v>1033</v>
      </c>
      <c r="AD4" s="1564" t="s">
        <v>1034</v>
      </c>
      <c r="AE4" s="1564" t="s">
        <v>1033</v>
      </c>
      <c r="AF4" s="1564" t="s">
        <v>1034</v>
      </c>
      <c r="AG4" s="1564" t="s">
        <v>1033</v>
      </c>
      <c r="AH4" s="1564" t="s">
        <v>1034</v>
      </c>
      <c r="AI4" s="1564" t="s">
        <v>1033</v>
      </c>
      <c r="AJ4" s="1564" t="s">
        <v>1034</v>
      </c>
      <c r="AK4" s="1564" t="s">
        <v>1033</v>
      </c>
      <c r="AL4" s="1564" t="s">
        <v>1034</v>
      </c>
      <c r="AM4" s="1564" t="s">
        <v>1033</v>
      </c>
      <c r="AN4" s="1564" t="s">
        <v>1034</v>
      </c>
      <c r="AO4" s="1564" t="s">
        <v>1033</v>
      </c>
      <c r="AP4" s="1564" t="s">
        <v>1034</v>
      </c>
      <c r="AQ4" s="1564" t="s">
        <v>1033</v>
      </c>
      <c r="AR4" s="1564" t="s">
        <v>1034</v>
      </c>
      <c r="AS4" s="1564" t="s">
        <v>1033</v>
      </c>
      <c r="AT4" s="1564" t="s">
        <v>1034</v>
      </c>
      <c r="AU4" s="1564" t="s">
        <v>1033</v>
      </c>
      <c r="AV4" s="1564" t="s">
        <v>1034</v>
      </c>
      <c r="AW4" s="1564" t="s">
        <v>1033</v>
      </c>
      <c r="AX4" s="1564" t="s">
        <v>1034</v>
      </c>
      <c r="AY4" s="1564" t="s">
        <v>1033</v>
      </c>
      <c r="AZ4" s="1564" t="s">
        <v>1034</v>
      </c>
      <c r="BA4" s="1564" t="s">
        <v>1033</v>
      </c>
      <c r="BB4" s="1564" t="s">
        <v>1034</v>
      </c>
      <c r="BC4" s="1564" t="s">
        <v>1033</v>
      </c>
      <c r="BD4" s="1564" t="s">
        <v>1034</v>
      </c>
      <c r="BE4" s="1564" t="s">
        <v>1033</v>
      </c>
      <c r="BF4" s="1564" t="s">
        <v>1034</v>
      </c>
      <c r="BG4" s="1564" t="s">
        <v>1033</v>
      </c>
      <c r="BH4" s="1564" t="s">
        <v>1034</v>
      </c>
      <c r="BI4" s="1564" t="s">
        <v>1033</v>
      </c>
      <c r="BJ4" s="1564" t="s">
        <v>1034</v>
      </c>
      <c r="BK4" s="1564" t="s">
        <v>1033</v>
      </c>
      <c r="BL4" s="1564" t="s">
        <v>1034</v>
      </c>
      <c r="BM4" s="1564" t="s">
        <v>1033</v>
      </c>
      <c r="BN4" s="1564" t="s">
        <v>1034</v>
      </c>
      <c r="BO4" s="1564" t="s">
        <v>1033</v>
      </c>
      <c r="BP4" s="1564" t="s">
        <v>1034</v>
      </c>
      <c r="BQ4" s="1564" t="s">
        <v>1033</v>
      </c>
      <c r="BR4" s="1564" t="s">
        <v>1034</v>
      </c>
      <c r="BS4" s="1564" t="s">
        <v>1033</v>
      </c>
      <c r="BT4" s="1564" t="s">
        <v>1034</v>
      </c>
      <c r="BU4" s="1564" t="s">
        <v>1033</v>
      </c>
      <c r="BV4" s="1564" t="s">
        <v>1034</v>
      </c>
      <c r="BW4" s="1564" t="s">
        <v>1033</v>
      </c>
      <c r="BX4" s="1564" t="s">
        <v>1034</v>
      </c>
      <c r="BY4" s="1564" t="s">
        <v>1033</v>
      </c>
      <c r="BZ4" s="1564" t="s">
        <v>1034</v>
      </c>
      <c r="CA4" s="1564" t="s">
        <v>1033</v>
      </c>
      <c r="CB4" s="1564" t="s">
        <v>1034</v>
      </c>
      <c r="CC4" s="1564" t="s">
        <v>1033</v>
      </c>
      <c r="CD4" s="1564" t="s">
        <v>1034</v>
      </c>
      <c r="CE4" s="1564" t="s">
        <v>1033</v>
      </c>
      <c r="CF4" s="1564" t="s">
        <v>1034</v>
      </c>
      <c r="CG4" s="1564" t="s">
        <v>1033</v>
      </c>
      <c r="CH4" s="1564" t="s">
        <v>1034</v>
      </c>
      <c r="CI4" s="1564" t="s">
        <v>1033</v>
      </c>
      <c r="CJ4" s="1564" t="s">
        <v>1034</v>
      </c>
      <c r="CK4" s="1564" t="s">
        <v>1033</v>
      </c>
      <c r="CL4" s="1564" t="s">
        <v>1034</v>
      </c>
      <c r="CM4" s="1564" t="s">
        <v>1033</v>
      </c>
      <c r="CN4" s="1564" t="s">
        <v>1034</v>
      </c>
      <c r="CO4" s="1564" t="s">
        <v>1033</v>
      </c>
      <c r="CP4" s="1564" t="s">
        <v>1034</v>
      </c>
      <c r="CQ4" s="1564" t="s">
        <v>1033</v>
      </c>
      <c r="CR4" s="1564" t="s">
        <v>1034</v>
      </c>
      <c r="CS4" s="1564" t="s">
        <v>1033</v>
      </c>
      <c r="CT4" s="1564" t="s">
        <v>1034</v>
      </c>
      <c r="CU4" s="1566" t="s">
        <v>1033</v>
      </c>
    </row>
    <row r="5" spans="1:99" ht="14.25" thickTop="1" x14ac:dyDescent="0.15">
      <c r="A5" s="1581" t="s">
        <v>237</v>
      </c>
      <c r="B5" s="1582"/>
      <c r="C5" s="1583"/>
      <c r="D5" s="980">
        <v>475</v>
      </c>
      <c r="E5" s="979">
        <v>8843.1994099999993</v>
      </c>
      <c r="F5" s="979">
        <v>23</v>
      </c>
      <c r="G5" s="979">
        <v>1034.0609999999999</v>
      </c>
      <c r="H5" s="979">
        <v>2</v>
      </c>
      <c r="I5" s="979" t="s">
        <v>1287</v>
      </c>
      <c r="J5" s="979">
        <v>9</v>
      </c>
      <c r="K5" s="979">
        <v>132.86099999999999</v>
      </c>
      <c r="L5" s="979">
        <v>23</v>
      </c>
      <c r="M5" s="979">
        <v>255.21000000000004</v>
      </c>
      <c r="N5" s="979">
        <v>1</v>
      </c>
      <c r="O5" s="979" t="s">
        <v>1287</v>
      </c>
      <c r="P5" s="979">
        <v>6</v>
      </c>
      <c r="Q5" s="979">
        <v>364.40800000000002</v>
      </c>
      <c r="R5" s="979">
        <v>16</v>
      </c>
      <c r="S5" s="979">
        <v>453.10500000000002</v>
      </c>
      <c r="T5" s="979">
        <v>32</v>
      </c>
      <c r="U5" s="979">
        <v>761.64499999999998</v>
      </c>
      <c r="V5" s="979">
        <v>24</v>
      </c>
      <c r="W5" s="979">
        <v>648.47799999999995</v>
      </c>
      <c r="X5" s="979">
        <v>24</v>
      </c>
      <c r="Y5" s="979">
        <v>503.92199999999991</v>
      </c>
      <c r="Z5" s="979">
        <v>21</v>
      </c>
      <c r="AA5" s="979">
        <v>223.58599999999998</v>
      </c>
      <c r="AB5" s="979">
        <v>15</v>
      </c>
      <c r="AC5" s="979">
        <v>236.465</v>
      </c>
      <c r="AD5" s="979">
        <v>0</v>
      </c>
      <c r="AE5" s="979">
        <v>0</v>
      </c>
      <c r="AF5" s="979">
        <v>11</v>
      </c>
      <c r="AG5" s="979">
        <v>67.378999999999991</v>
      </c>
      <c r="AH5" s="979">
        <v>23</v>
      </c>
      <c r="AI5" s="979">
        <v>428.84199999999998</v>
      </c>
      <c r="AJ5" s="979">
        <v>7</v>
      </c>
      <c r="AK5" s="979">
        <v>77.924999999999997</v>
      </c>
      <c r="AL5" s="979">
        <v>8</v>
      </c>
      <c r="AM5" s="979">
        <v>135.44</v>
      </c>
      <c r="AN5" s="979">
        <v>7</v>
      </c>
      <c r="AO5" s="979">
        <v>120.50999999999999</v>
      </c>
      <c r="AP5" s="979">
        <v>3</v>
      </c>
      <c r="AQ5" s="979">
        <v>60.61</v>
      </c>
      <c r="AR5" s="979">
        <v>14</v>
      </c>
      <c r="AS5" s="979">
        <v>124.535</v>
      </c>
      <c r="AT5" s="979">
        <v>17</v>
      </c>
      <c r="AU5" s="979">
        <v>284.81200000000001</v>
      </c>
      <c r="AV5" s="979">
        <v>15</v>
      </c>
      <c r="AW5" s="979">
        <v>195.52461</v>
      </c>
      <c r="AX5" s="979">
        <v>11</v>
      </c>
      <c r="AY5" s="979">
        <v>161.589</v>
      </c>
      <c r="AZ5" s="979">
        <v>6</v>
      </c>
      <c r="BA5" s="979">
        <v>114.873</v>
      </c>
      <c r="BB5" s="979">
        <v>12</v>
      </c>
      <c r="BC5" s="979">
        <v>172.53</v>
      </c>
      <c r="BD5" s="979">
        <v>7</v>
      </c>
      <c r="BE5" s="979">
        <v>32.214799999999997</v>
      </c>
      <c r="BF5" s="979">
        <v>6</v>
      </c>
      <c r="BG5" s="979">
        <v>79.113</v>
      </c>
      <c r="BH5" s="979">
        <v>24</v>
      </c>
      <c r="BI5" s="979">
        <v>329.42299999999994</v>
      </c>
      <c r="BJ5" s="979">
        <v>5</v>
      </c>
      <c r="BK5" s="979">
        <v>27.064</v>
      </c>
      <c r="BL5" s="979">
        <v>2</v>
      </c>
      <c r="BM5" s="979" t="s">
        <v>1287</v>
      </c>
      <c r="BN5" s="979">
        <v>6</v>
      </c>
      <c r="BO5" s="979">
        <v>54.155999999999999</v>
      </c>
      <c r="BP5" s="979">
        <v>3</v>
      </c>
      <c r="BQ5" s="979">
        <v>44.347999999999999</v>
      </c>
      <c r="BR5" s="979">
        <v>10</v>
      </c>
      <c r="BS5" s="979">
        <v>147.262</v>
      </c>
      <c r="BT5" s="979">
        <v>21</v>
      </c>
      <c r="BU5" s="979">
        <v>278.666</v>
      </c>
      <c r="BV5" s="979">
        <v>10</v>
      </c>
      <c r="BW5" s="979">
        <v>132.65100000000001</v>
      </c>
      <c r="BX5" s="979">
        <v>2</v>
      </c>
      <c r="BY5" s="979" t="s">
        <v>1287</v>
      </c>
      <c r="BZ5" s="979">
        <v>1</v>
      </c>
      <c r="CA5" s="979" t="s">
        <v>1287</v>
      </c>
      <c r="CB5" s="979">
        <v>5</v>
      </c>
      <c r="CC5" s="979">
        <v>23.533999999999999</v>
      </c>
      <c r="CD5" s="979">
        <v>5</v>
      </c>
      <c r="CE5" s="979">
        <v>46.923000000000002</v>
      </c>
      <c r="CF5" s="979">
        <v>15</v>
      </c>
      <c r="CG5" s="979">
        <v>301.58600000000001</v>
      </c>
      <c r="CH5" s="979">
        <v>5</v>
      </c>
      <c r="CI5" s="979">
        <v>210.74700000000001</v>
      </c>
      <c r="CJ5" s="979">
        <v>3</v>
      </c>
      <c r="CK5" s="979">
        <v>16.521999999999998</v>
      </c>
      <c r="CL5" s="979">
        <v>4</v>
      </c>
      <c r="CM5" s="979">
        <v>94.067999999999998</v>
      </c>
      <c r="CN5" s="979">
        <v>2</v>
      </c>
      <c r="CO5" s="979" t="s">
        <v>1287</v>
      </c>
      <c r="CP5" s="979">
        <v>1</v>
      </c>
      <c r="CQ5" s="979" t="s">
        <v>1287</v>
      </c>
      <c r="CR5" s="979">
        <v>6</v>
      </c>
      <c r="CS5" s="979">
        <v>108.821</v>
      </c>
      <c r="CT5" s="979">
        <v>2</v>
      </c>
      <c r="CU5" s="978" t="s">
        <v>1287</v>
      </c>
    </row>
    <row r="6" spans="1:99" x14ac:dyDescent="0.15">
      <c r="A6" s="1584"/>
      <c r="B6" s="1585" t="s">
        <v>1058</v>
      </c>
      <c r="C6" s="1586"/>
      <c r="D6" s="545">
        <v>417</v>
      </c>
      <c r="E6" s="340">
        <v>7171.1876100000009</v>
      </c>
      <c r="F6" s="340">
        <v>19</v>
      </c>
      <c r="G6" s="340">
        <v>589.31700000000001</v>
      </c>
      <c r="H6" s="340">
        <v>2</v>
      </c>
      <c r="I6" s="340" t="s">
        <v>1287</v>
      </c>
      <c r="J6" s="340">
        <v>9</v>
      </c>
      <c r="K6" s="340">
        <v>132.86099999999999</v>
      </c>
      <c r="L6" s="340">
        <v>11</v>
      </c>
      <c r="M6" s="340">
        <v>190.738</v>
      </c>
      <c r="N6" s="340">
        <v>1</v>
      </c>
      <c r="O6" s="340" t="s">
        <v>1287</v>
      </c>
      <c r="P6" s="340">
        <v>5</v>
      </c>
      <c r="Q6" s="340" t="s">
        <v>1287</v>
      </c>
      <c r="R6" s="340">
        <v>16</v>
      </c>
      <c r="S6" s="340">
        <v>453.10500000000002</v>
      </c>
      <c r="T6" s="340">
        <v>30</v>
      </c>
      <c r="U6" s="340" t="s">
        <v>1287</v>
      </c>
      <c r="V6" s="340">
        <v>24</v>
      </c>
      <c r="W6" s="340">
        <v>648.47799999999995</v>
      </c>
      <c r="X6" s="340">
        <v>24</v>
      </c>
      <c r="Y6" s="340">
        <v>503.92200000000003</v>
      </c>
      <c r="Z6" s="340">
        <v>21</v>
      </c>
      <c r="AA6" s="340">
        <v>223.58600000000001</v>
      </c>
      <c r="AB6" s="340">
        <v>15</v>
      </c>
      <c r="AC6" s="340">
        <v>236.465</v>
      </c>
      <c r="AD6" s="340">
        <v>0</v>
      </c>
      <c r="AE6" s="340">
        <v>0</v>
      </c>
      <c r="AF6" s="340">
        <v>6</v>
      </c>
      <c r="AG6" s="340">
        <v>37.542999999999999</v>
      </c>
      <c r="AH6" s="340">
        <v>22</v>
      </c>
      <c r="AI6" s="340" t="s">
        <v>1287</v>
      </c>
      <c r="AJ6" s="340">
        <v>7</v>
      </c>
      <c r="AK6" s="340">
        <v>77.924999999999997</v>
      </c>
      <c r="AL6" s="340">
        <v>8</v>
      </c>
      <c r="AM6" s="340">
        <v>135.44</v>
      </c>
      <c r="AN6" s="340">
        <v>3</v>
      </c>
      <c r="AO6" s="340">
        <v>25.018000000000001</v>
      </c>
      <c r="AP6" s="340">
        <v>3</v>
      </c>
      <c r="AQ6" s="340">
        <v>60.61</v>
      </c>
      <c r="AR6" s="340">
        <v>14</v>
      </c>
      <c r="AS6" s="340">
        <v>124.535</v>
      </c>
      <c r="AT6" s="340">
        <v>17</v>
      </c>
      <c r="AU6" s="340">
        <v>284.81200000000001</v>
      </c>
      <c r="AV6" s="340">
        <v>14</v>
      </c>
      <c r="AW6" s="340" t="s">
        <v>1287</v>
      </c>
      <c r="AX6" s="340">
        <v>9</v>
      </c>
      <c r="AY6" s="340" t="s">
        <v>1287</v>
      </c>
      <c r="AZ6" s="340">
        <v>5</v>
      </c>
      <c r="BA6" s="340" t="s">
        <v>1287</v>
      </c>
      <c r="BB6" s="340">
        <v>12</v>
      </c>
      <c r="BC6" s="340">
        <v>172.53</v>
      </c>
      <c r="BD6" s="340">
        <v>6</v>
      </c>
      <c r="BE6" s="340">
        <v>28.431000000000001</v>
      </c>
      <c r="BF6" s="340">
        <v>5</v>
      </c>
      <c r="BG6" s="340">
        <v>72.09</v>
      </c>
      <c r="BH6" s="340">
        <v>22</v>
      </c>
      <c r="BI6" s="340" t="s">
        <v>1287</v>
      </c>
      <c r="BJ6" s="340">
        <v>5</v>
      </c>
      <c r="BK6" s="340">
        <v>27.064</v>
      </c>
      <c r="BL6" s="340">
        <v>2</v>
      </c>
      <c r="BM6" s="340" t="s">
        <v>1287</v>
      </c>
      <c r="BN6" s="340">
        <v>2</v>
      </c>
      <c r="BO6" s="340" t="s">
        <v>1287</v>
      </c>
      <c r="BP6" s="340">
        <v>2</v>
      </c>
      <c r="BQ6" s="340" t="s">
        <v>1287</v>
      </c>
      <c r="BR6" s="340">
        <v>9</v>
      </c>
      <c r="BS6" s="340" t="s">
        <v>1287</v>
      </c>
      <c r="BT6" s="340">
        <v>21</v>
      </c>
      <c r="BU6" s="340">
        <v>278.666</v>
      </c>
      <c r="BV6" s="340">
        <v>9</v>
      </c>
      <c r="BW6" s="340" t="s">
        <v>1287</v>
      </c>
      <c r="BX6" s="340">
        <v>2</v>
      </c>
      <c r="BY6" s="340" t="s">
        <v>1287</v>
      </c>
      <c r="BZ6" s="340">
        <v>0</v>
      </c>
      <c r="CA6" s="340">
        <v>0</v>
      </c>
      <c r="CB6" s="340">
        <v>2</v>
      </c>
      <c r="CC6" s="340" t="s">
        <v>1287</v>
      </c>
      <c r="CD6" s="340">
        <v>5</v>
      </c>
      <c r="CE6" s="340">
        <v>46.923000000000002</v>
      </c>
      <c r="CF6" s="340">
        <v>11</v>
      </c>
      <c r="CG6" s="340">
        <v>179.25200000000001</v>
      </c>
      <c r="CH6" s="340">
        <v>4</v>
      </c>
      <c r="CI6" s="340" t="s">
        <v>1287</v>
      </c>
      <c r="CJ6" s="340">
        <v>1</v>
      </c>
      <c r="CK6" s="340" t="s">
        <v>1287</v>
      </c>
      <c r="CL6" s="340">
        <v>4</v>
      </c>
      <c r="CM6" s="340">
        <v>94.067999999999998</v>
      </c>
      <c r="CN6" s="340">
        <v>2</v>
      </c>
      <c r="CO6" s="340" t="s">
        <v>1287</v>
      </c>
      <c r="CP6" s="340">
        <v>1</v>
      </c>
      <c r="CQ6" s="340" t="s">
        <v>1287</v>
      </c>
      <c r="CR6" s="340">
        <v>3</v>
      </c>
      <c r="CS6" s="340">
        <v>65.239000000000004</v>
      </c>
      <c r="CT6" s="340">
        <v>2</v>
      </c>
      <c r="CU6" s="337" t="s">
        <v>1287</v>
      </c>
    </row>
    <row r="7" spans="1:99" x14ac:dyDescent="0.15">
      <c r="A7" s="1587"/>
      <c r="B7" s="1588" t="s">
        <v>1057</v>
      </c>
      <c r="C7" s="1589"/>
      <c r="D7" s="468">
        <v>19</v>
      </c>
      <c r="E7" s="332">
        <v>384.60900000000004</v>
      </c>
      <c r="F7" s="332">
        <v>0</v>
      </c>
      <c r="G7" s="332">
        <v>0</v>
      </c>
      <c r="H7" s="332">
        <v>0</v>
      </c>
      <c r="I7" s="332">
        <v>0</v>
      </c>
      <c r="J7" s="332">
        <v>0</v>
      </c>
      <c r="K7" s="332">
        <v>0</v>
      </c>
      <c r="L7" s="332">
        <v>4</v>
      </c>
      <c r="M7" s="332">
        <v>28.893999999999998</v>
      </c>
      <c r="N7" s="332">
        <v>0</v>
      </c>
      <c r="O7" s="332">
        <v>0</v>
      </c>
      <c r="P7" s="332">
        <v>0</v>
      </c>
      <c r="Q7" s="332">
        <v>0</v>
      </c>
      <c r="R7" s="332">
        <v>0</v>
      </c>
      <c r="S7" s="332">
        <v>0</v>
      </c>
      <c r="T7" s="332">
        <v>1</v>
      </c>
      <c r="U7" s="332" t="s">
        <v>1287</v>
      </c>
      <c r="V7" s="332">
        <v>0</v>
      </c>
      <c r="W7" s="332">
        <v>0</v>
      </c>
      <c r="X7" s="332">
        <v>0</v>
      </c>
      <c r="Y7" s="332">
        <v>0</v>
      </c>
      <c r="Z7" s="332">
        <v>0</v>
      </c>
      <c r="AA7" s="332">
        <v>0</v>
      </c>
      <c r="AB7" s="332">
        <v>0</v>
      </c>
      <c r="AC7" s="332">
        <v>0</v>
      </c>
      <c r="AD7" s="332">
        <v>0</v>
      </c>
      <c r="AE7" s="332">
        <v>0</v>
      </c>
      <c r="AF7" s="332">
        <v>0</v>
      </c>
      <c r="AG7" s="332">
        <v>0</v>
      </c>
      <c r="AH7" s="332">
        <v>1</v>
      </c>
      <c r="AI7" s="332" t="s">
        <v>1287</v>
      </c>
      <c r="AJ7" s="332">
        <v>0</v>
      </c>
      <c r="AK7" s="332">
        <v>0</v>
      </c>
      <c r="AL7" s="332">
        <v>0</v>
      </c>
      <c r="AM7" s="332">
        <v>0</v>
      </c>
      <c r="AN7" s="332">
        <v>0</v>
      </c>
      <c r="AO7" s="332">
        <v>0</v>
      </c>
      <c r="AP7" s="332">
        <v>0</v>
      </c>
      <c r="AQ7" s="332">
        <v>0</v>
      </c>
      <c r="AR7" s="332">
        <v>0</v>
      </c>
      <c r="AS7" s="332">
        <v>0</v>
      </c>
      <c r="AT7" s="332">
        <v>0</v>
      </c>
      <c r="AU7" s="332">
        <v>0</v>
      </c>
      <c r="AV7" s="332">
        <v>1</v>
      </c>
      <c r="AW7" s="332" t="s">
        <v>1287</v>
      </c>
      <c r="AX7" s="332">
        <v>2</v>
      </c>
      <c r="AY7" s="332" t="s">
        <v>1287</v>
      </c>
      <c r="AZ7" s="332">
        <v>0</v>
      </c>
      <c r="BA7" s="332">
        <v>0</v>
      </c>
      <c r="BB7" s="332">
        <v>0</v>
      </c>
      <c r="BC7" s="332">
        <v>0</v>
      </c>
      <c r="BD7" s="332">
        <v>0</v>
      </c>
      <c r="BE7" s="332">
        <v>0</v>
      </c>
      <c r="BF7" s="332">
        <v>0</v>
      </c>
      <c r="BG7" s="332">
        <v>0</v>
      </c>
      <c r="BH7" s="332">
        <v>1</v>
      </c>
      <c r="BI7" s="332" t="s">
        <v>1287</v>
      </c>
      <c r="BJ7" s="332">
        <v>0</v>
      </c>
      <c r="BK7" s="332">
        <v>0</v>
      </c>
      <c r="BL7" s="332">
        <v>0</v>
      </c>
      <c r="BM7" s="332">
        <v>0</v>
      </c>
      <c r="BN7" s="332">
        <v>0</v>
      </c>
      <c r="BO7" s="332">
        <v>0</v>
      </c>
      <c r="BP7" s="332">
        <v>0</v>
      </c>
      <c r="BQ7" s="332">
        <v>0</v>
      </c>
      <c r="BR7" s="332">
        <v>1</v>
      </c>
      <c r="BS7" s="332" t="s">
        <v>1287</v>
      </c>
      <c r="BT7" s="332">
        <v>0</v>
      </c>
      <c r="BU7" s="332">
        <v>0</v>
      </c>
      <c r="BV7" s="332">
        <v>1</v>
      </c>
      <c r="BW7" s="332" t="s">
        <v>1287</v>
      </c>
      <c r="BX7" s="332">
        <v>0</v>
      </c>
      <c r="BY7" s="332">
        <v>0</v>
      </c>
      <c r="BZ7" s="332">
        <v>0</v>
      </c>
      <c r="CA7" s="332">
        <v>0</v>
      </c>
      <c r="CB7" s="332">
        <v>2</v>
      </c>
      <c r="CC7" s="332" t="s">
        <v>1287</v>
      </c>
      <c r="CD7" s="332">
        <v>0</v>
      </c>
      <c r="CE7" s="332">
        <v>0</v>
      </c>
      <c r="CF7" s="332">
        <v>1</v>
      </c>
      <c r="CG7" s="332" t="s">
        <v>1287</v>
      </c>
      <c r="CH7" s="332">
        <v>0</v>
      </c>
      <c r="CI7" s="332">
        <v>0</v>
      </c>
      <c r="CJ7" s="332">
        <v>2</v>
      </c>
      <c r="CK7" s="332" t="s">
        <v>1287</v>
      </c>
      <c r="CL7" s="332">
        <v>0</v>
      </c>
      <c r="CM7" s="332">
        <v>0</v>
      </c>
      <c r="CN7" s="332">
        <v>0</v>
      </c>
      <c r="CO7" s="332">
        <v>0</v>
      </c>
      <c r="CP7" s="332">
        <v>0</v>
      </c>
      <c r="CQ7" s="332">
        <v>0</v>
      </c>
      <c r="CR7" s="332">
        <v>2</v>
      </c>
      <c r="CS7" s="332" t="s">
        <v>1287</v>
      </c>
      <c r="CT7" s="332">
        <v>0</v>
      </c>
      <c r="CU7" s="329">
        <v>0</v>
      </c>
    </row>
    <row r="8" spans="1:99" ht="14.25" thickBot="1" x14ac:dyDescent="0.2">
      <c r="A8" s="1590"/>
      <c r="B8" s="1591" t="s">
        <v>1056</v>
      </c>
      <c r="C8" s="1592"/>
      <c r="D8" s="977">
        <v>38</v>
      </c>
      <c r="E8" s="976">
        <v>1283.6189999999999</v>
      </c>
      <c r="F8" s="976">
        <v>4</v>
      </c>
      <c r="G8" s="976">
        <v>444.74400000000003</v>
      </c>
      <c r="H8" s="976">
        <v>0</v>
      </c>
      <c r="I8" s="976">
        <v>0</v>
      </c>
      <c r="J8" s="976">
        <v>0</v>
      </c>
      <c r="K8" s="976">
        <v>0</v>
      </c>
      <c r="L8" s="976">
        <v>8</v>
      </c>
      <c r="M8" s="976">
        <v>35.578000000000003</v>
      </c>
      <c r="N8" s="976">
        <v>0</v>
      </c>
      <c r="O8" s="976">
        <v>0</v>
      </c>
      <c r="P8" s="976">
        <v>1</v>
      </c>
      <c r="Q8" s="976" t="s">
        <v>1287</v>
      </c>
      <c r="R8" s="976">
        <v>0</v>
      </c>
      <c r="S8" s="976">
        <v>0</v>
      </c>
      <c r="T8" s="976">
        <v>1</v>
      </c>
      <c r="U8" s="976" t="s">
        <v>1287</v>
      </c>
      <c r="V8" s="976">
        <v>0</v>
      </c>
      <c r="W8" s="976">
        <v>0</v>
      </c>
      <c r="X8" s="976">
        <v>0</v>
      </c>
      <c r="Y8" s="976">
        <v>0</v>
      </c>
      <c r="Z8" s="976">
        <v>0</v>
      </c>
      <c r="AA8" s="976">
        <v>0</v>
      </c>
      <c r="AB8" s="976">
        <v>0</v>
      </c>
      <c r="AC8" s="976">
        <v>0</v>
      </c>
      <c r="AD8" s="976">
        <v>0</v>
      </c>
      <c r="AE8" s="976">
        <v>0</v>
      </c>
      <c r="AF8" s="976">
        <v>5</v>
      </c>
      <c r="AG8" s="976">
        <v>29.835999999999999</v>
      </c>
      <c r="AH8" s="976">
        <v>0</v>
      </c>
      <c r="AI8" s="976">
        <v>0</v>
      </c>
      <c r="AJ8" s="976">
        <v>0</v>
      </c>
      <c r="AK8" s="976">
        <v>0</v>
      </c>
      <c r="AL8" s="976">
        <v>0</v>
      </c>
      <c r="AM8" s="976">
        <v>0</v>
      </c>
      <c r="AN8" s="976">
        <v>4</v>
      </c>
      <c r="AO8" s="976">
        <v>95.492000000000004</v>
      </c>
      <c r="AP8" s="976">
        <v>0</v>
      </c>
      <c r="AQ8" s="976">
        <v>0</v>
      </c>
      <c r="AR8" s="976">
        <v>0</v>
      </c>
      <c r="AS8" s="976">
        <v>0</v>
      </c>
      <c r="AT8" s="976">
        <v>0</v>
      </c>
      <c r="AU8" s="976">
        <v>0</v>
      </c>
      <c r="AV8" s="976">
        <v>0</v>
      </c>
      <c r="AW8" s="976">
        <v>0</v>
      </c>
      <c r="AX8" s="976">
        <v>0</v>
      </c>
      <c r="AY8" s="976">
        <v>0</v>
      </c>
      <c r="AZ8" s="976">
        <v>1</v>
      </c>
      <c r="BA8" s="976" t="s">
        <v>1287</v>
      </c>
      <c r="BB8" s="976">
        <v>0</v>
      </c>
      <c r="BC8" s="976">
        <v>0</v>
      </c>
      <c r="BD8" s="976">
        <v>0</v>
      </c>
      <c r="BE8" s="976">
        <v>0</v>
      </c>
      <c r="BF8" s="976">
        <v>1</v>
      </c>
      <c r="BG8" s="976" t="s">
        <v>1287</v>
      </c>
      <c r="BH8" s="976">
        <v>1</v>
      </c>
      <c r="BI8" s="976" t="s">
        <v>1287</v>
      </c>
      <c r="BJ8" s="976">
        <v>0</v>
      </c>
      <c r="BK8" s="976">
        <v>0</v>
      </c>
      <c r="BL8" s="976">
        <v>0</v>
      </c>
      <c r="BM8" s="976">
        <v>0</v>
      </c>
      <c r="BN8" s="976">
        <v>4</v>
      </c>
      <c r="BO8" s="976" t="s">
        <v>1287</v>
      </c>
      <c r="BP8" s="976">
        <v>1</v>
      </c>
      <c r="BQ8" s="976" t="s">
        <v>1287</v>
      </c>
      <c r="BR8" s="976">
        <v>0</v>
      </c>
      <c r="BS8" s="976">
        <v>0</v>
      </c>
      <c r="BT8" s="976">
        <v>0</v>
      </c>
      <c r="BU8" s="976">
        <v>0</v>
      </c>
      <c r="BV8" s="976">
        <v>0</v>
      </c>
      <c r="BW8" s="976">
        <v>0</v>
      </c>
      <c r="BX8" s="976">
        <v>0</v>
      </c>
      <c r="BY8" s="976">
        <v>0</v>
      </c>
      <c r="BZ8" s="976">
        <v>1</v>
      </c>
      <c r="CA8" s="976" t="s">
        <v>1287</v>
      </c>
      <c r="CB8" s="976">
        <v>1</v>
      </c>
      <c r="CC8" s="976" t="s">
        <v>1287</v>
      </c>
      <c r="CD8" s="976">
        <v>0</v>
      </c>
      <c r="CE8" s="976">
        <v>0</v>
      </c>
      <c r="CF8" s="976">
        <v>3</v>
      </c>
      <c r="CG8" s="976" t="s">
        <v>1287</v>
      </c>
      <c r="CH8" s="976">
        <v>1</v>
      </c>
      <c r="CI8" s="976" t="s">
        <v>1287</v>
      </c>
      <c r="CJ8" s="976">
        <v>0</v>
      </c>
      <c r="CK8" s="976">
        <v>0</v>
      </c>
      <c r="CL8" s="976">
        <v>0</v>
      </c>
      <c r="CM8" s="976">
        <v>0</v>
      </c>
      <c r="CN8" s="976">
        <v>0</v>
      </c>
      <c r="CO8" s="976">
        <v>0</v>
      </c>
      <c r="CP8" s="976">
        <v>0</v>
      </c>
      <c r="CQ8" s="976">
        <v>0</v>
      </c>
      <c r="CR8" s="976">
        <v>1</v>
      </c>
      <c r="CS8" s="976" t="s">
        <v>1287</v>
      </c>
      <c r="CT8" s="976">
        <v>0</v>
      </c>
      <c r="CU8" s="975">
        <v>0</v>
      </c>
    </row>
    <row r="9" spans="1:99" ht="14.25" thickTop="1" x14ac:dyDescent="0.15">
      <c r="A9" s="1266">
        <v>9</v>
      </c>
      <c r="B9" s="1317" t="s">
        <v>236</v>
      </c>
      <c r="C9" s="1318"/>
      <c r="D9" s="476">
        <v>72</v>
      </c>
      <c r="E9" s="360">
        <v>886.19999999999993</v>
      </c>
      <c r="F9" s="360">
        <v>3</v>
      </c>
      <c r="G9" s="360">
        <v>33.581000000000003</v>
      </c>
      <c r="H9" s="360">
        <v>1</v>
      </c>
      <c r="I9" s="360" t="s">
        <v>1287</v>
      </c>
      <c r="J9" s="360">
        <v>2</v>
      </c>
      <c r="K9" s="360" t="s">
        <v>1287</v>
      </c>
      <c r="L9" s="360">
        <v>13</v>
      </c>
      <c r="M9" s="360">
        <v>68.769000000000005</v>
      </c>
      <c r="N9" s="360">
        <v>0</v>
      </c>
      <c r="O9" s="360">
        <v>0</v>
      </c>
      <c r="P9" s="360">
        <v>0</v>
      </c>
      <c r="Q9" s="360">
        <v>0</v>
      </c>
      <c r="R9" s="360">
        <v>1</v>
      </c>
      <c r="S9" s="360" t="s">
        <v>1287</v>
      </c>
      <c r="T9" s="360">
        <v>2</v>
      </c>
      <c r="U9" s="360" t="s">
        <v>1287</v>
      </c>
      <c r="V9" s="360">
        <v>5</v>
      </c>
      <c r="W9" s="360">
        <v>90.888000000000005</v>
      </c>
      <c r="X9" s="360">
        <v>2</v>
      </c>
      <c r="Y9" s="360" t="s">
        <v>1287</v>
      </c>
      <c r="Z9" s="360">
        <v>6</v>
      </c>
      <c r="AA9" s="360">
        <v>119.137</v>
      </c>
      <c r="AB9" s="360">
        <v>3</v>
      </c>
      <c r="AC9" s="360">
        <v>45.798999999999999</v>
      </c>
      <c r="AD9" s="360">
        <v>0</v>
      </c>
      <c r="AE9" s="360">
        <v>0</v>
      </c>
      <c r="AF9" s="360">
        <v>0</v>
      </c>
      <c r="AG9" s="360">
        <v>0</v>
      </c>
      <c r="AH9" s="360">
        <v>1</v>
      </c>
      <c r="AI9" s="360" t="s">
        <v>1287</v>
      </c>
      <c r="AJ9" s="360">
        <v>0</v>
      </c>
      <c r="AK9" s="360">
        <v>0</v>
      </c>
      <c r="AL9" s="360">
        <v>1</v>
      </c>
      <c r="AM9" s="360" t="s">
        <v>1287</v>
      </c>
      <c r="AN9" s="360">
        <v>0</v>
      </c>
      <c r="AO9" s="360">
        <v>0</v>
      </c>
      <c r="AP9" s="360">
        <v>1</v>
      </c>
      <c r="AQ9" s="360" t="s">
        <v>1287</v>
      </c>
      <c r="AR9" s="360">
        <v>2</v>
      </c>
      <c r="AS9" s="360" t="s">
        <v>1287</v>
      </c>
      <c r="AT9" s="360">
        <v>1</v>
      </c>
      <c r="AU9" s="360" t="s">
        <v>1287</v>
      </c>
      <c r="AV9" s="360">
        <v>2</v>
      </c>
      <c r="AW9" s="360" t="s">
        <v>1287</v>
      </c>
      <c r="AX9" s="360">
        <v>0</v>
      </c>
      <c r="AY9" s="360">
        <v>0</v>
      </c>
      <c r="AZ9" s="360">
        <v>0</v>
      </c>
      <c r="BA9" s="360">
        <v>0</v>
      </c>
      <c r="BB9" s="360">
        <v>1</v>
      </c>
      <c r="BC9" s="360" t="s">
        <v>1287</v>
      </c>
      <c r="BD9" s="360">
        <v>1</v>
      </c>
      <c r="BE9" s="360" t="s">
        <v>1287</v>
      </c>
      <c r="BF9" s="360">
        <v>1</v>
      </c>
      <c r="BG9" s="360" t="s">
        <v>1287</v>
      </c>
      <c r="BH9" s="360">
        <v>5</v>
      </c>
      <c r="BI9" s="360">
        <v>100.59</v>
      </c>
      <c r="BJ9" s="360">
        <v>0</v>
      </c>
      <c r="BK9" s="360">
        <v>0</v>
      </c>
      <c r="BL9" s="360">
        <v>0</v>
      </c>
      <c r="BM9" s="360">
        <v>0</v>
      </c>
      <c r="BN9" s="360">
        <v>0</v>
      </c>
      <c r="BO9" s="360">
        <v>0</v>
      </c>
      <c r="BP9" s="360">
        <v>0</v>
      </c>
      <c r="BQ9" s="360">
        <v>0</v>
      </c>
      <c r="BR9" s="360">
        <v>3</v>
      </c>
      <c r="BS9" s="360">
        <v>39.243000000000002</v>
      </c>
      <c r="BT9" s="360">
        <v>5</v>
      </c>
      <c r="BU9" s="360">
        <v>22.811</v>
      </c>
      <c r="BV9" s="360">
        <v>2</v>
      </c>
      <c r="BW9" s="360" t="s">
        <v>1287</v>
      </c>
      <c r="BX9" s="360">
        <v>0</v>
      </c>
      <c r="BY9" s="360">
        <v>0</v>
      </c>
      <c r="BZ9" s="360">
        <v>0</v>
      </c>
      <c r="CA9" s="360">
        <v>0</v>
      </c>
      <c r="CB9" s="360">
        <v>1</v>
      </c>
      <c r="CC9" s="360" t="s">
        <v>1287</v>
      </c>
      <c r="CD9" s="360">
        <v>0</v>
      </c>
      <c r="CE9" s="360">
        <v>0</v>
      </c>
      <c r="CF9" s="360">
        <v>1</v>
      </c>
      <c r="CG9" s="360" t="s">
        <v>1287</v>
      </c>
      <c r="CH9" s="360">
        <v>2</v>
      </c>
      <c r="CI9" s="360" t="s">
        <v>1287</v>
      </c>
      <c r="CJ9" s="360">
        <v>1</v>
      </c>
      <c r="CK9" s="360" t="s">
        <v>1287</v>
      </c>
      <c r="CL9" s="360">
        <v>0</v>
      </c>
      <c r="CM9" s="360">
        <v>0</v>
      </c>
      <c r="CN9" s="360">
        <v>0</v>
      </c>
      <c r="CO9" s="360">
        <v>0</v>
      </c>
      <c r="CP9" s="360">
        <v>0</v>
      </c>
      <c r="CQ9" s="360">
        <v>0</v>
      </c>
      <c r="CR9" s="360">
        <v>3</v>
      </c>
      <c r="CS9" s="360">
        <v>22.553000000000001</v>
      </c>
      <c r="CT9" s="360">
        <v>0</v>
      </c>
      <c r="CU9" s="357">
        <v>0</v>
      </c>
    </row>
    <row r="10" spans="1:99" x14ac:dyDescent="0.15">
      <c r="A10" s="1270">
        <v>10</v>
      </c>
      <c r="B10" s="1271" t="s">
        <v>235</v>
      </c>
      <c r="C10" s="1552"/>
      <c r="D10" s="468">
        <v>10</v>
      </c>
      <c r="E10" s="332">
        <v>173.786</v>
      </c>
      <c r="F10" s="332">
        <v>0</v>
      </c>
      <c r="G10" s="332">
        <v>0</v>
      </c>
      <c r="H10" s="332">
        <v>0</v>
      </c>
      <c r="I10" s="332">
        <v>0</v>
      </c>
      <c r="J10" s="332">
        <v>0</v>
      </c>
      <c r="K10" s="332">
        <v>0</v>
      </c>
      <c r="L10" s="332">
        <v>1</v>
      </c>
      <c r="M10" s="332" t="s">
        <v>1287</v>
      </c>
      <c r="N10" s="332">
        <v>0</v>
      </c>
      <c r="O10" s="332">
        <v>0</v>
      </c>
      <c r="P10" s="332">
        <v>0</v>
      </c>
      <c r="Q10" s="332">
        <v>0</v>
      </c>
      <c r="R10" s="332">
        <v>0</v>
      </c>
      <c r="S10" s="332">
        <v>0</v>
      </c>
      <c r="T10" s="332">
        <v>1</v>
      </c>
      <c r="U10" s="332" t="s">
        <v>1287</v>
      </c>
      <c r="V10" s="332">
        <v>0</v>
      </c>
      <c r="W10" s="332">
        <v>0</v>
      </c>
      <c r="X10" s="332">
        <v>1</v>
      </c>
      <c r="Y10" s="332" t="s">
        <v>1287</v>
      </c>
      <c r="Z10" s="332">
        <v>0</v>
      </c>
      <c r="AA10" s="332">
        <v>0</v>
      </c>
      <c r="AB10" s="332">
        <v>1</v>
      </c>
      <c r="AC10" s="332" t="s">
        <v>1287</v>
      </c>
      <c r="AD10" s="332">
        <v>0</v>
      </c>
      <c r="AE10" s="332">
        <v>0</v>
      </c>
      <c r="AF10" s="332">
        <v>0</v>
      </c>
      <c r="AG10" s="332">
        <v>0</v>
      </c>
      <c r="AH10" s="332">
        <v>1</v>
      </c>
      <c r="AI10" s="332" t="s">
        <v>1287</v>
      </c>
      <c r="AJ10" s="332">
        <v>0</v>
      </c>
      <c r="AK10" s="332">
        <v>0</v>
      </c>
      <c r="AL10" s="332">
        <v>0</v>
      </c>
      <c r="AM10" s="332">
        <v>0</v>
      </c>
      <c r="AN10" s="332">
        <v>0</v>
      </c>
      <c r="AO10" s="332">
        <v>0</v>
      </c>
      <c r="AP10" s="332">
        <v>0</v>
      </c>
      <c r="AQ10" s="332">
        <v>0</v>
      </c>
      <c r="AR10" s="332">
        <v>0</v>
      </c>
      <c r="AS10" s="332">
        <v>0</v>
      </c>
      <c r="AT10" s="332">
        <v>0</v>
      </c>
      <c r="AU10" s="332">
        <v>0</v>
      </c>
      <c r="AV10" s="332">
        <v>0</v>
      </c>
      <c r="AW10" s="332">
        <v>0</v>
      </c>
      <c r="AX10" s="332">
        <v>0</v>
      </c>
      <c r="AY10" s="332">
        <v>0</v>
      </c>
      <c r="AZ10" s="332">
        <v>0</v>
      </c>
      <c r="BA10" s="332">
        <v>0</v>
      </c>
      <c r="BB10" s="332">
        <v>1</v>
      </c>
      <c r="BC10" s="332" t="s">
        <v>1287</v>
      </c>
      <c r="BD10" s="332">
        <v>1</v>
      </c>
      <c r="BE10" s="332" t="s">
        <v>1287</v>
      </c>
      <c r="BF10" s="332">
        <v>0</v>
      </c>
      <c r="BG10" s="332">
        <v>0</v>
      </c>
      <c r="BH10" s="332">
        <v>1</v>
      </c>
      <c r="BI10" s="332" t="s">
        <v>1287</v>
      </c>
      <c r="BJ10" s="332">
        <v>0</v>
      </c>
      <c r="BK10" s="332">
        <v>0</v>
      </c>
      <c r="BL10" s="332">
        <v>0</v>
      </c>
      <c r="BM10" s="332">
        <v>0</v>
      </c>
      <c r="BN10" s="332">
        <v>0</v>
      </c>
      <c r="BO10" s="332">
        <v>0</v>
      </c>
      <c r="BP10" s="332">
        <v>0</v>
      </c>
      <c r="BQ10" s="332">
        <v>0</v>
      </c>
      <c r="BR10" s="332">
        <v>0</v>
      </c>
      <c r="BS10" s="332">
        <v>0</v>
      </c>
      <c r="BT10" s="332">
        <v>0</v>
      </c>
      <c r="BU10" s="332">
        <v>0</v>
      </c>
      <c r="BV10" s="332">
        <v>0</v>
      </c>
      <c r="BW10" s="332">
        <v>0</v>
      </c>
      <c r="BX10" s="332">
        <v>0</v>
      </c>
      <c r="BY10" s="332">
        <v>0</v>
      </c>
      <c r="BZ10" s="332">
        <v>0</v>
      </c>
      <c r="CA10" s="332">
        <v>0</v>
      </c>
      <c r="CB10" s="332">
        <v>0</v>
      </c>
      <c r="CC10" s="332">
        <v>0</v>
      </c>
      <c r="CD10" s="332">
        <v>0</v>
      </c>
      <c r="CE10" s="332">
        <v>0</v>
      </c>
      <c r="CF10" s="332">
        <v>0</v>
      </c>
      <c r="CG10" s="332">
        <v>0</v>
      </c>
      <c r="CH10" s="332">
        <v>0</v>
      </c>
      <c r="CI10" s="332">
        <v>0</v>
      </c>
      <c r="CJ10" s="332">
        <v>0</v>
      </c>
      <c r="CK10" s="332">
        <v>0</v>
      </c>
      <c r="CL10" s="332">
        <v>0</v>
      </c>
      <c r="CM10" s="332">
        <v>0</v>
      </c>
      <c r="CN10" s="332">
        <v>0</v>
      </c>
      <c r="CO10" s="332">
        <v>0</v>
      </c>
      <c r="CP10" s="332">
        <v>0</v>
      </c>
      <c r="CQ10" s="332">
        <v>0</v>
      </c>
      <c r="CR10" s="332">
        <v>2</v>
      </c>
      <c r="CS10" s="332" t="s">
        <v>1287</v>
      </c>
      <c r="CT10" s="332">
        <v>0</v>
      </c>
      <c r="CU10" s="329">
        <v>0</v>
      </c>
    </row>
    <row r="11" spans="1:99" x14ac:dyDescent="0.15">
      <c r="A11" s="1270">
        <v>11</v>
      </c>
      <c r="B11" s="1271" t="s">
        <v>391</v>
      </c>
      <c r="C11" s="1552"/>
      <c r="D11" s="468">
        <v>2</v>
      </c>
      <c r="E11" s="332" t="s">
        <v>1287</v>
      </c>
      <c r="F11" s="332">
        <v>0</v>
      </c>
      <c r="G11" s="332">
        <v>0</v>
      </c>
      <c r="H11" s="332">
        <v>0</v>
      </c>
      <c r="I11" s="332">
        <v>0</v>
      </c>
      <c r="J11" s="332">
        <v>0</v>
      </c>
      <c r="K11" s="332">
        <v>0</v>
      </c>
      <c r="L11" s="332">
        <v>0</v>
      </c>
      <c r="M11" s="332">
        <v>0</v>
      </c>
      <c r="N11" s="332">
        <v>0</v>
      </c>
      <c r="O11" s="332">
        <v>0</v>
      </c>
      <c r="P11" s="332">
        <v>0</v>
      </c>
      <c r="Q11" s="332">
        <v>0</v>
      </c>
      <c r="R11" s="332">
        <v>0</v>
      </c>
      <c r="S11" s="332">
        <v>0</v>
      </c>
      <c r="T11" s="332">
        <v>0</v>
      </c>
      <c r="U11" s="332">
        <v>0</v>
      </c>
      <c r="V11" s="332">
        <v>0</v>
      </c>
      <c r="W11" s="332">
        <v>0</v>
      </c>
      <c r="X11" s="332">
        <v>0</v>
      </c>
      <c r="Y11" s="332">
        <v>0</v>
      </c>
      <c r="Z11" s="332">
        <v>1</v>
      </c>
      <c r="AA11" s="332" t="s">
        <v>1287</v>
      </c>
      <c r="AB11" s="332">
        <v>0</v>
      </c>
      <c r="AC11" s="332">
        <v>0</v>
      </c>
      <c r="AD11" s="332">
        <v>0</v>
      </c>
      <c r="AE11" s="332">
        <v>0</v>
      </c>
      <c r="AF11" s="332">
        <v>0</v>
      </c>
      <c r="AG11" s="332">
        <v>0</v>
      </c>
      <c r="AH11" s="332">
        <v>0</v>
      </c>
      <c r="AI11" s="332">
        <v>0</v>
      </c>
      <c r="AJ11" s="332">
        <v>0</v>
      </c>
      <c r="AK11" s="332">
        <v>0</v>
      </c>
      <c r="AL11" s="332">
        <v>0</v>
      </c>
      <c r="AM11" s="332">
        <v>0</v>
      </c>
      <c r="AN11" s="332">
        <v>0</v>
      </c>
      <c r="AO11" s="332">
        <v>0</v>
      </c>
      <c r="AP11" s="332">
        <v>0</v>
      </c>
      <c r="AQ11" s="332">
        <v>0</v>
      </c>
      <c r="AR11" s="332">
        <v>1</v>
      </c>
      <c r="AS11" s="332" t="s">
        <v>1287</v>
      </c>
      <c r="AT11" s="332">
        <v>0</v>
      </c>
      <c r="AU11" s="332">
        <v>0</v>
      </c>
      <c r="AV11" s="332">
        <v>0</v>
      </c>
      <c r="AW11" s="332">
        <v>0</v>
      </c>
      <c r="AX11" s="332">
        <v>0</v>
      </c>
      <c r="AY11" s="332">
        <v>0</v>
      </c>
      <c r="AZ11" s="332">
        <v>0</v>
      </c>
      <c r="BA11" s="332">
        <v>0</v>
      </c>
      <c r="BB11" s="332">
        <v>0</v>
      </c>
      <c r="BC11" s="332">
        <v>0</v>
      </c>
      <c r="BD11" s="332">
        <v>0</v>
      </c>
      <c r="BE11" s="332">
        <v>0</v>
      </c>
      <c r="BF11" s="332">
        <v>0</v>
      </c>
      <c r="BG11" s="332">
        <v>0</v>
      </c>
      <c r="BH11" s="332">
        <v>0</v>
      </c>
      <c r="BI11" s="332">
        <v>0</v>
      </c>
      <c r="BJ11" s="332">
        <v>0</v>
      </c>
      <c r="BK11" s="332">
        <v>0</v>
      </c>
      <c r="BL11" s="332">
        <v>0</v>
      </c>
      <c r="BM11" s="332">
        <v>0</v>
      </c>
      <c r="BN11" s="332">
        <v>0</v>
      </c>
      <c r="BO11" s="332">
        <v>0</v>
      </c>
      <c r="BP11" s="332">
        <v>0</v>
      </c>
      <c r="BQ11" s="332">
        <v>0</v>
      </c>
      <c r="BR11" s="332">
        <v>0</v>
      </c>
      <c r="BS11" s="332">
        <v>0</v>
      </c>
      <c r="BT11" s="332">
        <v>0</v>
      </c>
      <c r="BU11" s="332">
        <v>0</v>
      </c>
      <c r="BV11" s="332">
        <v>0</v>
      </c>
      <c r="BW11" s="332">
        <v>0</v>
      </c>
      <c r="BX11" s="332">
        <v>0</v>
      </c>
      <c r="BY11" s="332">
        <v>0</v>
      </c>
      <c r="BZ11" s="332">
        <v>0</v>
      </c>
      <c r="CA11" s="332">
        <v>0</v>
      </c>
      <c r="CB11" s="332">
        <v>0</v>
      </c>
      <c r="CC11" s="332">
        <v>0</v>
      </c>
      <c r="CD11" s="332">
        <v>0</v>
      </c>
      <c r="CE11" s="332">
        <v>0</v>
      </c>
      <c r="CF11" s="332">
        <v>0</v>
      </c>
      <c r="CG11" s="332">
        <v>0</v>
      </c>
      <c r="CH11" s="332">
        <v>0</v>
      </c>
      <c r="CI11" s="332">
        <v>0</v>
      </c>
      <c r="CJ11" s="332">
        <v>0</v>
      </c>
      <c r="CK11" s="332">
        <v>0</v>
      </c>
      <c r="CL11" s="332">
        <v>0</v>
      </c>
      <c r="CM11" s="332">
        <v>0</v>
      </c>
      <c r="CN11" s="332">
        <v>0</v>
      </c>
      <c r="CO11" s="332">
        <v>0</v>
      </c>
      <c r="CP11" s="332">
        <v>0</v>
      </c>
      <c r="CQ11" s="332">
        <v>0</v>
      </c>
      <c r="CR11" s="332">
        <v>0</v>
      </c>
      <c r="CS11" s="332">
        <v>0</v>
      </c>
      <c r="CT11" s="332">
        <v>0</v>
      </c>
      <c r="CU11" s="329">
        <v>0</v>
      </c>
    </row>
    <row r="12" spans="1:99" x14ac:dyDescent="0.15">
      <c r="A12" s="1270">
        <v>12</v>
      </c>
      <c r="B12" s="1271" t="s">
        <v>233</v>
      </c>
      <c r="C12" s="1552"/>
      <c r="D12" s="468">
        <v>24</v>
      </c>
      <c r="E12" s="332">
        <v>326.38599999999997</v>
      </c>
      <c r="F12" s="332">
        <v>1</v>
      </c>
      <c r="G12" s="332" t="s">
        <v>1287</v>
      </c>
      <c r="H12" s="332">
        <v>0</v>
      </c>
      <c r="I12" s="332">
        <v>0</v>
      </c>
      <c r="J12" s="332">
        <v>1</v>
      </c>
      <c r="K12" s="332" t="s">
        <v>1287</v>
      </c>
      <c r="L12" s="332">
        <v>2</v>
      </c>
      <c r="M12" s="332" t="s">
        <v>1287</v>
      </c>
      <c r="N12" s="332">
        <v>1</v>
      </c>
      <c r="O12" s="332" t="s">
        <v>1287</v>
      </c>
      <c r="P12" s="332">
        <v>1</v>
      </c>
      <c r="Q12" s="332" t="s">
        <v>1287</v>
      </c>
      <c r="R12" s="332">
        <v>0</v>
      </c>
      <c r="S12" s="332">
        <v>0</v>
      </c>
      <c r="T12" s="332">
        <v>1</v>
      </c>
      <c r="U12" s="332" t="s">
        <v>1287</v>
      </c>
      <c r="V12" s="332">
        <v>0</v>
      </c>
      <c r="W12" s="332">
        <v>0</v>
      </c>
      <c r="X12" s="332">
        <v>0</v>
      </c>
      <c r="Y12" s="332">
        <v>0</v>
      </c>
      <c r="Z12" s="332">
        <v>0</v>
      </c>
      <c r="AA12" s="332">
        <v>0</v>
      </c>
      <c r="AB12" s="332">
        <v>0</v>
      </c>
      <c r="AC12" s="332">
        <v>0</v>
      </c>
      <c r="AD12" s="332">
        <v>0</v>
      </c>
      <c r="AE12" s="332">
        <v>0</v>
      </c>
      <c r="AF12" s="332">
        <v>0</v>
      </c>
      <c r="AG12" s="332">
        <v>0</v>
      </c>
      <c r="AH12" s="332">
        <v>3</v>
      </c>
      <c r="AI12" s="332">
        <v>18.940999999999999</v>
      </c>
      <c r="AJ12" s="332">
        <v>1</v>
      </c>
      <c r="AK12" s="332" t="s">
        <v>1287</v>
      </c>
      <c r="AL12" s="332">
        <v>0</v>
      </c>
      <c r="AM12" s="332">
        <v>0</v>
      </c>
      <c r="AN12" s="332">
        <v>0</v>
      </c>
      <c r="AO12" s="332">
        <v>0</v>
      </c>
      <c r="AP12" s="332">
        <v>0</v>
      </c>
      <c r="AQ12" s="332">
        <v>0</v>
      </c>
      <c r="AR12" s="332">
        <v>1</v>
      </c>
      <c r="AS12" s="332" t="s">
        <v>1287</v>
      </c>
      <c r="AT12" s="332">
        <v>0</v>
      </c>
      <c r="AU12" s="332">
        <v>0</v>
      </c>
      <c r="AV12" s="332">
        <v>0</v>
      </c>
      <c r="AW12" s="332">
        <v>0</v>
      </c>
      <c r="AX12" s="332">
        <v>0</v>
      </c>
      <c r="AY12" s="332">
        <v>0</v>
      </c>
      <c r="AZ12" s="332">
        <v>0</v>
      </c>
      <c r="BA12" s="332">
        <v>0</v>
      </c>
      <c r="BB12" s="332">
        <v>0</v>
      </c>
      <c r="BC12" s="332">
        <v>0</v>
      </c>
      <c r="BD12" s="332">
        <v>0</v>
      </c>
      <c r="BE12" s="332">
        <v>0</v>
      </c>
      <c r="BF12" s="332">
        <v>0</v>
      </c>
      <c r="BG12" s="332">
        <v>0</v>
      </c>
      <c r="BH12" s="332">
        <v>1</v>
      </c>
      <c r="BI12" s="332" t="s">
        <v>1287</v>
      </c>
      <c r="BJ12" s="332">
        <v>1</v>
      </c>
      <c r="BK12" s="332" t="s">
        <v>1287</v>
      </c>
      <c r="BL12" s="332">
        <v>0</v>
      </c>
      <c r="BM12" s="332">
        <v>0</v>
      </c>
      <c r="BN12" s="332">
        <v>4</v>
      </c>
      <c r="BO12" s="332" t="s">
        <v>1287</v>
      </c>
      <c r="BP12" s="332">
        <v>2</v>
      </c>
      <c r="BQ12" s="332" t="s">
        <v>1287</v>
      </c>
      <c r="BR12" s="332">
        <v>2</v>
      </c>
      <c r="BS12" s="332" t="s">
        <v>1287</v>
      </c>
      <c r="BT12" s="332">
        <v>1</v>
      </c>
      <c r="BU12" s="332" t="s">
        <v>1287</v>
      </c>
      <c r="BV12" s="332">
        <v>0</v>
      </c>
      <c r="BW12" s="332">
        <v>0</v>
      </c>
      <c r="BX12" s="332">
        <v>0</v>
      </c>
      <c r="BY12" s="332">
        <v>0</v>
      </c>
      <c r="BZ12" s="332">
        <v>0</v>
      </c>
      <c r="CA12" s="332">
        <v>0</v>
      </c>
      <c r="CB12" s="332">
        <v>0</v>
      </c>
      <c r="CC12" s="332">
        <v>0</v>
      </c>
      <c r="CD12" s="332">
        <v>0</v>
      </c>
      <c r="CE12" s="332">
        <v>0</v>
      </c>
      <c r="CF12" s="332">
        <v>0</v>
      </c>
      <c r="CG12" s="332">
        <v>0</v>
      </c>
      <c r="CH12" s="332">
        <v>0</v>
      </c>
      <c r="CI12" s="332">
        <v>0</v>
      </c>
      <c r="CJ12" s="332">
        <v>0</v>
      </c>
      <c r="CK12" s="332">
        <v>0</v>
      </c>
      <c r="CL12" s="332">
        <v>0</v>
      </c>
      <c r="CM12" s="332">
        <v>0</v>
      </c>
      <c r="CN12" s="332">
        <v>0</v>
      </c>
      <c r="CO12" s="332">
        <v>0</v>
      </c>
      <c r="CP12" s="332">
        <v>0</v>
      </c>
      <c r="CQ12" s="332">
        <v>0</v>
      </c>
      <c r="CR12" s="332">
        <v>1</v>
      </c>
      <c r="CS12" s="332" t="s">
        <v>1287</v>
      </c>
      <c r="CT12" s="332">
        <v>0</v>
      </c>
      <c r="CU12" s="329">
        <v>0</v>
      </c>
    </row>
    <row r="13" spans="1:99" x14ac:dyDescent="0.15">
      <c r="A13" s="1270">
        <v>13</v>
      </c>
      <c r="B13" s="1271" t="s">
        <v>232</v>
      </c>
      <c r="C13" s="1552"/>
      <c r="D13" s="468">
        <v>5</v>
      </c>
      <c r="E13" s="332">
        <v>41.826000000000001</v>
      </c>
      <c r="F13" s="332">
        <v>0</v>
      </c>
      <c r="G13" s="332">
        <v>0</v>
      </c>
      <c r="H13" s="332">
        <v>0</v>
      </c>
      <c r="I13" s="332">
        <v>0</v>
      </c>
      <c r="J13" s="332">
        <v>0</v>
      </c>
      <c r="K13" s="332">
        <v>0</v>
      </c>
      <c r="L13" s="332">
        <v>0</v>
      </c>
      <c r="M13" s="332">
        <v>0</v>
      </c>
      <c r="N13" s="332">
        <v>0</v>
      </c>
      <c r="O13" s="332">
        <v>0</v>
      </c>
      <c r="P13" s="332">
        <v>0</v>
      </c>
      <c r="Q13" s="332">
        <v>0</v>
      </c>
      <c r="R13" s="332">
        <v>0</v>
      </c>
      <c r="S13" s="332">
        <v>0</v>
      </c>
      <c r="T13" s="332">
        <v>0</v>
      </c>
      <c r="U13" s="332">
        <v>0</v>
      </c>
      <c r="V13" s="332">
        <v>0</v>
      </c>
      <c r="W13" s="332">
        <v>0</v>
      </c>
      <c r="X13" s="332">
        <v>1</v>
      </c>
      <c r="Y13" s="332" t="s">
        <v>1287</v>
      </c>
      <c r="Z13" s="332">
        <v>0</v>
      </c>
      <c r="AA13" s="332">
        <v>0</v>
      </c>
      <c r="AB13" s="332">
        <v>1</v>
      </c>
      <c r="AC13" s="332" t="s">
        <v>1287</v>
      </c>
      <c r="AD13" s="332">
        <v>0</v>
      </c>
      <c r="AE13" s="332">
        <v>0</v>
      </c>
      <c r="AF13" s="332">
        <v>0</v>
      </c>
      <c r="AG13" s="332">
        <v>0</v>
      </c>
      <c r="AH13" s="332">
        <v>0</v>
      </c>
      <c r="AI13" s="332">
        <v>0</v>
      </c>
      <c r="AJ13" s="332">
        <v>0</v>
      </c>
      <c r="AK13" s="332">
        <v>0</v>
      </c>
      <c r="AL13" s="332">
        <v>0</v>
      </c>
      <c r="AM13" s="332">
        <v>0</v>
      </c>
      <c r="AN13" s="332">
        <v>0</v>
      </c>
      <c r="AO13" s="332">
        <v>0</v>
      </c>
      <c r="AP13" s="332">
        <v>0</v>
      </c>
      <c r="AQ13" s="332">
        <v>0</v>
      </c>
      <c r="AR13" s="332">
        <v>0</v>
      </c>
      <c r="AS13" s="332">
        <v>0</v>
      </c>
      <c r="AT13" s="332">
        <v>0</v>
      </c>
      <c r="AU13" s="332">
        <v>0</v>
      </c>
      <c r="AV13" s="332">
        <v>0</v>
      </c>
      <c r="AW13" s="332">
        <v>0</v>
      </c>
      <c r="AX13" s="332">
        <v>0</v>
      </c>
      <c r="AY13" s="332">
        <v>0</v>
      </c>
      <c r="AZ13" s="332">
        <v>0</v>
      </c>
      <c r="BA13" s="332">
        <v>0</v>
      </c>
      <c r="BB13" s="332">
        <v>0</v>
      </c>
      <c r="BC13" s="332">
        <v>0</v>
      </c>
      <c r="BD13" s="332">
        <v>0</v>
      </c>
      <c r="BE13" s="332">
        <v>0</v>
      </c>
      <c r="BF13" s="332">
        <v>0</v>
      </c>
      <c r="BG13" s="332">
        <v>0</v>
      </c>
      <c r="BH13" s="332">
        <v>0</v>
      </c>
      <c r="BI13" s="332">
        <v>0</v>
      </c>
      <c r="BJ13" s="332">
        <v>0</v>
      </c>
      <c r="BK13" s="332">
        <v>0</v>
      </c>
      <c r="BL13" s="332">
        <v>0</v>
      </c>
      <c r="BM13" s="332">
        <v>0</v>
      </c>
      <c r="BN13" s="332">
        <v>0</v>
      </c>
      <c r="BO13" s="332">
        <v>0</v>
      </c>
      <c r="BP13" s="332">
        <v>0</v>
      </c>
      <c r="BQ13" s="332">
        <v>0</v>
      </c>
      <c r="BR13" s="332">
        <v>0</v>
      </c>
      <c r="BS13" s="332">
        <v>0</v>
      </c>
      <c r="BT13" s="332">
        <v>2</v>
      </c>
      <c r="BU13" s="332" t="s">
        <v>1287</v>
      </c>
      <c r="BV13" s="332">
        <v>1</v>
      </c>
      <c r="BW13" s="332" t="s">
        <v>1287</v>
      </c>
      <c r="BX13" s="332">
        <v>0</v>
      </c>
      <c r="BY13" s="332">
        <v>0</v>
      </c>
      <c r="BZ13" s="332">
        <v>0</v>
      </c>
      <c r="CA13" s="332">
        <v>0</v>
      </c>
      <c r="CB13" s="332">
        <v>0</v>
      </c>
      <c r="CC13" s="332">
        <v>0</v>
      </c>
      <c r="CD13" s="332">
        <v>0</v>
      </c>
      <c r="CE13" s="332">
        <v>0</v>
      </c>
      <c r="CF13" s="332">
        <v>0</v>
      </c>
      <c r="CG13" s="332">
        <v>0</v>
      </c>
      <c r="CH13" s="332">
        <v>0</v>
      </c>
      <c r="CI13" s="332">
        <v>0</v>
      </c>
      <c r="CJ13" s="332">
        <v>0</v>
      </c>
      <c r="CK13" s="332">
        <v>0</v>
      </c>
      <c r="CL13" s="332">
        <v>0</v>
      </c>
      <c r="CM13" s="332">
        <v>0</v>
      </c>
      <c r="CN13" s="332">
        <v>0</v>
      </c>
      <c r="CO13" s="332">
        <v>0</v>
      </c>
      <c r="CP13" s="332">
        <v>0</v>
      </c>
      <c r="CQ13" s="332">
        <v>0</v>
      </c>
      <c r="CR13" s="332">
        <v>0</v>
      </c>
      <c r="CS13" s="332">
        <v>0</v>
      </c>
      <c r="CT13" s="332">
        <v>0</v>
      </c>
      <c r="CU13" s="329">
        <v>0</v>
      </c>
    </row>
    <row r="14" spans="1:99" x14ac:dyDescent="0.15">
      <c r="A14" s="1270">
        <v>14</v>
      </c>
      <c r="B14" s="1271" t="s">
        <v>231</v>
      </c>
      <c r="C14" s="1552"/>
      <c r="D14" s="468">
        <v>9</v>
      </c>
      <c r="E14" s="332">
        <v>168.41900000000001</v>
      </c>
      <c r="F14" s="332">
        <v>0</v>
      </c>
      <c r="G14" s="332">
        <v>0</v>
      </c>
      <c r="H14" s="332">
        <v>0</v>
      </c>
      <c r="I14" s="332">
        <v>0</v>
      </c>
      <c r="J14" s="332">
        <v>0</v>
      </c>
      <c r="K14" s="332">
        <v>0</v>
      </c>
      <c r="L14" s="332">
        <v>0</v>
      </c>
      <c r="M14" s="332">
        <v>0</v>
      </c>
      <c r="N14" s="332">
        <v>0</v>
      </c>
      <c r="O14" s="332">
        <v>0</v>
      </c>
      <c r="P14" s="332">
        <v>0</v>
      </c>
      <c r="Q14" s="332">
        <v>0</v>
      </c>
      <c r="R14" s="332">
        <v>0</v>
      </c>
      <c r="S14" s="332">
        <v>0</v>
      </c>
      <c r="T14" s="332">
        <v>1</v>
      </c>
      <c r="U14" s="332" t="s">
        <v>1287</v>
      </c>
      <c r="V14" s="332">
        <v>0</v>
      </c>
      <c r="W14" s="332">
        <v>0</v>
      </c>
      <c r="X14" s="332">
        <v>1</v>
      </c>
      <c r="Y14" s="332" t="s">
        <v>1287</v>
      </c>
      <c r="Z14" s="332">
        <v>1</v>
      </c>
      <c r="AA14" s="332" t="s">
        <v>1287</v>
      </c>
      <c r="AB14" s="332">
        <v>0</v>
      </c>
      <c r="AC14" s="332">
        <v>0</v>
      </c>
      <c r="AD14" s="332">
        <v>0</v>
      </c>
      <c r="AE14" s="332">
        <v>0</v>
      </c>
      <c r="AF14" s="332">
        <v>0</v>
      </c>
      <c r="AG14" s="332">
        <v>0</v>
      </c>
      <c r="AH14" s="332">
        <v>0</v>
      </c>
      <c r="AI14" s="332">
        <v>0</v>
      </c>
      <c r="AJ14" s="332">
        <v>0</v>
      </c>
      <c r="AK14" s="332">
        <v>0</v>
      </c>
      <c r="AL14" s="332">
        <v>0</v>
      </c>
      <c r="AM14" s="332">
        <v>0</v>
      </c>
      <c r="AN14" s="332">
        <v>0</v>
      </c>
      <c r="AO14" s="332">
        <v>0</v>
      </c>
      <c r="AP14" s="332">
        <v>1</v>
      </c>
      <c r="AQ14" s="332" t="s">
        <v>1287</v>
      </c>
      <c r="AR14" s="332">
        <v>0</v>
      </c>
      <c r="AS14" s="332">
        <v>0</v>
      </c>
      <c r="AT14" s="332">
        <v>0</v>
      </c>
      <c r="AU14" s="332">
        <v>0</v>
      </c>
      <c r="AV14" s="332">
        <v>0</v>
      </c>
      <c r="AW14" s="332">
        <v>0</v>
      </c>
      <c r="AX14" s="332">
        <v>0</v>
      </c>
      <c r="AY14" s="332">
        <v>0</v>
      </c>
      <c r="AZ14" s="332">
        <v>0</v>
      </c>
      <c r="BA14" s="332">
        <v>0</v>
      </c>
      <c r="BB14" s="332">
        <v>0</v>
      </c>
      <c r="BC14" s="332">
        <v>0</v>
      </c>
      <c r="BD14" s="332">
        <v>1</v>
      </c>
      <c r="BE14" s="332" t="s">
        <v>1287</v>
      </c>
      <c r="BF14" s="332">
        <v>0</v>
      </c>
      <c r="BG14" s="332">
        <v>0</v>
      </c>
      <c r="BH14" s="332">
        <v>0</v>
      </c>
      <c r="BI14" s="332">
        <v>0</v>
      </c>
      <c r="BJ14" s="332">
        <v>0</v>
      </c>
      <c r="BK14" s="332">
        <v>0</v>
      </c>
      <c r="BL14" s="332">
        <v>0</v>
      </c>
      <c r="BM14" s="332">
        <v>0</v>
      </c>
      <c r="BN14" s="332">
        <v>2</v>
      </c>
      <c r="BO14" s="332" t="s">
        <v>1287</v>
      </c>
      <c r="BP14" s="332">
        <v>0</v>
      </c>
      <c r="BQ14" s="332">
        <v>0</v>
      </c>
      <c r="BR14" s="332">
        <v>0</v>
      </c>
      <c r="BS14" s="332">
        <v>0</v>
      </c>
      <c r="BT14" s="332">
        <v>0</v>
      </c>
      <c r="BU14" s="332">
        <v>0</v>
      </c>
      <c r="BV14" s="332">
        <v>0</v>
      </c>
      <c r="BW14" s="332">
        <v>0</v>
      </c>
      <c r="BX14" s="332">
        <v>1</v>
      </c>
      <c r="BY14" s="332" t="s">
        <v>1287</v>
      </c>
      <c r="BZ14" s="332">
        <v>0</v>
      </c>
      <c r="CA14" s="332">
        <v>0</v>
      </c>
      <c r="CB14" s="332">
        <v>0</v>
      </c>
      <c r="CC14" s="332">
        <v>0</v>
      </c>
      <c r="CD14" s="332">
        <v>0</v>
      </c>
      <c r="CE14" s="332">
        <v>0</v>
      </c>
      <c r="CF14" s="332">
        <v>1</v>
      </c>
      <c r="CG14" s="332" t="s">
        <v>1287</v>
      </c>
      <c r="CH14" s="332">
        <v>0</v>
      </c>
      <c r="CI14" s="332">
        <v>0</v>
      </c>
      <c r="CJ14" s="332">
        <v>0</v>
      </c>
      <c r="CK14" s="332">
        <v>0</v>
      </c>
      <c r="CL14" s="332">
        <v>0</v>
      </c>
      <c r="CM14" s="332">
        <v>0</v>
      </c>
      <c r="CN14" s="332">
        <v>0</v>
      </c>
      <c r="CO14" s="332">
        <v>0</v>
      </c>
      <c r="CP14" s="332">
        <v>0</v>
      </c>
      <c r="CQ14" s="332">
        <v>0</v>
      </c>
      <c r="CR14" s="332">
        <v>0</v>
      </c>
      <c r="CS14" s="332">
        <v>0</v>
      </c>
      <c r="CT14" s="332">
        <v>0</v>
      </c>
      <c r="CU14" s="329">
        <v>0</v>
      </c>
    </row>
    <row r="15" spans="1:99" x14ac:dyDescent="0.15">
      <c r="A15" s="1270">
        <v>15</v>
      </c>
      <c r="B15" s="1271" t="s">
        <v>230</v>
      </c>
      <c r="C15" s="1552"/>
      <c r="D15" s="468">
        <v>9</v>
      </c>
      <c r="E15" s="332">
        <v>101.58200000000001</v>
      </c>
      <c r="F15" s="332">
        <v>0</v>
      </c>
      <c r="G15" s="332">
        <v>0</v>
      </c>
      <c r="H15" s="332">
        <v>0</v>
      </c>
      <c r="I15" s="332">
        <v>0</v>
      </c>
      <c r="J15" s="332">
        <v>0</v>
      </c>
      <c r="K15" s="332">
        <v>0</v>
      </c>
      <c r="L15" s="332">
        <v>0</v>
      </c>
      <c r="M15" s="332">
        <v>0</v>
      </c>
      <c r="N15" s="332">
        <v>0</v>
      </c>
      <c r="O15" s="332">
        <v>0</v>
      </c>
      <c r="P15" s="332">
        <v>0</v>
      </c>
      <c r="Q15" s="332">
        <v>0</v>
      </c>
      <c r="R15" s="332">
        <v>0</v>
      </c>
      <c r="S15" s="332">
        <v>0</v>
      </c>
      <c r="T15" s="332">
        <v>1</v>
      </c>
      <c r="U15" s="332" t="s">
        <v>1287</v>
      </c>
      <c r="V15" s="332">
        <v>0</v>
      </c>
      <c r="W15" s="332">
        <v>0</v>
      </c>
      <c r="X15" s="332">
        <v>0</v>
      </c>
      <c r="Y15" s="332">
        <v>0</v>
      </c>
      <c r="Z15" s="332">
        <v>1</v>
      </c>
      <c r="AA15" s="332" t="s">
        <v>1287</v>
      </c>
      <c r="AB15" s="332">
        <v>1</v>
      </c>
      <c r="AC15" s="332" t="s">
        <v>1287</v>
      </c>
      <c r="AD15" s="332">
        <v>0</v>
      </c>
      <c r="AE15" s="332">
        <v>0</v>
      </c>
      <c r="AF15" s="332">
        <v>0</v>
      </c>
      <c r="AG15" s="332">
        <v>0</v>
      </c>
      <c r="AH15" s="332">
        <v>1</v>
      </c>
      <c r="AI15" s="332" t="s">
        <v>1287</v>
      </c>
      <c r="AJ15" s="332">
        <v>0</v>
      </c>
      <c r="AK15" s="332">
        <v>0</v>
      </c>
      <c r="AL15" s="332">
        <v>0</v>
      </c>
      <c r="AM15" s="332">
        <v>0</v>
      </c>
      <c r="AN15" s="332">
        <v>0</v>
      </c>
      <c r="AO15" s="332">
        <v>0</v>
      </c>
      <c r="AP15" s="332">
        <v>0</v>
      </c>
      <c r="AQ15" s="332">
        <v>0</v>
      </c>
      <c r="AR15" s="332">
        <v>0</v>
      </c>
      <c r="AS15" s="332">
        <v>0</v>
      </c>
      <c r="AT15" s="332">
        <v>1</v>
      </c>
      <c r="AU15" s="332" t="s">
        <v>1287</v>
      </c>
      <c r="AV15" s="332">
        <v>1</v>
      </c>
      <c r="AW15" s="332" t="s">
        <v>1287</v>
      </c>
      <c r="AX15" s="332">
        <v>0</v>
      </c>
      <c r="AY15" s="332">
        <v>0</v>
      </c>
      <c r="AZ15" s="332">
        <v>0</v>
      </c>
      <c r="BA15" s="332">
        <v>0</v>
      </c>
      <c r="BB15" s="332">
        <v>0</v>
      </c>
      <c r="BC15" s="332">
        <v>0</v>
      </c>
      <c r="BD15" s="332">
        <v>0</v>
      </c>
      <c r="BE15" s="332">
        <v>0</v>
      </c>
      <c r="BF15" s="332">
        <v>0</v>
      </c>
      <c r="BG15" s="332">
        <v>0</v>
      </c>
      <c r="BH15" s="332">
        <v>1</v>
      </c>
      <c r="BI15" s="332" t="s">
        <v>1287</v>
      </c>
      <c r="BJ15" s="332">
        <v>0</v>
      </c>
      <c r="BK15" s="332">
        <v>0</v>
      </c>
      <c r="BL15" s="332">
        <v>0</v>
      </c>
      <c r="BM15" s="332">
        <v>0</v>
      </c>
      <c r="BN15" s="332">
        <v>0</v>
      </c>
      <c r="BO15" s="332">
        <v>0</v>
      </c>
      <c r="BP15" s="332">
        <v>0</v>
      </c>
      <c r="BQ15" s="332">
        <v>0</v>
      </c>
      <c r="BR15" s="332">
        <v>0</v>
      </c>
      <c r="BS15" s="332">
        <v>0</v>
      </c>
      <c r="BT15" s="332">
        <v>0</v>
      </c>
      <c r="BU15" s="332">
        <v>0</v>
      </c>
      <c r="BV15" s="332">
        <v>0</v>
      </c>
      <c r="BW15" s="332">
        <v>0</v>
      </c>
      <c r="BX15" s="332">
        <v>0</v>
      </c>
      <c r="BY15" s="332">
        <v>0</v>
      </c>
      <c r="BZ15" s="332">
        <v>0</v>
      </c>
      <c r="CA15" s="332">
        <v>0</v>
      </c>
      <c r="CB15" s="332">
        <v>1</v>
      </c>
      <c r="CC15" s="332" t="s">
        <v>1287</v>
      </c>
      <c r="CD15" s="332">
        <v>0</v>
      </c>
      <c r="CE15" s="332">
        <v>0</v>
      </c>
      <c r="CF15" s="332">
        <v>0</v>
      </c>
      <c r="CG15" s="332">
        <v>0</v>
      </c>
      <c r="CH15" s="332">
        <v>0</v>
      </c>
      <c r="CI15" s="332">
        <v>0</v>
      </c>
      <c r="CJ15" s="332">
        <v>0</v>
      </c>
      <c r="CK15" s="332">
        <v>0</v>
      </c>
      <c r="CL15" s="332">
        <v>0</v>
      </c>
      <c r="CM15" s="332">
        <v>0</v>
      </c>
      <c r="CN15" s="332">
        <v>1</v>
      </c>
      <c r="CO15" s="332" t="s">
        <v>1287</v>
      </c>
      <c r="CP15" s="332">
        <v>0</v>
      </c>
      <c r="CQ15" s="332">
        <v>0</v>
      </c>
      <c r="CR15" s="332">
        <v>0</v>
      </c>
      <c r="CS15" s="332">
        <v>0</v>
      </c>
      <c r="CT15" s="332">
        <v>0</v>
      </c>
      <c r="CU15" s="329">
        <v>0</v>
      </c>
    </row>
    <row r="16" spans="1:99" x14ac:dyDescent="0.15">
      <c r="A16" s="1270">
        <v>16</v>
      </c>
      <c r="B16" s="1271" t="s">
        <v>229</v>
      </c>
      <c r="C16" s="1552"/>
      <c r="D16" s="468">
        <v>36</v>
      </c>
      <c r="E16" s="332">
        <v>640.31400000000008</v>
      </c>
      <c r="F16" s="332">
        <v>2</v>
      </c>
      <c r="G16" s="332" t="s">
        <v>1287</v>
      </c>
      <c r="H16" s="332">
        <v>1</v>
      </c>
      <c r="I16" s="332" t="s">
        <v>1287</v>
      </c>
      <c r="J16" s="332">
        <v>0</v>
      </c>
      <c r="K16" s="332">
        <v>0</v>
      </c>
      <c r="L16" s="332">
        <v>0</v>
      </c>
      <c r="M16" s="332">
        <v>0</v>
      </c>
      <c r="N16" s="332">
        <v>0</v>
      </c>
      <c r="O16" s="332">
        <v>0</v>
      </c>
      <c r="P16" s="332">
        <v>1</v>
      </c>
      <c r="Q16" s="332" t="s">
        <v>1287</v>
      </c>
      <c r="R16" s="332">
        <v>1</v>
      </c>
      <c r="S16" s="332" t="s">
        <v>1287</v>
      </c>
      <c r="T16" s="332">
        <v>2</v>
      </c>
      <c r="U16" s="332" t="s">
        <v>1287</v>
      </c>
      <c r="V16" s="332">
        <v>1</v>
      </c>
      <c r="W16" s="332" t="s">
        <v>1287</v>
      </c>
      <c r="X16" s="332">
        <v>3</v>
      </c>
      <c r="Y16" s="332">
        <v>74.582999999999998</v>
      </c>
      <c r="Z16" s="332">
        <v>3</v>
      </c>
      <c r="AA16" s="332">
        <v>18.585000000000001</v>
      </c>
      <c r="AB16" s="332">
        <v>0</v>
      </c>
      <c r="AC16" s="332">
        <v>0</v>
      </c>
      <c r="AD16" s="332">
        <v>0</v>
      </c>
      <c r="AE16" s="332">
        <v>0</v>
      </c>
      <c r="AF16" s="332">
        <v>3</v>
      </c>
      <c r="AG16" s="332">
        <v>17.126999999999999</v>
      </c>
      <c r="AH16" s="332">
        <v>0</v>
      </c>
      <c r="AI16" s="332">
        <v>0</v>
      </c>
      <c r="AJ16" s="332">
        <v>1</v>
      </c>
      <c r="AK16" s="332" t="s">
        <v>1287</v>
      </c>
      <c r="AL16" s="332">
        <v>0</v>
      </c>
      <c r="AM16" s="332">
        <v>0</v>
      </c>
      <c r="AN16" s="332">
        <v>3</v>
      </c>
      <c r="AO16" s="332">
        <v>72.855000000000004</v>
      </c>
      <c r="AP16" s="332">
        <v>0</v>
      </c>
      <c r="AQ16" s="332">
        <v>0</v>
      </c>
      <c r="AR16" s="332">
        <v>1</v>
      </c>
      <c r="AS16" s="332" t="s">
        <v>1287</v>
      </c>
      <c r="AT16" s="332">
        <v>2</v>
      </c>
      <c r="AU16" s="332" t="s">
        <v>1287</v>
      </c>
      <c r="AV16" s="332">
        <v>1</v>
      </c>
      <c r="AW16" s="332" t="s">
        <v>1287</v>
      </c>
      <c r="AX16" s="332">
        <v>0</v>
      </c>
      <c r="AY16" s="332">
        <v>0</v>
      </c>
      <c r="AZ16" s="332">
        <v>0</v>
      </c>
      <c r="BA16" s="332">
        <v>0</v>
      </c>
      <c r="BB16" s="332">
        <v>1</v>
      </c>
      <c r="BC16" s="332" t="s">
        <v>1287</v>
      </c>
      <c r="BD16" s="332">
        <v>2</v>
      </c>
      <c r="BE16" s="332" t="s">
        <v>1287</v>
      </c>
      <c r="BF16" s="332">
        <v>2</v>
      </c>
      <c r="BG16" s="332" t="s">
        <v>1287</v>
      </c>
      <c r="BH16" s="332">
        <v>2</v>
      </c>
      <c r="BI16" s="332" t="s">
        <v>1287</v>
      </c>
      <c r="BJ16" s="332">
        <v>0</v>
      </c>
      <c r="BK16" s="332">
        <v>0</v>
      </c>
      <c r="BL16" s="332">
        <v>0</v>
      </c>
      <c r="BM16" s="332">
        <v>0</v>
      </c>
      <c r="BN16" s="332">
        <v>0</v>
      </c>
      <c r="BO16" s="332">
        <v>0</v>
      </c>
      <c r="BP16" s="332">
        <v>0</v>
      </c>
      <c r="BQ16" s="332">
        <v>0</v>
      </c>
      <c r="BR16" s="332">
        <v>0</v>
      </c>
      <c r="BS16" s="332">
        <v>0</v>
      </c>
      <c r="BT16" s="332">
        <v>2</v>
      </c>
      <c r="BU16" s="332" t="s">
        <v>1287</v>
      </c>
      <c r="BV16" s="332">
        <v>1</v>
      </c>
      <c r="BW16" s="332" t="s">
        <v>1287</v>
      </c>
      <c r="BX16" s="332">
        <v>0</v>
      </c>
      <c r="BY16" s="332">
        <v>0</v>
      </c>
      <c r="BZ16" s="332">
        <v>0</v>
      </c>
      <c r="CA16" s="332">
        <v>0</v>
      </c>
      <c r="CB16" s="332">
        <v>0</v>
      </c>
      <c r="CC16" s="332">
        <v>0</v>
      </c>
      <c r="CD16" s="332">
        <v>0</v>
      </c>
      <c r="CE16" s="332">
        <v>0</v>
      </c>
      <c r="CF16" s="332">
        <v>0</v>
      </c>
      <c r="CG16" s="332">
        <v>0</v>
      </c>
      <c r="CH16" s="332">
        <v>0</v>
      </c>
      <c r="CI16" s="332">
        <v>0</v>
      </c>
      <c r="CJ16" s="332">
        <v>0</v>
      </c>
      <c r="CK16" s="332">
        <v>0</v>
      </c>
      <c r="CL16" s="332">
        <v>1</v>
      </c>
      <c r="CM16" s="332" t="s">
        <v>1287</v>
      </c>
      <c r="CN16" s="332">
        <v>0</v>
      </c>
      <c r="CO16" s="332">
        <v>0</v>
      </c>
      <c r="CP16" s="332">
        <v>0</v>
      </c>
      <c r="CQ16" s="332">
        <v>0</v>
      </c>
      <c r="CR16" s="332">
        <v>0</v>
      </c>
      <c r="CS16" s="332">
        <v>0</v>
      </c>
      <c r="CT16" s="332">
        <v>0</v>
      </c>
      <c r="CU16" s="329">
        <v>0</v>
      </c>
    </row>
    <row r="17" spans="1:99" x14ac:dyDescent="0.15">
      <c r="A17" s="1270">
        <v>17</v>
      </c>
      <c r="B17" s="1271" t="s">
        <v>228</v>
      </c>
      <c r="C17" s="1552"/>
      <c r="D17" s="468">
        <v>0</v>
      </c>
      <c r="E17" s="332">
        <v>0</v>
      </c>
      <c r="F17" s="332">
        <v>0</v>
      </c>
      <c r="G17" s="332">
        <v>0</v>
      </c>
      <c r="H17" s="332">
        <v>0</v>
      </c>
      <c r="I17" s="332">
        <v>0</v>
      </c>
      <c r="J17" s="332">
        <v>0</v>
      </c>
      <c r="K17" s="332">
        <v>0</v>
      </c>
      <c r="L17" s="332">
        <v>0</v>
      </c>
      <c r="M17" s="332">
        <v>0</v>
      </c>
      <c r="N17" s="332">
        <v>0</v>
      </c>
      <c r="O17" s="332">
        <v>0</v>
      </c>
      <c r="P17" s="332">
        <v>0</v>
      </c>
      <c r="Q17" s="332">
        <v>0</v>
      </c>
      <c r="R17" s="332">
        <v>0</v>
      </c>
      <c r="S17" s="332">
        <v>0</v>
      </c>
      <c r="T17" s="332">
        <v>0</v>
      </c>
      <c r="U17" s="332">
        <v>0</v>
      </c>
      <c r="V17" s="332">
        <v>0</v>
      </c>
      <c r="W17" s="332">
        <v>0</v>
      </c>
      <c r="X17" s="332">
        <v>0</v>
      </c>
      <c r="Y17" s="332">
        <v>0</v>
      </c>
      <c r="Z17" s="332">
        <v>0</v>
      </c>
      <c r="AA17" s="332">
        <v>0</v>
      </c>
      <c r="AB17" s="332">
        <v>0</v>
      </c>
      <c r="AC17" s="332">
        <v>0</v>
      </c>
      <c r="AD17" s="332">
        <v>0</v>
      </c>
      <c r="AE17" s="332">
        <v>0</v>
      </c>
      <c r="AF17" s="332">
        <v>0</v>
      </c>
      <c r="AG17" s="332">
        <v>0</v>
      </c>
      <c r="AH17" s="332">
        <v>0</v>
      </c>
      <c r="AI17" s="332">
        <v>0</v>
      </c>
      <c r="AJ17" s="332">
        <v>0</v>
      </c>
      <c r="AK17" s="332">
        <v>0</v>
      </c>
      <c r="AL17" s="332">
        <v>0</v>
      </c>
      <c r="AM17" s="332">
        <v>0</v>
      </c>
      <c r="AN17" s="332">
        <v>0</v>
      </c>
      <c r="AO17" s="332">
        <v>0</v>
      </c>
      <c r="AP17" s="332">
        <v>0</v>
      </c>
      <c r="AQ17" s="332">
        <v>0</v>
      </c>
      <c r="AR17" s="332">
        <v>0</v>
      </c>
      <c r="AS17" s="332">
        <v>0</v>
      </c>
      <c r="AT17" s="332">
        <v>0</v>
      </c>
      <c r="AU17" s="332">
        <v>0</v>
      </c>
      <c r="AV17" s="332">
        <v>0</v>
      </c>
      <c r="AW17" s="332">
        <v>0</v>
      </c>
      <c r="AX17" s="332">
        <v>0</v>
      </c>
      <c r="AY17" s="332">
        <v>0</v>
      </c>
      <c r="AZ17" s="332">
        <v>0</v>
      </c>
      <c r="BA17" s="332">
        <v>0</v>
      </c>
      <c r="BB17" s="332">
        <v>0</v>
      </c>
      <c r="BC17" s="332">
        <v>0</v>
      </c>
      <c r="BD17" s="332">
        <v>0</v>
      </c>
      <c r="BE17" s="332">
        <v>0</v>
      </c>
      <c r="BF17" s="332">
        <v>0</v>
      </c>
      <c r="BG17" s="332">
        <v>0</v>
      </c>
      <c r="BH17" s="332">
        <v>0</v>
      </c>
      <c r="BI17" s="332">
        <v>0</v>
      </c>
      <c r="BJ17" s="332">
        <v>0</v>
      </c>
      <c r="BK17" s="332">
        <v>0</v>
      </c>
      <c r="BL17" s="332">
        <v>0</v>
      </c>
      <c r="BM17" s="332">
        <v>0</v>
      </c>
      <c r="BN17" s="332">
        <v>0</v>
      </c>
      <c r="BO17" s="332">
        <v>0</v>
      </c>
      <c r="BP17" s="332">
        <v>0</v>
      </c>
      <c r="BQ17" s="332">
        <v>0</v>
      </c>
      <c r="BR17" s="332">
        <v>0</v>
      </c>
      <c r="BS17" s="332">
        <v>0</v>
      </c>
      <c r="BT17" s="332">
        <v>0</v>
      </c>
      <c r="BU17" s="332">
        <v>0</v>
      </c>
      <c r="BV17" s="332">
        <v>0</v>
      </c>
      <c r="BW17" s="332">
        <v>0</v>
      </c>
      <c r="BX17" s="332">
        <v>0</v>
      </c>
      <c r="BY17" s="332">
        <v>0</v>
      </c>
      <c r="BZ17" s="332">
        <v>0</v>
      </c>
      <c r="CA17" s="332">
        <v>0</v>
      </c>
      <c r="CB17" s="332">
        <v>0</v>
      </c>
      <c r="CC17" s="332">
        <v>0</v>
      </c>
      <c r="CD17" s="332">
        <v>0</v>
      </c>
      <c r="CE17" s="332">
        <v>0</v>
      </c>
      <c r="CF17" s="332">
        <v>0</v>
      </c>
      <c r="CG17" s="332">
        <v>0</v>
      </c>
      <c r="CH17" s="332">
        <v>0</v>
      </c>
      <c r="CI17" s="332">
        <v>0</v>
      </c>
      <c r="CJ17" s="332">
        <v>0</v>
      </c>
      <c r="CK17" s="332">
        <v>0</v>
      </c>
      <c r="CL17" s="332">
        <v>0</v>
      </c>
      <c r="CM17" s="332">
        <v>0</v>
      </c>
      <c r="CN17" s="332">
        <v>0</v>
      </c>
      <c r="CO17" s="332">
        <v>0</v>
      </c>
      <c r="CP17" s="332">
        <v>0</v>
      </c>
      <c r="CQ17" s="332">
        <v>0</v>
      </c>
      <c r="CR17" s="332">
        <v>0</v>
      </c>
      <c r="CS17" s="332">
        <v>0</v>
      </c>
      <c r="CT17" s="332">
        <v>0</v>
      </c>
      <c r="CU17" s="329">
        <v>0</v>
      </c>
    </row>
    <row r="18" spans="1:99" x14ac:dyDescent="0.15">
      <c r="A18" s="1275">
        <v>18</v>
      </c>
      <c r="B18" s="1276" t="s">
        <v>227</v>
      </c>
      <c r="C18" s="1553"/>
      <c r="D18" s="472">
        <v>20</v>
      </c>
      <c r="E18" s="347">
        <v>331.82</v>
      </c>
      <c r="F18" s="347">
        <v>0</v>
      </c>
      <c r="G18" s="347">
        <v>0</v>
      </c>
      <c r="H18" s="347">
        <v>0</v>
      </c>
      <c r="I18" s="347">
        <v>0</v>
      </c>
      <c r="J18" s="347">
        <v>0</v>
      </c>
      <c r="K18" s="347">
        <v>0</v>
      </c>
      <c r="L18" s="347">
        <v>1</v>
      </c>
      <c r="M18" s="347" t="s">
        <v>1287</v>
      </c>
      <c r="N18" s="347">
        <v>0</v>
      </c>
      <c r="O18" s="347">
        <v>0</v>
      </c>
      <c r="P18" s="347">
        <v>0</v>
      </c>
      <c r="Q18" s="347">
        <v>0</v>
      </c>
      <c r="R18" s="347">
        <v>0</v>
      </c>
      <c r="S18" s="347">
        <v>0</v>
      </c>
      <c r="T18" s="347">
        <v>1</v>
      </c>
      <c r="U18" s="347" t="s">
        <v>1287</v>
      </c>
      <c r="V18" s="347">
        <v>2</v>
      </c>
      <c r="W18" s="347" t="s">
        <v>1287</v>
      </c>
      <c r="X18" s="347">
        <v>4</v>
      </c>
      <c r="Y18" s="347">
        <v>117.788</v>
      </c>
      <c r="Z18" s="347">
        <v>0</v>
      </c>
      <c r="AA18" s="347">
        <v>0</v>
      </c>
      <c r="AB18" s="347">
        <v>0</v>
      </c>
      <c r="AC18" s="347">
        <v>0</v>
      </c>
      <c r="AD18" s="347">
        <v>0</v>
      </c>
      <c r="AE18" s="347">
        <v>0</v>
      </c>
      <c r="AF18" s="347">
        <v>0</v>
      </c>
      <c r="AG18" s="347">
        <v>0</v>
      </c>
      <c r="AH18" s="347">
        <v>0</v>
      </c>
      <c r="AI18" s="347">
        <v>0</v>
      </c>
      <c r="AJ18" s="347">
        <v>2</v>
      </c>
      <c r="AK18" s="347" t="s">
        <v>1287</v>
      </c>
      <c r="AL18" s="347">
        <v>1</v>
      </c>
      <c r="AM18" s="347" t="s">
        <v>1287</v>
      </c>
      <c r="AN18" s="347">
        <v>1</v>
      </c>
      <c r="AO18" s="347" t="s">
        <v>1287</v>
      </c>
      <c r="AP18" s="347">
        <v>0</v>
      </c>
      <c r="AQ18" s="347">
        <v>0</v>
      </c>
      <c r="AR18" s="347">
        <v>0</v>
      </c>
      <c r="AS18" s="347">
        <v>0</v>
      </c>
      <c r="AT18" s="347">
        <v>1</v>
      </c>
      <c r="AU18" s="347" t="s">
        <v>1287</v>
      </c>
      <c r="AV18" s="347">
        <v>1</v>
      </c>
      <c r="AW18" s="347" t="s">
        <v>1287</v>
      </c>
      <c r="AX18" s="347">
        <v>0</v>
      </c>
      <c r="AY18" s="347">
        <v>0</v>
      </c>
      <c r="AZ18" s="347">
        <v>0</v>
      </c>
      <c r="BA18" s="347">
        <v>0</v>
      </c>
      <c r="BB18" s="347">
        <v>1</v>
      </c>
      <c r="BC18" s="347" t="s">
        <v>1287</v>
      </c>
      <c r="BD18" s="347">
        <v>0</v>
      </c>
      <c r="BE18" s="347">
        <v>0</v>
      </c>
      <c r="BF18" s="347">
        <v>0</v>
      </c>
      <c r="BG18" s="347">
        <v>0</v>
      </c>
      <c r="BH18" s="347">
        <v>1</v>
      </c>
      <c r="BI18" s="347" t="s">
        <v>1287</v>
      </c>
      <c r="BJ18" s="347">
        <v>0</v>
      </c>
      <c r="BK18" s="347">
        <v>0</v>
      </c>
      <c r="BL18" s="347">
        <v>1</v>
      </c>
      <c r="BM18" s="347" t="s">
        <v>1287</v>
      </c>
      <c r="BN18" s="347">
        <v>0</v>
      </c>
      <c r="BO18" s="347">
        <v>0</v>
      </c>
      <c r="BP18" s="347">
        <v>0</v>
      </c>
      <c r="BQ18" s="347">
        <v>0</v>
      </c>
      <c r="BR18" s="347">
        <v>1</v>
      </c>
      <c r="BS18" s="347" t="s">
        <v>1287</v>
      </c>
      <c r="BT18" s="347">
        <v>0</v>
      </c>
      <c r="BU18" s="347">
        <v>0</v>
      </c>
      <c r="BV18" s="347">
        <v>1</v>
      </c>
      <c r="BW18" s="347" t="s">
        <v>1287</v>
      </c>
      <c r="BX18" s="347">
        <v>0</v>
      </c>
      <c r="BY18" s="347">
        <v>0</v>
      </c>
      <c r="BZ18" s="347">
        <v>0</v>
      </c>
      <c r="CA18" s="347">
        <v>0</v>
      </c>
      <c r="CB18" s="347">
        <v>0</v>
      </c>
      <c r="CC18" s="347">
        <v>0</v>
      </c>
      <c r="CD18" s="347">
        <v>0</v>
      </c>
      <c r="CE18" s="347">
        <v>0</v>
      </c>
      <c r="CF18" s="347">
        <v>1</v>
      </c>
      <c r="CG18" s="347" t="s">
        <v>1287</v>
      </c>
      <c r="CH18" s="347">
        <v>0</v>
      </c>
      <c r="CI18" s="347">
        <v>0</v>
      </c>
      <c r="CJ18" s="347">
        <v>0</v>
      </c>
      <c r="CK18" s="347">
        <v>0</v>
      </c>
      <c r="CL18" s="347">
        <v>0</v>
      </c>
      <c r="CM18" s="347">
        <v>0</v>
      </c>
      <c r="CN18" s="347">
        <v>0</v>
      </c>
      <c r="CO18" s="347">
        <v>0</v>
      </c>
      <c r="CP18" s="347">
        <v>0</v>
      </c>
      <c r="CQ18" s="347">
        <v>0</v>
      </c>
      <c r="CR18" s="347">
        <v>0</v>
      </c>
      <c r="CS18" s="347">
        <v>0</v>
      </c>
      <c r="CT18" s="347">
        <v>0</v>
      </c>
      <c r="CU18" s="344">
        <v>0</v>
      </c>
    </row>
    <row r="19" spans="1:99" x14ac:dyDescent="0.15">
      <c r="A19" s="1278">
        <v>19</v>
      </c>
      <c r="B19" s="1279" t="s">
        <v>226</v>
      </c>
      <c r="C19" s="1554"/>
      <c r="D19" s="545">
        <v>4</v>
      </c>
      <c r="E19" s="340">
        <v>33.691000000000003</v>
      </c>
      <c r="F19" s="340">
        <v>0</v>
      </c>
      <c r="G19" s="340">
        <v>0</v>
      </c>
      <c r="H19" s="340">
        <v>0</v>
      </c>
      <c r="I19" s="340">
        <v>0</v>
      </c>
      <c r="J19" s="340">
        <v>0</v>
      </c>
      <c r="K19" s="340">
        <v>0</v>
      </c>
      <c r="L19" s="340">
        <v>0</v>
      </c>
      <c r="M19" s="340">
        <v>0</v>
      </c>
      <c r="N19" s="340">
        <v>0</v>
      </c>
      <c r="O19" s="340">
        <v>0</v>
      </c>
      <c r="P19" s="340">
        <v>0</v>
      </c>
      <c r="Q19" s="340">
        <v>0</v>
      </c>
      <c r="R19" s="340">
        <v>0</v>
      </c>
      <c r="S19" s="340">
        <v>0</v>
      </c>
      <c r="T19" s="340">
        <v>1</v>
      </c>
      <c r="U19" s="340" t="s">
        <v>1287</v>
      </c>
      <c r="V19" s="340">
        <v>0</v>
      </c>
      <c r="W19" s="340">
        <v>0</v>
      </c>
      <c r="X19" s="340">
        <v>0</v>
      </c>
      <c r="Y19" s="340">
        <v>0</v>
      </c>
      <c r="Z19" s="340">
        <v>0</v>
      </c>
      <c r="AA19" s="340">
        <v>0</v>
      </c>
      <c r="AB19" s="340">
        <v>1</v>
      </c>
      <c r="AC19" s="340" t="s">
        <v>1287</v>
      </c>
      <c r="AD19" s="340">
        <v>0</v>
      </c>
      <c r="AE19" s="340">
        <v>0</v>
      </c>
      <c r="AF19" s="340">
        <v>0</v>
      </c>
      <c r="AG19" s="340">
        <v>0</v>
      </c>
      <c r="AH19" s="340">
        <v>0</v>
      </c>
      <c r="AI19" s="340">
        <v>0</v>
      </c>
      <c r="AJ19" s="340">
        <v>0</v>
      </c>
      <c r="AK19" s="340">
        <v>0</v>
      </c>
      <c r="AL19" s="340">
        <v>0</v>
      </c>
      <c r="AM19" s="340">
        <v>0</v>
      </c>
      <c r="AN19" s="340">
        <v>0</v>
      </c>
      <c r="AO19" s="340">
        <v>0</v>
      </c>
      <c r="AP19" s="340">
        <v>0</v>
      </c>
      <c r="AQ19" s="340">
        <v>0</v>
      </c>
      <c r="AR19" s="340">
        <v>0</v>
      </c>
      <c r="AS19" s="340">
        <v>0</v>
      </c>
      <c r="AT19" s="340">
        <v>0</v>
      </c>
      <c r="AU19" s="340">
        <v>0</v>
      </c>
      <c r="AV19" s="340">
        <v>0</v>
      </c>
      <c r="AW19" s="340">
        <v>0</v>
      </c>
      <c r="AX19" s="340">
        <v>0</v>
      </c>
      <c r="AY19" s="340">
        <v>0</v>
      </c>
      <c r="AZ19" s="340">
        <v>0</v>
      </c>
      <c r="BA19" s="340">
        <v>0</v>
      </c>
      <c r="BB19" s="340">
        <v>0</v>
      </c>
      <c r="BC19" s="340">
        <v>0</v>
      </c>
      <c r="BD19" s="340">
        <v>0</v>
      </c>
      <c r="BE19" s="340">
        <v>0</v>
      </c>
      <c r="BF19" s="340">
        <v>0</v>
      </c>
      <c r="BG19" s="340">
        <v>0</v>
      </c>
      <c r="BH19" s="340">
        <v>0</v>
      </c>
      <c r="BI19" s="340">
        <v>0</v>
      </c>
      <c r="BJ19" s="340">
        <v>0</v>
      </c>
      <c r="BK19" s="340">
        <v>0</v>
      </c>
      <c r="BL19" s="340">
        <v>0</v>
      </c>
      <c r="BM19" s="340">
        <v>0</v>
      </c>
      <c r="BN19" s="340">
        <v>0</v>
      </c>
      <c r="BO19" s="340">
        <v>0</v>
      </c>
      <c r="BP19" s="340">
        <v>0</v>
      </c>
      <c r="BQ19" s="340">
        <v>0</v>
      </c>
      <c r="BR19" s="340">
        <v>0</v>
      </c>
      <c r="BS19" s="340">
        <v>0</v>
      </c>
      <c r="BT19" s="340">
        <v>0</v>
      </c>
      <c r="BU19" s="340">
        <v>0</v>
      </c>
      <c r="BV19" s="340">
        <v>1</v>
      </c>
      <c r="BW19" s="340" t="s">
        <v>1287</v>
      </c>
      <c r="BX19" s="340">
        <v>0</v>
      </c>
      <c r="BY19" s="340">
        <v>0</v>
      </c>
      <c r="BZ19" s="340">
        <v>0</v>
      </c>
      <c r="CA19" s="340">
        <v>0</v>
      </c>
      <c r="CB19" s="340">
        <v>0</v>
      </c>
      <c r="CC19" s="340">
        <v>0</v>
      </c>
      <c r="CD19" s="340">
        <v>0</v>
      </c>
      <c r="CE19" s="340">
        <v>0</v>
      </c>
      <c r="CF19" s="340">
        <v>0</v>
      </c>
      <c r="CG19" s="340">
        <v>0</v>
      </c>
      <c r="CH19" s="340">
        <v>0</v>
      </c>
      <c r="CI19" s="340">
        <v>0</v>
      </c>
      <c r="CJ19" s="340">
        <v>0</v>
      </c>
      <c r="CK19" s="340">
        <v>0</v>
      </c>
      <c r="CL19" s="340">
        <v>0</v>
      </c>
      <c r="CM19" s="340">
        <v>0</v>
      </c>
      <c r="CN19" s="340">
        <v>0</v>
      </c>
      <c r="CO19" s="340">
        <v>0</v>
      </c>
      <c r="CP19" s="340">
        <v>1</v>
      </c>
      <c r="CQ19" s="340" t="s">
        <v>1287</v>
      </c>
      <c r="CR19" s="340">
        <v>0</v>
      </c>
      <c r="CS19" s="340">
        <v>0</v>
      </c>
      <c r="CT19" s="340">
        <v>0</v>
      </c>
      <c r="CU19" s="337">
        <v>0</v>
      </c>
    </row>
    <row r="20" spans="1:99" x14ac:dyDescent="0.15">
      <c r="A20" s="1270">
        <v>20</v>
      </c>
      <c r="B20" s="1271" t="s">
        <v>224</v>
      </c>
      <c r="C20" s="1552"/>
      <c r="D20" s="468">
        <v>1</v>
      </c>
      <c r="E20" s="332" t="s">
        <v>1287</v>
      </c>
      <c r="F20" s="332">
        <v>0</v>
      </c>
      <c r="G20" s="332">
        <v>0</v>
      </c>
      <c r="H20" s="332">
        <v>0</v>
      </c>
      <c r="I20" s="332">
        <v>0</v>
      </c>
      <c r="J20" s="332">
        <v>0</v>
      </c>
      <c r="K20" s="332">
        <v>0</v>
      </c>
      <c r="L20" s="332">
        <v>0</v>
      </c>
      <c r="M20" s="332">
        <v>0</v>
      </c>
      <c r="N20" s="332">
        <v>0</v>
      </c>
      <c r="O20" s="332">
        <v>0</v>
      </c>
      <c r="P20" s="332">
        <v>0</v>
      </c>
      <c r="Q20" s="332">
        <v>0</v>
      </c>
      <c r="R20" s="332">
        <v>0</v>
      </c>
      <c r="S20" s="332">
        <v>0</v>
      </c>
      <c r="T20" s="332">
        <v>0</v>
      </c>
      <c r="U20" s="332">
        <v>0</v>
      </c>
      <c r="V20" s="332">
        <v>0</v>
      </c>
      <c r="W20" s="332">
        <v>0</v>
      </c>
      <c r="X20" s="332">
        <v>0</v>
      </c>
      <c r="Y20" s="332">
        <v>0</v>
      </c>
      <c r="Z20" s="332">
        <v>0</v>
      </c>
      <c r="AA20" s="332">
        <v>0</v>
      </c>
      <c r="AB20" s="332">
        <v>0</v>
      </c>
      <c r="AC20" s="332">
        <v>0</v>
      </c>
      <c r="AD20" s="332">
        <v>0</v>
      </c>
      <c r="AE20" s="332">
        <v>0</v>
      </c>
      <c r="AF20" s="332">
        <v>0</v>
      </c>
      <c r="AG20" s="332">
        <v>0</v>
      </c>
      <c r="AH20" s="332">
        <v>0</v>
      </c>
      <c r="AI20" s="332">
        <v>0</v>
      </c>
      <c r="AJ20" s="332">
        <v>0</v>
      </c>
      <c r="AK20" s="332">
        <v>0</v>
      </c>
      <c r="AL20" s="332">
        <v>0</v>
      </c>
      <c r="AM20" s="332">
        <v>0</v>
      </c>
      <c r="AN20" s="332">
        <v>0</v>
      </c>
      <c r="AO20" s="332">
        <v>0</v>
      </c>
      <c r="AP20" s="332">
        <v>0</v>
      </c>
      <c r="AQ20" s="332">
        <v>0</v>
      </c>
      <c r="AR20" s="332">
        <v>0</v>
      </c>
      <c r="AS20" s="332">
        <v>0</v>
      </c>
      <c r="AT20" s="332">
        <v>0</v>
      </c>
      <c r="AU20" s="332">
        <v>0</v>
      </c>
      <c r="AV20" s="332">
        <v>0</v>
      </c>
      <c r="AW20" s="332">
        <v>0</v>
      </c>
      <c r="AX20" s="332">
        <v>0</v>
      </c>
      <c r="AY20" s="332">
        <v>0</v>
      </c>
      <c r="AZ20" s="332">
        <v>0</v>
      </c>
      <c r="BA20" s="332">
        <v>0</v>
      </c>
      <c r="BB20" s="332">
        <v>0</v>
      </c>
      <c r="BC20" s="332">
        <v>0</v>
      </c>
      <c r="BD20" s="332">
        <v>0</v>
      </c>
      <c r="BE20" s="332">
        <v>0</v>
      </c>
      <c r="BF20" s="332">
        <v>0</v>
      </c>
      <c r="BG20" s="332">
        <v>0</v>
      </c>
      <c r="BH20" s="332">
        <v>1</v>
      </c>
      <c r="BI20" s="332" t="s">
        <v>1287</v>
      </c>
      <c r="BJ20" s="332">
        <v>0</v>
      </c>
      <c r="BK20" s="332">
        <v>0</v>
      </c>
      <c r="BL20" s="332">
        <v>0</v>
      </c>
      <c r="BM20" s="332">
        <v>0</v>
      </c>
      <c r="BN20" s="332">
        <v>0</v>
      </c>
      <c r="BO20" s="332">
        <v>0</v>
      </c>
      <c r="BP20" s="332">
        <v>0</v>
      </c>
      <c r="BQ20" s="332">
        <v>0</v>
      </c>
      <c r="BR20" s="332">
        <v>0</v>
      </c>
      <c r="BS20" s="332">
        <v>0</v>
      </c>
      <c r="BT20" s="332">
        <v>0</v>
      </c>
      <c r="BU20" s="332">
        <v>0</v>
      </c>
      <c r="BV20" s="332">
        <v>0</v>
      </c>
      <c r="BW20" s="332">
        <v>0</v>
      </c>
      <c r="BX20" s="332">
        <v>0</v>
      </c>
      <c r="BY20" s="332">
        <v>0</v>
      </c>
      <c r="BZ20" s="332">
        <v>0</v>
      </c>
      <c r="CA20" s="332">
        <v>0</v>
      </c>
      <c r="CB20" s="332">
        <v>0</v>
      </c>
      <c r="CC20" s="332">
        <v>0</v>
      </c>
      <c r="CD20" s="332">
        <v>0</v>
      </c>
      <c r="CE20" s="332">
        <v>0</v>
      </c>
      <c r="CF20" s="332">
        <v>0</v>
      </c>
      <c r="CG20" s="332">
        <v>0</v>
      </c>
      <c r="CH20" s="332">
        <v>0</v>
      </c>
      <c r="CI20" s="332">
        <v>0</v>
      </c>
      <c r="CJ20" s="332">
        <v>0</v>
      </c>
      <c r="CK20" s="332">
        <v>0</v>
      </c>
      <c r="CL20" s="332">
        <v>0</v>
      </c>
      <c r="CM20" s="332">
        <v>0</v>
      </c>
      <c r="CN20" s="332">
        <v>0</v>
      </c>
      <c r="CO20" s="332">
        <v>0</v>
      </c>
      <c r="CP20" s="332">
        <v>0</v>
      </c>
      <c r="CQ20" s="332">
        <v>0</v>
      </c>
      <c r="CR20" s="332">
        <v>0</v>
      </c>
      <c r="CS20" s="332">
        <v>0</v>
      </c>
      <c r="CT20" s="332">
        <v>0</v>
      </c>
      <c r="CU20" s="329">
        <v>0</v>
      </c>
    </row>
    <row r="21" spans="1:99" x14ac:dyDescent="0.15">
      <c r="A21" s="1270">
        <v>21</v>
      </c>
      <c r="B21" s="1271" t="s">
        <v>223</v>
      </c>
      <c r="C21" s="1552"/>
      <c r="D21" s="468">
        <v>13</v>
      </c>
      <c r="E21" s="332">
        <v>183.85100000000006</v>
      </c>
      <c r="F21" s="332">
        <v>0</v>
      </c>
      <c r="G21" s="332">
        <v>0</v>
      </c>
      <c r="H21" s="332">
        <v>0</v>
      </c>
      <c r="I21" s="332">
        <v>0</v>
      </c>
      <c r="J21" s="332">
        <v>1</v>
      </c>
      <c r="K21" s="332" t="s">
        <v>1287</v>
      </c>
      <c r="L21" s="332">
        <v>1</v>
      </c>
      <c r="M21" s="332" t="s">
        <v>1287</v>
      </c>
      <c r="N21" s="332">
        <v>0</v>
      </c>
      <c r="O21" s="332">
        <v>0</v>
      </c>
      <c r="P21" s="332">
        <v>0</v>
      </c>
      <c r="Q21" s="332">
        <v>0</v>
      </c>
      <c r="R21" s="332">
        <v>1</v>
      </c>
      <c r="S21" s="332" t="s">
        <v>1287</v>
      </c>
      <c r="T21" s="332">
        <v>1</v>
      </c>
      <c r="U21" s="332" t="s">
        <v>1287</v>
      </c>
      <c r="V21" s="332">
        <v>0</v>
      </c>
      <c r="W21" s="332">
        <v>0</v>
      </c>
      <c r="X21" s="332">
        <v>0</v>
      </c>
      <c r="Y21" s="332">
        <v>0</v>
      </c>
      <c r="Z21" s="332">
        <v>1</v>
      </c>
      <c r="AA21" s="332" t="s">
        <v>1287</v>
      </c>
      <c r="AB21" s="332">
        <v>1</v>
      </c>
      <c r="AC21" s="332" t="s">
        <v>1287</v>
      </c>
      <c r="AD21" s="332">
        <v>0</v>
      </c>
      <c r="AE21" s="332">
        <v>0</v>
      </c>
      <c r="AF21" s="332">
        <v>0</v>
      </c>
      <c r="AG21" s="332">
        <v>0</v>
      </c>
      <c r="AH21" s="332">
        <v>0</v>
      </c>
      <c r="AI21" s="332">
        <v>0</v>
      </c>
      <c r="AJ21" s="332">
        <v>2</v>
      </c>
      <c r="AK21" s="332" t="s">
        <v>1287</v>
      </c>
      <c r="AL21" s="332">
        <v>0</v>
      </c>
      <c r="AM21" s="332">
        <v>0</v>
      </c>
      <c r="AN21" s="332">
        <v>0</v>
      </c>
      <c r="AO21" s="332">
        <v>0</v>
      </c>
      <c r="AP21" s="332">
        <v>1</v>
      </c>
      <c r="AQ21" s="332" t="s">
        <v>1287</v>
      </c>
      <c r="AR21" s="332">
        <v>0</v>
      </c>
      <c r="AS21" s="332">
        <v>0</v>
      </c>
      <c r="AT21" s="332">
        <v>0</v>
      </c>
      <c r="AU21" s="332">
        <v>0</v>
      </c>
      <c r="AV21" s="332">
        <v>0</v>
      </c>
      <c r="AW21" s="332">
        <v>0</v>
      </c>
      <c r="AX21" s="332">
        <v>0</v>
      </c>
      <c r="AY21" s="332">
        <v>0</v>
      </c>
      <c r="AZ21" s="332">
        <v>0</v>
      </c>
      <c r="BA21" s="332">
        <v>0</v>
      </c>
      <c r="BB21" s="332">
        <v>0</v>
      </c>
      <c r="BC21" s="332">
        <v>0</v>
      </c>
      <c r="BD21" s="332">
        <v>0</v>
      </c>
      <c r="BE21" s="332">
        <v>0</v>
      </c>
      <c r="BF21" s="332">
        <v>0</v>
      </c>
      <c r="BG21" s="332">
        <v>0</v>
      </c>
      <c r="BH21" s="332">
        <v>1</v>
      </c>
      <c r="BI21" s="332" t="s">
        <v>1287</v>
      </c>
      <c r="BJ21" s="332">
        <v>0</v>
      </c>
      <c r="BK21" s="332">
        <v>0</v>
      </c>
      <c r="BL21" s="332">
        <v>0</v>
      </c>
      <c r="BM21" s="332">
        <v>0</v>
      </c>
      <c r="BN21" s="332">
        <v>0</v>
      </c>
      <c r="BO21" s="332">
        <v>0</v>
      </c>
      <c r="BP21" s="332">
        <v>0</v>
      </c>
      <c r="BQ21" s="332">
        <v>0</v>
      </c>
      <c r="BR21" s="332">
        <v>0</v>
      </c>
      <c r="BS21" s="332">
        <v>0</v>
      </c>
      <c r="BT21" s="332">
        <v>0</v>
      </c>
      <c r="BU21" s="332">
        <v>0</v>
      </c>
      <c r="BV21" s="332">
        <v>0</v>
      </c>
      <c r="BW21" s="332">
        <v>0</v>
      </c>
      <c r="BX21" s="332">
        <v>0</v>
      </c>
      <c r="BY21" s="332">
        <v>0</v>
      </c>
      <c r="BZ21" s="332">
        <v>0</v>
      </c>
      <c r="CA21" s="332">
        <v>0</v>
      </c>
      <c r="CB21" s="332">
        <v>0</v>
      </c>
      <c r="CC21" s="332">
        <v>0</v>
      </c>
      <c r="CD21" s="332">
        <v>0</v>
      </c>
      <c r="CE21" s="332">
        <v>0</v>
      </c>
      <c r="CF21" s="332">
        <v>0</v>
      </c>
      <c r="CG21" s="332">
        <v>0</v>
      </c>
      <c r="CH21" s="332">
        <v>1</v>
      </c>
      <c r="CI21" s="332" t="s">
        <v>1287</v>
      </c>
      <c r="CJ21" s="332">
        <v>0</v>
      </c>
      <c r="CK21" s="332">
        <v>0</v>
      </c>
      <c r="CL21" s="332">
        <v>0</v>
      </c>
      <c r="CM21" s="332">
        <v>0</v>
      </c>
      <c r="CN21" s="332">
        <v>0</v>
      </c>
      <c r="CO21" s="332">
        <v>0</v>
      </c>
      <c r="CP21" s="332">
        <v>0</v>
      </c>
      <c r="CQ21" s="332">
        <v>0</v>
      </c>
      <c r="CR21" s="332">
        <v>0</v>
      </c>
      <c r="CS21" s="332">
        <v>0</v>
      </c>
      <c r="CT21" s="332">
        <v>2</v>
      </c>
      <c r="CU21" s="329" t="s">
        <v>1287</v>
      </c>
    </row>
    <row r="22" spans="1:99" x14ac:dyDescent="0.15">
      <c r="A22" s="1270">
        <v>22</v>
      </c>
      <c r="B22" s="1271" t="s">
        <v>222</v>
      </c>
      <c r="C22" s="1552"/>
      <c r="D22" s="468">
        <v>16</v>
      </c>
      <c r="E22" s="332">
        <v>143.566</v>
      </c>
      <c r="F22" s="332">
        <v>0</v>
      </c>
      <c r="G22" s="332">
        <v>0</v>
      </c>
      <c r="H22" s="332">
        <v>0</v>
      </c>
      <c r="I22" s="332">
        <v>0</v>
      </c>
      <c r="J22" s="332">
        <v>0</v>
      </c>
      <c r="K22" s="332">
        <v>0</v>
      </c>
      <c r="L22" s="332">
        <v>0</v>
      </c>
      <c r="M22" s="332">
        <v>0</v>
      </c>
      <c r="N22" s="332">
        <v>0</v>
      </c>
      <c r="O22" s="332">
        <v>0</v>
      </c>
      <c r="P22" s="332">
        <v>0</v>
      </c>
      <c r="Q22" s="332">
        <v>0</v>
      </c>
      <c r="R22" s="332">
        <v>0</v>
      </c>
      <c r="S22" s="332">
        <v>0</v>
      </c>
      <c r="T22" s="332">
        <v>2</v>
      </c>
      <c r="U22" s="332" t="s">
        <v>1287</v>
      </c>
      <c r="V22" s="332">
        <v>0</v>
      </c>
      <c r="W22" s="332">
        <v>0</v>
      </c>
      <c r="X22" s="332">
        <v>2</v>
      </c>
      <c r="Y22" s="332" t="s">
        <v>1287</v>
      </c>
      <c r="Z22" s="332">
        <v>1</v>
      </c>
      <c r="AA22" s="332" t="s">
        <v>1287</v>
      </c>
      <c r="AB22" s="332">
        <v>0</v>
      </c>
      <c r="AC22" s="332">
        <v>0</v>
      </c>
      <c r="AD22" s="332">
        <v>0</v>
      </c>
      <c r="AE22" s="332">
        <v>0</v>
      </c>
      <c r="AF22" s="332">
        <v>2</v>
      </c>
      <c r="AG22" s="332" t="s">
        <v>1287</v>
      </c>
      <c r="AH22" s="332">
        <v>2</v>
      </c>
      <c r="AI22" s="332" t="s">
        <v>1287</v>
      </c>
      <c r="AJ22" s="332">
        <v>0</v>
      </c>
      <c r="AK22" s="332">
        <v>0</v>
      </c>
      <c r="AL22" s="332">
        <v>1</v>
      </c>
      <c r="AM22" s="332" t="s">
        <v>1287</v>
      </c>
      <c r="AN22" s="332">
        <v>0</v>
      </c>
      <c r="AO22" s="332">
        <v>0</v>
      </c>
      <c r="AP22" s="332">
        <v>0</v>
      </c>
      <c r="AQ22" s="332">
        <v>0</v>
      </c>
      <c r="AR22" s="332">
        <v>1</v>
      </c>
      <c r="AS22" s="332" t="s">
        <v>1287</v>
      </c>
      <c r="AT22" s="332">
        <v>0</v>
      </c>
      <c r="AU22" s="332">
        <v>0</v>
      </c>
      <c r="AV22" s="332">
        <v>0</v>
      </c>
      <c r="AW22" s="332">
        <v>0</v>
      </c>
      <c r="AX22" s="332">
        <v>1</v>
      </c>
      <c r="AY22" s="332" t="s">
        <v>1287</v>
      </c>
      <c r="AZ22" s="332">
        <v>0</v>
      </c>
      <c r="BA22" s="332">
        <v>0</v>
      </c>
      <c r="BB22" s="332">
        <v>0</v>
      </c>
      <c r="BC22" s="332">
        <v>0</v>
      </c>
      <c r="BD22" s="332">
        <v>0</v>
      </c>
      <c r="BE22" s="332">
        <v>0</v>
      </c>
      <c r="BF22" s="332">
        <v>0</v>
      </c>
      <c r="BG22" s="332">
        <v>0</v>
      </c>
      <c r="BH22" s="332">
        <v>0</v>
      </c>
      <c r="BI22" s="332">
        <v>0</v>
      </c>
      <c r="BJ22" s="332">
        <v>0</v>
      </c>
      <c r="BK22" s="332">
        <v>0</v>
      </c>
      <c r="BL22" s="332">
        <v>0</v>
      </c>
      <c r="BM22" s="332">
        <v>0</v>
      </c>
      <c r="BN22" s="332">
        <v>0</v>
      </c>
      <c r="BO22" s="332">
        <v>0</v>
      </c>
      <c r="BP22" s="332">
        <v>0</v>
      </c>
      <c r="BQ22" s="332">
        <v>0</v>
      </c>
      <c r="BR22" s="332">
        <v>0</v>
      </c>
      <c r="BS22" s="332">
        <v>0</v>
      </c>
      <c r="BT22" s="332">
        <v>1</v>
      </c>
      <c r="BU22" s="332" t="s">
        <v>1287</v>
      </c>
      <c r="BV22" s="332">
        <v>0</v>
      </c>
      <c r="BW22" s="332">
        <v>0</v>
      </c>
      <c r="BX22" s="332">
        <v>0</v>
      </c>
      <c r="BY22" s="332">
        <v>0</v>
      </c>
      <c r="BZ22" s="332">
        <v>0</v>
      </c>
      <c r="CA22" s="332">
        <v>0</v>
      </c>
      <c r="CB22" s="332">
        <v>0</v>
      </c>
      <c r="CC22" s="332">
        <v>0</v>
      </c>
      <c r="CD22" s="332">
        <v>1</v>
      </c>
      <c r="CE22" s="332" t="s">
        <v>1287</v>
      </c>
      <c r="CF22" s="332">
        <v>2</v>
      </c>
      <c r="CG22" s="332" t="s">
        <v>1287</v>
      </c>
      <c r="CH22" s="332">
        <v>0</v>
      </c>
      <c r="CI22" s="332">
        <v>0</v>
      </c>
      <c r="CJ22" s="332">
        <v>0</v>
      </c>
      <c r="CK22" s="332">
        <v>0</v>
      </c>
      <c r="CL22" s="332">
        <v>0</v>
      </c>
      <c r="CM22" s="332">
        <v>0</v>
      </c>
      <c r="CN22" s="332">
        <v>0</v>
      </c>
      <c r="CO22" s="332">
        <v>0</v>
      </c>
      <c r="CP22" s="332">
        <v>0</v>
      </c>
      <c r="CQ22" s="332">
        <v>0</v>
      </c>
      <c r="CR22" s="332">
        <v>0</v>
      </c>
      <c r="CS22" s="332">
        <v>0</v>
      </c>
      <c r="CT22" s="332">
        <v>0</v>
      </c>
      <c r="CU22" s="329">
        <v>0</v>
      </c>
    </row>
    <row r="23" spans="1:99" x14ac:dyDescent="0.15">
      <c r="A23" s="1270">
        <v>23</v>
      </c>
      <c r="B23" s="1271" t="s">
        <v>221</v>
      </c>
      <c r="C23" s="1552"/>
      <c r="D23" s="468">
        <v>5</v>
      </c>
      <c r="E23" s="332">
        <v>51.217999999999996</v>
      </c>
      <c r="F23" s="332">
        <v>0</v>
      </c>
      <c r="G23" s="332">
        <v>0</v>
      </c>
      <c r="H23" s="332">
        <v>0</v>
      </c>
      <c r="I23" s="332">
        <v>0</v>
      </c>
      <c r="J23" s="332">
        <v>0</v>
      </c>
      <c r="K23" s="332">
        <v>0</v>
      </c>
      <c r="L23" s="332">
        <v>0</v>
      </c>
      <c r="M23" s="332">
        <v>0</v>
      </c>
      <c r="N23" s="332">
        <v>0</v>
      </c>
      <c r="O23" s="332">
        <v>0</v>
      </c>
      <c r="P23" s="332">
        <v>0</v>
      </c>
      <c r="Q23" s="332">
        <v>0</v>
      </c>
      <c r="R23" s="332">
        <v>0</v>
      </c>
      <c r="S23" s="332">
        <v>0</v>
      </c>
      <c r="T23" s="332">
        <v>0</v>
      </c>
      <c r="U23" s="332">
        <v>0</v>
      </c>
      <c r="V23" s="332">
        <v>1</v>
      </c>
      <c r="W23" s="332" t="s">
        <v>1287</v>
      </c>
      <c r="X23" s="332">
        <v>0</v>
      </c>
      <c r="Y23" s="332">
        <v>0</v>
      </c>
      <c r="Z23" s="332">
        <v>0</v>
      </c>
      <c r="AA23" s="332">
        <v>0</v>
      </c>
      <c r="AB23" s="332">
        <v>0</v>
      </c>
      <c r="AC23" s="332">
        <v>0</v>
      </c>
      <c r="AD23" s="332">
        <v>0</v>
      </c>
      <c r="AE23" s="332">
        <v>0</v>
      </c>
      <c r="AF23" s="332">
        <v>0</v>
      </c>
      <c r="AG23" s="332">
        <v>0</v>
      </c>
      <c r="AH23" s="332">
        <v>0</v>
      </c>
      <c r="AI23" s="332">
        <v>0</v>
      </c>
      <c r="AJ23" s="332">
        <v>0</v>
      </c>
      <c r="AK23" s="332">
        <v>0</v>
      </c>
      <c r="AL23" s="332">
        <v>0</v>
      </c>
      <c r="AM23" s="332">
        <v>0</v>
      </c>
      <c r="AN23" s="332">
        <v>1</v>
      </c>
      <c r="AO23" s="332" t="s">
        <v>1287</v>
      </c>
      <c r="AP23" s="332">
        <v>0</v>
      </c>
      <c r="AQ23" s="332">
        <v>0</v>
      </c>
      <c r="AR23" s="332">
        <v>0</v>
      </c>
      <c r="AS23" s="332">
        <v>0</v>
      </c>
      <c r="AT23" s="332">
        <v>1</v>
      </c>
      <c r="AU23" s="332" t="s">
        <v>1287</v>
      </c>
      <c r="AV23" s="332">
        <v>0</v>
      </c>
      <c r="AW23" s="332">
        <v>0</v>
      </c>
      <c r="AX23" s="332">
        <v>0</v>
      </c>
      <c r="AY23" s="332">
        <v>0</v>
      </c>
      <c r="AZ23" s="332">
        <v>0</v>
      </c>
      <c r="BA23" s="332">
        <v>0</v>
      </c>
      <c r="BB23" s="332">
        <v>0</v>
      </c>
      <c r="BC23" s="332">
        <v>0</v>
      </c>
      <c r="BD23" s="332">
        <v>0</v>
      </c>
      <c r="BE23" s="332">
        <v>0</v>
      </c>
      <c r="BF23" s="332">
        <v>0</v>
      </c>
      <c r="BG23" s="332">
        <v>0</v>
      </c>
      <c r="BH23" s="332">
        <v>0</v>
      </c>
      <c r="BI23" s="332">
        <v>0</v>
      </c>
      <c r="BJ23" s="332">
        <v>0</v>
      </c>
      <c r="BK23" s="332">
        <v>0</v>
      </c>
      <c r="BL23" s="332">
        <v>0</v>
      </c>
      <c r="BM23" s="332">
        <v>0</v>
      </c>
      <c r="BN23" s="332">
        <v>0</v>
      </c>
      <c r="BO23" s="332">
        <v>0</v>
      </c>
      <c r="BP23" s="332">
        <v>0</v>
      </c>
      <c r="BQ23" s="332">
        <v>0</v>
      </c>
      <c r="BR23" s="332">
        <v>0</v>
      </c>
      <c r="BS23" s="332">
        <v>0</v>
      </c>
      <c r="BT23" s="332">
        <v>0</v>
      </c>
      <c r="BU23" s="332">
        <v>0</v>
      </c>
      <c r="BV23" s="332">
        <v>1</v>
      </c>
      <c r="BW23" s="332" t="s">
        <v>1287</v>
      </c>
      <c r="BX23" s="332">
        <v>0</v>
      </c>
      <c r="BY23" s="332">
        <v>0</v>
      </c>
      <c r="BZ23" s="332">
        <v>0</v>
      </c>
      <c r="CA23" s="332">
        <v>0</v>
      </c>
      <c r="CB23" s="332">
        <v>0</v>
      </c>
      <c r="CC23" s="332">
        <v>0</v>
      </c>
      <c r="CD23" s="332">
        <v>0</v>
      </c>
      <c r="CE23" s="332">
        <v>0</v>
      </c>
      <c r="CF23" s="332">
        <v>1</v>
      </c>
      <c r="CG23" s="332" t="s">
        <v>1287</v>
      </c>
      <c r="CH23" s="332">
        <v>0</v>
      </c>
      <c r="CI23" s="332">
        <v>0</v>
      </c>
      <c r="CJ23" s="332">
        <v>0</v>
      </c>
      <c r="CK23" s="332">
        <v>0</v>
      </c>
      <c r="CL23" s="332">
        <v>0</v>
      </c>
      <c r="CM23" s="332">
        <v>0</v>
      </c>
      <c r="CN23" s="332">
        <v>0</v>
      </c>
      <c r="CO23" s="332">
        <v>0</v>
      </c>
      <c r="CP23" s="332">
        <v>0</v>
      </c>
      <c r="CQ23" s="332">
        <v>0</v>
      </c>
      <c r="CR23" s="332">
        <v>0</v>
      </c>
      <c r="CS23" s="332">
        <v>0</v>
      </c>
      <c r="CT23" s="332">
        <v>0</v>
      </c>
      <c r="CU23" s="329">
        <v>0</v>
      </c>
    </row>
    <row r="24" spans="1:99" x14ac:dyDescent="0.15">
      <c r="A24" s="1270">
        <v>24</v>
      </c>
      <c r="B24" s="1271" t="s">
        <v>220</v>
      </c>
      <c r="C24" s="1552"/>
      <c r="D24" s="468">
        <v>57</v>
      </c>
      <c r="E24" s="332">
        <v>626.49378999999999</v>
      </c>
      <c r="F24" s="332">
        <v>3</v>
      </c>
      <c r="G24" s="332">
        <v>8.9160000000000004</v>
      </c>
      <c r="H24" s="332">
        <v>0</v>
      </c>
      <c r="I24" s="332">
        <v>0</v>
      </c>
      <c r="J24" s="332">
        <v>3</v>
      </c>
      <c r="K24" s="332">
        <v>25.951000000000001</v>
      </c>
      <c r="L24" s="332">
        <v>0</v>
      </c>
      <c r="M24" s="332">
        <v>0</v>
      </c>
      <c r="N24" s="332">
        <v>0</v>
      </c>
      <c r="O24" s="332">
        <v>0</v>
      </c>
      <c r="P24" s="332">
        <v>0</v>
      </c>
      <c r="Q24" s="332">
        <v>0</v>
      </c>
      <c r="R24" s="332">
        <v>1</v>
      </c>
      <c r="S24" s="332" t="s">
        <v>1287</v>
      </c>
      <c r="T24" s="332">
        <v>4</v>
      </c>
      <c r="U24" s="332">
        <v>130.339</v>
      </c>
      <c r="V24" s="332">
        <v>5</v>
      </c>
      <c r="W24" s="332">
        <v>44.003999999999998</v>
      </c>
      <c r="X24" s="332">
        <v>1</v>
      </c>
      <c r="Y24" s="332" t="s">
        <v>1287</v>
      </c>
      <c r="Z24" s="332">
        <v>3</v>
      </c>
      <c r="AA24" s="332">
        <v>11.195</v>
      </c>
      <c r="AB24" s="332">
        <v>3</v>
      </c>
      <c r="AC24" s="332">
        <v>40.994</v>
      </c>
      <c r="AD24" s="332">
        <v>0</v>
      </c>
      <c r="AE24" s="332">
        <v>0</v>
      </c>
      <c r="AF24" s="332">
        <v>0</v>
      </c>
      <c r="AG24" s="332">
        <v>0</v>
      </c>
      <c r="AH24" s="332">
        <v>6</v>
      </c>
      <c r="AI24" s="332">
        <v>44.631999999999998</v>
      </c>
      <c r="AJ24" s="332">
        <v>1</v>
      </c>
      <c r="AK24" s="332" t="s">
        <v>1287</v>
      </c>
      <c r="AL24" s="332">
        <v>1</v>
      </c>
      <c r="AM24" s="332" t="s">
        <v>1287</v>
      </c>
      <c r="AN24" s="332">
        <v>1</v>
      </c>
      <c r="AO24" s="332" t="s">
        <v>1287</v>
      </c>
      <c r="AP24" s="332">
        <v>0</v>
      </c>
      <c r="AQ24" s="332">
        <v>0</v>
      </c>
      <c r="AR24" s="332">
        <v>1</v>
      </c>
      <c r="AS24" s="332" t="s">
        <v>1287</v>
      </c>
      <c r="AT24" s="332">
        <v>2</v>
      </c>
      <c r="AU24" s="332" t="s">
        <v>1287</v>
      </c>
      <c r="AV24" s="332">
        <v>3</v>
      </c>
      <c r="AW24" s="332">
        <v>17.285790000000002</v>
      </c>
      <c r="AX24" s="332">
        <v>1</v>
      </c>
      <c r="AY24" s="332" t="s">
        <v>1287</v>
      </c>
      <c r="AZ24" s="332">
        <v>1</v>
      </c>
      <c r="BA24" s="332" t="s">
        <v>1287</v>
      </c>
      <c r="BB24" s="332">
        <v>5</v>
      </c>
      <c r="BC24" s="332">
        <v>82.01</v>
      </c>
      <c r="BD24" s="332">
        <v>0</v>
      </c>
      <c r="BE24" s="332">
        <v>0</v>
      </c>
      <c r="BF24" s="332">
        <v>0</v>
      </c>
      <c r="BG24" s="332">
        <v>0</v>
      </c>
      <c r="BH24" s="332">
        <v>5</v>
      </c>
      <c r="BI24" s="332">
        <v>27.055</v>
      </c>
      <c r="BJ24" s="332">
        <v>3</v>
      </c>
      <c r="BK24" s="332" t="s">
        <v>1287</v>
      </c>
      <c r="BL24" s="332">
        <v>0</v>
      </c>
      <c r="BM24" s="332">
        <v>0</v>
      </c>
      <c r="BN24" s="332">
        <v>0</v>
      </c>
      <c r="BO24" s="332">
        <v>0</v>
      </c>
      <c r="BP24" s="332">
        <v>0</v>
      </c>
      <c r="BQ24" s="332">
        <v>0</v>
      </c>
      <c r="BR24" s="332">
        <v>1</v>
      </c>
      <c r="BS24" s="332" t="s">
        <v>1287</v>
      </c>
      <c r="BT24" s="332">
        <v>1</v>
      </c>
      <c r="BU24" s="332" t="s">
        <v>1287</v>
      </c>
      <c r="BV24" s="332">
        <v>0</v>
      </c>
      <c r="BW24" s="332">
        <v>0</v>
      </c>
      <c r="BX24" s="332">
        <v>0</v>
      </c>
      <c r="BY24" s="332">
        <v>0</v>
      </c>
      <c r="BZ24" s="332">
        <v>0</v>
      </c>
      <c r="CA24" s="332">
        <v>0</v>
      </c>
      <c r="CB24" s="332">
        <v>0</v>
      </c>
      <c r="CC24" s="332">
        <v>0</v>
      </c>
      <c r="CD24" s="332">
        <v>0</v>
      </c>
      <c r="CE24" s="332">
        <v>0</v>
      </c>
      <c r="CF24" s="332">
        <v>0</v>
      </c>
      <c r="CG24" s="332">
        <v>0</v>
      </c>
      <c r="CH24" s="332">
        <v>0</v>
      </c>
      <c r="CI24" s="332">
        <v>0</v>
      </c>
      <c r="CJ24" s="332">
        <v>1</v>
      </c>
      <c r="CK24" s="332" t="s">
        <v>1287</v>
      </c>
      <c r="CL24" s="332">
        <v>1</v>
      </c>
      <c r="CM24" s="332" t="s">
        <v>1287</v>
      </c>
      <c r="CN24" s="332">
        <v>0</v>
      </c>
      <c r="CO24" s="332">
        <v>0</v>
      </c>
      <c r="CP24" s="332">
        <v>0</v>
      </c>
      <c r="CQ24" s="332">
        <v>0</v>
      </c>
      <c r="CR24" s="332">
        <v>0</v>
      </c>
      <c r="CS24" s="332">
        <v>0</v>
      </c>
      <c r="CT24" s="332">
        <v>0</v>
      </c>
      <c r="CU24" s="329">
        <v>0</v>
      </c>
    </row>
    <row r="25" spans="1:99" x14ac:dyDescent="0.15">
      <c r="A25" s="1270">
        <v>25</v>
      </c>
      <c r="B25" s="1271" t="s">
        <v>852</v>
      </c>
      <c r="C25" s="1552"/>
      <c r="D25" s="468">
        <v>17</v>
      </c>
      <c r="E25" s="332">
        <v>113.77800000000001</v>
      </c>
      <c r="F25" s="332">
        <v>0</v>
      </c>
      <c r="G25" s="332">
        <v>0</v>
      </c>
      <c r="H25" s="332">
        <v>0</v>
      </c>
      <c r="I25" s="332">
        <v>0</v>
      </c>
      <c r="J25" s="332">
        <v>0</v>
      </c>
      <c r="K25" s="332">
        <v>0</v>
      </c>
      <c r="L25" s="332">
        <v>1</v>
      </c>
      <c r="M25" s="332" t="s">
        <v>1287</v>
      </c>
      <c r="N25" s="332">
        <v>0</v>
      </c>
      <c r="O25" s="332">
        <v>0</v>
      </c>
      <c r="P25" s="332">
        <v>1</v>
      </c>
      <c r="Q25" s="332" t="s">
        <v>1287</v>
      </c>
      <c r="R25" s="332">
        <v>2</v>
      </c>
      <c r="S25" s="332" t="s">
        <v>1287</v>
      </c>
      <c r="T25" s="332">
        <v>1</v>
      </c>
      <c r="U25" s="332" t="s">
        <v>1287</v>
      </c>
      <c r="V25" s="332">
        <v>0</v>
      </c>
      <c r="W25" s="332">
        <v>0</v>
      </c>
      <c r="X25" s="332">
        <v>0</v>
      </c>
      <c r="Y25" s="332">
        <v>0</v>
      </c>
      <c r="Z25" s="332">
        <v>1</v>
      </c>
      <c r="AA25" s="332" t="s">
        <v>1287</v>
      </c>
      <c r="AB25" s="332">
        <v>0</v>
      </c>
      <c r="AC25" s="332">
        <v>0</v>
      </c>
      <c r="AD25" s="332">
        <v>0</v>
      </c>
      <c r="AE25" s="332">
        <v>0</v>
      </c>
      <c r="AF25" s="332">
        <v>2</v>
      </c>
      <c r="AG25" s="332" t="s">
        <v>1287</v>
      </c>
      <c r="AH25" s="332">
        <v>0</v>
      </c>
      <c r="AI25" s="332">
        <v>0</v>
      </c>
      <c r="AJ25" s="332">
        <v>0</v>
      </c>
      <c r="AK25" s="332">
        <v>0</v>
      </c>
      <c r="AL25" s="332">
        <v>0</v>
      </c>
      <c r="AM25" s="332">
        <v>0</v>
      </c>
      <c r="AN25" s="332">
        <v>0</v>
      </c>
      <c r="AO25" s="332">
        <v>0</v>
      </c>
      <c r="AP25" s="332">
        <v>0</v>
      </c>
      <c r="AQ25" s="332">
        <v>0</v>
      </c>
      <c r="AR25" s="332">
        <v>1</v>
      </c>
      <c r="AS25" s="332" t="s">
        <v>1287</v>
      </c>
      <c r="AT25" s="332">
        <v>1</v>
      </c>
      <c r="AU25" s="332" t="s">
        <v>1287</v>
      </c>
      <c r="AV25" s="332">
        <v>1</v>
      </c>
      <c r="AW25" s="332" t="s">
        <v>1287</v>
      </c>
      <c r="AX25" s="332">
        <v>1</v>
      </c>
      <c r="AY25" s="332" t="s">
        <v>1287</v>
      </c>
      <c r="AZ25" s="332">
        <v>0</v>
      </c>
      <c r="BA25" s="332">
        <v>0</v>
      </c>
      <c r="BB25" s="332">
        <v>0</v>
      </c>
      <c r="BC25" s="332">
        <v>0</v>
      </c>
      <c r="BD25" s="332">
        <v>0</v>
      </c>
      <c r="BE25" s="332">
        <v>0</v>
      </c>
      <c r="BF25" s="332">
        <v>1</v>
      </c>
      <c r="BG25" s="332" t="s">
        <v>1287</v>
      </c>
      <c r="BH25" s="332">
        <v>1</v>
      </c>
      <c r="BI25" s="332" t="s">
        <v>1287</v>
      </c>
      <c r="BJ25" s="332">
        <v>0</v>
      </c>
      <c r="BK25" s="332">
        <v>0</v>
      </c>
      <c r="BL25" s="332">
        <v>0</v>
      </c>
      <c r="BM25" s="332">
        <v>0</v>
      </c>
      <c r="BN25" s="332">
        <v>0</v>
      </c>
      <c r="BO25" s="332">
        <v>0</v>
      </c>
      <c r="BP25" s="332">
        <v>0</v>
      </c>
      <c r="BQ25" s="332">
        <v>0</v>
      </c>
      <c r="BR25" s="332">
        <v>0</v>
      </c>
      <c r="BS25" s="332">
        <v>0</v>
      </c>
      <c r="BT25" s="332">
        <v>1</v>
      </c>
      <c r="BU25" s="332" t="s">
        <v>1287</v>
      </c>
      <c r="BV25" s="332">
        <v>0</v>
      </c>
      <c r="BW25" s="332">
        <v>0</v>
      </c>
      <c r="BX25" s="332">
        <v>0</v>
      </c>
      <c r="BY25" s="332">
        <v>0</v>
      </c>
      <c r="BZ25" s="332">
        <v>0</v>
      </c>
      <c r="CA25" s="332">
        <v>0</v>
      </c>
      <c r="CB25" s="332">
        <v>0</v>
      </c>
      <c r="CC25" s="332">
        <v>0</v>
      </c>
      <c r="CD25" s="332">
        <v>2</v>
      </c>
      <c r="CE25" s="332" t="s">
        <v>1287</v>
      </c>
      <c r="CF25" s="332">
        <v>0</v>
      </c>
      <c r="CG25" s="332">
        <v>0</v>
      </c>
      <c r="CH25" s="332">
        <v>0</v>
      </c>
      <c r="CI25" s="332">
        <v>0</v>
      </c>
      <c r="CJ25" s="332">
        <v>0</v>
      </c>
      <c r="CK25" s="332">
        <v>0</v>
      </c>
      <c r="CL25" s="332">
        <v>0</v>
      </c>
      <c r="CM25" s="332">
        <v>0</v>
      </c>
      <c r="CN25" s="332">
        <v>0</v>
      </c>
      <c r="CO25" s="332">
        <v>0</v>
      </c>
      <c r="CP25" s="332">
        <v>0</v>
      </c>
      <c r="CQ25" s="332">
        <v>0</v>
      </c>
      <c r="CR25" s="332">
        <v>0</v>
      </c>
      <c r="CS25" s="332">
        <v>0</v>
      </c>
      <c r="CT25" s="332">
        <v>0</v>
      </c>
      <c r="CU25" s="329">
        <v>0</v>
      </c>
    </row>
    <row r="26" spans="1:99" x14ac:dyDescent="0.15">
      <c r="A26" s="1270">
        <v>26</v>
      </c>
      <c r="B26" s="1271" t="s">
        <v>851</v>
      </c>
      <c r="C26" s="1552"/>
      <c r="D26" s="468">
        <v>28</v>
      </c>
      <c r="E26" s="332">
        <v>336.74080000000009</v>
      </c>
      <c r="F26" s="332">
        <v>3</v>
      </c>
      <c r="G26" s="332">
        <v>46.817999999999998</v>
      </c>
      <c r="H26" s="332">
        <v>0</v>
      </c>
      <c r="I26" s="332">
        <v>0</v>
      </c>
      <c r="J26" s="332">
        <v>0</v>
      </c>
      <c r="K26" s="332">
        <v>0</v>
      </c>
      <c r="L26" s="332">
        <v>0</v>
      </c>
      <c r="M26" s="332">
        <v>0</v>
      </c>
      <c r="N26" s="332">
        <v>0</v>
      </c>
      <c r="O26" s="332">
        <v>0</v>
      </c>
      <c r="P26" s="332">
        <v>0</v>
      </c>
      <c r="Q26" s="332">
        <v>0</v>
      </c>
      <c r="R26" s="332">
        <v>2</v>
      </c>
      <c r="S26" s="332" t="s">
        <v>1287</v>
      </c>
      <c r="T26" s="332">
        <v>1</v>
      </c>
      <c r="U26" s="332" t="s">
        <v>1287</v>
      </c>
      <c r="V26" s="332">
        <v>2</v>
      </c>
      <c r="W26" s="332" t="s">
        <v>1287</v>
      </c>
      <c r="X26" s="332">
        <v>1</v>
      </c>
      <c r="Y26" s="332" t="s">
        <v>1287</v>
      </c>
      <c r="Z26" s="332">
        <v>0</v>
      </c>
      <c r="AA26" s="332">
        <v>0</v>
      </c>
      <c r="AB26" s="332">
        <v>1</v>
      </c>
      <c r="AC26" s="332" t="s">
        <v>1287</v>
      </c>
      <c r="AD26" s="332">
        <v>0</v>
      </c>
      <c r="AE26" s="332">
        <v>0</v>
      </c>
      <c r="AF26" s="332">
        <v>0</v>
      </c>
      <c r="AG26" s="332">
        <v>0</v>
      </c>
      <c r="AH26" s="332">
        <v>1</v>
      </c>
      <c r="AI26" s="332" t="s">
        <v>1287</v>
      </c>
      <c r="AJ26" s="332">
        <v>0</v>
      </c>
      <c r="AK26" s="332">
        <v>0</v>
      </c>
      <c r="AL26" s="332">
        <v>2</v>
      </c>
      <c r="AM26" s="332" t="s">
        <v>1287</v>
      </c>
      <c r="AN26" s="332">
        <v>0</v>
      </c>
      <c r="AO26" s="332">
        <v>0</v>
      </c>
      <c r="AP26" s="332">
        <v>0</v>
      </c>
      <c r="AQ26" s="332">
        <v>0</v>
      </c>
      <c r="AR26" s="332">
        <v>1</v>
      </c>
      <c r="AS26" s="332" t="s">
        <v>1287</v>
      </c>
      <c r="AT26" s="332">
        <v>1</v>
      </c>
      <c r="AU26" s="332" t="s">
        <v>1287</v>
      </c>
      <c r="AV26" s="332">
        <v>0</v>
      </c>
      <c r="AW26" s="332">
        <v>0</v>
      </c>
      <c r="AX26" s="332">
        <v>0</v>
      </c>
      <c r="AY26" s="332">
        <v>0</v>
      </c>
      <c r="AZ26" s="332">
        <v>2</v>
      </c>
      <c r="BA26" s="332" t="s">
        <v>1287</v>
      </c>
      <c r="BB26" s="332">
        <v>0</v>
      </c>
      <c r="BC26" s="332">
        <v>0</v>
      </c>
      <c r="BD26" s="332">
        <v>1</v>
      </c>
      <c r="BE26" s="332" t="s">
        <v>1287</v>
      </c>
      <c r="BF26" s="332">
        <v>1</v>
      </c>
      <c r="BG26" s="332" t="s">
        <v>1287</v>
      </c>
      <c r="BH26" s="332">
        <v>1</v>
      </c>
      <c r="BI26" s="332" t="s">
        <v>1287</v>
      </c>
      <c r="BJ26" s="332">
        <v>1</v>
      </c>
      <c r="BK26" s="332" t="s">
        <v>1287</v>
      </c>
      <c r="BL26" s="332">
        <v>0</v>
      </c>
      <c r="BM26" s="332">
        <v>0</v>
      </c>
      <c r="BN26" s="332">
        <v>0</v>
      </c>
      <c r="BO26" s="332">
        <v>0</v>
      </c>
      <c r="BP26" s="332">
        <v>0</v>
      </c>
      <c r="BQ26" s="332">
        <v>0</v>
      </c>
      <c r="BR26" s="332">
        <v>1</v>
      </c>
      <c r="BS26" s="332" t="s">
        <v>1287</v>
      </c>
      <c r="BT26" s="332">
        <v>3</v>
      </c>
      <c r="BU26" s="332">
        <v>73.546000000000006</v>
      </c>
      <c r="BV26" s="332">
        <v>0</v>
      </c>
      <c r="BW26" s="332">
        <v>0</v>
      </c>
      <c r="BX26" s="332">
        <v>0</v>
      </c>
      <c r="BY26" s="332">
        <v>0</v>
      </c>
      <c r="BZ26" s="332">
        <v>0</v>
      </c>
      <c r="CA26" s="332">
        <v>0</v>
      </c>
      <c r="CB26" s="332">
        <v>0</v>
      </c>
      <c r="CC26" s="332">
        <v>0</v>
      </c>
      <c r="CD26" s="332">
        <v>1</v>
      </c>
      <c r="CE26" s="332" t="s">
        <v>1287</v>
      </c>
      <c r="CF26" s="332">
        <v>1</v>
      </c>
      <c r="CG26" s="332" t="s">
        <v>1287</v>
      </c>
      <c r="CH26" s="332">
        <v>1</v>
      </c>
      <c r="CI26" s="332" t="s">
        <v>1287</v>
      </c>
      <c r="CJ26" s="332">
        <v>0</v>
      </c>
      <c r="CK26" s="332">
        <v>0</v>
      </c>
      <c r="CL26" s="332">
        <v>0</v>
      </c>
      <c r="CM26" s="332">
        <v>0</v>
      </c>
      <c r="CN26" s="332">
        <v>0</v>
      </c>
      <c r="CO26" s="332">
        <v>0</v>
      </c>
      <c r="CP26" s="332">
        <v>0</v>
      </c>
      <c r="CQ26" s="332">
        <v>0</v>
      </c>
      <c r="CR26" s="332">
        <v>0</v>
      </c>
      <c r="CS26" s="332">
        <v>0</v>
      </c>
      <c r="CT26" s="332">
        <v>0</v>
      </c>
      <c r="CU26" s="329">
        <v>0</v>
      </c>
    </row>
    <row r="27" spans="1:99" x14ac:dyDescent="0.15">
      <c r="A27" s="1270">
        <v>27</v>
      </c>
      <c r="B27" s="1271" t="s">
        <v>850</v>
      </c>
      <c r="C27" s="1552"/>
      <c r="D27" s="468">
        <v>10</v>
      </c>
      <c r="E27" s="332">
        <v>87.146000000000015</v>
      </c>
      <c r="F27" s="332">
        <v>0</v>
      </c>
      <c r="G27" s="332">
        <v>0</v>
      </c>
      <c r="H27" s="332">
        <v>0</v>
      </c>
      <c r="I27" s="332">
        <v>0</v>
      </c>
      <c r="J27" s="332">
        <v>0</v>
      </c>
      <c r="K27" s="332">
        <v>0</v>
      </c>
      <c r="L27" s="332">
        <v>0</v>
      </c>
      <c r="M27" s="332">
        <v>0</v>
      </c>
      <c r="N27" s="332">
        <v>0</v>
      </c>
      <c r="O27" s="332">
        <v>0</v>
      </c>
      <c r="P27" s="332">
        <v>0</v>
      </c>
      <c r="Q27" s="332">
        <v>0</v>
      </c>
      <c r="R27" s="332">
        <v>0</v>
      </c>
      <c r="S27" s="332">
        <v>0</v>
      </c>
      <c r="T27" s="332">
        <v>2</v>
      </c>
      <c r="U27" s="332" t="s">
        <v>1287</v>
      </c>
      <c r="V27" s="332">
        <v>0</v>
      </c>
      <c r="W27" s="332">
        <v>0</v>
      </c>
      <c r="X27" s="332">
        <v>1</v>
      </c>
      <c r="Y27" s="332" t="s">
        <v>1287</v>
      </c>
      <c r="Z27" s="332">
        <v>1</v>
      </c>
      <c r="AA27" s="332" t="s">
        <v>1287</v>
      </c>
      <c r="AB27" s="332">
        <v>0</v>
      </c>
      <c r="AC27" s="332">
        <v>0</v>
      </c>
      <c r="AD27" s="332">
        <v>0</v>
      </c>
      <c r="AE27" s="332">
        <v>0</v>
      </c>
      <c r="AF27" s="332">
        <v>0</v>
      </c>
      <c r="AG27" s="332">
        <v>0</v>
      </c>
      <c r="AH27" s="332">
        <v>1</v>
      </c>
      <c r="AI27" s="332" t="s">
        <v>1287</v>
      </c>
      <c r="AJ27" s="332">
        <v>0</v>
      </c>
      <c r="AK27" s="332">
        <v>0</v>
      </c>
      <c r="AL27" s="332">
        <v>0</v>
      </c>
      <c r="AM27" s="332">
        <v>0</v>
      </c>
      <c r="AN27" s="332">
        <v>0</v>
      </c>
      <c r="AO27" s="332">
        <v>0</v>
      </c>
      <c r="AP27" s="332">
        <v>0</v>
      </c>
      <c r="AQ27" s="332">
        <v>0</v>
      </c>
      <c r="AR27" s="332">
        <v>2</v>
      </c>
      <c r="AS27" s="332" t="s">
        <v>1287</v>
      </c>
      <c r="AT27" s="332">
        <v>0</v>
      </c>
      <c r="AU27" s="332">
        <v>0</v>
      </c>
      <c r="AV27" s="332">
        <v>0</v>
      </c>
      <c r="AW27" s="332">
        <v>0</v>
      </c>
      <c r="AX27" s="332">
        <v>0</v>
      </c>
      <c r="AY27" s="332">
        <v>0</v>
      </c>
      <c r="AZ27" s="332">
        <v>0</v>
      </c>
      <c r="BA27" s="332">
        <v>0</v>
      </c>
      <c r="BB27" s="332">
        <v>2</v>
      </c>
      <c r="BC27" s="332" t="s">
        <v>1287</v>
      </c>
      <c r="BD27" s="332">
        <v>0</v>
      </c>
      <c r="BE27" s="332">
        <v>0</v>
      </c>
      <c r="BF27" s="332">
        <v>0</v>
      </c>
      <c r="BG27" s="332">
        <v>0</v>
      </c>
      <c r="BH27" s="332">
        <v>0</v>
      </c>
      <c r="BI27" s="332">
        <v>0</v>
      </c>
      <c r="BJ27" s="332">
        <v>0</v>
      </c>
      <c r="BK27" s="332">
        <v>0</v>
      </c>
      <c r="BL27" s="332">
        <v>0</v>
      </c>
      <c r="BM27" s="332">
        <v>0</v>
      </c>
      <c r="BN27" s="332">
        <v>0</v>
      </c>
      <c r="BO27" s="332">
        <v>0</v>
      </c>
      <c r="BP27" s="332">
        <v>0</v>
      </c>
      <c r="BQ27" s="332">
        <v>0</v>
      </c>
      <c r="BR27" s="332">
        <v>0</v>
      </c>
      <c r="BS27" s="332">
        <v>0</v>
      </c>
      <c r="BT27" s="332">
        <v>0</v>
      </c>
      <c r="BU27" s="332">
        <v>0</v>
      </c>
      <c r="BV27" s="332">
        <v>0</v>
      </c>
      <c r="BW27" s="332">
        <v>0</v>
      </c>
      <c r="BX27" s="332">
        <v>0</v>
      </c>
      <c r="BY27" s="332">
        <v>0</v>
      </c>
      <c r="BZ27" s="332">
        <v>0</v>
      </c>
      <c r="CA27" s="332">
        <v>0</v>
      </c>
      <c r="CB27" s="332">
        <v>0</v>
      </c>
      <c r="CC27" s="332">
        <v>0</v>
      </c>
      <c r="CD27" s="332">
        <v>1</v>
      </c>
      <c r="CE27" s="332" t="s">
        <v>1287</v>
      </c>
      <c r="CF27" s="332">
        <v>0</v>
      </c>
      <c r="CG27" s="332">
        <v>0</v>
      </c>
      <c r="CH27" s="332">
        <v>0</v>
      </c>
      <c r="CI27" s="332">
        <v>0</v>
      </c>
      <c r="CJ27" s="332">
        <v>0</v>
      </c>
      <c r="CK27" s="332">
        <v>0</v>
      </c>
      <c r="CL27" s="332">
        <v>0</v>
      </c>
      <c r="CM27" s="332">
        <v>0</v>
      </c>
      <c r="CN27" s="332">
        <v>0</v>
      </c>
      <c r="CO27" s="332">
        <v>0</v>
      </c>
      <c r="CP27" s="332">
        <v>0</v>
      </c>
      <c r="CQ27" s="332">
        <v>0</v>
      </c>
      <c r="CR27" s="332">
        <v>0</v>
      </c>
      <c r="CS27" s="332">
        <v>0</v>
      </c>
      <c r="CT27" s="332">
        <v>0</v>
      </c>
      <c r="CU27" s="329">
        <v>0</v>
      </c>
    </row>
    <row r="28" spans="1:99" x14ac:dyDescent="0.15">
      <c r="A28" s="1275">
        <v>28</v>
      </c>
      <c r="B28" s="1276" t="s">
        <v>1055</v>
      </c>
      <c r="C28" s="1553"/>
      <c r="D28" s="472">
        <v>5</v>
      </c>
      <c r="E28" s="347">
        <v>48.948820000000005</v>
      </c>
      <c r="F28" s="347">
        <v>0</v>
      </c>
      <c r="G28" s="347">
        <v>0</v>
      </c>
      <c r="H28" s="347">
        <v>0</v>
      </c>
      <c r="I28" s="347">
        <v>0</v>
      </c>
      <c r="J28" s="347">
        <v>0</v>
      </c>
      <c r="K28" s="347">
        <v>0</v>
      </c>
      <c r="L28" s="347">
        <v>0</v>
      </c>
      <c r="M28" s="347">
        <v>0</v>
      </c>
      <c r="N28" s="347">
        <v>0</v>
      </c>
      <c r="O28" s="347">
        <v>0</v>
      </c>
      <c r="P28" s="347">
        <v>0</v>
      </c>
      <c r="Q28" s="347">
        <v>0</v>
      </c>
      <c r="R28" s="347">
        <v>0</v>
      </c>
      <c r="S28" s="347">
        <v>0</v>
      </c>
      <c r="T28" s="347">
        <v>0</v>
      </c>
      <c r="U28" s="347">
        <v>0</v>
      </c>
      <c r="V28" s="347">
        <v>1</v>
      </c>
      <c r="W28" s="347" t="s">
        <v>1287</v>
      </c>
      <c r="X28" s="347">
        <v>0</v>
      </c>
      <c r="Y28" s="347">
        <v>0</v>
      </c>
      <c r="Z28" s="347">
        <v>0</v>
      </c>
      <c r="AA28" s="347">
        <v>0</v>
      </c>
      <c r="AB28" s="347">
        <v>1</v>
      </c>
      <c r="AC28" s="347" t="s">
        <v>1287</v>
      </c>
      <c r="AD28" s="347">
        <v>0</v>
      </c>
      <c r="AE28" s="347">
        <v>0</v>
      </c>
      <c r="AF28" s="347">
        <v>0</v>
      </c>
      <c r="AG28" s="347">
        <v>0</v>
      </c>
      <c r="AH28" s="347">
        <v>0</v>
      </c>
      <c r="AI28" s="347">
        <v>0</v>
      </c>
      <c r="AJ28" s="347">
        <v>0</v>
      </c>
      <c r="AK28" s="347">
        <v>0</v>
      </c>
      <c r="AL28" s="347">
        <v>0</v>
      </c>
      <c r="AM28" s="347">
        <v>0</v>
      </c>
      <c r="AN28" s="347">
        <v>1</v>
      </c>
      <c r="AO28" s="347" t="s">
        <v>1287</v>
      </c>
      <c r="AP28" s="347">
        <v>0</v>
      </c>
      <c r="AQ28" s="347">
        <v>0</v>
      </c>
      <c r="AR28" s="347">
        <v>0</v>
      </c>
      <c r="AS28" s="347">
        <v>0</v>
      </c>
      <c r="AT28" s="347">
        <v>0</v>
      </c>
      <c r="AU28" s="347">
        <v>0</v>
      </c>
      <c r="AV28" s="347">
        <v>1</v>
      </c>
      <c r="AW28" s="347" t="s">
        <v>1287</v>
      </c>
      <c r="AX28" s="347">
        <v>0</v>
      </c>
      <c r="AY28" s="347">
        <v>0</v>
      </c>
      <c r="AZ28" s="347">
        <v>0</v>
      </c>
      <c r="BA28" s="347">
        <v>0</v>
      </c>
      <c r="BB28" s="347">
        <v>0</v>
      </c>
      <c r="BC28" s="347">
        <v>0</v>
      </c>
      <c r="BD28" s="347">
        <v>0</v>
      </c>
      <c r="BE28" s="347">
        <v>0</v>
      </c>
      <c r="BF28" s="347">
        <v>0</v>
      </c>
      <c r="BG28" s="347">
        <v>0</v>
      </c>
      <c r="BH28" s="347">
        <v>0</v>
      </c>
      <c r="BI28" s="347">
        <v>0</v>
      </c>
      <c r="BJ28" s="347">
        <v>0</v>
      </c>
      <c r="BK28" s="347">
        <v>0</v>
      </c>
      <c r="BL28" s="347">
        <v>0</v>
      </c>
      <c r="BM28" s="347">
        <v>0</v>
      </c>
      <c r="BN28" s="347">
        <v>0</v>
      </c>
      <c r="BO28" s="347">
        <v>0</v>
      </c>
      <c r="BP28" s="347">
        <v>0</v>
      </c>
      <c r="BQ28" s="347">
        <v>0</v>
      </c>
      <c r="BR28" s="347">
        <v>1</v>
      </c>
      <c r="BS28" s="347" t="s">
        <v>1287</v>
      </c>
      <c r="BT28" s="347">
        <v>0</v>
      </c>
      <c r="BU28" s="347">
        <v>0</v>
      </c>
      <c r="BV28" s="347">
        <v>0</v>
      </c>
      <c r="BW28" s="347">
        <v>0</v>
      </c>
      <c r="BX28" s="347">
        <v>0</v>
      </c>
      <c r="BY28" s="347">
        <v>0</v>
      </c>
      <c r="BZ28" s="347">
        <v>0</v>
      </c>
      <c r="CA28" s="347">
        <v>0</v>
      </c>
      <c r="CB28" s="347">
        <v>0</v>
      </c>
      <c r="CC28" s="347">
        <v>0</v>
      </c>
      <c r="CD28" s="347">
        <v>0</v>
      </c>
      <c r="CE28" s="347">
        <v>0</v>
      </c>
      <c r="CF28" s="347">
        <v>0</v>
      </c>
      <c r="CG28" s="347">
        <v>0</v>
      </c>
      <c r="CH28" s="347">
        <v>0</v>
      </c>
      <c r="CI28" s="347">
        <v>0</v>
      </c>
      <c r="CJ28" s="347">
        <v>0</v>
      </c>
      <c r="CK28" s="347">
        <v>0</v>
      </c>
      <c r="CL28" s="347">
        <v>0</v>
      </c>
      <c r="CM28" s="347">
        <v>0</v>
      </c>
      <c r="CN28" s="347">
        <v>0</v>
      </c>
      <c r="CO28" s="347">
        <v>0</v>
      </c>
      <c r="CP28" s="347">
        <v>0</v>
      </c>
      <c r="CQ28" s="347">
        <v>0</v>
      </c>
      <c r="CR28" s="347">
        <v>0</v>
      </c>
      <c r="CS28" s="347">
        <v>0</v>
      </c>
      <c r="CT28" s="347">
        <v>0</v>
      </c>
      <c r="CU28" s="344">
        <v>0</v>
      </c>
    </row>
    <row r="29" spans="1:99" x14ac:dyDescent="0.15">
      <c r="A29" s="1278">
        <v>29</v>
      </c>
      <c r="B29" s="1279" t="s">
        <v>1054</v>
      </c>
      <c r="C29" s="1554"/>
      <c r="D29" s="545">
        <v>17</v>
      </c>
      <c r="E29" s="340">
        <v>704.56099999999992</v>
      </c>
      <c r="F29" s="340">
        <v>0</v>
      </c>
      <c r="G29" s="340">
        <v>0</v>
      </c>
      <c r="H29" s="340">
        <v>0</v>
      </c>
      <c r="I29" s="340">
        <v>0</v>
      </c>
      <c r="J29" s="340">
        <v>0</v>
      </c>
      <c r="K29" s="340">
        <v>0</v>
      </c>
      <c r="L29" s="340">
        <v>1</v>
      </c>
      <c r="M29" s="340" t="s">
        <v>1287</v>
      </c>
      <c r="N29" s="340">
        <v>0</v>
      </c>
      <c r="O29" s="340">
        <v>0</v>
      </c>
      <c r="P29" s="340">
        <v>1</v>
      </c>
      <c r="Q29" s="340" t="s">
        <v>1287</v>
      </c>
      <c r="R29" s="340">
        <v>1</v>
      </c>
      <c r="S29" s="340" t="s">
        <v>1287</v>
      </c>
      <c r="T29" s="340">
        <v>0</v>
      </c>
      <c r="U29" s="340">
        <v>0</v>
      </c>
      <c r="V29" s="340">
        <v>3</v>
      </c>
      <c r="W29" s="340">
        <v>386.44799999999998</v>
      </c>
      <c r="X29" s="340">
        <v>2</v>
      </c>
      <c r="Y29" s="340" t="s">
        <v>1287</v>
      </c>
      <c r="Z29" s="340">
        <v>0</v>
      </c>
      <c r="AA29" s="340">
        <v>0</v>
      </c>
      <c r="AB29" s="340">
        <v>2</v>
      </c>
      <c r="AC29" s="340" t="s">
        <v>1287</v>
      </c>
      <c r="AD29" s="340">
        <v>0</v>
      </c>
      <c r="AE29" s="340">
        <v>0</v>
      </c>
      <c r="AF29" s="340">
        <v>1</v>
      </c>
      <c r="AG29" s="340" t="s">
        <v>1287</v>
      </c>
      <c r="AH29" s="340">
        <v>0</v>
      </c>
      <c r="AI29" s="340">
        <v>0</v>
      </c>
      <c r="AJ29" s="340">
        <v>0</v>
      </c>
      <c r="AK29" s="340">
        <v>0</v>
      </c>
      <c r="AL29" s="340">
        <v>0</v>
      </c>
      <c r="AM29" s="340">
        <v>0</v>
      </c>
      <c r="AN29" s="340">
        <v>0</v>
      </c>
      <c r="AO29" s="340">
        <v>0</v>
      </c>
      <c r="AP29" s="340">
        <v>0</v>
      </c>
      <c r="AQ29" s="340">
        <v>0</v>
      </c>
      <c r="AR29" s="340">
        <v>1</v>
      </c>
      <c r="AS29" s="340" t="s">
        <v>1287</v>
      </c>
      <c r="AT29" s="340">
        <v>1</v>
      </c>
      <c r="AU29" s="340" t="s">
        <v>1287</v>
      </c>
      <c r="AV29" s="340">
        <v>0</v>
      </c>
      <c r="AW29" s="340">
        <v>0</v>
      </c>
      <c r="AX29" s="340">
        <v>1</v>
      </c>
      <c r="AY29" s="340" t="s">
        <v>1287</v>
      </c>
      <c r="AZ29" s="340">
        <v>1</v>
      </c>
      <c r="BA29" s="340" t="s">
        <v>1287</v>
      </c>
      <c r="BB29" s="340">
        <v>0</v>
      </c>
      <c r="BC29" s="340">
        <v>0</v>
      </c>
      <c r="BD29" s="340">
        <v>0</v>
      </c>
      <c r="BE29" s="340">
        <v>0</v>
      </c>
      <c r="BF29" s="340">
        <v>0</v>
      </c>
      <c r="BG29" s="340">
        <v>0</v>
      </c>
      <c r="BH29" s="340">
        <v>1</v>
      </c>
      <c r="BI29" s="340" t="s">
        <v>1287</v>
      </c>
      <c r="BJ29" s="340">
        <v>0</v>
      </c>
      <c r="BK29" s="340">
        <v>0</v>
      </c>
      <c r="BL29" s="340">
        <v>0</v>
      </c>
      <c r="BM29" s="340">
        <v>0</v>
      </c>
      <c r="BN29" s="340">
        <v>0</v>
      </c>
      <c r="BO29" s="340">
        <v>0</v>
      </c>
      <c r="BP29" s="340">
        <v>0</v>
      </c>
      <c r="BQ29" s="340">
        <v>0</v>
      </c>
      <c r="BR29" s="340">
        <v>0</v>
      </c>
      <c r="BS29" s="340">
        <v>0</v>
      </c>
      <c r="BT29" s="340">
        <v>0</v>
      </c>
      <c r="BU29" s="340">
        <v>0</v>
      </c>
      <c r="BV29" s="340">
        <v>0</v>
      </c>
      <c r="BW29" s="340">
        <v>0</v>
      </c>
      <c r="BX29" s="340">
        <v>1</v>
      </c>
      <c r="BY29" s="340" t="s">
        <v>1287</v>
      </c>
      <c r="BZ29" s="340">
        <v>0</v>
      </c>
      <c r="CA29" s="340">
        <v>0</v>
      </c>
      <c r="CB29" s="340">
        <v>0</v>
      </c>
      <c r="CC29" s="340">
        <v>0</v>
      </c>
      <c r="CD29" s="340">
        <v>0</v>
      </c>
      <c r="CE29" s="340">
        <v>0</v>
      </c>
      <c r="CF29" s="347">
        <v>0</v>
      </c>
      <c r="CG29" s="347">
        <v>0</v>
      </c>
      <c r="CH29" s="340">
        <v>0</v>
      </c>
      <c r="CI29" s="340">
        <v>0</v>
      </c>
      <c r="CJ29" s="340">
        <v>0</v>
      </c>
      <c r="CK29" s="340">
        <v>0</v>
      </c>
      <c r="CL29" s="340">
        <v>0</v>
      </c>
      <c r="CM29" s="340">
        <v>0</v>
      </c>
      <c r="CN29" s="340">
        <v>0</v>
      </c>
      <c r="CO29" s="340">
        <v>0</v>
      </c>
      <c r="CP29" s="340">
        <v>0</v>
      </c>
      <c r="CQ29" s="340">
        <v>0</v>
      </c>
      <c r="CR29" s="340">
        <v>0</v>
      </c>
      <c r="CS29" s="340">
        <v>0</v>
      </c>
      <c r="CT29" s="340">
        <v>0</v>
      </c>
      <c r="CU29" s="337">
        <v>0</v>
      </c>
    </row>
    <row r="30" spans="1:99" x14ac:dyDescent="0.15">
      <c r="A30" s="1270">
        <v>30</v>
      </c>
      <c r="B30" s="1271" t="s">
        <v>387</v>
      </c>
      <c r="C30" s="1552"/>
      <c r="D30" s="468">
        <v>3</v>
      </c>
      <c r="E30" s="332">
        <v>43.333999999999996</v>
      </c>
      <c r="F30" s="332">
        <v>0</v>
      </c>
      <c r="G30" s="332">
        <v>0</v>
      </c>
      <c r="H30" s="332">
        <v>0</v>
      </c>
      <c r="I30" s="332">
        <v>0</v>
      </c>
      <c r="J30" s="332">
        <v>0</v>
      </c>
      <c r="K30" s="332">
        <v>0</v>
      </c>
      <c r="L30" s="332">
        <v>0</v>
      </c>
      <c r="M30" s="332">
        <v>0</v>
      </c>
      <c r="N30" s="332">
        <v>0</v>
      </c>
      <c r="O30" s="332">
        <v>0</v>
      </c>
      <c r="P30" s="332">
        <v>1</v>
      </c>
      <c r="Q30" s="332" t="s">
        <v>1287</v>
      </c>
      <c r="R30" s="332">
        <v>1</v>
      </c>
      <c r="S30" s="332" t="s">
        <v>1287</v>
      </c>
      <c r="T30" s="332">
        <v>0</v>
      </c>
      <c r="U30" s="332">
        <v>0</v>
      </c>
      <c r="V30" s="332">
        <v>0</v>
      </c>
      <c r="W30" s="332">
        <v>0</v>
      </c>
      <c r="X30" s="332">
        <v>0</v>
      </c>
      <c r="Y30" s="332">
        <v>0</v>
      </c>
      <c r="Z30" s="332">
        <v>0</v>
      </c>
      <c r="AA30" s="332">
        <v>0</v>
      </c>
      <c r="AB30" s="332">
        <v>0</v>
      </c>
      <c r="AC30" s="332">
        <v>0</v>
      </c>
      <c r="AD30" s="332">
        <v>0</v>
      </c>
      <c r="AE30" s="332">
        <v>0</v>
      </c>
      <c r="AF30" s="332">
        <v>0</v>
      </c>
      <c r="AG30" s="332">
        <v>0</v>
      </c>
      <c r="AH30" s="332">
        <v>0</v>
      </c>
      <c r="AI30" s="332">
        <v>0</v>
      </c>
      <c r="AJ30" s="332">
        <v>0</v>
      </c>
      <c r="AK30" s="332">
        <v>0</v>
      </c>
      <c r="AL30" s="332">
        <v>0</v>
      </c>
      <c r="AM30" s="332">
        <v>0</v>
      </c>
      <c r="AN30" s="332">
        <v>0</v>
      </c>
      <c r="AO30" s="332">
        <v>0</v>
      </c>
      <c r="AP30" s="332">
        <v>0</v>
      </c>
      <c r="AQ30" s="332">
        <v>0</v>
      </c>
      <c r="AR30" s="332">
        <v>0</v>
      </c>
      <c r="AS30" s="332">
        <v>0</v>
      </c>
      <c r="AT30" s="332">
        <v>0</v>
      </c>
      <c r="AU30" s="332">
        <v>0</v>
      </c>
      <c r="AV30" s="332">
        <v>0</v>
      </c>
      <c r="AW30" s="332">
        <v>0</v>
      </c>
      <c r="AX30" s="332">
        <v>1</v>
      </c>
      <c r="AY30" s="332" t="s">
        <v>1287</v>
      </c>
      <c r="AZ30" s="332">
        <v>0</v>
      </c>
      <c r="BA30" s="332">
        <v>0</v>
      </c>
      <c r="BB30" s="332">
        <v>0</v>
      </c>
      <c r="BC30" s="332">
        <v>0</v>
      </c>
      <c r="BD30" s="332">
        <v>0</v>
      </c>
      <c r="BE30" s="332">
        <v>0</v>
      </c>
      <c r="BF30" s="332">
        <v>0</v>
      </c>
      <c r="BG30" s="332">
        <v>0</v>
      </c>
      <c r="BH30" s="332">
        <v>0</v>
      </c>
      <c r="BI30" s="332">
        <v>0</v>
      </c>
      <c r="BJ30" s="332">
        <v>0</v>
      </c>
      <c r="BK30" s="332">
        <v>0</v>
      </c>
      <c r="BL30" s="332">
        <v>0</v>
      </c>
      <c r="BM30" s="332">
        <v>0</v>
      </c>
      <c r="BN30" s="332">
        <v>0</v>
      </c>
      <c r="BO30" s="332">
        <v>0</v>
      </c>
      <c r="BP30" s="332">
        <v>0</v>
      </c>
      <c r="BQ30" s="332">
        <v>0</v>
      </c>
      <c r="BR30" s="332">
        <v>0</v>
      </c>
      <c r="BS30" s="332">
        <v>0</v>
      </c>
      <c r="BT30" s="332">
        <v>0</v>
      </c>
      <c r="BU30" s="332">
        <v>0</v>
      </c>
      <c r="BV30" s="332">
        <v>0</v>
      </c>
      <c r="BW30" s="332">
        <v>0</v>
      </c>
      <c r="BX30" s="332">
        <v>0</v>
      </c>
      <c r="BY30" s="332">
        <v>0</v>
      </c>
      <c r="BZ30" s="332">
        <v>0</v>
      </c>
      <c r="CA30" s="332">
        <v>0</v>
      </c>
      <c r="CB30" s="332">
        <v>0</v>
      </c>
      <c r="CC30" s="332">
        <v>0</v>
      </c>
      <c r="CD30" s="332">
        <v>0</v>
      </c>
      <c r="CE30" s="332">
        <v>0</v>
      </c>
      <c r="CF30" s="332">
        <v>0</v>
      </c>
      <c r="CG30" s="332">
        <v>0</v>
      </c>
      <c r="CH30" s="332">
        <v>0</v>
      </c>
      <c r="CI30" s="332">
        <v>0</v>
      </c>
      <c r="CJ30" s="332">
        <v>0</v>
      </c>
      <c r="CK30" s="332">
        <v>0</v>
      </c>
      <c r="CL30" s="332">
        <v>0</v>
      </c>
      <c r="CM30" s="332">
        <v>0</v>
      </c>
      <c r="CN30" s="332">
        <v>0</v>
      </c>
      <c r="CO30" s="332">
        <v>0</v>
      </c>
      <c r="CP30" s="332">
        <v>0</v>
      </c>
      <c r="CQ30" s="332">
        <v>0</v>
      </c>
      <c r="CR30" s="332">
        <v>0</v>
      </c>
      <c r="CS30" s="332">
        <v>0</v>
      </c>
      <c r="CT30" s="332">
        <v>0</v>
      </c>
      <c r="CU30" s="329">
        <v>0</v>
      </c>
    </row>
    <row r="31" spans="1:99" x14ac:dyDescent="0.15">
      <c r="A31" s="1282">
        <v>31</v>
      </c>
      <c r="B31" s="1283" t="s">
        <v>212</v>
      </c>
      <c r="C31" s="1552"/>
      <c r="D31" s="468">
        <v>49</v>
      </c>
      <c r="E31" s="332">
        <v>861.81700000000012</v>
      </c>
      <c r="F31" s="332">
        <v>1</v>
      </c>
      <c r="G31" s="332" t="s">
        <v>1287</v>
      </c>
      <c r="H31" s="332">
        <v>0</v>
      </c>
      <c r="I31" s="332">
        <v>0</v>
      </c>
      <c r="J31" s="332">
        <v>0</v>
      </c>
      <c r="K31" s="332">
        <v>0</v>
      </c>
      <c r="L31" s="332">
        <v>2</v>
      </c>
      <c r="M31" s="332" t="s">
        <v>1287</v>
      </c>
      <c r="N31" s="332">
        <v>0</v>
      </c>
      <c r="O31" s="332">
        <v>0</v>
      </c>
      <c r="P31" s="332">
        <v>0</v>
      </c>
      <c r="Q31" s="332">
        <v>0</v>
      </c>
      <c r="R31" s="332">
        <v>1</v>
      </c>
      <c r="S31" s="332" t="s">
        <v>1287</v>
      </c>
      <c r="T31" s="332">
        <v>5</v>
      </c>
      <c r="U31" s="332">
        <v>70.75</v>
      </c>
      <c r="V31" s="332">
        <v>4</v>
      </c>
      <c r="W31" s="332">
        <v>68.191999999999993</v>
      </c>
      <c r="X31" s="332">
        <v>3</v>
      </c>
      <c r="Y31" s="332">
        <v>33.53</v>
      </c>
      <c r="Z31" s="332">
        <v>2</v>
      </c>
      <c r="AA31" s="332" t="s">
        <v>1287</v>
      </c>
      <c r="AB31" s="332">
        <v>0</v>
      </c>
      <c r="AC31" s="332">
        <v>0</v>
      </c>
      <c r="AD31" s="332">
        <v>0</v>
      </c>
      <c r="AE31" s="332">
        <v>0</v>
      </c>
      <c r="AF31" s="332">
        <v>3</v>
      </c>
      <c r="AG31" s="332">
        <v>29.396000000000001</v>
      </c>
      <c r="AH31" s="332">
        <v>1</v>
      </c>
      <c r="AI31" s="332" t="s">
        <v>1287</v>
      </c>
      <c r="AJ31" s="332">
        <v>0</v>
      </c>
      <c r="AK31" s="332">
        <v>0</v>
      </c>
      <c r="AL31" s="332">
        <v>1</v>
      </c>
      <c r="AM31" s="332" t="s">
        <v>1287</v>
      </c>
      <c r="AN31" s="332">
        <v>0</v>
      </c>
      <c r="AO31" s="332">
        <v>0</v>
      </c>
      <c r="AP31" s="332">
        <v>0</v>
      </c>
      <c r="AQ31" s="332">
        <v>0</v>
      </c>
      <c r="AR31" s="332">
        <v>2</v>
      </c>
      <c r="AS31" s="332" t="s">
        <v>1287</v>
      </c>
      <c r="AT31" s="332">
        <v>5</v>
      </c>
      <c r="AU31" s="332">
        <v>76.37</v>
      </c>
      <c r="AV31" s="332">
        <v>3</v>
      </c>
      <c r="AW31" s="332">
        <v>72.227000000000004</v>
      </c>
      <c r="AX31" s="332">
        <v>6</v>
      </c>
      <c r="AY31" s="332">
        <v>118.46899999999999</v>
      </c>
      <c r="AZ31" s="332">
        <v>0</v>
      </c>
      <c r="BA31" s="332">
        <v>0</v>
      </c>
      <c r="BB31" s="332">
        <v>0</v>
      </c>
      <c r="BC31" s="332">
        <v>0</v>
      </c>
      <c r="BD31" s="332">
        <v>1</v>
      </c>
      <c r="BE31" s="332" t="s">
        <v>1287</v>
      </c>
      <c r="BF31" s="332">
        <v>1</v>
      </c>
      <c r="BG31" s="332" t="s">
        <v>1287</v>
      </c>
      <c r="BH31" s="332">
        <v>2</v>
      </c>
      <c r="BI31" s="332" t="s">
        <v>1287</v>
      </c>
      <c r="BJ31" s="332">
        <v>0</v>
      </c>
      <c r="BK31" s="332">
        <v>0</v>
      </c>
      <c r="BL31" s="332">
        <v>0</v>
      </c>
      <c r="BM31" s="332">
        <v>0</v>
      </c>
      <c r="BN31" s="332">
        <v>0</v>
      </c>
      <c r="BO31" s="332">
        <v>0</v>
      </c>
      <c r="BP31" s="332">
        <v>0</v>
      </c>
      <c r="BQ31" s="332">
        <v>0</v>
      </c>
      <c r="BR31" s="332">
        <v>0</v>
      </c>
      <c r="BS31" s="332">
        <v>0</v>
      </c>
      <c r="BT31" s="332">
        <v>0</v>
      </c>
      <c r="BU31" s="332">
        <v>0</v>
      </c>
      <c r="BV31" s="332">
        <v>0</v>
      </c>
      <c r="BW31" s="332">
        <v>0</v>
      </c>
      <c r="BX31" s="332">
        <v>0</v>
      </c>
      <c r="BY31" s="332">
        <v>0</v>
      </c>
      <c r="BZ31" s="332">
        <v>0</v>
      </c>
      <c r="CA31" s="332">
        <v>0</v>
      </c>
      <c r="CB31" s="332">
        <v>1</v>
      </c>
      <c r="CC31" s="332" t="s">
        <v>1287</v>
      </c>
      <c r="CD31" s="332">
        <v>0</v>
      </c>
      <c r="CE31" s="332">
        <v>0</v>
      </c>
      <c r="CF31" s="332">
        <v>4</v>
      </c>
      <c r="CG31" s="332">
        <v>134.089</v>
      </c>
      <c r="CH31" s="332">
        <v>0</v>
      </c>
      <c r="CI31" s="332">
        <v>0</v>
      </c>
      <c r="CJ31" s="332">
        <v>0</v>
      </c>
      <c r="CK31" s="332">
        <v>0</v>
      </c>
      <c r="CL31" s="332">
        <v>1</v>
      </c>
      <c r="CM31" s="332" t="s">
        <v>1287</v>
      </c>
      <c r="CN31" s="332">
        <v>0</v>
      </c>
      <c r="CO31" s="332">
        <v>0</v>
      </c>
      <c r="CP31" s="332">
        <v>0</v>
      </c>
      <c r="CQ31" s="332">
        <v>0</v>
      </c>
      <c r="CR31" s="332">
        <v>0</v>
      </c>
      <c r="CS31" s="332">
        <v>0</v>
      </c>
      <c r="CT31" s="332">
        <v>0</v>
      </c>
      <c r="CU31" s="329">
        <v>0</v>
      </c>
    </row>
    <row r="32" spans="1:99" x14ac:dyDescent="0.15">
      <c r="A32" s="1285">
        <v>32</v>
      </c>
      <c r="B32" s="1286" t="s">
        <v>385</v>
      </c>
      <c r="C32" s="1553"/>
      <c r="D32" s="472">
        <v>6</v>
      </c>
      <c r="E32" s="347">
        <v>59.695</v>
      </c>
      <c r="F32" s="347">
        <v>0</v>
      </c>
      <c r="G32" s="347">
        <v>0</v>
      </c>
      <c r="H32" s="347">
        <v>0</v>
      </c>
      <c r="I32" s="347">
        <v>0</v>
      </c>
      <c r="J32" s="347">
        <v>1</v>
      </c>
      <c r="K32" s="347" t="s">
        <v>1287</v>
      </c>
      <c r="L32" s="347">
        <v>0</v>
      </c>
      <c r="M32" s="347">
        <v>0</v>
      </c>
      <c r="N32" s="347">
        <v>0</v>
      </c>
      <c r="O32" s="347">
        <v>0</v>
      </c>
      <c r="P32" s="347">
        <v>0</v>
      </c>
      <c r="Q32" s="347">
        <v>0</v>
      </c>
      <c r="R32" s="347">
        <v>1</v>
      </c>
      <c r="S32" s="347" t="s">
        <v>1287</v>
      </c>
      <c r="T32" s="347">
        <v>0</v>
      </c>
      <c r="U32" s="347">
        <v>0</v>
      </c>
      <c r="V32" s="347">
        <v>0</v>
      </c>
      <c r="W32" s="347">
        <v>0</v>
      </c>
      <c r="X32" s="347">
        <v>2</v>
      </c>
      <c r="Y32" s="347" t="s">
        <v>1287</v>
      </c>
      <c r="Z32" s="347">
        <v>0</v>
      </c>
      <c r="AA32" s="347">
        <v>0</v>
      </c>
      <c r="AB32" s="347">
        <v>0</v>
      </c>
      <c r="AC32" s="347">
        <v>0</v>
      </c>
      <c r="AD32" s="347">
        <v>0</v>
      </c>
      <c r="AE32" s="347">
        <v>0</v>
      </c>
      <c r="AF32" s="347">
        <v>0</v>
      </c>
      <c r="AG32" s="347">
        <v>0</v>
      </c>
      <c r="AH32" s="347">
        <v>0</v>
      </c>
      <c r="AI32" s="347">
        <v>0</v>
      </c>
      <c r="AJ32" s="347">
        <v>0</v>
      </c>
      <c r="AK32" s="347">
        <v>0</v>
      </c>
      <c r="AL32" s="347">
        <v>0</v>
      </c>
      <c r="AM32" s="347">
        <v>0</v>
      </c>
      <c r="AN32" s="347">
        <v>0</v>
      </c>
      <c r="AO32" s="347">
        <v>0</v>
      </c>
      <c r="AP32" s="347">
        <v>0</v>
      </c>
      <c r="AQ32" s="347">
        <v>0</v>
      </c>
      <c r="AR32" s="347">
        <v>0</v>
      </c>
      <c r="AS32" s="347">
        <v>0</v>
      </c>
      <c r="AT32" s="347">
        <v>0</v>
      </c>
      <c r="AU32" s="347">
        <v>0</v>
      </c>
      <c r="AV32" s="347">
        <v>1</v>
      </c>
      <c r="AW32" s="347" t="s">
        <v>1287</v>
      </c>
      <c r="AX32" s="347">
        <v>0</v>
      </c>
      <c r="AY32" s="347">
        <v>0</v>
      </c>
      <c r="AZ32" s="347">
        <v>0</v>
      </c>
      <c r="BA32" s="347">
        <v>0</v>
      </c>
      <c r="BB32" s="347">
        <v>0</v>
      </c>
      <c r="BC32" s="347">
        <v>0</v>
      </c>
      <c r="BD32" s="347">
        <v>0</v>
      </c>
      <c r="BE32" s="347">
        <v>0</v>
      </c>
      <c r="BF32" s="347">
        <v>0</v>
      </c>
      <c r="BG32" s="347">
        <v>0</v>
      </c>
      <c r="BH32" s="347">
        <v>1</v>
      </c>
      <c r="BI32" s="347" t="s">
        <v>1287</v>
      </c>
      <c r="BJ32" s="347">
        <v>0</v>
      </c>
      <c r="BK32" s="347">
        <v>0</v>
      </c>
      <c r="BL32" s="347">
        <v>0</v>
      </c>
      <c r="BM32" s="347">
        <v>0</v>
      </c>
      <c r="BN32" s="347">
        <v>0</v>
      </c>
      <c r="BO32" s="347">
        <v>0</v>
      </c>
      <c r="BP32" s="347">
        <v>0</v>
      </c>
      <c r="BQ32" s="347">
        <v>0</v>
      </c>
      <c r="BR32" s="347">
        <v>0</v>
      </c>
      <c r="BS32" s="347">
        <v>0</v>
      </c>
      <c r="BT32" s="347">
        <v>0</v>
      </c>
      <c r="BU32" s="347">
        <v>0</v>
      </c>
      <c r="BV32" s="347">
        <v>0</v>
      </c>
      <c r="BW32" s="347">
        <v>0</v>
      </c>
      <c r="BX32" s="347">
        <v>0</v>
      </c>
      <c r="BY32" s="347">
        <v>0</v>
      </c>
      <c r="BZ32" s="347">
        <v>0</v>
      </c>
      <c r="CA32" s="347">
        <v>0</v>
      </c>
      <c r="CB32" s="347">
        <v>0</v>
      </c>
      <c r="CC32" s="347">
        <v>0</v>
      </c>
      <c r="CD32" s="347">
        <v>0</v>
      </c>
      <c r="CE32" s="347">
        <v>0</v>
      </c>
      <c r="CF32" s="347">
        <v>0</v>
      </c>
      <c r="CG32" s="347">
        <v>0</v>
      </c>
      <c r="CH32" s="347">
        <v>0</v>
      </c>
      <c r="CI32" s="347">
        <v>0</v>
      </c>
      <c r="CJ32" s="347">
        <v>0</v>
      </c>
      <c r="CK32" s="347">
        <v>0</v>
      </c>
      <c r="CL32" s="347">
        <v>0</v>
      </c>
      <c r="CM32" s="347">
        <v>0</v>
      </c>
      <c r="CN32" s="347">
        <v>0</v>
      </c>
      <c r="CO32" s="347">
        <v>0</v>
      </c>
      <c r="CP32" s="347">
        <v>0</v>
      </c>
      <c r="CQ32" s="347">
        <v>0</v>
      </c>
      <c r="CR32" s="347">
        <v>0</v>
      </c>
      <c r="CS32" s="347">
        <v>0</v>
      </c>
      <c r="CT32" s="347">
        <v>0</v>
      </c>
      <c r="CU32" s="344">
        <v>0</v>
      </c>
    </row>
    <row r="33" spans="1:99" x14ac:dyDescent="0.15">
      <c r="A33" s="1278">
        <v>33</v>
      </c>
      <c r="B33" s="1279" t="s">
        <v>207</v>
      </c>
      <c r="C33" s="1554"/>
      <c r="D33" s="545">
        <v>54</v>
      </c>
      <c r="E33" s="340">
        <v>2785.0850000000005</v>
      </c>
      <c r="F33" s="340">
        <v>9</v>
      </c>
      <c r="G33" s="340">
        <v>787.11699999999996</v>
      </c>
      <c r="H33" s="340">
        <v>0</v>
      </c>
      <c r="I33" s="340">
        <v>0</v>
      </c>
      <c r="J33" s="340">
        <v>1</v>
      </c>
      <c r="K33" s="340" t="s">
        <v>1287</v>
      </c>
      <c r="L33" s="340">
        <v>0</v>
      </c>
      <c r="M33" s="340">
        <v>0</v>
      </c>
      <c r="N33" s="340">
        <v>0</v>
      </c>
      <c r="O33" s="340">
        <v>0</v>
      </c>
      <c r="P33" s="340">
        <v>1</v>
      </c>
      <c r="Q33" s="340" t="s">
        <v>1287</v>
      </c>
      <c r="R33" s="340">
        <v>4</v>
      </c>
      <c r="S33" s="340">
        <v>225.63300000000001</v>
      </c>
      <c r="T33" s="340">
        <v>6</v>
      </c>
      <c r="U33" s="340">
        <v>306.25799999999998</v>
      </c>
      <c r="V33" s="340">
        <v>0</v>
      </c>
      <c r="W33" s="340">
        <v>0</v>
      </c>
      <c r="X33" s="340">
        <v>0</v>
      </c>
      <c r="Y33" s="340">
        <v>0</v>
      </c>
      <c r="Z33" s="340">
        <v>0</v>
      </c>
      <c r="AA33" s="340">
        <v>0</v>
      </c>
      <c r="AB33" s="340">
        <v>0</v>
      </c>
      <c r="AC33" s="340">
        <v>0</v>
      </c>
      <c r="AD33" s="340">
        <v>0</v>
      </c>
      <c r="AE33" s="340">
        <v>0</v>
      </c>
      <c r="AF33" s="340">
        <v>0</v>
      </c>
      <c r="AG33" s="340">
        <v>0</v>
      </c>
      <c r="AH33" s="340">
        <v>6</v>
      </c>
      <c r="AI33" s="340">
        <v>294.04199999999997</v>
      </c>
      <c r="AJ33" s="340">
        <v>0</v>
      </c>
      <c r="AK33" s="340">
        <v>0</v>
      </c>
      <c r="AL33" s="340">
        <v>1</v>
      </c>
      <c r="AM33" s="340" t="s">
        <v>1287</v>
      </c>
      <c r="AN33" s="340">
        <v>0</v>
      </c>
      <c r="AO33" s="340">
        <v>0</v>
      </c>
      <c r="AP33" s="340">
        <v>0</v>
      </c>
      <c r="AQ33" s="340">
        <v>0</v>
      </c>
      <c r="AR33" s="340">
        <v>0</v>
      </c>
      <c r="AS33" s="340">
        <v>0</v>
      </c>
      <c r="AT33" s="340">
        <v>1</v>
      </c>
      <c r="AU33" s="340" t="s">
        <v>1287</v>
      </c>
      <c r="AV33" s="340">
        <v>1</v>
      </c>
      <c r="AW33" s="340" t="s">
        <v>1287</v>
      </c>
      <c r="AX33" s="340">
        <v>0</v>
      </c>
      <c r="AY33" s="340">
        <v>0</v>
      </c>
      <c r="AZ33" s="340">
        <v>1</v>
      </c>
      <c r="BA33" s="340" t="s">
        <v>1287</v>
      </c>
      <c r="BB33" s="340">
        <v>1</v>
      </c>
      <c r="BC33" s="340" t="s">
        <v>1287</v>
      </c>
      <c r="BD33" s="340">
        <v>0</v>
      </c>
      <c r="BE33" s="340">
        <v>0</v>
      </c>
      <c r="BF33" s="340">
        <v>0</v>
      </c>
      <c r="BG33" s="340">
        <v>0</v>
      </c>
      <c r="BH33" s="340">
        <v>0</v>
      </c>
      <c r="BI33" s="340">
        <v>0</v>
      </c>
      <c r="BJ33" s="340">
        <v>0</v>
      </c>
      <c r="BK33" s="340">
        <v>0</v>
      </c>
      <c r="BL33" s="340">
        <v>1</v>
      </c>
      <c r="BM33" s="340" t="s">
        <v>1287</v>
      </c>
      <c r="BN33" s="340">
        <v>0</v>
      </c>
      <c r="BO33" s="340">
        <v>0</v>
      </c>
      <c r="BP33" s="340">
        <v>1</v>
      </c>
      <c r="BQ33" s="340" t="s">
        <v>1287</v>
      </c>
      <c r="BR33" s="340">
        <v>1</v>
      </c>
      <c r="BS33" s="340" t="s">
        <v>1287</v>
      </c>
      <c r="BT33" s="340">
        <v>5</v>
      </c>
      <c r="BU33" s="340">
        <v>89.947000000000003</v>
      </c>
      <c r="BV33" s="340">
        <v>3</v>
      </c>
      <c r="BW33" s="340">
        <v>55.31</v>
      </c>
      <c r="BX33" s="340">
        <v>0</v>
      </c>
      <c r="BY33" s="340">
        <v>0</v>
      </c>
      <c r="BZ33" s="340">
        <v>1</v>
      </c>
      <c r="CA33" s="340" t="s">
        <v>1287</v>
      </c>
      <c r="CB33" s="340">
        <v>2</v>
      </c>
      <c r="CC33" s="340" t="s">
        <v>1287</v>
      </c>
      <c r="CD33" s="340">
        <v>0</v>
      </c>
      <c r="CE33" s="340">
        <v>0</v>
      </c>
      <c r="CF33" s="340">
        <v>4</v>
      </c>
      <c r="CG33" s="340">
        <v>83.018000000000001</v>
      </c>
      <c r="CH33" s="340">
        <v>1</v>
      </c>
      <c r="CI33" s="340" t="s">
        <v>1287</v>
      </c>
      <c r="CJ33" s="340">
        <v>1</v>
      </c>
      <c r="CK33" s="340" t="s">
        <v>1287</v>
      </c>
      <c r="CL33" s="340">
        <v>1</v>
      </c>
      <c r="CM33" s="340" t="s">
        <v>1287</v>
      </c>
      <c r="CN33" s="340">
        <v>1</v>
      </c>
      <c r="CO33" s="340" t="s">
        <v>1287</v>
      </c>
      <c r="CP33" s="340">
        <v>0</v>
      </c>
      <c r="CQ33" s="340">
        <v>0</v>
      </c>
      <c r="CR33" s="340">
        <v>0</v>
      </c>
      <c r="CS33" s="340">
        <v>0</v>
      </c>
      <c r="CT33" s="340">
        <v>0</v>
      </c>
      <c r="CU33" s="337">
        <v>0</v>
      </c>
    </row>
    <row r="34" spans="1:99" x14ac:dyDescent="0.15">
      <c r="A34" s="1270">
        <v>34</v>
      </c>
      <c r="B34" s="1271" t="s">
        <v>206</v>
      </c>
      <c r="C34" s="1552"/>
      <c r="D34" s="468">
        <v>3</v>
      </c>
      <c r="E34" s="332">
        <v>69.52000000000001</v>
      </c>
      <c r="F34" s="332">
        <v>1</v>
      </c>
      <c r="G34" s="332" t="s">
        <v>1287</v>
      </c>
      <c r="H34" s="332">
        <v>0</v>
      </c>
      <c r="I34" s="332">
        <v>0</v>
      </c>
      <c r="J34" s="332">
        <v>0</v>
      </c>
      <c r="K34" s="332">
        <v>0</v>
      </c>
      <c r="L34" s="332">
        <v>1</v>
      </c>
      <c r="M34" s="332" t="s">
        <v>1287</v>
      </c>
      <c r="N34" s="332">
        <v>0</v>
      </c>
      <c r="O34" s="332">
        <v>0</v>
      </c>
      <c r="P34" s="332">
        <v>0</v>
      </c>
      <c r="Q34" s="332">
        <v>0</v>
      </c>
      <c r="R34" s="332">
        <v>0</v>
      </c>
      <c r="S34" s="332">
        <v>0</v>
      </c>
      <c r="T34" s="332">
        <v>0</v>
      </c>
      <c r="U34" s="332">
        <v>0</v>
      </c>
      <c r="V34" s="332">
        <v>0</v>
      </c>
      <c r="W34" s="332">
        <v>0</v>
      </c>
      <c r="X34" s="332">
        <v>0</v>
      </c>
      <c r="Y34" s="332">
        <v>0</v>
      </c>
      <c r="Z34" s="332">
        <v>0</v>
      </c>
      <c r="AA34" s="332">
        <v>0</v>
      </c>
      <c r="AB34" s="332">
        <v>0</v>
      </c>
      <c r="AC34" s="332">
        <v>0</v>
      </c>
      <c r="AD34" s="332">
        <v>0</v>
      </c>
      <c r="AE34" s="332">
        <v>0</v>
      </c>
      <c r="AF34" s="332">
        <v>0</v>
      </c>
      <c r="AG34" s="332">
        <v>0</v>
      </c>
      <c r="AH34" s="332">
        <v>0</v>
      </c>
      <c r="AI34" s="332">
        <v>0</v>
      </c>
      <c r="AJ34" s="332">
        <v>0</v>
      </c>
      <c r="AK34" s="332">
        <v>0</v>
      </c>
      <c r="AL34" s="332">
        <v>0</v>
      </c>
      <c r="AM34" s="332">
        <v>0</v>
      </c>
      <c r="AN34" s="332">
        <v>0</v>
      </c>
      <c r="AO34" s="332">
        <v>0</v>
      </c>
      <c r="AP34" s="332">
        <v>0</v>
      </c>
      <c r="AQ34" s="332">
        <v>0</v>
      </c>
      <c r="AR34" s="332">
        <v>0</v>
      </c>
      <c r="AS34" s="332">
        <v>0</v>
      </c>
      <c r="AT34" s="332">
        <v>0</v>
      </c>
      <c r="AU34" s="332">
        <v>0</v>
      </c>
      <c r="AV34" s="332">
        <v>0</v>
      </c>
      <c r="AW34" s="332">
        <v>0</v>
      </c>
      <c r="AX34" s="332">
        <v>0</v>
      </c>
      <c r="AY34" s="332">
        <v>0</v>
      </c>
      <c r="AZ34" s="332">
        <v>1</v>
      </c>
      <c r="BA34" s="332" t="s">
        <v>1287</v>
      </c>
      <c r="BB34" s="332">
        <v>0</v>
      </c>
      <c r="BC34" s="332">
        <v>0</v>
      </c>
      <c r="BD34" s="332">
        <v>0</v>
      </c>
      <c r="BE34" s="332">
        <v>0</v>
      </c>
      <c r="BF34" s="332">
        <v>0</v>
      </c>
      <c r="BG34" s="332">
        <v>0</v>
      </c>
      <c r="BH34" s="332">
        <v>0</v>
      </c>
      <c r="BI34" s="332">
        <v>0</v>
      </c>
      <c r="BJ34" s="332">
        <v>0</v>
      </c>
      <c r="BK34" s="332">
        <v>0</v>
      </c>
      <c r="BL34" s="332">
        <v>0</v>
      </c>
      <c r="BM34" s="332">
        <v>0</v>
      </c>
      <c r="BN34" s="332">
        <v>0</v>
      </c>
      <c r="BO34" s="332">
        <v>0</v>
      </c>
      <c r="BP34" s="332">
        <v>0</v>
      </c>
      <c r="BQ34" s="332">
        <v>0</v>
      </c>
      <c r="BR34" s="332">
        <v>0</v>
      </c>
      <c r="BS34" s="332">
        <v>0</v>
      </c>
      <c r="BT34" s="332">
        <v>0</v>
      </c>
      <c r="BU34" s="332">
        <v>0</v>
      </c>
      <c r="BV34" s="332">
        <v>0</v>
      </c>
      <c r="BW34" s="332">
        <v>0</v>
      </c>
      <c r="BX34" s="332">
        <v>0</v>
      </c>
      <c r="BY34" s="332">
        <v>0</v>
      </c>
      <c r="BZ34" s="332">
        <v>0</v>
      </c>
      <c r="CA34" s="332">
        <v>0</v>
      </c>
      <c r="CB34" s="332">
        <v>0</v>
      </c>
      <c r="CC34" s="332">
        <v>0</v>
      </c>
      <c r="CD34" s="332">
        <v>0</v>
      </c>
      <c r="CE34" s="332">
        <v>0</v>
      </c>
      <c r="CF34" s="332">
        <v>0</v>
      </c>
      <c r="CG34" s="332">
        <v>0</v>
      </c>
      <c r="CH34" s="332">
        <v>0</v>
      </c>
      <c r="CI34" s="332">
        <v>0</v>
      </c>
      <c r="CJ34" s="332">
        <v>0</v>
      </c>
      <c r="CK34" s="332">
        <v>0</v>
      </c>
      <c r="CL34" s="332">
        <v>0</v>
      </c>
      <c r="CM34" s="332">
        <v>0</v>
      </c>
      <c r="CN34" s="332">
        <v>0</v>
      </c>
      <c r="CO34" s="332">
        <v>0</v>
      </c>
      <c r="CP34" s="332">
        <v>0</v>
      </c>
      <c r="CQ34" s="332">
        <v>0</v>
      </c>
      <c r="CR34" s="332">
        <v>0</v>
      </c>
      <c r="CS34" s="332">
        <v>0</v>
      </c>
      <c r="CT34" s="332">
        <v>0</v>
      </c>
      <c r="CU34" s="329">
        <v>0</v>
      </c>
    </row>
    <row r="35" spans="1:99" ht="14.25" thickBot="1" x14ac:dyDescent="0.2">
      <c r="A35" s="1288">
        <v>35</v>
      </c>
      <c r="B35" s="1289" t="s">
        <v>205</v>
      </c>
      <c r="C35" s="1556"/>
      <c r="D35" s="519">
        <v>0</v>
      </c>
      <c r="E35" s="325">
        <v>0</v>
      </c>
      <c r="F35" s="325">
        <v>0</v>
      </c>
      <c r="G35" s="325">
        <v>0</v>
      </c>
      <c r="H35" s="325">
        <v>0</v>
      </c>
      <c r="I35" s="325">
        <v>0</v>
      </c>
      <c r="J35" s="325">
        <v>0</v>
      </c>
      <c r="K35" s="325">
        <v>0</v>
      </c>
      <c r="L35" s="325">
        <v>0</v>
      </c>
      <c r="M35" s="325">
        <v>0</v>
      </c>
      <c r="N35" s="325">
        <v>0</v>
      </c>
      <c r="O35" s="325">
        <v>0</v>
      </c>
      <c r="P35" s="325">
        <v>0</v>
      </c>
      <c r="Q35" s="325">
        <v>0</v>
      </c>
      <c r="R35" s="325">
        <v>0</v>
      </c>
      <c r="S35" s="325">
        <v>0</v>
      </c>
      <c r="T35" s="325">
        <v>0</v>
      </c>
      <c r="U35" s="325">
        <v>0</v>
      </c>
      <c r="V35" s="325">
        <v>0</v>
      </c>
      <c r="W35" s="325">
        <v>0</v>
      </c>
      <c r="X35" s="325">
        <v>0</v>
      </c>
      <c r="Y35" s="325">
        <v>0</v>
      </c>
      <c r="Z35" s="325">
        <v>0</v>
      </c>
      <c r="AA35" s="325">
        <v>0</v>
      </c>
      <c r="AB35" s="325">
        <v>0</v>
      </c>
      <c r="AC35" s="325">
        <v>0</v>
      </c>
      <c r="AD35" s="325">
        <v>0</v>
      </c>
      <c r="AE35" s="325">
        <v>0</v>
      </c>
      <c r="AF35" s="325">
        <v>0</v>
      </c>
      <c r="AG35" s="325">
        <v>0</v>
      </c>
      <c r="AH35" s="325">
        <v>0</v>
      </c>
      <c r="AI35" s="325">
        <v>0</v>
      </c>
      <c r="AJ35" s="325">
        <v>0</v>
      </c>
      <c r="AK35" s="325">
        <v>0</v>
      </c>
      <c r="AL35" s="325">
        <v>0</v>
      </c>
      <c r="AM35" s="325">
        <v>0</v>
      </c>
      <c r="AN35" s="325">
        <v>0</v>
      </c>
      <c r="AO35" s="325">
        <v>0</v>
      </c>
      <c r="AP35" s="325">
        <v>0</v>
      </c>
      <c r="AQ35" s="325">
        <v>0</v>
      </c>
      <c r="AR35" s="325">
        <v>0</v>
      </c>
      <c r="AS35" s="325">
        <v>0</v>
      </c>
      <c r="AT35" s="325">
        <v>0</v>
      </c>
      <c r="AU35" s="325">
        <v>0</v>
      </c>
      <c r="AV35" s="325">
        <v>0</v>
      </c>
      <c r="AW35" s="325">
        <v>0</v>
      </c>
      <c r="AX35" s="325">
        <v>0</v>
      </c>
      <c r="AY35" s="325">
        <v>0</v>
      </c>
      <c r="AZ35" s="325">
        <v>0</v>
      </c>
      <c r="BA35" s="325">
        <v>0</v>
      </c>
      <c r="BB35" s="325">
        <v>0</v>
      </c>
      <c r="BC35" s="325">
        <v>0</v>
      </c>
      <c r="BD35" s="325">
        <v>0</v>
      </c>
      <c r="BE35" s="325">
        <v>0</v>
      </c>
      <c r="BF35" s="325">
        <v>0</v>
      </c>
      <c r="BG35" s="325">
        <v>0</v>
      </c>
      <c r="BH35" s="325">
        <v>0</v>
      </c>
      <c r="BI35" s="325">
        <v>0</v>
      </c>
      <c r="BJ35" s="325">
        <v>0</v>
      </c>
      <c r="BK35" s="325">
        <v>0</v>
      </c>
      <c r="BL35" s="325">
        <v>0</v>
      </c>
      <c r="BM35" s="325">
        <v>0</v>
      </c>
      <c r="BN35" s="325">
        <v>0</v>
      </c>
      <c r="BO35" s="325">
        <v>0</v>
      </c>
      <c r="BP35" s="325">
        <v>0</v>
      </c>
      <c r="BQ35" s="325">
        <v>0</v>
      </c>
      <c r="BR35" s="325">
        <v>0</v>
      </c>
      <c r="BS35" s="325">
        <v>0</v>
      </c>
      <c r="BT35" s="325">
        <v>0</v>
      </c>
      <c r="BU35" s="325">
        <v>0</v>
      </c>
      <c r="BV35" s="325">
        <v>0</v>
      </c>
      <c r="BW35" s="325">
        <v>0</v>
      </c>
      <c r="BX35" s="325">
        <v>0</v>
      </c>
      <c r="BY35" s="325">
        <v>0</v>
      </c>
      <c r="BZ35" s="325">
        <v>0</v>
      </c>
      <c r="CA35" s="325">
        <v>0</v>
      </c>
      <c r="CB35" s="325">
        <v>0</v>
      </c>
      <c r="CC35" s="325">
        <v>0</v>
      </c>
      <c r="CD35" s="325">
        <v>0</v>
      </c>
      <c r="CE35" s="325">
        <v>0</v>
      </c>
      <c r="CF35" s="325">
        <v>0</v>
      </c>
      <c r="CG35" s="325">
        <v>0</v>
      </c>
      <c r="CH35" s="325">
        <v>0</v>
      </c>
      <c r="CI35" s="325">
        <v>0</v>
      </c>
      <c r="CJ35" s="325">
        <v>0</v>
      </c>
      <c r="CK35" s="325">
        <v>0</v>
      </c>
      <c r="CL35" s="325">
        <v>0</v>
      </c>
      <c r="CM35" s="325">
        <v>0</v>
      </c>
      <c r="CN35" s="325">
        <v>0</v>
      </c>
      <c r="CO35" s="325">
        <v>0</v>
      </c>
      <c r="CP35" s="325">
        <v>0</v>
      </c>
      <c r="CQ35" s="325">
        <v>0</v>
      </c>
      <c r="CR35" s="325">
        <v>0</v>
      </c>
      <c r="CS35" s="325">
        <v>0</v>
      </c>
      <c r="CT35" s="325">
        <v>0</v>
      </c>
      <c r="CU35" s="322">
        <v>0</v>
      </c>
    </row>
    <row r="36" spans="1:99" x14ac:dyDescent="0.15">
      <c r="A36" s="1577" t="s">
        <v>337</v>
      </c>
      <c r="B36" s="1593"/>
      <c r="C36" s="1593"/>
      <c r="D36" s="1593"/>
      <c r="E36" s="1593"/>
      <c r="F36" s="1593"/>
      <c r="G36" s="1593"/>
      <c r="H36" s="1593"/>
      <c r="I36" s="1593"/>
      <c r="J36" s="1593"/>
      <c r="K36" s="1593"/>
      <c r="L36" s="1593"/>
      <c r="M36" s="1593"/>
      <c r="N36" s="1593"/>
      <c r="O36" s="1593"/>
      <c r="P36" s="1593"/>
      <c r="Q36" s="1593"/>
      <c r="R36" s="1593"/>
      <c r="S36" s="1593"/>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238"/>
      <c r="BB36" s="1238"/>
      <c r="BC36" s="1238"/>
      <c r="BD36" s="1238"/>
      <c r="BE36" s="1238"/>
      <c r="BF36" s="1238"/>
      <c r="BG36" s="1238"/>
      <c r="BH36" s="1238"/>
      <c r="BI36" s="1238"/>
      <c r="BJ36" s="1238"/>
      <c r="BK36" s="1238"/>
      <c r="BL36" s="1238"/>
      <c r="BM36" s="1238"/>
      <c r="BN36" s="1238"/>
      <c r="BO36" s="1238"/>
      <c r="BP36" s="1238"/>
      <c r="BQ36" s="1238"/>
      <c r="BR36" s="1238"/>
      <c r="BS36" s="1238"/>
      <c r="BT36" s="1238"/>
      <c r="BU36" s="1238"/>
      <c r="BV36" s="1238"/>
      <c r="BW36" s="1238"/>
      <c r="BX36" s="1238"/>
      <c r="BY36" s="1238"/>
      <c r="BZ36" s="1238"/>
      <c r="CA36" s="1238"/>
      <c r="CB36" s="1238"/>
      <c r="CC36" s="1238"/>
      <c r="CD36" s="1238"/>
      <c r="CE36" s="1238"/>
      <c r="CF36" s="1238"/>
      <c r="CG36" s="1238"/>
      <c r="CH36" s="1238"/>
      <c r="CI36" s="1238"/>
      <c r="CJ36" s="1238"/>
      <c r="CK36" s="1238"/>
      <c r="CL36" s="1238"/>
      <c r="CM36" s="1238"/>
      <c r="CN36" s="1238"/>
      <c r="CO36" s="1238"/>
      <c r="CP36" s="1238"/>
      <c r="CQ36" s="1238"/>
      <c r="CR36" s="1238"/>
      <c r="CS36" s="1238"/>
      <c r="CT36" s="1238"/>
      <c r="CU36" s="1238"/>
    </row>
    <row r="37" spans="1:99" x14ac:dyDescent="0.15">
      <c r="A37" s="1333" t="s">
        <v>995</v>
      </c>
      <c r="B37" s="1238"/>
      <c r="C37" s="1238"/>
      <c r="D37" s="1238"/>
      <c r="E37" s="1238"/>
      <c r="F37" s="1238"/>
      <c r="G37" s="1238"/>
      <c r="H37" s="1238"/>
      <c r="I37" s="1238"/>
      <c r="J37" s="1238"/>
      <c r="K37" s="1238"/>
      <c r="L37" s="1238"/>
      <c r="M37" s="1238"/>
      <c r="N37" s="1238"/>
      <c r="O37" s="1238"/>
      <c r="P37" s="1238"/>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c r="AZ37" s="1238"/>
      <c r="BA37" s="1238"/>
      <c r="BB37" s="1238"/>
      <c r="BC37" s="1238"/>
      <c r="BD37" s="1238"/>
      <c r="BE37" s="1238"/>
      <c r="BF37" s="1238"/>
      <c r="BG37" s="1238"/>
      <c r="BH37" s="1238"/>
      <c r="BI37" s="1238"/>
      <c r="BJ37" s="1238"/>
      <c r="BK37" s="1238"/>
      <c r="BL37" s="1238"/>
      <c r="BM37" s="1238"/>
      <c r="BN37" s="1238"/>
      <c r="BO37" s="1238"/>
      <c r="BP37" s="1238"/>
      <c r="BQ37" s="1238"/>
      <c r="BR37" s="1238"/>
      <c r="BS37" s="1238"/>
      <c r="BT37" s="1238"/>
      <c r="BU37" s="1238"/>
      <c r="BV37" s="1238"/>
      <c r="BW37" s="1238"/>
      <c r="BX37" s="1238"/>
      <c r="BY37" s="1238"/>
      <c r="BZ37" s="1238"/>
      <c r="CA37" s="1238"/>
      <c r="CB37" s="1238"/>
      <c r="CC37" s="1238"/>
      <c r="CD37" s="1238"/>
      <c r="CE37" s="1238"/>
      <c r="CF37" s="1238"/>
      <c r="CG37" s="1238"/>
      <c r="CH37" s="1238"/>
      <c r="CI37" s="1238"/>
      <c r="CJ37" s="1238"/>
      <c r="CK37" s="1238"/>
      <c r="CL37" s="1238"/>
      <c r="CM37" s="1238"/>
      <c r="CN37" s="1238"/>
      <c r="CO37" s="1238"/>
      <c r="CP37" s="1238"/>
      <c r="CQ37" s="1238"/>
      <c r="CR37" s="1238"/>
      <c r="CS37" s="1238"/>
      <c r="CT37" s="1238"/>
      <c r="CU37" s="1238"/>
    </row>
  </sheetData>
  <mergeCells count="50">
    <mergeCell ref="CN3:CO3"/>
    <mergeCell ref="CP3:CQ3"/>
    <mergeCell ref="CR3:CS3"/>
    <mergeCell ref="CT3:CU3"/>
    <mergeCell ref="A5:C5"/>
    <mergeCell ref="CB3:CC3"/>
    <mergeCell ref="CD3:CE3"/>
    <mergeCell ref="CF3:CG3"/>
    <mergeCell ref="CH3:CI3"/>
    <mergeCell ref="CJ3:CK3"/>
    <mergeCell ref="CL3:CM3"/>
    <mergeCell ref="BP3:BQ3"/>
    <mergeCell ref="BR3:BS3"/>
    <mergeCell ref="BT3:BU3"/>
    <mergeCell ref="BV3:BW3"/>
    <mergeCell ref="BX3:BY3"/>
    <mergeCell ref="BZ3:CA3"/>
    <mergeCell ref="BD3:BE3"/>
    <mergeCell ref="BF3:BG3"/>
    <mergeCell ref="BH3:BI3"/>
    <mergeCell ref="BJ3:BK3"/>
    <mergeCell ref="BL3:BM3"/>
    <mergeCell ref="BN3:BO3"/>
    <mergeCell ref="AR3:AS3"/>
    <mergeCell ref="AT3:AU3"/>
    <mergeCell ref="AV3:AW3"/>
    <mergeCell ref="AX3:AY3"/>
    <mergeCell ref="AZ3:BA3"/>
    <mergeCell ref="BB3:BC3"/>
    <mergeCell ref="AF3:AG3"/>
    <mergeCell ref="AH3:AI3"/>
    <mergeCell ref="AJ3:AK3"/>
    <mergeCell ref="AL3:AM3"/>
    <mergeCell ref="AN3:AO3"/>
    <mergeCell ref="AP3:AQ3"/>
    <mergeCell ref="T3:U3"/>
    <mergeCell ref="V3:W3"/>
    <mergeCell ref="X3:Y3"/>
    <mergeCell ref="Z3:AA3"/>
    <mergeCell ref="AB3:AC3"/>
    <mergeCell ref="AD3:AE3"/>
    <mergeCell ref="A1:S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80" fitToWidth="0"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0D037-60C1-4FD3-A7DD-6914F4A7ABEB}">
  <sheetPr>
    <pageSetUpPr fitToPage="1"/>
  </sheetPr>
  <dimension ref="A1:J21"/>
  <sheetViews>
    <sheetView zoomScale="55" zoomScaleNormal="55" workbookViewId="0">
      <selection activeCell="N12" sqref="N12"/>
    </sheetView>
  </sheetViews>
  <sheetFormatPr defaultRowHeight="13.5" x14ac:dyDescent="0.15"/>
  <cols>
    <col min="1" max="1" width="3.625" style="398" customWidth="1"/>
    <col min="2" max="2" width="9.625" style="398" customWidth="1"/>
    <col min="3" max="3" width="0.875" style="398" customWidth="1"/>
    <col min="4" max="10" width="21.625" style="398" customWidth="1"/>
    <col min="11" max="16384" width="9" style="398"/>
  </cols>
  <sheetData>
    <row r="1" spans="1:10" x14ac:dyDescent="0.15">
      <c r="A1" s="1176" t="s">
        <v>1118</v>
      </c>
      <c r="B1" s="1176"/>
      <c r="C1" s="1176"/>
      <c r="D1" s="1176"/>
      <c r="E1" s="1176"/>
      <c r="F1" s="1176"/>
      <c r="G1" s="1176"/>
      <c r="H1" s="1176"/>
      <c r="I1" s="1176"/>
      <c r="J1" s="1176"/>
    </row>
    <row r="2" spans="1:10" ht="14.25" thickBot="1" x14ac:dyDescent="0.2">
      <c r="A2" s="397"/>
      <c r="B2" s="397"/>
      <c r="C2" s="397"/>
      <c r="D2" s="397"/>
      <c r="E2" s="397"/>
      <c r="F2" s="397"/>
      <c r="G2" s="397"/>
      <c r="H2" s="397"/>
      <c r="I2" s="397"/>
      <c r="J2" s="713" t="s">
        <v>1117</v>
      </c>
    </row>
    <row r="3" spans="1:10" x14ac:dyDescent="0.15">
      <c r="A3" s="458"/>
      <c r="B3" s="454"/>
      <c r="C3" s="457"/>
      <c r="D3" s="985" t="s">
        <v>1116</v>
      </c>
      <c r="E3" s="834"/>
      <c r="F3" s="983" t="s">
        <v>1115</v>
      </c>
      <c r="G3" s="984"/>
      <c r="H3" s="834"/>
      <c r="I3" s="983" t="s">
        <v>1114</v>
      </c>
      <c r="J3" s="982"/>
    </row>
    <row r="4" spans="1:10" ht="14.25" thickBot="1" x14ac:dyDescent="0.2">
      <c r="A4" s="445"/>
      <c r="B4" s="444"/>
      <c r="C4" s="443"/>
      <c r="D4" s="630" t="s">
        <v>1113</v>
      </c>
      <c r="E4" s="441" t="s">
        <v>1112</v>
      </c>
      <c r="F4" s="441" t="s">
        <v>1111</v>
      </c>
      <c r="G4" s="441" t="s">
        <v>1110</v>
      </c>
      <c r="H4" s="441" t="s">
        <v>1112</v>
      </c>
      <c r="I4" s="441" t="s">
        <v>1111</v>
      </c>
      <c r="J4" s="608" t="s">
        <v>1110</v>
      </c>
    </row>
    <row r="5" spans="1:10" ht="15" thickTop="1" thickBot="1" x14ac:dyDescent="0.2">
      <c r="A5" s="1220" t="s">
        <v>1109</v>
      </c>
      <c r="B5" s="1181"/>
      <c r="C5" s="1182"/>
      <c r="D5" s="838">
        <v>16087.520566081694</v>
      </c>
      <c r="E5" s="394">
        <v>14490.067581620859</v>
      </c>
      <c r="F5" s="394">
        <v>26958.190184569932</v>
      </c>
      <c r="G5" s="394">
        <v>6655.8662255857162</v>
      </c>
      <c r="H5" s="394">
        <v>17284.689520596265</v>
      </c>
      <c r="I5" s="394">
        <v>4059.39536374319</v>
      </c>
      <c r="J5" s="391">
        <v>9242.3886539162067</v>
      </c>
    </row>
    <row r="6" spans="1:10" ht="14.25" thickTop="1" x14ac:dyDescent="0.15">
      <c r="A6" s="390" t="s">
        <v>272</v>
      </c>
      <c r="B6" s="362" t="s">
        <v>271</v>
      </c>
      <c r="C6" s="389"/>
      <c r="D6" s="856">
        <v>106987.36252484383</v>
      </c>
      <c r="E6" s="588">
        <v>5033.6928163846142</v>
      </c>
      <c r="F6" s="588">
        <v>0</v>
      </c>
      <c r="G6" s="588">
        <v>1896.1839298411946</v>
      </c>
      <c r="H6" s="588">
        <v>239469.05318497858</v>
      </c>
      <c r="I6" s="588">
        <v>0</v>
      </c>
      <c r="J6" s="587">
        <v>10658.016682113068</v>
      </c>
    </row>
    <row r="7" spans="1:10" x14ac:dyDescent="0.15">
      <c r="A7" s="384" t="s">
        <v>270</v>
      </c>
      <c r="B7" s="334" t="s">
        <v>269</v>
      </c>
      <c r="C7" s="383"/>
      <c r="D7" s="840">
        <v>3245.5746093209791</v>
      </c>
      <c r="E7" s="470">
        <v>8843.4516169717117</v>
      </c>
      <c r="F7" s="470">
        <v>0</v>
      </c>
      <c r="G7" s="470">
        <v>0</v>
      </c>
      <c r="H7" s="470">
        <v>1803.8176152376982</v>
      </c>
      <c r="I7" s="470">
        <v>0</v>
      </c>
      <c r="J7" s="469">
        <v>4145.4512684179699</v>
      </c>
    </row>
    <row r="8" spans="1:10" x14ac:dyDescent="0.15">
      <c r="A8" s="384" t="s">
        <v>268</v>
      </c>
      <c r="B8" s="334" t="s">
        <v>267</v>
      </c>
      <c r="C8" s="383"/>
      <c r="D8" s="840">
        <v>2809.6258085410418</v>
      </c>
      <c r="E8" s="470">
        <v>9626.0294748158631</v>
      </c>
      <c r="F8" s="470">
        <v>18823.379275140378</v>
      </c>
      <c r="G8" s="470">
        <v>3260.0212534954512</v>
      </c>
      <c r="H8" s="470">
        <v>1514.1925982007133</v>
      </c>
      <c r="I8" s="470">
        <v>16969.925520882436</v>
      </c>
      <c r="J8" s="469">
        <v>0</v>
      </c>
    </row>
    <row r="9" spans="1:10" x14ac:dyDescent="0.15">
      <c r="A9" s="384" t="s">
        <v>266</v>
      </c>
      <c r="B9" s="334" t="s">
        <v>49</v>
      </c>
      <c r="C9" s="383"/>
      <c r="D9" s="840">
        <v>2638.1118338022984</v>
      </c>
      <c r="E9" s="470">
        <v>12918.278930657962</v>
      </c>
      <c r="F9" s="470">
        <v>0</v>
      </c>
      <c r="G9" s="470">
        <v>26044.379622877383</v>
      </c>
      <c r="H9" s="470">
        <v>1510.7089270759825</v>
      </c>
      <c r="I9" s="470">
        <v>162.59369461652278</v>
      </c>
      <c r="J9" s="469">
        <v>6049.9539677415496</v>
      </c>
    </row>
    <row r="10" spans="1:10" x14ac:dyDescent="0.15">
      <c r="A10" s="388" t="s">
        <v>265</v>
      </c>
      <c r="B10" s="355" t="s">
        <v>50</v>
      </c>
      <c r="C10" s="387"/>
      <c r="D10" s="846">
        <v>22427.130677193505</v>
      </c>
      <c r="E10" s="584">
        <v>31822.527377020684</v>
      </c>
      <c r="F10" s="584">
        <v>0</v>
      </c>
      <c r="G10" s="584">
        <v>48531.974795549002</v>
      </c>
      <c r="H10" s="584">
        <v>18557.491784912538</v>
      </c>
      <c r="I10" s="584">
        <v>6865.8765933311442</v>
      </c>
      <c r="J10" s="469">
        <v>40413.666525483553</v>
      </c>
    </row>
    <row r="11" spans="1:10" x14ac:dyDescent="0.15">
      <c r="A11" s="386" t="s">
        <v>264</v>
      </c>
      <c r="B11" s="354" t="s">
        <v>263</v>
      </c>
      <c r="C11" s="385"/>
      <c r="D11" s="847">
        <v>52444.354216697269</v>
      </c>
      <c r="E11" s="514">
        <v>22377.817831931476</v>
      </c>
      <c r="F11" s="514">
        <v>19756.084101318913</v>
      </c>
      <c r="G11" s="514">
        <v>11656.370206317753</v>
      </c>
      <c r="H11" s="514">
        <v>59180.512743099469</v>
      </c>
      <c r="I11" s="514">
        <v>9177.8202676864239</v>
      </c>
      <c r="J11" s="513">
        <v>10334.59825502276</v>
      </c>
    </row>
    <row r="12" spans="1:10" x14ac:dyDescent="0.15">
      <c r="A12" s="384" t="s">
        <v>262</v>
      </c>
      <c r="B12" s="334" t="s">
        <v>261</v>
      </c>
      <c r="C12" s="383"/>
      <c r="D12" s="840">
        <v>6404.2860512239586</v>
      </c>
      <c r="E12" s="470">
        <v>7051.6773427635362</v>
      </c>
      <c r="F12" s="470">
        <v>0</v>
      </c>
      <c r="G12" s="470">
        <v>9914.3108833186507</v>
      </c>
      <c r="H12" s="470">
        <v>5699.0475564357739</v>
      </c>
      <c r="I12" s="470">
        <v>842.18124943603937</v>
      </c>
      <c r="J12" s="469">
        <v>0</v>
      </c>
    </row>
    <row r="13" spans="1:10" x14ac:dyDescent="0.15">
      <c r="A13" s="384" t="s">
        <v>260</v>
      </c>
      <c r="B13" s="334" t="s">
        <v>53</v>
      </c>
      <c r="C13" s="383"/>
      <c r="D13" s="840">
        <v>7389.3274462320642</v>
      </c>
      <c r="E13" s="470">
        <v>21331.561854148214</v>
      </c>
      <c r="F13" s="470">
        <v>0</v>
      </c>
      <c r="G13" s="470">
        <v>0</v>
      </c>
      <c r="H13" s="470">
        <v>5146.1435569826954</v>
      </c>
      <c r="I13" s="470">
        <v>0</v>
      </c>
      <c r="J13" s="469">
        <v>0</v>
      </c>
    </row>
    <row r="14" spans="1:10" x14ac:dyDescent="0.15">
      <c r="A14" s="384" t="s">
        <v>259</v>
      </c>
      <c r="B14" s="334" t="s">
        <v>54</v>
      </c>
      <c r="C14" s="383"/>
      <c r="D14" s="840">
        <v>16361.513771623462</v>
      </c>
      <c r="E14" s="470">
        <v>25005.057789321865</v>
      </c>
      <c r="F14" s="470">
        <v>199954.6245178855</v>
      </c>
      <c r="G14" s="470">
        <v>59246.476847857346</v>
      </c>
      <c r="H14" s="470">
        <v>8325.512803324842</v>
      </c>
      <c r="I14" s="470">
        <v>46604.52729693742</v>
      </c>
      <c r="J14" s="469">
        <v>8333.3333333333339</v>
      </c>
    </row>
    <row r="15" spans="1:10" x14ac:dyDescent="0.15">
      <c r="A15" s="388" t="s">
        <v>258</v>
      </c>
      <c r="B15" s="355" t="s">
        <v>257</v>
      </c>
      <c r="C15" s="387"/>
      <c r="D15" s="846">
        <v>2108.0590705460941</v>
      </c>
      <c r="E15" s="584">
        <v>7467.4729704966103</v>
      </c>
      <c r="F15" s="584">
        <v>0</v>
      </c>
      <c r="G15" s="584">
        <v>16759.776536312849</v>
      </c>
      <c r="H15" s="584">
        <v>1578.5169144973536</v>
      </c>
      <c r="I15" s="584">
        <v>1821.8047253060063</v>
      </c>
      <c r="J15" s="583">
        <v>0</v>
      </c>
    </row>
    <row r="16" spans="1:10" x14ac:dyDescent="0.15">
      <c r="A16" s="386" t="s">
        <v>256</v>
      </c>
      <c r="B16" s="354" t="s">
        <v>255</v>
      </c>
      <c r="C16" s="385"/>
      <c r="D16" s="847">
        <v>3958.2078750651099</v>
      </c>
      <c r="E16" s="514">
        <v>10800.563780466216</v>
      </c>
      <c r="F16" s="514">
        <v>9228.9719626168226</v>
      </c>
      <c r="G16" s="514">
        <v>0</v>
      </c>
      <c r="H16" s="514">
        <v>2033.8773083739816</v>
      </c>
      <c r="I16" s="514">
        <v>8926.3763072791571</v>
      </c>
      <c r="J16" s="513">
        <v>4750.142504275128</v>
      </c>
    </row>
    <row r="17" spans="1:10" x14ac:dyDescent="0.15">
      <c r="A17" s="384" t="s">
        <v>254</v>
      </c>
      <c r="B17" s="334" t="s">
        <v>253</v>
      </c>
      <c r="C17" s="383"/>
      <c r="D17" s="840">
        <v>3937.7581428752687</v>
      </c>
      <c r="E17" s="470">
        <v>14016.666338330608</v>
      </c>
      <c r="F17" s="470">
        <v>3417.4553101997899</v>
      </c>
      <c r="G17" s="470">
        <v>0</v>
      </c>
      <c r="H17" s="470">
        <v>3885.581043511489</v>
      </c>
      <c r="I17" s="470">
        <v>2711.8706391741207</v>
      </c>
      <c r="J17" s="469">
        <v>973.47286444390363</v>
      </c>
    </row>
    <row r="18" spans="1:10" x14ac:dyDescent="0.15">
      <c r="A18" s="384" t="s">
        <v>252</v>
      </c>
      <c r="B18" s="334" t="s">
        <v>251</v>
      </c>
      <c r="C18" s="383"/>
      <c r="D18" s="840">
        <v>1903.4480349955033</v>
      </c>
      <c r="E18" s="470">
        <v>9001.8490657049988</v>
      </c>
      <c r="F18" s="470">
        <v>6802.466828630163</v>
      </c>
      <c r="G18" s="470">
        <v>9520.6600062658817</v>
      </c>
      <c r="H18" s="470">
        <v>1277.9191823729952</v>
      </c>
      <c r="I18" s="470">
        <v>5927.1620834262449</v>
      </c>
      <c r="J18" s="469">
        <v>7307.0530310157746</v>
      </c>
    </row>
    <row r="19" spans="1:10" ht="14.25" thickBot="1" x14ac:dyDescent="0.2">
      <c r="A19" s="382" t="s">
        <v>250</v>
      </c>
      <c r="B19" s="327" t="s">
        <v>249</v>
      </c>
      <c r="C19" s="381"/>
      <c r="D19" s="839">
        <v>1886.9518884775991</v>
      </c>
      <c r="E19" s="461">
        <v>8805.941765625661</v>
      </c>
      <c r="F19" s="461">
        <v>4104.448440309593</v>
      </c>
      <c r="G19" s="461">
        <v>0</v>
      </c>
      <c r="H19" s="461">
        <v>1535.6792125692195</v>
      </c>
      <c r="I19" s="461">
        <v>0</v>
      </c>
      <c r="J19" s="460">
        <v>3461.7966017874173</v>
      </c>
    </row>
    <row r="20" spans="1:10" x14ac:dyDescent="0.15">
      <c r="A20" s="981" t="s">
        <v>337</v>
      </c>
      <c r="B20" s="736"/>
      <c r="C20" s="736"/>
      <c r="D20" s="736"/>
      <c r="E20" s="736"/>
      <c r="F20" s="736"/>
      <c r="G20" s="736"/>
      <c r="H20" s="736"/>
      <c r="I20" s="736"/>
      <c r="J20" s="736"/>
    </row>
    <row r="21" spans="1:10" x14ac:dyDescent="0.15">
      <c r="A21" s="414" t="s">
        <v>1108</v>
      </c>
      <c r="B21" s="397"/>
      <c r="C21" s="397"/>
      <c r="D21" s="397"/>
      <c r="E21" s="397"/>
      <c r="F21" s="397"/>
      <c r="G21" s="397"/>
      <c r="H21" s="397"/>
      <c r="I21" s="397"/>
      <c r="J21" s="397"/>
    </row>
  </sheetData>
  <mergeCells count="2">
    <mergeCell ref="A1:J1"/>
    <mergeCell ref="A5:C5"/>
  </mergeCells>
  <phoneticPr fontId="4"/>
  <pageMargins left="0.7" right="0.7" top="0.75" bottom="0.75" header="0.3" footer="0.3"/>
  <pageSetup paperSize="9" scale="81"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CA7B5-B57D-4D9F-8161-252C344DA023}">
  <sheetPr>
    <pageSetUpPr fitToPage="1"/>
  </sheetPr>
  <dimension ref="A1:V35"/>
  <sheetViews>
    <sheetView topLeftCell="B1" zoomScale="55" zoomScaleNormal="55" workbookViewId="0">
      <selection activeCell="N12" sqref="N12"/>
    </sheetView>
  </sheetViews>
  <sheetFormatPr defaultRowHeight="13.5" x14ac:dyDescent="0.15"/>
  <cols>
    <col min="1" max="1" width="3.625" style="601" customWidth="1"/>
    <col min="2" max="2" width="18.625" style="601" customWidth="1"/>
    <col min="3" max="3" width="0.875" style="601" customWidth="1"/>
    <col min="4" max="10" width="20.625" style="601" customWidth="1"/>
    <col min="11" max="12" width="9" style="601"/>
    <col min="13" max="13" width="12.75" style="601" bestFit="1" customWidth="1"/>
    <col min="14" max="14" width="12.75" style="601" customWidth="1"/>
    <col min="15" max="15" width="9" style="601"/>
    <col min="16" max="16" width="12.75" style="601" bestFit="1" customWidth="1"/>
    <col min="17" max="16384" width="9" style="601"/>
  </cols>
  <sheetData>
    <row r="1" spans="1:22" x14ac:dyDescent="0.15">
      <c r="A1" s="1179" t="s">
        <v>1120</v>
      </c>
      <c r="B1" s="1179"/>
      <c r="C1" s="1179"/>
      <c r="D1" s="1179"/>
      <c r="E1" s="1179"/>
      <c r="F1" s="1179"/>
      <c r="G1" s="1179"/>
      <c r="H1" s="1179"/>
      <c r="I1" s="1179"/>
      <c r="J1" s="1179"/>
    </row>
    <row r="2" spans="1:22" ht="14.25" thickBot="1" x14ac:dyDescent="0.2">
      <c r="A2" s="577"/>
      <c r="B2" s="577"/>
      <c r="C2" s="577"/>
      <c r="D2" s="577"/>
      <c r="E2" s="577"/>
      <c r="F2" s="577"/>
      <c r="G2" s="577"/>
      <c r="H2" s="577"/>
      <c r="I2" s="577"/>
      <c r="J2" s="617" t="s">
        <v>1117</v>
      </c>
    </row>
    <row r="3" spans="1:22" x14ac:dyDescent="0.15">
      <c r="A3" s="458"/>
      <c r="B3" s="454"/>
      <c r="C3" s="457"/>
      <c r="D3" s="795" t="s">
        <v>1119</v>
      </c>
      <c r="E3" s="612"/>
      <c r="F3" s="614" t="s">
        <v>1115</v>
      </c>
      <c r="G3" s="613"/>
      <c r="H3" s="612"/>
      <c r="I3" s="614" t="s">
        <v>1114</v>
      </c>
      <c r="J3" s="610"/>
    </row>
    <row r="4" spans="1:22" ht="14.25" thickBot="1" x14ac:dyDescent="0.2">
      <c r="A4" s="445"/>
      <c r="B4" s="444"/>
      <c r="C4" s="443"/>
      <c r="D4" s="630" t="s">
        <v>1113</v>
      </c>
      <c r="E4" s="441" t="s">
        <v>1112</v>
      </c>
      <c r="F4" s="441" t="s">
        <v>1111</v>
      </c>
      <c r="G4" s="441" t="s">
        <v>1110</v>
      </c>
      <c r="H4" s="441" t="s">
        <v>1112</v>
      </c>
      <c r="I4" s="441" t="s">
        <v>1111</v>
      </c>
      <c r="J4" s="608" t="s">
        <v>1110</v>
      </c>
      <c r="K4" s="398"/>
      <c r="L4" s="398"/>
      <c r="M4" s="398"/>
      <c r="N4" s="398"/>
      <c r="O4" s="398"/>
      <c r="P4" s="398"/>
      <c r="Q4" s="398"/>
      <c r="R4" s="398"/>
      <c r="S4" s="398"/>
      <c r="T4" s="398"/>
      <c r="U4" s="398"/>
      <c r="V4" s="398"/>
    </row>
    <row r="5" spans="1:22" ht="15" thickTop="1" thickBot="1" x14ac:dyDescent="0.2">
      <c r="A5" s="1199" t="s">
        <v>350</v>
      </c>
      <c r="B5" s="1191"/>
      <c r="C5" s="1200"/>
      <c r="D5" s="833">
        <v>16087.520566081694</v>
      </c>
      <c r="E5" s="559">
        <v>14490.067581620859</v>
      </c>
      <c r="F5" s="559">
        <v>26958.190184569932</v>
      </c>
      <c r="G5" s="559">
        <v>6655.8662255857162</v>
      </c>
      <c r="H5" s="559">
        <v>17284.689520596265</v>
      </c>
      <c r="I5" s="559">
        <v>4059.39536374319</v>
      </c>
      <c r="J5" s="558">
        <v>9242.3886539162067</v>
      </c>
    </row>
    <row r="6" spans="1:22" ht="14.25" thickTop="1" x14ac:dyDescent="0.15">
      <c r="A6" s="363">
        <v>9</v>
      </c>
      <c r="B6" s="362" t="s">
        <v>236</v>
      </c>
      <c r="C6" s="410"/>
      <c r="D6" s="851">
        <v>243854.73377045366</v>
      </c>
      <c r="E6" s="553">
        <v>20847.280670981665</v>
      </c>
      <c r="F6" s="553">
        <v>17704.517704517704</v>
      </c>
      <c r="G6" s="553">
        <v>8319.2626987477142</v>
      </c>
      <c r="H6" s="553">
        <v>525121.82587192871</v>
      </c>
      <c r="I6" s="553">
        <v>17480.686133298415</v>
      </c>
      <c r="J6" s="552">
        <v>11443.579401557077</v>
      </c>
    </row>
    <row r="7" spans="1:22" x14ac:dyDescent="0.15">
      <c r="A7" s="335">
        <v>10</v>
      </c>
      <c r="B7" s="423" t="s">
        <v>235</v>
      </c>
      <c r="C7" s="785"/>
      <c r="D7" s="848">
        <v>21028.510857196303</v>
      </c>
      <c r="E7" s="524">
        <v>12597.217658012925</v>
      </c>
      <c r="F7" s="524">
        <v>0</v>
      </c>
      <c r="G7" s="524">
        <v>0</v>
      </c>
      <c r="H7" s="524">
        <v>30988.338749761038</v>
      </c>
      <c r="I7" s="524">
        <v>0</v>
      </c>
      <c r="J7" s="523">
        <v>0</v>
      </c>
    </row>
    <row r="8" spans="1:22" x14ac:dyDescent="0.15">
      <c r="A8" s="335">
        <v>11</v>
      </c>
      <c r="B8" s="423" t="s">
        <v>391</v>
      </c>
      <c r="C8" s="785"/>
      <c r="D8" s="848">
        <v>19185.086037453726</v>
      </c>
      <c r="E8" s="524">
        <v>12737.197816480375</v>
      </c>
      <c r="F8" s="524">
        <v>0</v>
      </c>
      <c r="G8" s="524">
        <v>0</v>
      </c>
      <c r="H8" s="524">
        <v>19844.487273210605</v>
      </c>
      <c r="I8" s="524">
        <v>0</v>
      </c>
      <c r="J8" s="523">
        <v>0</v>
      </c>
    </row>
    <row r="9" spans="1:22" x14ac:dyDescent="0.15">
      <c r="A9" s="335">
        <v>12</v>
      </c>
      <c r="B9" s="423" t="s">
        <v>233</v>
      </c>
      <c r="C9" s="785"/>
      <c r="D9" s="848">
        <v>4796.4142505083964</v>
      </c>
      <c r="E9" s="524">
        <v>4602.0573903627501</v>
      </c>
      <c r="F9" s="524">
        <v>0</v>
      </c>
      <c r="G9" s="524">
        <v>16759.776536312849</v>
      </c>
      <c r="H9" s="524">
        <v>4912.4314042804499</v>
      </c>
      <c r="I9" s="524">
        <v>0</v>
      </c>
      <c r="J9" s="523">
        <v>0</v>
      </c>
    </row>
    <row r="10" spans="1:22" x14ac:dyDescent="0.15">
      <c r="A10" s="335">
        <v>13</v>
      </c>
      <c r="B10" s="423" t="s">
        <v>232</v>
      </c>
      <c r="C10" s="785"/>
      <c r="D10" s="848">
        <v>31467.311672907414</v>
      </c>
      <c r="E10" s="524">
        <v>32037.488643427532</v>
      </c>
      <c r="F10" s="524">
        <v>0</v>
      </c>
      <c r="G10" s="524">
        <v>0</v>
      </c>
      <c r="H10" s="524">
        <v>11101.622544833475</v>
      </c>
      <c r="I10" s="524">
        <v>0</v>
      </c>
      <c r="J10" s="523">
        <v>0</v>
      </c>
    </row>
    <row r="11" spans="1:22" x14ac:dyDescent="0.15">
      <c r="A11" s="335">
        <v>14</v>
      </c>
      <c r="B11" s="988" t="s">
        <v>231</v>
      </c>
      <c r="C11" s="785"/>
      <c r="D11" s="848">
        <v>25114.194664355728</v>
      </c>
      <c r="E11" s="524">
        <v>15463.882808553628</v>
      </c>
      <c r="F11" s="524">
        <v>0</v>
      </c>
      <c r="G11" s="524">
        <v>0</v>
      </c>
      <c r="H11" s="524">
        <v>35264.447939247104</v>
      </c>
      <c r="I11" s="524">
        <v>0</v>
      </c>
      <c r="J11" s="523">
        <v>0</v>
      </c>
    </row>
    <row r="12" spans="1:22" x14ac:dyDescent="0.15">
      <c r="A12" s="335">
        <v>15</v>
      </c>
      <c r="B12" s="423" t="s">
        <v>230</v>
      </c>
      <c r="C12" s="785"/>
      <c r="D12" s="848">
        <v>30098.215228640827</v>
      </c>
      <c r="E12" s="524">
        <v>33365.784582706438</v>
      </c>
      <c r="F12" s="524">
        <v>0</v>
      </c>
      <c r="G12" s="524">
        <v>0</v>
      </c>
      <c r="H12" s="524">
        <v>30402.547643926955</v>
      </c>
      <c r="I12" s="524">
        <v>0</v>
      </c>
      <c r="J12" s="523">
        <v>33965.42532937324</v>
      </c>
    </row>
    <row r="13" spans="1:22" x14ac:dyDescent="0.15">
      <c r="A13" s="335">
        <v>16</v>
      </c>
      <c r="B13" s="423" t="s">
        <v>229</v>
      </c>
      <c r="C13" s="785"/>
      <c r="D13" s="848">
        <v>17508.082024626405</v>
      </c>
      <c r="E13" s="524">
        <v>20754.002438709733</v>
      </c>
      <c r="F13" s="524">
        <v>0</v>
      </c>
      <c r="G13" s="524">
        <v>24077.767358313631</v>
      </c>
      <c r="H13" s="524">
        <v>11508.154060088988</v>
      </c>
      <c r="I13" s="524">
        <v>0</v>
      </c>
      <c r="J13" s="523">
        <v>34456.645210147668</v>
      </c>
    </row>
    <row r="14" spans="1:22" x14ac:dyDescent="0.15">
      <c r="A14" s="335">
        <v>17</v>
      </c>
      <c r="B14" s="423" t="s">
        <v>228</v>
      </c>
      <c r="C14" s="785"/>
      <c r="D14" s="848">
        <v>8558.3265896662506</v>
      </c>
      <c r="E14" s="524">
        <v>0</v>
      </c>
      <c r="F14" s="524">
        <v>0</v>
      </c>
      <c r="G14" s="524">
        <v>0</v>
      </c>
      <c r="H14" s="524">
        <v>8558.3265896662506</v>
      </c>
      <c r="I14" s="524">
        <v>0</v>
      </c>
      <c r="J14" s="523">
        <v>0</v>
      </c>
    </row>
    <row r="15" spans="1:22" x14ac:dyDescent="0.15">
      <c r="A15" s="350">
        <v>18</v>
      </c>
      <c r="B15" s="433" t="s">
        <v>227</v>
      </c>
      <c r="C15" s="780"/>
      <c r="D15" s="850">
        <v>21011.882252091447</v>
      </c>
      <c r="E15" s="537">
        <v>17827.394554112427</v>
      </c>
      <c r="F15" s="537">
        <v>0</v>
      </c>
      <c r="G15" s="537">
        <v>0</v>
      </c>
      <c r="H15" s="537">
        <v>25167.161909486484</v>
      </c>
      <c r="I15" s="537">
        <v>12857.142857142857</v>
      </c>
      <c r="J15" s="536">
        <v>0</v>
      </c>
    </row>
    <row r="16" spans="1:22" x14ac:dyDescent="0.15">
      <c r="A16" s="343">
        <v>19</v>
      </c>
      <c r="B16" s="428" t="s">
        <v>226</v>
      </c>
      <c r="C16" s="790"/>
      <c r="D16" s="849">
        <v>6385.2982401495092</v>
      </c>
      <c r="E16" s="543">
        <v>4968.3544303797471</v>
      </c>
      <c r="F16" s="543">
        <v>0</v>
      </c>
      <c r="G16" s="543">
        <v>0</v>
      </c>
      <c r="H16" s="543">
        <v>7758.3563324133702</v>
      </c>
      <c r="I16" s="543">
        <v>0</v>
      </c>
      <c r="J16" s="542">
        <v>0</v>
      </c>
    </row>
    <row r="17" spans="1:10" x14ac:dyDescent="0.15">
      <c r="A17" s="335">
        <v>20</v>
      </c>
      <c r="B17" s="423" t="s">
        <v>224</v>
      </c>
      <c r="C17" s="785"/>
      <c r="D17" s="848">
        <v>7934.2181188690129</v>
      </c>
      <c r="E17" s="524">
        <v>8389.2617449664431</v>
      </c>
      <c r="F17" s="524">
        <v>0</v>
      </c>
      <c r="G17" s="524">
        <v>0</v>
      </c>
      <c r="H17" s="524">
        <v>5252.1008403361348</v>
      </c>
      <c r="I17" s="524">
        <v>0</v>
      </c>
      <c r="J17" s="523">
        <v>8333.3333333333339</v>
      </c>
    </row>
    <row r="18" spans="1:10" x14ac:dyDescent="0.15">
      <c r="A18" s="335">
        <v>21</v>
      </c>
      <c r="B18" s="423" t="s">
        <v>223</v>
      </c>
      <c r="C18" s="785"/>
      <c r="D18" s="848">
        <v>7796.8503722411233</v>
      </c>
      <c r="E18" s="524">
        <v>11698.267691807287</v>
      </c>
      <c r="F18" s="524">
        <v>0</v>
      </c>
      <c r="G18" s="524">
        <v>0</v>
      </c>
      <c r="H18" s="524">
        <v>5151.9879301181272</v>
      </c>
      <c r="I18" s="524">
        <v>0</v>
      </c>
      <c r="J18" s="523">
        <v>5055.6117290192115</v>
      </c>
    </row>
    <row r="19" spans="1:10" x14ac:dyDescent="0.15">
      <c r="A19" s="335">
        <v>22</v>
      </c>
      <c r="B19" s="423" t="s">
        <v>222</v>
      </c>
      <c r="C19" s="785"/>
      <c r="D19" s="848">
        <v>22178.838392535166</v>
      </c>
      <c r="E19" s="524">
        <v>21935.028701536092</v>
      </c>
      <c r="F19" s="524">
        <v>0</v>
      </c>
      <c r="G19" s="524">
        <v>0</v>
      </c>
      <c r="H19" s="524">
        <v>23921.357482399926</v>
      </c>
      <c r="I19" s="524">
        <v>21292.934934375873</v>
      </c>
      <c r="J19" s="523">
        <v>7252.8955358146859</v>
      </c>
    </row>
    <row r="20" spans="1:10" x14ac:dyDescent="0.15">
      <c r="A20" s="335">
        <v>23</v>
      </c>
      <c r="B20" s="423" t="s">
        <v>221</v>
      </c>
      <c r="C20" s="785"/>
      <c r="D20" s="848">
        <v>8038.6155822564797</v>
      </c>
      <c r="E20" s="524">
        <v>9625.0873243809674</v>
      </c>
      <c r="F20" s="524">
        <v>6776.1061589964911</v>
      </c>
      <c r="G20" s="524">
        <v>13650.01365001365</v>
      </c>
      <c r="H20" s="524">
        <v>7541.6516052709412</v>
      </c>
      <c r="I20" s="524">
        <v>0</v>
      </c>
      <c r="J20" s="523">
        <v>0</v>
      </c>
    </row>
    <row r="21" spans="1:10" x14ac:dyDescent="0.15">
      <c r="A21" s="335">
        <v>24</v>
      </c>
      <c r="B21" s="423" t="s">
        <v>220</v>
      </c>
      <c r="C21" s="785"/>
      <c r="D21" s="848">
        <v>15698.472631447228</v>
      </c>
      <c r="E21" s="524">
        <v>17244.209467985787</v>
      </c>
      <c r="F21" s="524">
        <v>0</v>
      </c>
      <c r="G21" s="524">
        <v>0</v>
      </c>
      <c r="H21" s="524">
        <v>13605.504021564255</v>
      </c>
      <c r="I21" s="524">
        <v>8175.8284037897365</v>
      </c>
      <c r="J21" s="523">
        <v>10658.016682113068</v>
      </c>
    </row>
    <row r="22" spans="1:10" x14ac:dyDescent="0.15">
      <c r="A22" s="335">
        <v>25</v>
      </c>
      <c r="B22" s="423" t="s">
        <v>852</v>
      </c>
      <c r="C22" s="785"/>
      <c r="D22" s="848">
        <v>24364.970940329265</v>
      </c>
      <c r="E22" s="524">
        <v>25749.924756713372</v>
      </c>
      <c r="F22" s="524">
        <v>0</v>
      </c>
      <c r="G22" s="524">
        <v>158514.4927536232</v>
      </c>
      <c r="H22" s="524">
        <v>18781.664817463607</v>
      </c>
      <c r="I22" s="524">
        <v>0</v>
      </c>
      <c r="J22" s="523">
        <v>23904.382470119523</v>
      </c>
    </row>
    <row r="23" spans="1:10" x14ac:dyDescent="0.15">
      <c r="A23" s="335">
        <v>26</v>
      </c>
      <c r="B23" s="423" t="s">
        <v>851</v>
      </c>
      <c r="C23" s="785"/>
      <c r="D23" s="848">
        <v>20263.288218789701</v>
      </c>
      <c r="E23" s="524">
        <v>11508.621674462023</v>
      </c>
      <c r="F23" s="524">
        <v>199954.6245178855</v>
      </c>
      <c r="G23" s="524">
        <v>0</v>
      </c>
      <c r="H23" s="524">
        <v>20003.57438730765</v>
      </c>
      <c r="I23" s="524">
        <v>21181.47951037786</v>
      </c>
      <c r="J23" s="523">
        <v>10005.002501250625</v>
      </c>
    </row>
    <row r="24" spans="1:10" x14ac:dyDescent="0.15">
      <c r="A24" s="335">
        <v>27</v>
      </c>
      <c r="B24" s="423" t="s">
        <v>850</v>
      </c>
      <c r="C24" s="785"/>
      <c r="D24" s="848">
        <v>25409.757991837811</v>
      </c>
      <c r="E24" s="524">
        <v>17419.020087465717</v>
      </c>
      <c r="F24" s="524">
        <v>0</v>
      </c>
      <c r="G24" s="524">
        <v>0</v>
      </c>
      <c r="H24" s="524">
        <v>28778.252265389023</v>
      </c>
      <c r="I24" s="524">
        <v>0</v>
      </c>
      <c r="J24" s="523">
        <v>0</v>
      </c>
    </row>
    <row r="25" spans="1:10" x14ac:dyDescent="0.15">
      <c r="A25" s="350">
        <v>28</v>
      </c>
      <c r="B25" s="433" t="s">
        <v>81</v>
      </c>
      <c r="C25" s="780"/>
      <c r="D25" s="850">
        <v>3081279.2121491819</v>
      </c>
      <c r="E25" s="537">
        <v>13851.202133166847</v>
      </c>
      <c r="F25" s="537">
        <v>0</v>
      </c>
      <c r="G25" s="537">
        <v>0</v>
      </c>
      <c r="H25" s="537">
        <v>7243812.8174646059</v>
      </c>
      <c r="I25" s="537">
        <v>11755.485893416928</v>
      </c>
      <c r="J25" s="536">
        <v>0</v>
      </c>
    </row>
    <row r="26" spans="1:10" x14ac:dyDescent="0.15">
      <c r="A26" s="343">
        <v>29</v>
      </c>
      <c r="B26" s="428" t="s">
        <v>430</v>
      </c>
      <c r="C26" s="790"/>
      <c r="D26" s="849">
        <v>13624.210650809562</v>
      </c>
      <c r="E26" s="543">
        <v>13009.002673969966</v>
      </c>
      <c r="F26" s="543">
        <v>0</v>
      </c>
      <c r="G26" s="543">
        <v>0</v>
      </c>
      <c r="H26" s="543">
        <v>14665.650321610559</v>
      </c>
      <c r="I26" s="543">
        <v>0</v>
      </c>
      <c r="J26" s="542">
        <v>0</v>
      </c>
    </row>
    <row r="27" spans="1:10" x14ac:dyDescent="0.15">
      <c r="A27" s="335">
        <v>30</v>
      </c>
      <c r="B27" s="423" t="s">
        <v>387</v>
      </c>
      <c r="C27" s="785"/>
      <c r="D27" s="848">
        <v>26291.685748782213</v>
      </c>
      <c r="E27" s="524">
        <v>23676.558822171966</v>
      </c>
      <c r="F27" s="524">
        <v>0</v>
      </c>
      <c r="G27" s="524">
        <v>0</v>
      </c>
      <c r="H27" s="524">
        <v>50382.65306122449</v>
      </c>
      <c r="I27" s="524">
        <v>0</v>
      </c>
      <c r="J27" s="523">
        <v>0</v>
      </c>
    </row>
    <row r="28" spans="1:10" x14ac:dyDescent="0.15">
      <c r="A28" s="466">
        <v>31</v>
      </c>
      <c r="B28" s="465" t="s">
        <v>212</v>
      </c>
      <c r="C28" s="785"/>
      <c r="D28" s="848">
        <v>21347.200572102171</v>
      </c>
      <c r="E28" s="524">
        <v>17228.858255426119</v>
      </c>
      <c r="F28" s="524">
        <v>19756.084101318913</v>
      </c>
      <c r="G28" s="524">
        <v>6329.1139240506327</v>
      </c>
      <c r="H28" s="524">
        <v>33491.314672929635</v>
      </c>
      <c r="I28" s="524">
        <v>11033.603863438191</v>
      </c>
      <c r="J28" s="523">
        <v>15484.335613971913</v>
      </c>
    </row>
    <row r="29" spans="1:10" x14ac:dyDescent="0.15">
      <c r="A29" s="474">
        <v>32</v>
      </c>
      <c r="B29" s="605" t="s">
        <v>385</v>
      </c>
      <c r="C29" s="780"/>
      <c r="D29" s="850">
        <v>21052.097600568151</v>
      </c>
      <c r="E29" s="537">
        <v>13458.214273115322</v>
      </c>
      <c r="F29" s="537">
        <v>0</v>
      </c>
      <c r="G29" s="537">
        <v>0</v>
      </c>
      <c r="H29" s="537">
        <v>28042.998181345803</v>
      </c>
      <c r="I29" s="537">
        <v>0</v>
      </c>
      <c r="J29" s="536">
        <v>0</v>
      </c>
    </row>
    <row r="30" spans="1:10" x14ac:dyDescent="0.15">
      <c r="A30" s="343">
        <v>33</v>
      </c>
      <c r="B30" s="428" t="s">
        <v>207</v>
      </c>
      <c r="C30" s="790"/>
      <c r="D30" s="849">
        <v>1333.098163361456</v>
      </c>
      <c r="E30" s="543">
        <v>4150.5504314192203</v>
      </c>
      <c r="F30" s="543">
        <v>3417.4553101997899</v>
      </c>
      <c r="G30" s="543">
        <v>2837.9663133398608</v>
      </c>
      <c r="H30" s="543">
        <v>1224.289092014219</v>
      </c>
      <c r="I30" s="543">
        <v>1897.1682238852234</v>
      </c>
      <c r="J30" s="542">
        <v>6319.5749983884953</v>
      </c>
    </row>
    <row r="31" spans="1:10" x14ac:dyDescent="0.15">
      <c r="A31" s="335">
        <v>34</v>
      </c>
      <c r="B31" s="423" t="s">
        <v>206</v>
      </c>
      <c r="C31" s="785"/>
      <c r="D31" s="848">
        <v>11422.172452407614</v>
      </c>
      <c r="E31" s="524">
        <v>14245.896562403221</v>
      </c>
      <c r="F31" s="524">
        <v>0</v>
      </c>
      <c r="G31" s="524">
        <v>11656.370206317753</v>
      </c>
      <c r="H31" s="524">
        <v>4643.9628482972139</v>
      </c>
      <c r="I31" s="524">
        <v>0</v>
      </c>
      <c r="J31" s="523">
        <v>0</v>
      </c>
    </row>
    <row r="32" spans="1:10" ht="14.25" thickBot="1" x14ac:dyDescent="0.2">
      <c r="A32" s="328">
        <v>35</v>
      </c>
      <c r="B32" s="419" t="s">
        <v>205</v>
      </c>
      <c r="C32" s="770"/>
      <c r="D32" s="987">
        <v>0</v>
      </c>
      <c r="E32" s="517">
        <v>0</v>
      </c>
      <c r="F32" s="517">
        <v>0</v>
      </c>
      <c r="G32" s="517">
        <v>0</v>
      </c>
      <c r="H32" s="517">
        <v>0</v>
      </c>
      <c r="I32" s="517">
        <v>0</v>
      </c>
      <c r="J32" s="516">
        <v>0</v>
      </c>
    </row>
    <row r="33" spans="1:10" x14ac:dyDescent="0.15">
      <c r="A33" s="380" t="s">
        <v>337</v>
      </c>
      <c r="B33" s="986"/>
      <c r="C33" s="986"/>
      <c r="D33" s="986"/>
      <c r="E33" s="986"/>
      <c r="F33" s="986"/>
      <c r="G33" s="986"/>
      <c r="H33" s="986"/>
      <c r="I33" s="986"/>
      <c r="J33" s="986"/>
    </row>
    <row r="34" spans="1:10" x14ac:dyDescent="0.15">
      <c r="A34" s="414" t="s">
        <v>995</v>
      </c>
      <c r="B34" s="577"/>
      <c r="C34" s="577"/>
      <c r="D34" s="577"/>
      <c r="E34" s="577"/>
      <c r="F34" s="577"/>
      <c r="G34" s="577"/>
      <c r="H34" s="577"/>
      <c r="I34" s="577"/>
      <c r="J34" s="577"/>
    </row>
    <row r="35" spans="1:10" ht="14.25" customHeight="1" x14ac:dyDescent="0.15"/>
  </sheetData>
  <mergeCells count="2">
    <mergeCell ref="A1:J1"/>
    <mergeCell ref="A5:C5"/>
  </mergeCells>
  <phoneticPr fontId="4"/>
  <pageMargins left="0.7" right="0.7" top="0.75" bottom="0.75" header="0.3" footer="0.3"/>
  <pageSetup paperSize="9" scale="80"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FFCE1-5994-4B20-A710-4BB884F0EBC6}">
  <dimension ref="A1:AF34"/>
  <sheetViews>
    <sheetView zoomScale="55" zoomScaleNormal="55" zoomScaleSheetLayoutView="70" workbookViewId="0">
      <selection activeCell="N12" sqref="N12"/>
    </sheetView>
  </sheetViews>
  <sheetFormatPr defaultColWidth="9" defaultRowHeight="13.5" x14ac:dyDescent="0.15"/>
  <cols>
    <col min="1" max="2" width="3.625" style="1626" customWidth="1"/>
    <col min="3" max="3" width="9.625" style="1626" customWidth="1"/>
    <col min="4" max="4" width="0.875" style="1626" customWidth="1"/>
    <col min="5" max="32" width="10.625" style="1626" customWidth="1"/>
    <col min="33" max="16384" width="9" style="1626"/>
  </cols>
  <sheetData>
    <row r="1" spans="1:32" x14ac:dyDescent="0.15">
      <c r="A1" s="1624" t="s">
        <v>1129</v>
      </c>
      <c r="B1" s="1624"/>
      <c r="C1" s="1624"/>
      <c r="D1" s="1624"/>
      <c r="E1" s="1624"/>
      <c r="F1" s="1624"/>
      <c r="G1" s="1624"/>
      <c r="H1" s="1624"/>
      <c r="I1" s="1624"/>
      <c r="J1" s="1624"/>
      <c r="K1" s="1624"/>
      <c r="L1" s="1624"/>
      <c r="M1" s="1624"/>
      <c r="N1" s="1624"/>
      <c r="O1" s="1624"/>
      <c r="P1" s="1624"/>
      <c r="Q1" s="1624"/>
      <c r="R1" s="1624"/>
      <c r="S1" s="1625"/>
      <c r="T1" s="1625"/>
      <c r="U1" s="1625"/>
      <c r="V1" s="1625"/>
      <c r="W1" s="1625"/>
      <c r="X1" s="1625"/>
      <c r="Y1" s="1625"/>
      <c r="Z1" s="1625"/>
      <c r="AA1" s="1625"/>
      <c r="AB1" s="1625"/>
      <c r="AC1" s="1625"/>
      <c r="AD1" s="1625"/>
      <c r="AE1" s="1625"/>
      <c r="AF1" s="1625"/>
    </row>
    <row r="2" spans="1:32" ht="14.25" thickBot="1" x14ac:dyDescent="0.2">
      <c r="A2" s="1625"/>
      <c r="B2" s="1625"/>
      <c r="C2" s="1625"/>
      <c r="D2" s="1625"/>
      <c r="E2" s="1625"/>
      <c r="F2" s="1625"/>
      <c r="G2" s="1625"/>
      <c r="H2" s="1625"/>
      <c r="I2" s="1625"/>
      <c r="J2" s="1625"/>
      <c r="K2" s="1625"/>
      <c r="L2" s="1625"/>
      <c r="M2" s="1625"/>
      <c r="N2" s="1625"/>
      <c r="O2" s="1625"/>
      <c r="P2" s="1627"/>
      <c r="Q2" s="1625"/>
      <c r="R2" s="1628" t="s">
        <v>432</v>
      </c>
      <c r="S2" s="1625"/>
      <c r="T2" s="1625"/>
      <c r="U2" s="1625"/>
      <c r="V2" s="1625"/>
      <c r="W2" s="1625"/>
      <c r="X2" s="1625"/>
      <c r="Y2" s="1625"/>
      <c r="Z2" s="1625"/>
      <c r="AA2" s="1625"/>
      <c r="AB2" s="1625"/>
      <c r="AC2" s="1625"/>
      <c r="AD2" s="1625"/>
      <c r="AE2" s="1625"/>
      <c r="AF2" s="1625"/>
    </row>
    <row r="3" spans="1:32" ht="27.75" thickBot="1" x14ac:dyDescent="0.2">
      <c r="A3" s="1629"/>
      <c r="B3" s="1630"/>
      <c r="C3" s="1631"/>
      <c r="D3" s="1632"/>
      <c r="E3" s="1633" t="s">
        <v>943</v>
      </c>
      <c r="F3" s="1634" t="s">
        <v>942</v>
      </c>
      <c r="G3" s="1634" t="s">
        <v>941</v>
      </c>
      <c r="H3" s="1634" t="s">
        <v>940</v>
      </c>
      <c r="I3" s="1634" t="s">
        <v>939</v>
      </c>
      <c r="J3" s="1634" t="s">
        <v>938</v>
      </c>
      <c r="K3" s="1634" t="s">
        <v>937</v>
      </c>
      <c r="L3" s="1635" t="s">
        <v>936</v>
      </c>
      <c r="M3" s="1635" t="s">
        <v>935</v>
      </c>
      <c r="N3" s="1635" t="s">
        <v>934</v>
      </c>
      <c r="O3" s="1635" t="s">
        <v>1128</v>
      </c>
      <c r="P3" s="1635" t="s">
        <v>225</v>
      </c>
      <c r="Q3" s="1635" t="s">
        <v>932</v>
      </c>
      <c r="R3" s="1635" t="s">
        <v>931</v>
      </c>
      <c r="S3" s="1635" t="s">
        <v>930</v>
      </c>
      <c r="T3" s="1635" t="s">
        <v>929</v>
      </c>
      <c r="U3" s="1634" t="s">
        <v>928</v>
      </c>
      <c r="V3" s="1634" t="s">
        <v>927</v>
      </c>
      <c r="W3" s="1634" t="s">
        <v>926</v>
      </c>
      <c r="X3" s="1635" t="s">
        <v>925</v>
      </c>
      <c r="Y3" s="1635" t="s">
        <v>924</v>
      </c>
      <c r="Z3" s="1634" t="s">
        <v>923</v>
      </c>
      <c r="AA3" s="1635" t="s">
        <v>922</v>
      </c>
      <c r="AB3" s="1634" t="s">
        <v>921</v>
      </c>
      <c r="AC3" s="1635" t="s">
        <v>920</v>
      </c>
      <c r="AD3" s="1635" t="s">
        <v>919</v>
      </c>
      <c r="AE3" s="1635" t="s">
        <v>496</v>
      </c>
      <c r="AF3" s="1636" t="s">
        <v>918</v>
      </c>
    </row>
    <row r="4" spans="1:32" ht="15" thickTop="1" thickBot="1" x14ac:dyDescent="0.2">
      <c r="A4" s="1637"/>
      <c r="B4" s="1638" t="s">
        <v>1288</v>
      </c>
      <c r="C4" s="1639"/>
      <c r="D4" s="1640"/>
      <c r="E4" s="1594">
        <v>296</v>
      </c>
      <c r="F4" s="1595">
        <v>58</v>
      </c>
      <c r="G4" s="1595">
        <v>2</v>
      </c>
      <c r="H4" s="1595">
        <v>7</v>
      </c>
      <c r="I4" s="1595">
        <v>6</v>
      </c>
      <c r="J4" s="1595">
        <v>2</v>
      </c>
      <c r="K4" s="1595">
        <v>10</v>
      </c>
      <c r="L4" s="1595">
        <v>10</v>
      </c>
      <c r="M4" s="1595">
        <v>14</v>
      </c>
      <c r="N4" s="1595">
        <v>1</v>
      </c>
      <c r="O4" s="1595">
        <v>14</v>
      </c>
      <c r="P4" s="1595">
        <v>3</v>
      </c>
      <c r="Q4" s="1595">
        <v>0</v>
      </c>
      <c r="R4" s="1595">
        <v>9</v>
      </c>
      <c r="S4" s="1596">
        <v>13</v>
      </c>
      <c r="T4" s="1596">
        <v>5</v>
      </c>
      <c r="U4" s="1596">
        <v>41</v>
      </c>
      <c r="V4" s="1596">
        <v>11</v>
      </c>
      <c r="W4" s="1596">
        <v>27</v>
      </c>
      <c r="X4" s="1596">
        <v>9</v>
      </c>
      <c r="Y4" s="1596">
        <v>5</v>
      </c>
      <c r="Z4" s="1596">
        <v>17</v>
      </c>
      <c r="AA4" s="1596">
        <v>1</v>
      </c>
      <c r="AB4" s="1596">
        <v>28</v>
      </c>
      <c r="AC4" s="1596">
        <v>3</v>
      </c>
      <c r="AD4" s="1596">
        <v>0</v>
      </c>
      <c r="AE4" s="1596">
        <v>0</v>
      </c>
      <c r="AF4" s="1641">
        <v>0</v>
      </c>
    </row>
    <row r="5" spans="1:32" ht="14.25" thickTop="1" x14ac:dyDescent="0.15">
      <c r="A5" s="1642" t="s">
        <v>1127</v>
      </c>
      <c r="B5" s="1643" t="s">
        <v>272</v>
      </c>
      <c r="C5" s="1644" t="s">
        <v>271</v>
      </c>
      <c r="D5" s="1645"/>
      <c r="E5" s="1597">
        <v>5</v>
      </c>
      <c r="F5" s="1598">
        <v>1</v>
      </c>
      <c r="G5" s="1598">
        <v>0</v>
      </c>
      <c r="H5" s="1598">
        <v>0</v>
      </c>
      <c r="I5" s="1598">
        <v>0</v>
      </c>
      <c r="J5" s="1598">
        <v>0</v>
      </c>
      <c r="K5" s="1598">
        <v>0</v>
      </c>
      <c r="L5" s="1598">
        <v>0</v>
      </c>
      <c r="M5" s="1598">
        <v>1</v>
      </c>
      <c r="N5" s="1598">
        <v>0</v>
      </c>
      <c r="O5" s="1598">
        <v>0</v>
      </c>
      <c r="P5" s="1598">
        <v>0</v>
      </c>
      <c r="Q5" s="1598">
        <v>0</v>
      </c>
      <c r="R5" s="1598">
        <v>0</v>
      </c>
      <c r="S5" s="1599">
        <v>0</v>
      </c>
      <c r="T5" s="1599">
        <v>0</v>
      </c>
      <c r="U5" s="1599">
        <v>1</v>
      </c>
      <c r="V5" s="1599">
        <v>0</v>
      </c>
      <c r="W5" s="1599">
        <v>2</v>
      </c>
      <c r="X5" s="1599">
        <v>0</v>
      </c>
      <c r="Y5" s="1599">
        <v>0</v>
      </c>
      <c r="Z5" s="1599">
        <v>0</v>
      </c>
      <c r="AA5" s="1599">
        <v>0</v>
      </c>
      <c r="AB5" s="1599">
        <v>0</v>
      </c>
      <c r="AC5" s="1599">
        <v>0</v>
      </c>
      <c r="AD5" s="1599">
        <v>0</v>
      </c>
      <c r="AE5" s="1599">
        <v>0</v>
      </c>
      <c r="AF5" s="1646">
        <v>0</v>
      </c>
    </row>
    <row r="6" spans="1:32" x14ac:dyDescent="0.15">
      <c r="A6" s="1647"/>
      <c r="B6" s="1648" t="s">
        <v>270</v>
      </c>
      <c r="C6" s="1649" t="s">
        <v>269</v>
      </c>
      <c r="D6" s="1650"/>
      <c r="E6" s="1600">
        <v>2</v>
      </c>
      <c r="F6" s="1601">
        <v>1</v>
      </c>
      <c r="G6" s="1601">
        <v>0</v>
      </c>
      <c r="H6" s="1601">
        <v>0</v>
      </c>
      <c r="I6" s="1601">
        <v>0</v>
      </c>
      <c r="J6" s="1601">
        <v>0</v>
      </c>
      <c r="K6" s="1601">
        <v>0</v>
      </c>
      <c r="L6" s="1601">
        <v>0</v>
      </c>
      <c r="M6" s="1601">
        <v>0</v>
      </c>
      <c r="N6" s="1601">
        <v>0</v>
      </c>
      <c r="O6" s="1601">
        <v>0</v>
      </c>
      <c r="P6" s="1601">
        <v>0</v>
      </c>
      <c r="Q6" s="1601">
        <v>0</v>
      </c>
      <c r="R6" s="1601">
        <v>1</v>
      </c>
      <c r="S6" s="1602">
        <v>0</v>
      </c>
      <c r="T6" s="1602">
        <v>0</v>
      </c>
      <c r="U6" s="1602">
        <v>0</v>
      </c>
      <c r="V6" s="1602">
        <v>0</v>
      </c>
      <c r="W6" s="1602">
        <v>0</v>
      </c>
      <c r="X6" s="1602">
        <v>0</v>
      </c>
      <c r="Y6" s="1602">
        <v>0</v>
      </c>
      <c r="Z6" s="1602">
        <v>0</v>
      </c>
      <c r="AA6" s="1602">
        <v>0</v>
      </c>
      <c r="AB6" s="1602">
        <v>0</v>
      </c>
      <c r="AC6" s="1602">
        <v>0</v>
      </c>
      <c r="AD6" s="1602">
        <v>0</v>
      </c>
      <c r="AE6" s="1602">
        <v>0</v>
      </c>
      <c r="AF6" s="1651">
        <v>0</v>
      </c>
    </row>
    <row r="7" spans="1:32" x14ac:dyDescent="0.15">
      <c r="A7" s="1642" t="s">
        <v>1123</v>
      </c>
      <c r="B7" s="1648" t="s">
        <v>268</v>
      </c>
      <c r="C7" s="1649" t="s">
        <v>267</v>
      </c>
      <c r="D7" s="1650"/>
      <c r="E7" s="1600">
        <v>21</v>
      </c>
      <c r="F7" s="1601">
        <v>9</v>
      </c>
      <c r="G7" s="1601">
        <v>0</v>
      </c>
      <c r="H7" s="1601">
        <v>2</v>
      </c>
      <c r="I7" s="1601">
        <v>1</v>
      </c>
      <c r="J7" s="1601">
        <v>0</v>
      </c>
      <c r="K7" s="1601">
        <v>0</v>
      </c>
      <c r="L7" s="1601">
        <v>1</v>
      </c>
      <c r="M7" s="1601">
        <v>0</v>
      </c>
      <c r="N7" s="1601">
        <v>0</v>
      </c>
      <c r="O7" s="1601">
        <v>0</v>
      </c>
      <c r="P7" s="1601">
        <v>0</v>
      </c>
      <c r="Q7" s="1601">
        <v>0</v>
      </c>
      <c r="R7" s="1601">
        <v>0</v>
      </c>
      <c r="S7" s="1602">
        <v>0</v>
      </c>
      <c r="T7" s="1602">
        <v>0</v>
      </c>
      <c r="U7" s="1602">
        <v>3</v>
      </c>
      <c r="V7" s="1602">
        <v>1</v>
      </c>
      <c r="W7" s="1602">
        <v>2</v>
      </c>
      <c r="X7" s="1602">
        <v>1</v>
      </c>
      <c r="Y7" s="1602">
        <v>0</v>
      </c>
      <c r="Z7" s="1602">
        <v>0</v>
      </c>
      <c r="AA7" s="1602">
        <v>1</v>
      </c>
      <c r="AB7" s="1602">
        <v>0</v>
      </c>
      <c r="AC7" s="1602">
        <v>0</v>
      </c>
      <c r="AD7" s="1602">
        <v>0</v>
      </c>
      <c r="AE7" s="1602">
        <v>0</v>
      </c>
      <c r="AF7" s="1651">
        <v>0</v>
      </c>
    </row>
    <row r="8" spans="1:32" x14ac:dyDescent="0.15">
      <c r="A8" s="1647"/>
      <c r="B8" s="1648" t="s">
        <v>266</v>
      </c>
      <c r="C8" s="1649" t="s">
        <v>49</v>
      </c>
      <c r="D8" s="1650"/>
      <c r="E8" s="1600">
        <v>55</v>
      </c>
      <c r="F8" s="1601">
        <v>15</v>
      </c>
      <c r="G8" s="1601">
        <v>0</v>
      </c>
      <c r="H8" s="1601">
        <v>1</v>
      </c>
      <c r="I8" s="1601">
        <v>2</v>
      </c>
      <c r="J8" s="1601">
        <v>0</v>
      </c>
      <c r="K8" s="1601">
        <v>0</v>
      </c>
      <c r="L8" s="1601">
        <v>0</v>
      </c>
      <c r="M8" s="1601">
        <v>1</v>
      </c>
      <c r="N8" s="1601">
        <v>0</v>
      </c>
      <c r="O8" s="1601">
        <v>5</v>
      </c>
      <c r="P8" s="1601">
        <v>0</v>
      </c>
      <c r="Q8" s="1601">
        <v>0</v>
      </c>
      <c r="R8" s="1601">
        <v>0</v>
      </c>
      <c r="S8" s="1602">
        <v>1</v>
      </c>
      <c r="T8" s="1602">
        <v>3</v>
      </c>
      <c r="U8" s="1602">
        <v>4</v>
      </c>
      <c r="V8" s="1602">
        <v>4</v>
      </c>
      <c r="W8" s="1602">
        <v>3</v>
      </c>
      <c r="X8" s="1602">
        <v>4</v>
      </c>
      <c r="Y8" s="1602">
        <v>1</v>
      </c>
      <c r="Z8" s="1602">
        <v>4</v>
      </c>
      <c r="AA8" s="1602">
        <v>0</v>
      </c>
      <c r="AB8" s="1602">
        <v>6</v>
      </c>
      <c r="AC8" s="1602">
        <v>1</v>
      </c>
      <c r="AD8" s="1602">
        <v>0</v>
      </c>
      <c r="AE8" s="1602">
        <v>0</v>
      </c>
      <c r="AF8" s="1651">
        <v>0</v>
      </c>
    </row>
    <row r="9" spans="1:32" x14ac:dyDescent="0.15">
      <c r="A9" s="1642" t="s">
        <v>1126</v>
      </c>
      <c r="B9" s="1652" t="s">
        <v>265</v>
      </c>
      <c r="C9" s="1653" t="s">
        <v>50</v>
      </c>
      <c r="D9" s="1654"/>
      <c r="E9" s="1603">
        <v>50</v>
      </c>
      <c r="F9" s="1604">
        <v>8</v>
      </c>
      <c r="G9" s="1604">
        <v>0</v>
      </c>
      <c r="H9" s="1604">
        <v>2</v>
      </c>
      <c r="I9" s="1604">
        <v>0</v>
      </c>
      <c r="J9" s="1604">
        <v>1</v>
      </c>
      <c r="K9" s="1604">
        <v>2</v>
      </c>
      <c r="L9" s="1604">
        <v>3</v>
      </c>
      <c r="M9" s="1604">
        <v>4</v>
      </c>
      <c r="N9" s="1604">
        <v>0</v>
      </c>
      <c r="O9" s="1604">
        <v>0</v>
      </c>
      <c r="P9" s="1604">
        <v>0</v>
      </c>
      <c r="Q9" s="1604">
        <v>0</v>
      </c>
      <c r="R9" s="1604">
        <v>2</v>
      </c>
      <c r="S9" s="1605">
        <v>3</v>
      </c>
      <c r="T9" s="1605">
        <v>0</v>
      </c>
      <c r="U9" s="1605">
        <v>4</v>
      </c>
      <c r="V9" s="1605">
        <v>1</v>
      </c>
      <c r="W9" s="1605">
        <v>5</v>
      </c>
      <c r="X9" s="1605">
        <v>3</v>
      </c>
      <c r="Y9" s="1605">
        <v>1</v>
      </c>
      <c r="Z9" s="1605">
        <v>4</v>
      </c>
      <c r="AA9" s="1605">
        <v>0</v>
      </c>
      <c r="AB9" s="1605">
        <v>7</v>
      </c>
      <c r="AC9" s="1605">
        <v>0</v>
      </c>
      <c r="AD9" s="1605">
        <v>0</v>
      </c>
      <c r="AE9" s="1605">
        <v>0</v>
      </c>
      <c r="AF9" s="1655">
        <v>0</v>
      </c>
    </row>
    <row r="10" spans="1:32" x14ac:dyDescent="0.15">
      <c r="A10" s="1647"/>
      <c r="B10" s="1656" t="s">
        <v>264</v>
      </c>
      <c r="C10" s="1657" t="s">
        <v>263</v>
      </c>
      <c r="D10" s="1658"/>
      <c r="E10" s="1606">
        <v>53</v>
      </c>
      <c r="F10" s="1607">
        <v>5</v>
      </c>
      <c r="G10" s="1607">
        <v>0</v>
      </c>
      <c r="H10" s="1607">
        <v>0</v>
      </c>
      <c r="I10" s="1607">
        <v>1</v>
      </c>
      <c r="J10" s="1607">
        <v>0</v>
      </c>
      <c r="K10" s="1607">
        <v>3</v>
      </c>
      <c r="L10" s="1607">
        <v>2</v>
      </c>
      <c r="M10" s="1607">
        <v>1</v>
      </c>
      <c r="N10" s="1607">
        <v>0</v>
      </c>
      <c r="O10" s="1607">
        <v>4</v>
      </c>
      <c r="P10" s="1607">
        <v>0</v>
      </c>
      <c r="Q10" s="1607">
        <v>0</v>
      </c>
      <c r="R10" s="1607">
        <v>2</v>
      </c>
      <c r="S10" s="1608">
        <v>3</v>
      </c>
      <c r="T10" s="1608">
        <v>1</v>
      </c>
      <c r="U10" s="1608">
        <v>10</v>
      </c>
      <c r="V10" s="1608">
        <v>1</v>
      </c>
      <c r="W10" s="1608">
        <v>6</v>
      </c>
      <c r="X10" s="1608">
        <v>0</v>
      </c>
      <c r="Y10" s="1608">
        <v>2</v>
      </c>
      <c r="Z10" s="1608">
        <v>4</v>
      </c>
      <c r="AA10" s="1608">
        <v>0</v>
      </c>
      <c r="AB10" s="1608">
        <v>6</v>
      </c>
      <c r="AC10" s="1608">
        <v>2</v>
      </c>
      <c r="AD10" s="1608">
        <v>0</v>
      </c>
      <c r="AE10" s="1608">
        <v>0</v>
      </c>
      <c r="AF10" s="1659">
        <v>0</v>
      </c>
    </row>
    <row r="11" spans="1:32" x14ac:dyDescent="0.15">
      <c r="A11" s="1642" t="s">
        <v>1125</v>
      </c>
      <c r="B11" s="1648" t="s">
        <v>262</v>
      </c>
      <c r="C11" s="1649" t="s">
        <v>261</v>
      </c>
      <c r="D11" s="1650"/>
      <c r="E11" s="1600">
        <v>8</v>
      </c>
      <c r="F11" s="1601">
        <v>1</v>
      </c>
      <c r="G11" s="1601">
        <v>0</v>
      </c>
      <c r="H11" s="1601">
        <v>0</v>
      </c>
      <c r="I11" s="1601">
        <v>1</v>
      </c>
      <c r="J11" s="1601">
        <v>0</v>
      </c>
      <c r="K11" s="1601">
        <v>0</v>
      </c>
      <c r="L11" s="1601">
        <v>0</v>
      </c>
      <c r="M11" s="1601">
        <v>0</v>
      </c>
      <c r="N11" s="1601">
        <v>0</v>
      </c>
      <c r="O11" s="1601">
        <v>1</v>
      </c>
      <c r="P11" s="1601">
        <v>0</v>
      </c>
      <c r="Q11" s="1601">
        <v>0</v>
      </c>
      <c r="R11" s="1601">
        <v>0</v>
      </c>
      <c r="S11" s="1602">
        <v>0</v>
      </c>
      <c r="T11" s="1602">
        <v>0</v>
      </c>
      <c r="U11" s="1602">
        <v>1</v>
      </c>
      <c r="V11" s="1602">
        <v>0</v>
      </c>
      <c r="W11" s="1602">
        <v>1</v>
      </c>
      <c r="X11" s="1602">
        <v>0</v>
      </c>
      <c r="Y11" s="1602">
        <v>1</v>
      </c>
      <c r="Z11" s="1602">
        <v>1</v>
      </c>
      <c r="AA11" s="1602">
        <v>0</v>
      </c>
      <c r="AB11" s="1602">
        <v>1</v>
      </c>
      <c r="AC11" s="1602">
        <v>0</v>
      </c>
      <c r="AD11" s="1602">
        <v>0</v>
      </c>
      <c r="AE11" s="1602">
        <v>0</v>
      </c>
      <c r="AF11" s="1651">
        <v>0</v>
      </c>
    </row>
    <row r="12" spans="1:32" x14ac:dyDescent="0.15">
      <c r="A12" s="1642"/>
      <c r="B12" s="1648" t="s">
        <v>260</v>
      </c>
      <c r="C12" s="1649" t="s">
        <v>53</v>
      </c>
      <c r="D12" s="1650"/>
      <c r="E12" s="1600">
        <v>26</v>
      </c>
      <c r="F12" s="1601">
        <v>1</v>
      </c>
      <c r="G12" s="1601">
        <v>2</v>
      </c>
      <c r="H12" s="1601">
        <v>1</v>
      </c>
      <c r="I12" s="1601">
        <v>1</v>
      </c>
      <c r="J12" s="1601">
        <v>0</v>
      </c>
      <c r="K12" s="1601">
        <v>1</v>
      </c>
      <c r="L12" s="1601">
        <v>0</v>
      </c>
      <c r="M12" s="1601">
        <v>3</v>
      </c>
      <c r="N12" s="1601">
        <v>0</v>
      </c>
      <c r="O12" s="1601">
        <v>2</v>
      </c>
      <c r="P12" s="1601">
        <v>1</v>
      </c>
      <c r="Q12" s="1601">
        <v>0</v>
      </c>
      <c r="R12" s="1601">
        <v>0</v>
      </c>
      <c r="S12" s="1602">
        <v>0</v>
      </c>
      <c r="T12" s="1602">
        <v>1</v>
      </c>
      <c r="U12" s="1602">
        <v>9</v>
      </c>
      <c r="V12" s="1602">
        <v>1</v>
      </c>
      <c r="W12" s="1602">
        <v>2</v>
      </c>
      <c r="X12" s="1602">
        <v>1</v>
      </c>
      <c r="Y12" s="1602">
        <v>0</v>
      </c>
      <c r="Z12" s="1602">
        <v>0</v>
      </c>
      <c r="AA12" s="1602">
        <v>0</v>
      </c>
      <c r="AB12" s="1602">
        <v>0</v>
      </c>
      <c r="AC12" s="1602">
        <v>0</v>
      </c>
      <c r="AD12" s="1602">
        <v>0</v>
      </c>
      <c r="AE12" s="1602">
        <v>0</v>
      </c>
      <c r="AF12" s="1651">
        <v>0</v>
      </c>
    </row>
    <row r="13" spans="1:32" x14ac:dyDescent="0.15">
      <c r="A13" s="1642"/>
      <c r="B13" s="1648" t="s">
        <v>259</v>
      </c>
      <c r="C13" s="1649" t="s">
        <v>54</v>
      </c>
      <c r="D13" s="1650"/>
      <c r="E13" s="1600">
        <v>24</v>
      </c>
      <c r="F13" s="1601">
        <v>5</v>
      </c>
      <c r="G13" s="1601">
        <v>0</v>
      </c>
      <c r="H13" s="1601">
        <v>0</v>
      </c>
      <c r="I13" s="1601">
        <v>0</v>
      </c>
      <c r="J13" s="1601">
        <v>0</v>
      </c>
      <c r="K13" s="1601">
        <v>0</v>
      </c>
      <c r="L13" s="1601">
        <v>2</v>
      </c>
      <c r="M13" s="1601">
        <v>2</v>
      </c>
      <c r="N13" s="1601">
        <v>0</v>
      </c>
      <c r="O13" s="1601">
        <v>1</v>
      </c>
      <c r="P13" s="1601">
        <v>1</v>
      </c>
      <c r="Q13" s="1601">
        <v>0</v>
      </c>
      <c r="R13" s="1601">
        <v>1</v>
      </c>
      <c r="S13" s="1602">
        <v>2</v>
      </c>
      <c r="T13" s="1602">
        <v>0</v>
      </c>
      <c r="U13" s="1602">
        <v>7</v>
      </c>
      <c r="V13" s="1602">
        <v>0</v>
      </c>
      <c r="W13" s="1602">
        <v>1</v>
      </c>
      <c r="X13" s="1602">
        <v>0</v>
      </c>
      <c r="Y13" s="1602">
        <v>0</v>
      </c>
      <c r="Z13" s="1602">
        <v>0</v>
      </c>
      <c r="AA13" s="1602">
        <v>0</v>
      </c>
      <c r="AB13" s="1602">
        <v>2</v>
      </c>
      <c r="AC13" s="1602">
        <v>0</v>
      </c>
      <c r="AD13" s="1602">
        <v>0</v>
      </c>
      <c r="AE13" s="1602">
        <v>0</v>
      </c>
      <c r="AF13" s="1651">
        <v>0</v>
      </c>
    </row>
    <row r="14" spans="1:32" x14ac:dyDescent="0.15">
      <c r="A14" s="1642"/>
      <c r="B14" s="1652" t="s">
        <v>258</v>
      </c>
      <c r="C14" s="1653" t="s">
        <v>257</v>
      </c>
      <c r="D14" s="1654"/>
      <c r="E14" s="1603">
        <v>0</v>
      </c>
      <c r="F14" s="1604">
        <v>0</v>
      </c>
      <c r="G14" s="1604">
        <v>0</v>
      </c>
      <c r="H14" s="1604">
        <v>0</v>
      </c>
      <c r="I14" s="1604">
        <v>0</v>
      </c>
      <c r="J14" s="1604">
        <v>0</v>
      </c>
      <c r="K14" s="1604">
        <v>0</v>
      </c>
      <c r="L14" s="1604">
        <v>0</v>
      </c>
      <c r="M14" s="1604">
        <v>0</v>
      </c>
      <c r="N14" s="1604">
        <v>0</v>
      </c>
      <c r="O14" s="1604">
        <v>0</v>
      </c>
      <c r="P14" s="1604">
        <v>0</v>
      </c>
      <c r="Q14" s="1604">
        <v>0</v>
      </c>
      <c r="R14" s="1604">
        <v>0</v>
      </c>
      <c r="S14" s="1605">
        <v>0</v>
      </c>
      <c r="T14" s="1605">
        <v>0</v>
      </c>
      <c r="U14" s="1605">
        <v>0</v>
      </c>
      <c r="V14" s="1605">
        <v>0</v>
      </c>
      <c r="W14" s="1605">
        <v>0</v>
      </c>
      <c r="X14" s="1605">
        <v>0</v>
      </c>
      <c r="Y14" s="1605">
        <v>0</v>
      </c>
      <c r="Z14" s="1605">
        <v>0</v>
      </c>
      <c r="AA14" s="1605">
        <v>0</v>
      </c>
      <c r="AB14" s="1605">
        <v>0</v>
      </c>
      <c r="AC14" s="1605">
        <v>0</v>
      </c>
      <c r="AD14" s="1605">
        <v>0</v>
      </c>
      <c r="AE14" s="1605">
        <v>0</v>
      </c>
      <c r="AF14" s="1655">
        <v>0</v>
      </c>
    </row>
    <row r="15" spans="1:32" x14ac:dyDescent="0.15">
      <c r="A15" s="1642"/>
      <c r="B15" s="1656" t="s">
        <v>256</v>
      </c>
      <c r="C15" s="1657" t="s">
        <v>255</v>
      </c>
      <c r="D15" s="1658"/>
      <c r="E15" s="1606">
        <v>13</v>
      </c>
      <c r="F15" s="1607">
        <v>2</v>
      </c>
      <c r="G15" s="1607">
        <v>0</v>
      </c>
      <c r="H15" s="1607">
        <v>1</v>
      </c>
      <c r="I15" s="1607">
        <v>0</v>
      </c>
      <c r="J15" s="1607">
        <v>1</v>
      </c>
      <c r="K15" s="1607">
        <v>0</v>
      </c>
      <c r="L15" s="1607">
        <v>0</v>
      </c>
      <c r="M15" s="1607">
        <v>1</v>
      </c>
      <c r="N15" s="1607">
        <v>0</v>
      </c>
      <c r="O15" s="1607">
        <v>1</v>
      </c>
      <c r="P15" s="1607">
        <v>0</v>
      </c>
      <c r="Q15" s="1607">
        <v>0</v>
      </c>
      <c r="R15" s="1607">
        <v>0</v>
      </c>
      <c r="S15" s="1608">
        <v>0</v>
      </c>
      <c r="T15" s="1608">
        <v>0</v>
      </c>
      <c r="U15" s="1608">
        <v>2</v>
      </c>
      <c r="V15" s="1608">
        <v>0</v>
      </c>
      <c r="W15" s="1608">
        <v>3</v>
      </c>
      <c r="X15" s="1608">
        <v>0</v>
      </c>
      <c r="Y15" s="1608">
        <v>0</v>
      </c>
      <c r="Z15" s="1608">
        <v>0</v>
      </c>
      <c r="AA15" s="1608">
        <v>0</v>
      </c>
      <c r="AB15" s="1608">
        <v>2</v>
      </c>
      <c r="AC15" s="1608">
        <v>0</v>
      </c>
      <c r="AD15" s="1608">
        <v>0</v>
      </c>
      <c r="AE15" s="1608">
        <v>0</v>
      </c>
      <c r="AF15" s="1659">
        <v>0</v>
      </c>
    </row>
    <row r="16" spans="1:32" x14ac:dyDescent="0.15">
      <c r="A16" s="1642"/>
      <c r="B16" s="1648" t="s">
        <v>254</v>
      </c>
      <c r="C16" s="1649" t="s">
        <v>253</v>
      </c>
      <c r="D16" s="1650"/>
      <c r="E16" s="1600">
        <v>12</v>
      </c>
      <c r="F16" s="1601">
        <v>0</v>
      </c>
      <c r="G16" s="1601">
        <v>0</v>
      </c>
      <c r="H16" s="1601">
        <v>0</v>
      </c>
      <c r="I16" s="1601">
        <v>0</v>
      </c>
      <c r="J16" s="1601">
        <v>0</v>
      </c>
      <c r="K16" s="1601">
        <v>3</v>
      </c>
      <c r="L16" s="1601">
        <v>1</v>
      </c>
      <c r="M16" s="1601">
        <v>0</v>
      </c>
      <c r="N16" s="1601">
        <v>0</v>
      </c>
      <c r="O16" s="1601">
        <v>0</v>
      </c>
      <c r="P16" s="1601">
        <v>0</v>
      </c>
      <c r="Q16" s="1601">
        <v>0</v>
      </c>
      <c r="R16" s="1601">
        <v>0</v>
      </c>
      <c r="S16" s="1602">
        <v>3</v>
      </c>
      <c r="T16" s="1602">
        <v>0</v>
      </c>
      <c r="U16" s="1602">
        <v>0</v>
      </c>
      <c r="V16" s="1602">
        <v>1</v>
      </c>
      <c r="W16" s="1602">
        <v>0</v>
      </c>
      <c r="X16" s="1602">
        <v>0</v>
      </c>
      <c r="Y16" s="1602">
        <v>0</v>
      </c>
      <c r="Z16" s="1602">
        <v>2</v>
      </c>
      <c r="AA16" s="1602">
        <v>0</v>
      </c>
      <c r="AB16" s="1602">
        <v>2</v>
      </c>
      <c r="AC16" s="1602">
        <v>0</v>
      </c>
      <c r="AD16" s="1602">
        <v>0</v>
      </c>
      <c r="AE16" s="1602">
        <v>0</v>
      </c>
      <c r="AF16" s="1651">
        <v>0</v>
      </c>
    </row>
    <row r="17" spans="1:32" x14ac:dyDescent="0.15">
      <c r="A17" s="1642"/>
      <c r="B17" s="1648" t="s">
        <v>252</v>
      </c>
      <c r="C17" s="1649" t="s">
        <v>251</v>
      </c>
      <c r="D17" s="1650"/>
      <c r="E17" s="1600">
        <v>16</v>
      </c>
      <c r="F17" s="1601">
        <v>5</v>
      </c>
      <c r="G17" s="1601">
        <v>0</v>
      </c>
      <c r="H17" s="1601">
        <v>0</v>
      </c>
      <c r="I17" s="1601">
        <v>0</v>
      </c>
      <c r="J17" s="1601">
        <v>0</v>
      </c>
      <c r="K17" s="1601">
        <v>1</v>
      </c>
      <c r="L17" s="1601">
        <v>1</v>
      </c>
      <c r="M17" s="1601">
        <v>0</v>
      </c>
      <c r="N17" s="1601">
        <v>1</v>
      </c>
      <c r="O17" s="1601">
        <v>0</v>
      </c>
      <c r="P17" s="1601">
        <v>0</v>
      </c>
      <c r="Q17" s="1601">
        <v>0</v>
      </c>
      <c r="R17" s="1601">
        <v>1</v>
      </c>
      <c r="S17" s="1602">
        <v>1</v>
      </c>
      <c r="T17" s="1602">
        <v>0</v>
      </c>
      <c r="U17" s="1602">
        <v>0</v>
      </c>
      <c r="V17" s="1602">
        <v>2</v>
      </c>
      <c r="W17" s="1602">
        <v>2</v>
      </c>
      <c r="X17" s="1602">
        <v>0</v>
      </c>
      <c r="Y17" s="1602">
        <v>0</v>
      </c>
      <c r="Z17" s="1602">
        <v>0</v>
      </c>
      <c r="AA17" s="1602">
        <v>0</v>
      </c>
      <c r="AB17" s="1602">
        <v>2</v>
      </c>
      <c r="AC17" s="1602">
        <v>0</v>
      </c>
      <c r="AD17" s="1602">
        <v>0</v>
      </c>
      <c r="AE17" s="1602">
        <v>0</v>
      </c>
      <c r="AF17" s="1651">
        <v>0</v>
      </c>
    </row>
    <row r="18" spans="1:32" ht="14.25" thickBot="1" x14ac:dyDescent="0.2">
      <c r="A18" s="1660"/>
      <c r="B18" s="1661" t="s">
        <v>250</v>
      </c>
      <c r="C18" s="1662" t="s">
        <v>249</v>
      </c>
      <c r="D18" s="1663"/>
      <c r="E18" s="1609">
        <v>11</v>
      </c>
      <c r="F18" s="1610">
        <v>5</v>
      </c>
      <c r="G18" s="1610">
        <v>0</v>
      </c>
      <c r="H18" s="1610">
        <v>0</v>
      </c>
      <c r="I18" s="1610">
        <v>0</v>
      </c>
      <c r="J18" s="1610">
        <v>0</v>
      </c>
      <c r="K18" s="1610">
        <v>0</v>
      </c>
      <c r="L18" s="1610">
        <v>0</v>
      </c>
      <c r="M18" s="1610">
        <v>1</v>
      </c>
      <c r="N18" s="1610">
        <v>0</v>
      </c>
      <c r="O18" s="1610">
        <v>0</v>
      </c>
      <c r="P18" s="1610">
        <v>1</v>
      </c>
      <c r="Q18" s="1610">
        <v>0</v>
      </c>
      <c r="R18" s="1610">
        <v>2</v>
      </c>
      <c r="S18" s="1611">
        <v>0</v>
      </c>
      <c r="T18" s="1611">
        <v>0</v>
      </c>
      <c r="U18" s="1611">
        <v>0</v>
      </c>
      <c r="V18" s="1611">
        <v>0</v>
      </c>
      <c r="W18" s="1611">
        <v>0</v>
      </c>
      <c r="X18" s="1611">
        <v>0</v>
      </c>
      <c r="Y18" s="1611">
        <v>0</v>
      </c>
      <c r="Z18" s="1611">
        <v>2</v>
      </c>
      <c r="AA18" s="1611">
        <v>0</v>
      </c>
      <c r="AB18" s="1611">
        <v>0</v>
      </c>
      <c r="AC18" s="1611">
        <v>0</v>
      </c>
      <c r="AD18" s="1611">
        <v>0</v>
      </c>
      <c r="AE18" s="1611">
        <v>0</v>
      </c>
      <c r="AF18" s="1664">
        <v>0</v>
      </c>
    </row>
    <row r="19" spans="1:32" ht="14.25" thickBot="1" x14ac:dyDescent="0.2">
      <c r="A19" s="1665"/>
      <c r="B19" s="1666" t="s">
        <v>1288</v>
      </c>
      <c r="C19" s="1667"/>
      <c r="D19" s="1668"/>
      <c r="E19" s="1669">
        <v>3341.8902699999999</v>
      </c>
      <c r="F19" s="1670">
        <v>544.28500000000008</v>
      </c>
      <c r="G19" s="1670" t="s">
        <v>1287</v>
      </c>
      <c r="H19" s="1670">
        <v>53.518999999999998</v>
      </c>
      <c r="I19" s="1670">
        <v>27.022000000000006</v>
      </c>
      <c r="J19" s="1670" t="s">
        <v>1287</v>
      </c>
      <c r="K19" s="1670">
        <v>126.92</v>
      </c>
      <c r="L19" s="1670">
        <v>80.953999999999994</v>
      </c>
      <c r="M19" s="1670">
        <v>227.82400000000001</v>
      </c>
      <c r="N19" s="1670" t="s">
        <v>1287</v>
      </c>
      <c r="O19" s="1670">
        <v>200.68699999999998</v>
      </c>
      <c r="P19" s="1670">
        <v>25.672000000000001</v>
      </c>
      <c r="Q19" s="1670">
        <v>0</v>
      </c>
      <c r="R19" s="1670">
        <v>112.96799999999999</v>
      </c>
      <c r="S19" s="1622">
        <v>161.97973000000002</v>
      </c>
      <c r="T19" s="1622">
        <v>151.35300000000001</v>
      </c>
      <c r="U19" s="1622">
        <v>434.03399999999993</v>
      </c>
      <c r="V19" s="1622">
        <v>62.875999999999991</v>
      </c>
      <c r="W19" s="1622">
        <v>263.91200000000003</v>
      </c>
      <c r="X19" s="1622">
        <v>63.276000000000003</v>
      </c>
      <c r="Y19" s="1622">
        <v>49.237819999999999</v>
      </c>
      <c r="Z19" s="1622">
        <v>260.86399999999998</v>
      </c>
      <c r="AA19" s="1622" t="s">
        <v>1287</v>
      </c>
      <c r="AB19" s="1622">
        <v>421.12172000000004</v>
      </c>
      <c r="AC19" s="1622">
        <v>7.1959999999999997</v>
      </c>
      <c r="AD19" s="1622">
        <v>0</v>
      </c>
      <c r="AE19" s="1622">
        <v>0</v>
      </c>
      <c r="AF19" s="1671">
        <v>0</v>
      </c>
    </row>
    <row r="20" spans="1:32" ht="14.25" thickTop="1" x14ac:dyDescent="0.15">
      <c r="A20" s="1642" t="s">
        <v>1124</v>
      </c>
      <c r="B20" s="1643" t="s">
        <v>272</v>
      </c>
      <c r="C20" s="1644" t="s">
        <v>271</v>
      </c>
      <c r="D20" s="1645"/>
      <c r="E20" s="1597" t="s">
        <v>1287</v>
      </c>
      <c r="F20" s="1598" t="s">
        <v>1287</v>
      </c>
      <c r="G20" s="1598">
        <v>0</v>
      </c>
      <c r="H20" s="1598">
        <v>0</v>
      </c>
      <c r="I20" s="1598">
        <v>0</v>
      </c>
      <c r="J20" s="1598">
        <v>0</v>
      </c>
      <c r="K20" s="1598">
        <v>0</v>
      </c>
      <c r="L20" s="1598">
        <v>0</v>
      </c>
      <c r="M20" s="1598" t="s">
        <v>1287</v>
      </c>
      <c r="N20" s="1598">
        <v>0</v>
      </c>
      <c r="O20" s="1598">
        <v>0</v>
      </c>
      <c r="P20" s="1598">
        <v>0</v>
      </c>
      <c r="Q20" s="1598">
        <v>0</v>
      </c>
      <c r="R20" s="1598">
        <v>0</v>
      </c>
      <c r="S20" s="1599">
        <v>0</v>
      </c>
      <c r="T20" s="1599">
        <v>0</v>
      </c>
      <c r="U20" s="1599" t="s">
        <v>1287</v>
      </c>
      <c r="V20" s="1599">
        <v>0</v>
      </c>
      <c r="W20" s="1599" t="s">
        <v>1287</v>
      </c>
      <c r="X20" s="1599">
        <v>0</v>
      </c>
      <c r="Y20" s="1599">
        <v>0</v>
      </c>
      <c r="Z20" s="1599">
        <v>0</v>
      </c>
      <c r="AA20" s="1599">
        <v>0</v>
      </c>
      <c r="AB20" s="1599">
        <v>0</v>
      </c>
      <c r="AC20" s="1599">
        <v>0</v>
      </c>
      <c r="AD20" s="1599">
        <v>0</v>
      </c>
      <c r="AE20" s="1599">
        <v>0</v>
      </c>
      <c r="AF20" s="1646">
        <v>0</v>
      </c>
    </row>
    <row r="21" spans="1:32" x14ac:dyDescent="0.15">
      <c r="A21" s="1647"/>
      <c r="B21" s="1648" t="s">
        <v>270</v>
      </c>
      <c r="C21" s="1649" t="s">
        <v>269</v>
      </c>
      <c r="D21" s="1650"/>
      <c r="E21" s="1600" t="s">
        <v>1287</v>
      </c>
      <c r="F21" s="1601" t="s">
        <v>1287</v>
      </c>
      <c r="G21" s="1601">
        <v>0</v>
      </c>
      <c r="H21" s="1601">
        <v>0</v>
      </c>
      <c r="I21" s="1601">
        <v>0</v>
      </c>
      <c r="J21" s="1601">
        <v>0</v>
      </c>
      <c r="K21" s="1601">
        <v>0</v>
      </c>
      <c r="L21" s="1601">
        <v>0</v>
      </c>
      <c r="M21" s="1601">
        <v>0</v>
      </c>
      <c r="N21" s="1601">
        <v>0</v>
      </c>
      <c r="O21" s="1601">
        <v>0</v>
      </c>
      <c r="P21" s="1601">
        <v>0</v>
      </c>
      <c r="Q21" s="1601">
        <v>0</v>
      </c>
      <c r="R21" s="1601" t="s">
        <v>1287</v>
      </c>
      <c r="S21" s="1602">
        <v>0</v>
      </c>
      <c r="T21" s="1602">
        <v>0</v>
      </c>
      <c r="U21" s="1602">
        <v>0</v>
      </c>
      <c r="V21" s="1602">
        <v>0</v>
      </c>
      <c r="W21" s="1602">
        <v>0</v>
      </c>
      <c r="X21" s="1602">
        <v>0</v>
      </c>
      <c r="Y21" s="1602">
        <v>0</v>
      </c>
      <c r="Z21" s="1602">
        <v>0</v>
      </c>
      <c r="AA21" s="1602">
        <v>0</v>
      </c>
      <c r="AB21" s="1602">
        <v>0</v>
      </c>
      <c r="AC21" s="1602">
        <v>0</v>
      </c>
      <c r="AD21" s="1602">
        <v>0</v>
      </c>
      <c r="AE21" s="1602">
        <v>0</v>
      </c>
      <c r="AF21" s="1651">
        <v>0</v>
      </c>
    </row>
    <row r="22" spans="1:32" x14ac:dyDescent="0.15">
      <c r="A22" s="1642" t="s">
        <v>1123</v>
      </c>
      <c r="B22" s="1648" t="s">
        <v>268</v>
      </c>
      <c r="C22" s="1649" t="s">
        <v>267</v>
      </c>
      <c r="D22" s="1650"/>
      <c r="E22" s="1600">
        <v>182.73400000000001</v>
      </c>
      <c r="F22" s="1601">
        <v>72.988</v>
      </c>
      <c r="G22" s="1601">
        <v>0</v>
      </c>
      <c r="H22" s="1601" t="s">
        <v>1287</v>
      </c>
      <c r="I22" s="1601" t="s">
        <v>1287</v>
      </c>
      <c r="J22" s="1601">
        <v>0</v>
      </c>
      <c r="K22" s="1601">
        <v>0</v>
      </c>
      <c r="L22" s="1601" t="s">
        <v>1287</v>
      </c>
      <c r="M22" s="1601">
        <v>0</v>
      </c>
      <c r="N22" s="1601">
        <v>0</v>
      </c>
      <c r="O22" s="1601">
        <v>0</v>
      </c>
      <c r="P22" s="1601">
        <v>0</v>
      </c>
      <c r="Q22" s="1601">
        <v>0</v>
      </c>
      <c r="R22" s="1601">
        <v>0</v>
      </c>
      <c r="S22" s="1602">
        <v>0</v>
      </c>
      <c r="T22" s="1602">
        <v>0</v>
      </c>
      <c r="U22" s="1602">
        <v>20.710999999999999</v>
      </c>
      <c r="V22" s="1602" t="s">
        <v>1287</v>
      </c>
      <c r="W22" s="1602" t="s">
        <v>1287</v>
      </c>
      <c r="X22" s="1602" t="s">
        <v>1287</v>
      </c>
      <c r="Y22" s="1602">
        <v>0</v>
      </c>
      <c r="Z22" s="1602">
        <v>0</v>
      </c>
      <c r="AA22" s="1602" t="s">
        <v>1287</v>
      </c>
      <c r="AB22" s="1602">
        <v>0</v>
      </c>
      <c r="AC22" s="1602">
        <v>0</v>
      </c>
      <c r="AD22" s="1602">
        <v>0</v>
      </c>
      <c r="AE22" s="1602">
        <v>0</v>
      </c>
      <c r="AF22" s="1651">
        <v>0</v>
      </c>
    </row>
    <row r="23" spans="1:32" x14ac:dyDescent="0.15">
      <c r="A23" s="1647"/>
      <c r="B23" s="1648" t="s">
        <v>266</v>
      </c>
      <c r="C23" s="1649" t="s">
        <v>49</v>
      </c>
      <c r="D23" s="1650"/>
      <c r="E23" s="1600">
        <v>731.48400000000004</v>
      </c>
      <c r="F23" s="1601">
        <v>153.803</v>
      </c>
      <c r="G23" s="1601">
        <v>0</v>
      </c>
      <c r="H23" s="1601" t="s">
        <v>1287</v>
      </c>
      <c r="I23" s="1601" t="s">
        <v>1287</v>
      </c>
      <c r="J23" s="1601">
        <v>0</v>
      </c>
      <c r="K23" s="1601">
        <v>0</v>
      </c>
      <c r="L23" s="1601">
        <v>0</v>
      </c>
      <c r="M23" s="1601" t="s">
        <v>1287</v>
      </c>
      <c r="N23" s="1601">
        <v>0</v>
      </c>
      <c r="O23" s="1601">
        <v>112.761</v>
      </c>
      <c r="P23" s="1601">
        <v>0</v>
      </c>
      <c r="Q23" s="1601">
        <v>0</v>
      </c>
      <c r="R23" s="1601">
        <v>0</v>
      </c>
      <c r="S23" s="1602" t="s">
        <v>1287</v>
      </c>
      <c r="T23" s="1602" t="s">
        <v>1287</v>
      </c>
      <c r="U23" s="1602">
        <v>100.026</v>
      </c>
      <c r="V23" s="1602">
        <v>19.143999999999998</v>
      </c>
      <c r="W23" s="1602">
        <v>19.806999999999999</v>
      </c>
      <c r="X23" s="1602">
        <v>18.776</v>
      </c>
      <c r="Y23" s="1602" t="s">
        <v>1287</v>
      </c>
      <c r="Z23" s="1602">
        <v>128.19</v>
      </c>
      <c r="AA23" s="1602">
        <v>0</v>
      </c>
      <c r="AB23" s="1602">
        <v>79.685000000000002</v>
      </c>
      <c r="AC23" s="1602" t="s">
        <v>1287</v>
      </c>
      <c r="AD23" s="1602">
        <v>0</v>
      </c>
      <c r="AE23" s="1602">
        <v>0</v>
      </c>
      <c r="AF23" s="1651">
        <v>0</v>
      </c>
    </row>
    <row r="24" spans="1:32" x14ac:dyDescent="0.15">
      <c r="A24" s="1642" t="s">
        <v>1122</v>
      </c>
      <c r="B24" s="1652" t="s">
        <v>265</v>
      </c>
      <c r="C24" s="1653" t="s">
        <v>50</v>
      </c>
      <c r="D24" s="1654"/>
      <c r="E24" s="1603">
        <v>486.8847300000001</v>
      </c>
      <c r="F24" s="1604">
        <v>99.442999999999998</v>
      </c>
      <c r="G24" s="1604">
        <v>0</v>
      </c>
      <c r="H24" s="1604" t="s">
        <v>1287</v>
      </c>
      <c r="I24" s="1604">
        <v>0</v>
      </c>
      <c r="J24" s="1604" t="s">
        <v>1287</v>
      </c>
      <c r="K24" s="1604" t="s">
        <v>1287</v>
      </c>
      <c r="L24" s="1604">
        <v>12.882999999999999</v>
      </c>
      <c r="M24" s="1604">
        <v>25.568000000000001</v>
      </c>
      <c r="N24" s="1604">
        <v>0</v>
      </c>
      <c r="O24" s="1604">
        <v>0</v>
      </c>
      <c r="P24" s="1604">
        <v>0</v>
      </c>
      <c r="Q24" s="1604">
        <v>0</v>
      </c>
      <c r="R24" s="1604" t="s">
        <v>1287</v>
      </c>
      <c r="S24" s="1605">
        <v>6.4777300000000002</v>
      </c>
      <c r="T24" s="1605">
        <v>0</v>
      </c>
      <c r="U24" s="1605">
        <v>47.673000000000002</v>
      </c>
      <c r="V24" s="1605" t="s">
        <v>1287</v>
      </c>
      <c r="W24" s="1605">
        <v>32.030999999999999</v>
      </c>
      <c r="X24" s="1605" t="s">
        <v>1287</v>
      </c>
      <c r="Y24" s="1605" t="s">
        <v>1287</v>
      </c>
      <c r="Z24" s="1605">
        <v>46.273000000000003</v>
      </c>
      <c r="AA24" s="1605">
        <v>0</v>
      </c>
      <c r="AB24" s="1605">
        <v>65.625</v>
      </c>
      <c r="AC24" s="1605">
        <v>0</v>
      </c>
      <c r="AD24" s="1605">
        <v>0</v>
      </c>
      <c r="AE24" s="1605">
        <v>0</v>
      </c>
      <c r="AF24" s="1655">
        <v>0</v>
      </c>
    </row>
    <row r="25" spans="1:32" x14ac:dyDescent="0.15">
      <c r="A25" s="1647"/>
      <c r="B25" s="1656" t="s">
        <v>264</v>
      </c>
      <c r="C25" s="1657" t="s">
        <v>263</v>
      </c>
      <c r="D25" s="1658"/>
      <c r="E25" s="1606">
        <v>582.32453999999996</v>
      </c>
      <c r="F25" s="1607">
        <v>22.338000000000001</v>
      </c>
      <c r="G25" s="1607">
        <v>0</v>
      </c>
      <c r="H25" s="1607">
        <v>0</v>
      </c>
      <c r="I25" s="1607" t="s">
        <v>1287</v>
      </c>
      <c r="J25" s="1607">
        <v>0</v>
      </c>
      <c r="K25" s="1607">
        <v>11.295</v>
      </c>
      <c r="L25" s="1607" t="s">
        <v>1287</v>
      </c>
      <c r="M25" s="1607" t="s">
        <v>1287</v>
      </c>
      <c r="N25" s="1607">
        <v>0</v>
      </c>
      <c r="O25" s="1607">
        <v>47.521000000000001</v>
      </c>
      <c r="P25" s="1607">
        <v>0</v>
      </c>
      <c r="Q25" s="1607">
        <v>0</v>
      </c>
      <c r="R25" s="1607" t="s">
        <v>1287</v>
      </c>
      <c r="S25" s="1608">
        <v>70.129000000000005</v>
      </c>
      <c r="T25" s="1608" t="s">
        <v>1287</v>
      </c>
      <c r="U25" s="1608">
        <v>93.641999999999996</v>
      </c>
      <c r="V25" s="1608" t="s">
        <v>1287</v>
      </c>
      <c r="W25" s="1608">
        <v>37.506999999999998</v>
      </c>
      <c r="X25" s="1608">
        <v>0</v>
      </c>
      <c r="Y25" s="1608" t="s">
        <v>1287</v>
      </c>
      <c r="Z25" s="1608">
        <v>17.893000000000001</v>
      </c>
      <c r="AA25" s="1608">
        <v>0</v>
      </c>
      <c r="AB25" s="1608">
        <v>187.34272000000001</v>
      </c>
      <c r="AC25" s="1608" t="s">
        <v>1287</v>
      </c>
      <c r="AD25" s="1608">
        <v>0</v>
      </c>
      <c r="AE25" s="1608">
        <v>0</v>
      </c>
      <c r="AF25" s="1659">
        <v>0</v>
      </c>
    </row>
    <row r="26" spans="1:32" x14ac:dyDescent="0.15">
      <c r="A26" s="1642" t="s">
        <v>1121</v>
      </c>
      <c r="B26" s="1648" t="s">
        <v>262</v>
      </c>
      <c r="C26" s="1649" t="s">
        <v>261</v>
      </c>
      <c r="D26" s="1650"/>
      <c r="E26" s="1600">
        <v>35.633000000000003</v>
      </c>
      <c r="F26" s="1601" t="s">
        <v>1287</v>
      </c>
      <c r="G26" s="1601">
        <v>0</v>
      </c>
      <c r="H26" s="1601">
        <v>0</v>
      </c>
      <c r="I26" s="1601" t="s">
        <v>1287</v>
      </c>
      <c r="J26" s="1601">
        <v>0</v>
      </c>
      <c r="K26" s="1601">
        <v>0</v>
      </c>
      <c r="L26" s="1601">
        <v>0</v>
      </c>
      <c r="M26" s="1601">
        <v>0</v>
      </c>
      <c r="N26" s="1601">
        <v>0</v>
      </c>
      <c r="O26" s="1601" t="s">
        <v>1287</v>
      </c>
      <c r="P26" s="1601">
        <v>0</v>
      </c>
      <c r="Q26" s="1601">
        <v>0</v>
      </c>
      <c r="R26" s="1601">
        <v>0</v>
      </c>
      <c r="S26" s="1602">
        <v>0</v>
      </c>
      <c r="T26" s="1602">
        <v>0</v>
      </c>
      <c r="U26" s="1602" t="s">
        <v>1287</v>
      </c>
      <c r="V26" s="1602">
        <v>0</v>
      </c>
      <c r="W26" s="1602" t="s">
        <v>1287</v>
      </c>
      <c r="X26" s="1602">
        <v>0</v>
      </c>
      <c r="Y26" s="1602" t="s">
        <v>1287</v>
      </c>
      <c r="Z26" s="1602" t="s">
        <v>1287</v>
      </c>
      <c r="AA26" s="1602">
        <v>0</v>
      </c>
      <c r="AB26" s="1602" t="s">
        <v>1287</v>
      </c>
      <c r="AC26" s="1602">
        <v>0</v>
      </c>
      <c r="AD26" s="1602">
        <v>0</v>
      </c>
      <c r="AE26" s="1602">
        <v>0</v>
      </c>
      <c r="AF26" s="1651">
        <v>0</v>
      </c>
    </row>
    <row r="27" spans="1:32" x14ac:dyDescent="0.15">
      <c r="A27" s="1642"/>
      <c r="B27" s="1648" t="s">
        <v>260</v>
      </c>
      <c r="C27" s="1649" t="s">
        <v>53</v>
      </c>
      <c r="D27" s="1650"/>
      <c r="E27" s="1600">
        <v>250.35700000000003</v>
      </c>
      <c r="F27" s="1601" t="s">
        <v>1287</v>
      </c>
      <c r="G27" s="1601" t="s">
        <v>1287</v>
      </c>
      <c r="H27" s="1601" t="s">
        <v>1287</v>
      </c>
      <c r="I27" s="1601" t="s">
        <v>1287</v>
      </c>
      <c r="J27" s="1601">
        <v>0</v>
      </c>
      <c r="K27" s="1601" t="s">
        <v>1287</v>
      </c>
      <c r="L27" s="1601">
        <v>0</v>
      </c>
      <c r="M27" s="1601">
        <v>34.164000000000001</v>
      </c>
      <c r="N27" s="1601">
        <v>0</v>
      </c>
      <c r="O27" s="1601" t="s">
        <v>1287</v>
      </c>
      <c r="P27" s="1601" t="s">
        <v>1287</v>
      </c>
      <c r="Q27" s="1601">
        <v>0</v>
      </c>
      <c r="R27" s="1601">
        <v>0</v>
      </c>
      <c r="S27" s="1602">
        <v>0</v>
      </c>
      <c r="T27" s="1602" t="s">
        <v>1287</v>
      </c>
      <c r="U27" s="1602">
        <v>50.816000000000003</v>
      </c>
      <c r="V27" s="1602" t="s">
        <v>1287</v>
      </c>
      <c r="W27" s="1602" t="s">
        <v>1287</v>
      </c>
      <c r="X27" s="1602" t="s">
        <v>1287</v>
      </c>
      <c r="Y27" s="1602">
        <v>0</v>
      </c>
      <c r="Z27" s="1602">
        <v>0</v>
      </c>
      <c r="AA27" s="1602">
        <v>0</v>
      </c>
      <c r="AB27" s="1602">
        <v>0</v>
      </c>
      <c r="AC27" s="1602">
        <v>0</v>
      </c>
      <c r="AD27" s="1602">
        <v>0</v>
      </c>
      <c r="AE27" s="1602">
        <v>0</v>
      </c>
      <c r="AF27" s="1651">
        <v>0</v>
      </c>
    </row>
    <row r="28" spans="1:32" x14ac:dyDescent="0.15">
      <c r="A28" s="1642"/>
      <c r="B28" s="1648" t="s">
        <v>259</v>
      </c>
      <c r="C28" s="1649" t="s">
        <v>54</v>
      </c>
      <c r="D28" s="1650"/>
      <c r="E28" s="1600">
        <v>224.63100000000003</v>
      </c>
      <c r="F28" s="1601">
        <v>77.387</v>
      </c>
      <c r="G28" s="1601">
        <v>0</v>
      </c>
      <c r="H28" s="1601">
        <v>0</v>
      </c>
      <c r="I28" s="1601">
        <v>0</v>
      </c>
      <c r="J28" s="1601">
        <v>0</v>
      </c>
      <c r="K28" s="1601">
        <v>0</v>
      </c>
      <c r="L28" s="1601" t="s">
        <v>1287</v>
      </c>
      <c r="M28" s="1601" t="s">
        <v>1287</v>
      </c>
      <c r="N28" s="1601">
        <v>0</v>
      </c>
      <c r="O28" s="1601" t="s">
        <v>1287</v>
      </c>
      <c r="P28" s="1601" t="s">
        <v>1287</v>
      </c>
      <c r="Q28" s="1601">
        <v>0</v>
      </c>
      <c r="R28" s="1601" t="s">
        <v>1287</v>
      </c>
      <c r="S28" s="1602" t="s">
        <v>1287</v>
      </c>
      <c r="T28" s="1602">
        <v>0</v>
      </c>
      <c r="U28" s="1602">
        <v>48.445</v>
      </c>
      <c r="V28" s="1602">
        <v>0</v>
      </c>
      <c r="W28" s="1602" t="s">
        <v>1287</v>
      </c>
      <c r="X28" s="1602">
        <v>0</v>
      </c>
      <c r="Y28" s="1602">
        <v>0</v>
      </c>
      <c r="Z28" s="1602">
        <v>0</v>
      </c>
      <c r="AA28" s="1602">
        <v>0</v>
      </c>
      <c r="AB28" s="1602" t="s">
        <v>1287</v>
      </c>
      <c r="AC28" s="1602">
        <v>0</v>
      </c>
      <c r="AD28" s="1602">
        <v>0</v>
      </c>
      <c r="AE28" s="1602">
        <v>0</v>
      </c>
      <c r="AF28" s="1651">
        <v>0</v>
      </c>
    </row>
    <row r="29" spans="1:32" x14ac:dyDescent="0.15">
      <c r="A29" s="1642"/>
      <c r="B29" s="1652" t="s">
        <v>258</v>
      </c>
      <c r="C29" s="1653" t="s">
        <v>257</v>
      </c>
      <c r="D29" s="1654"/>
      <c r="E29" s="1603">
        <v>0</v>
      </c>
      <c r="F29" s="1604">
        <v>0</v>
      </c>
      <c r="G29" s="1604">
        <v>0</v>
      </c>
      <c r="H29" s="1604">
        <v>0</v>
      </c>
      <c r="I29" s="1604">
        <v>0</v>
      </c>
      <c r="J29" s="1604">
        <v>0</v>
      </c>
      <c r="K29" s="1604">
        <v>0</v>
      </c>
      <c r="L29" s="1604">
        <v>0</v>
      </c>
      <c r="M29" s="1604">
        <v>0</v>
      </c>
      <c r="N29" s="1604">
        <v>0</v>
      </c>
      <c r="O29" s="1604">
        <v>0</v>
      </c>
      <c r="P29" s="1604">
        <v>0</v>
      </c>
      <c r="Q29" s="1604">
        <v>0</v>
      </c>
      <c r="R29" s="1604">
        <v>0</v>
      </c>
      <c r="S29" s="1605">
        <v>0</v>
      </c>
      <c r="T29" s="1605">
        <v>0</v>
      </c>
      <c r="U29" s="1605">
        <v>0</v>
      </c>
      <c r="V29" s="1605">
        <v>0</v>
      </c>
      <c r="W29" s="1605">
        <v>0</v>
      </c>
      <c r="X29" s="1605">
        <v>0</v>
      </c>
      <c r="Y29" s="1605">
        <v>0</v>
      </c>
      <c r="Z29" s="1605">
        <v>0</v>
      </c>
      <c r="AA29" s="1605">
        <v>0</v>
      </c>
      <c r="AB29" s="1605">
        <v>0</v>
      </c>
      <c r="AC29" s="1605">
        <v>0</v>
      </c>
      <c r="AD29" s="1605">
        <v>0</v>
      </c>
      <c r="AE29" s="1605">
        <v>0</v>
      </c>
      <c r="AF29" s="1655">
        <v>0</v>
      </c>
    </row>
    <row r="30" spans="1:32" x14ac:dyDescent="0.15">
      <c r="A30" s="1642"/>
      <c r="B30" s="1656" t="s">
        <v>256</v>
      </c>
      <c r="C30" s="1657" t="s">
        <v>255</v>
      </c>
      <c r="D30" s="1658"/>
      <c r="E30" s="1606">
        <v>224.44300000000001</v>
      </c>
      <c r="F30" s="1607" t="s">
        <v>1287</v>
      </c>
      <c r="G30" s="1607">
        <v>0</v>
      </c>
      <c r="H30" s="1607" t="s">
        <v>1287</v>
      </c>
      <c r="I30" s="1607">
        <v>0</v>
      </c>
      <c r="J30" s="1607" t="s">
        <v>1287</v>
      </c>
      <c r="K30" s="1607">
        <v>0</v>
      </c>
      <c r="L30" s="1607">
        <v>0</v>
      </c>
      <c r="M30" s="1607" t="s">
        <v>1287</v>
      </c>
      <c r="N30" s="1607">
        <v>0</v>
      </c>
      <c r="O30" s="1607" t="s">
        <v>1287</v>
      </c>
      <c r="P30" s="1607">
        <v>0</v>
      </c>
      <c r="Q30" s="1607">
        <v>0</v>
      </c>
      <c r="R30" s="1607">
        <v>0</v>
      </c>
      <c r="S30" s="1608">
        <v>0</v>
      </c>
      <c r="T30" s="1608">
        <v>0</v>
      </c>
      <c r="U30" s="1608" t="s">
        <v>1287</v>
      </c>
      <c r="V30" s="1608">
        <v>0</v>
      </c>
      <c r="W30" s="1608">
        <v>87.778000000000006</v>
      </c>
      <c r="X30" s="1608">
        <v>0</v>
      </c>
      <c r="Y30" s="1608">
        <v>0</v>
      </c>
      <c r="Z30" s="1608">
        <v>0</v>
      </c>
      <c r="AA30" s="1608">
        <v>0</v>
      </c>
      <c r="AB30" s="1608" t="s">
        <v>1287</v>
      </c>
      <c r="AC30" s="1608">
        <v>0</v>
      </c>
      <c r="AD30" s="1608">
        <v>0</v>
      </c>
      <c r="AE30" s="1608">
        <v>0</v>
      </c>
      <c r="AF30" s="1659">
        <v>0</v>
      </c>
    </row>
    <row r="31" spans="1:32" x14ac:dyDescent="0.15">
      <c r="A31" s="1642"/>
      <c r="B31" s="1648" t="s">
        <v>254</v>
      </c>
      <c r="C31" s="1649" t="s">
        <v>253</v>
      </c>
      <c r="D31" s="1650"/>
      <c r="E31" s="1600">
        <v>179.81899999999999</v>
      </c>
      <c r="F31" s="1601">
        <v>0</v>
      </c>
      <c r="G31" s="1601">
        <v>0</v>
      </c>
      <c r="H31" s="1601">
        <v>0</v>
      </c>
      <c r="I31" s="1601">
        <v>0</v>
      </c>
      <c r="J31" s="1601">
        <v>0</v>
      </c>
      <c r="K31" s="1601">
        <v>49.037999999999997</v>
      </c>
      <c r="L31" s="1601" t="s">
        <v>1287</v>
      </c>
      <c r="M31" s="1601">
        <v>0</v>
      </c>
      <c r="N31" s="1601">
        <v>0</v>
      </c>
      <c r="O31" s="1601">
        <v>0</v>
      </c>
      <c r="P31" s="1601">
        <v>0</v>
      </c>
      <c r="Q31" s="1601">
        <v>0</v>
      </c>
      <c r="R31" s="1601">
        <v>0</v>
      </c>
      <c r="S31" s="1602">
        <v>57.32</v>
      </c>
      <c r="T31" s="1602">
        <v>0</v>
      </c>
      <c r="U31" s="1602">
        <v>0</v>
      </c>
      <c r="V31" s="1602" t="s">
        <v>1287</v>
      </c>
      <c r="W31" s="1602">
        <v>0</v>
      </c>
      <c r="X31" s="1602">
        <v>0</v>
      </c>
      <c r="Y31" s="1602">
        <v>0</v>
      </c>
      <c r="Z31" s="1602" t="s">
        <v>1287</v>
      </c>
      <c r="AA31" s="1602">
        <v>0</v>
      </c>
      <c r="AB31" s="1602" t="s">
        <v>1287</v>
      </c>
      <c r="AC31" s="1602">
        <v>0</v>
      </c>
      <c r="AD31" s="1602">
        <v>0</v>
      </c>
      <c r="AE31" s="1602">
        <v>0</v>
      </c>
      <c r="AF31" s="1651">
        <v>0</v>
      </c>
    </row>
    <row r="32" spans="1:32" x14ac:dyDescent="0.15">
      <c r="A32" s="1642"/>
      <c r="B32" s="1648" t="s">
        <v>252</v>
      </c>
      <c r="C32" s="1649" t="s">
        <v>251</v>
      </c>
      <c r="D32" s="1650"/>
      <c r="E32" s="1600">
        <v>151.971</v>
      </c>
      <c r="F32" s="1601">
        <v>55.133000000000003</v>
      </c>
      <c r="G32" s="1601">
        <v>0</v>
      </c>
      <c r="H32" s="1601">
        <v>0</v>
      </c>
      <c r="I32" s="1601">
        <v>0</v>
      </c>
      <c r="J32" s="1601">
        <v>0</v>
      </c>
      <c r="K32" s="1601" t="s">
        <v>1287</v>
      </c>
      <c r="L32" s="1601" t="s">
        <v>1287</v>
      </c>
      <c r="M32" s="1601">
        <v>0</v>
      </c>
      <c r="N32" s="1601" t="s">
        <v>1287</v>
      </c>
      <c r="O32" s="1601">
        <v>0</v>
      </c>
      <c r="P32" s="1601">
        <v>0</v>
      </c>
      <c r="Q32" s="1601">
        <v>0</v>
      </c>
      <c r="R32" s="1601" t="s">
        <v>1287</v>
      </c>
      <c r="S32" s="1602" t="s">
        <v>1287</v>
      </c>
      <c r="T32" s="1602">
        <v>0</v>
      </c>
      <c r="U32" s="1602">
        <v>0</v>
      </c>
      <c r="V32" s="1602" t="s">
        <v>1287</v>
      </c>
      <c r="W32" s="1602" t="s">
        <v>1287</v>
      </c>
      <c r="X32" s="1602">
        <v>0</v>
      </c>
      <c r="Y32" s="1602">
        <v>0</v>
      </c>
      <c r="Z32" s="1602">
        <v>0</v>
      </c>
      <c r="AA32" s="1602">
        <v>0</v>
      </c>
      <c r="AB32" s="1602" t="s">
        <v>1287</v>
      </c>
      <c r="AC32" s="1602">
        <v>0</v>
      </c>
      <c r="AD32" s="1602">
        <v>0</v>
      </c>
      <c r="AE32" s="1602">
        <v>0</v>
      </c>
      <c r="AF32" s="1651">
        <v>0</v>
      </c>
    </row>
    <row r="33" spans="1:32" ht="14.25" thickBot="1" x14ac:dyDescent="0.2">
      <c r="A33" s="1660"/>
      <c r="B33" s="1661" t="s">
        <v>250</v>
      </c>
      <c r="C33" s="1662" t="s">
        <v>249</v>
      </c>
      <c r="D33" s="1663"/>
      <c r="E33" s="1612">
        <v>171.65999999999997</v>
      </c>
      <c r="F33" s="1613">
        <v>19.183</v>
      </c>
      <c r="G33" s="1613">
        <v>0</v>
      </c>
      <c r="H33" s="1613">
        <v>0</v>
      </c>
      <c r="I33" s="1613">
        <v>0</v>
      </c>
      <c r="J33" s="1613">
        <v>0</v>
      </c>
      <c r="K33" s="1613">
        <v>0</v>
      </c>
      <c r="L33" s="1613">
        <v>0</v>
      </c>
      <c r="M33" s="1613" t="s">
        <v>1287</v>
      </c>
      <c r="N33" s="1613">
        <v>0</v>
      </c>
      <c r="O33" s="1613">
        <v>0</v>
      </c>
      <c r="P33" s="1613" t="s">
        <v>1287</v>
      </c>
      <c r="Q33" s="1613">
        <v>0</v>
      </c>
      <c r="R33" s="1613" t="s">
        <v>1287</v>
      </c>
      <c r="S33" s="1614">
        <v>0</v>
      </c>
      <c r="T33" s="1614">
        <v>0</v>
      </c>
      <c r="U33" s="1614">
        <v>0</v>
      </c>
      <c r="V33" s="1614">
        <v>0</v>
      </c>
      <c r="W33" s="1614">
        <v>0</v>
      </c>
      <c r="X33" s="1614">
        <v>0</v>
      </c>
      <c r="Y33" s="1614">
        <v>0</v>
      </c>
      <c r="Z33" s="1614" t="s">
        <v>1287</v>
      </c>
      <c r="AA33" s="1614">
        <v>0</v>
      </c>
      <c r="AB33" s="1614">
        <v>0</v>
      </c>
      <c r="AC33" s="1614">
        <v>0</v>
      </c>
      <c r="AD33" s="1614">
        <v>0</v>
      </c>
      <c r="AE33" s="1614">
        <v>0</v>
      </c>
      <c r="AF33" s="1672">
        <v>0</v>
      </c>
    </row>
    <row r="34" spans="1:32" x14ac:dyDescent="0.15">
      <c r="A34" s="1673" t="s">
        <v>490</v>
      </c>
      <c r="B34" s="1625"/>
      <c r="C34" s="1625"/>
      <c r="D34" s="1625"/>
      <c r="E34" s="1625"/>
      <c r="F34" s="1625"/>
      <c r="G34" s="1625"/>
      <c r="H34" s="1625"/>
      <c r="I34" s="1625"/>
      <c r="J34" s="1625"/>
      <c r="K34" s="1625"/>
      <c r="L34" s="1625"/>
      <c r="M34" s="1625"/>
      <c r="N34" s="1625"/>
      <c r="O34" s="1625"/>
      <c r="P34" s="1625"/>
      <c r="Q34" s="1625"/>
      <c r="R34" s="1625"/>
      <c r="S34" s="1625"/>
      <c r="T34" s="1625"/>
      <c r="U34" s="1625"/>
      <c r="V34" s="1625"/>
      <c r="W34" s="1625"/>
      <c r="X34" s="1625"/>
      <c r="Y34" s="1625"/>
      <c r="Z34" s="1625"/>
      <c r="AA34" s="1625"/>
      <c r="AB34" s="1625"/>
      <c r="AC34" s="1625"/>
      <c r="AD34" s="1625"/>
      <c r="AE34" s="1625"/>
      <c r="AF34" s="1625"/>
    </row>
  </sheetData>
  <mergeCells count="3">
    <mergeCell ref="A1:R1"/>
    <mergeCell ref="B4:D4"/>
    <mergeCell ref="B19:D19"/>
  </mergeCells>
  <phoneticPr fontId="4"/>
  <pageMargins left="0.70866141732283472" right="0.70866141732283472" top="0.74803149606299213" bottom="0.74803149606299213" header="0.31496062992125984" footer="0.31496062992125984"/>
  <pageSetup paperSize="9" scale="80" orientation="landscape" r:id="rId1"/>
  <colBreaks count="1" manualBreakCount="1">
    <brk id="18" max="33"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A5B79-A8AF-4D72-A36B-75279B5BEAC7}">
  <dimension ref="A1:AF34"/>
  <sheetViews>
    <sheetView zoomScale="55" zoomScaleNormal="55" workbookViewId="0">
      <selection activeCell="N12" sqref="N12"/>
    </sheetView>
  </sheetViews>
  <sheetFormatPr defaultRowHeight="13.5" x14ac:dyDescent="0.15"/>
  <cols>
    <col min="1" max="2" width="3.625" style="1676" customWidth="1"/>
    <col min="3" max="3" width="9.625" style="1676" customWidth="1"/>
    <col min="4" max="4" width="0.875" style="1676" customWidth="1"/>
    <col min="5" max="32" width="10.625" style="1676" customWidth="1"/>
    <col min="33" max="16384" width="9" style="1676"/>
  </cols>
  <sheetData>
    <row r="1" spans="1:32" x14ac:dyDescent="0.15">
      <c r="A1" s="1674" t="s">
        <v>1289</v>
      </c>
      <c r="B1" s="1674"/>
      <c r="C1" s="1674"/>
      <c r="D1" s="1674"/>
      <c r="E1" s="1674"/>
      <c r="F1" s="1674"/>
      <c r="G1" s="1674"/>
      <c r="H1" s="1674"/>
      <c r="I1" s="1674"/>
      <c r="J1" s="1674"/>
      <c r="K1" s="1674"/>
      <c r="L1" s="1674"/>
      <c r="M1" s="1674"/>
      <c r="N1" s="1674"/>
      <c r="O1" s="1674"/>
      <c r="P1" s="1674"/>
      <c r="Q1" s="1674"/>
      <c r="R1" s="1674"/>
      <c r="S1" s="1675"/>
      <c r="T1" s="1675"/>
      <c r="U1" s="1675"/>
      <c r="V1" s="1675"/>
      <c r="W1" s="1675"/>
      <c r="X1" s="1675"/>
      <c r="Y1" s="1675"/>
      <c r="Z1" s="1675"/>
      <c r="AA1" s="1675"/>
      <c r="AB1" s="1675"/>
      <c r="AC1" s="1675"/>
      <c r="AD1" s="1675"/>
      <c r="AE1" s="1675"/>
      <c r="AF1" s="1675"/>
    </row>
    <row r="2" spans="1:32" ht="14.25" thickBot="1" x14ac:dyDescent="0.2">
      <c r="A2" s="1675"/>
      <c r="B2" s="1675"/>
      <c r="C2" s="1675"/>
      <c r="D2" s="1675"/>
      <c r="E2" s="1675"/>
      <c r="F2" s="1675"/>
      <c r="G2" s="1675"/>
      <c r="H2" s="1675"/>
      <c r="I2" s="1675"/>
      <c r="J2" s="1675"/>
      <c r="K2" s="1675"/>
      <c r="L2" s="1675"/>
      <c r="M2" s="1675"/>
      <c r="N2" s="1675"/>
      <c r="O2" s="1675"/>
      <c r="P2" s="1675"/>
      <c r="Q2" s="1675"/>
      <c r="R2" s="1677" t="s">
        <v>432</v>
      </c>
      <c r="S2" s="1675"/>
      <c r="T2" s="1675"/>
      <c r="U2" s="1675"/>
      <c r="V2" s="1675"/>
      <c r="W2" s="1675"/>
      <c r="X2" s="1675"/>
      <c r="Y2" s="1675"/>
      <c r="Z2" s="1675"/>
      <c r="AA2" s="1675"/>
      <c r="AB2" s="1675"/>
      <c r="AC2" s="1675"/>
      <c r="AD2" s="1675"/>
      <c r="AE2" s="1675"/>
      <c r="AF2" s="1675"/>
    </row>
    <row r="3" spans="1:32" ht="27.75" thickBot="1" x14ac:dyDescent="0.2">
      <c r="A3" s="1678"/>
      <c r="B3" s="1679"/>
      <c r="C3" s="1680"/>
      <c r="D3" s="1681"/>
      <c r="E3" s="1682" t="s">
        <v>943</v>
      </c>
      <c r="F3" s="1683" t="s">
        <v>942</v>
      </c>
      <c r="G3" s="1683" t="s">
        <v>941</v>
      </c>
      <c r="H3" s="1683" t="s">
        <v>940</v>
      </c>
      <c r="I3" s="1683" t="s">
        <v>939</v>
      </c>
      <c r="J3" s="1683" t="s">
        <v>938</v>
      </c>
      <c r="K3" s="1683" t="s">
        <v>937</v>
      </c>
      <c r="L3" s="1683" t="s">
        <v>936</v>
      </c>
      <c r="M3" s="1683" t="s">
        <v>935</v>
      </c>
      <c r="N3" s="1683" t="s">
        <v>934</v>
      </c>
      <c r="O3" s="1683" t="s">
        <v>1128</v>
      </c>
      <c r="P3" s="1683" t="s">
        <v>225</v>
      </c>
      <c r="Q3" s="1683" t="s">
        <v>932</v>
      </c>
      <c r="R3" s="1683" t="s">
        <v>931</v>
      </c>
      <c r="S3" s="1683" t="s">
        <v>930</v>
      </c>
      <c r="T3" s="1683" t="s">
        <v>929</v>
      </c>
      <c r="U3" s="1683" t="s">
        <v>928</v>
      </c>
      <c r="V3" s="1683" t="s">
        <v>927</v>
      </c>
      <c r="W3" s="1683" t="s">
        <v>926</v>
      </c>
      <c r="X3" s="1683" t="s">
        <v>925</v>
      </c>
      <c r="Y3" s="1683" t="s">
        <v>924</v>
      </c>
      <c r="Z3" s="1683" t="s">
        <v>923</v>
      </c>
      <c r="AA3" s="1683" t="s">
        <v>922</v>
      </c>
      <c r="AB3" s="1683" t="s">
        <v>921</v>
      </c>
      <c r="AC3" s="1683" t="s">
        <v>920</v>
      </c>
      <c r="AD3" s="1683" t="s">
        <v>919</v>
      </c>
      <c r="AE3" s="1683" t="s">
        <v>496</v>
      </c>
      <c r="AF3" s="1684" t="s">
        <v>918</v>
      </c>
    </row>
    <row r="4" spans="1:32" ht="15" thickTop="1" thickBot="1" x14ac:dyDescent="0.2">
      <c r="A4" s="1685"/>
      <c r="B4" s="1686" t="s">
        <v>1131</v>
      </c>
      <c r="C4" s="1687"/>
      <c r="D4" s="1688"/>
      <c r="E4" s="1689">
        <v>231</v>
      </c>
      <c r="F4" s="1690">
        <v>44</v>
      </c>
      <c r="G4" s="1690">
        <v>1</v>
      </c>
      <c r="H4" s="1690">
        <v>5</v>
      </c>
      <c r="I4" s="1690">
        <v>5</v>
      </c>
      <c r="J4" s="1690">
        <v>2</v>
      </c>
      <c r="K4" s="1690">
        <v>10</v>
      </c>
      <c r="L4" s="1690">
        <v>7</v>
      </c>
      <c r="M4" s="1690">
        <v>11</v>
      </c>
      <c r="N4" s="1690">
        <v>1</v>
      </c>
      <c r="O4" s="1690">
        <v>11</v>
      </c>
      <c r="P4" s="1690">
        <v>2</v>
      </c>
      <c r="Q4" s="1690">
        <v>0</v>
      </c>
      <c r="R4" s="1690">
        <v>7</v>
      </c>
      <c r="S4" s="1690">
        <v>12</v>
      </c>
      <c r="T4" s="1690">
        <v>2</v>
      </c>
      <c r="U4" s="1690">
        <v>32</v>
      </c>
      <c r="V4" s="1690">
        <v>6</v>
      </c>
      <c r="W4" s="1690">
        <v>21</v>
      </c>
      <c r="X4" s="1690">
        <v>5</v>
      </c>
      <c r="Y4" s="1690">
        <v>5</v>
      </c>
      <c r="Z4" s="1690">
        <v>15</v>
      </c>
      <c r="AA4" s="1690">
        <v>1</v>
      </c>
      <c r="AB4" s="1690">
        <v>23</v>
      </c>
      <c r="AC4" s="1690">
        <v>3</v>
      </c>
      <c r="AD4" s="1690">
        <v>0</v>
      </c>
      <c r="AE4" s="1690">
        <v>0</v>
      </c>
      <c r="AF4" s="1691">
        <v>0</v>
      </c>
    </row>
    <row r="5" spans="1:32" ht="14.25" thickTop="1" x14ac:dyDescent="0.15">
      <c r="A5" s="1692" t="s">
        <v>1127</v>
      </c>
      <c r="B5" s="1693" t="s">
        <v>272</v>
      </c>
      <c r="C5" s="1694" t="s">
        <v>271</v>
      </c>
      <c r="D5" s="1695"/>
      <c r="E5" s="1696">
        <v>4</v>
      </c>
      <c r="F5" s="1697">
        <v>0</v>
      </c>
      <c r="G5" s="1697">
        <v>0</v>
      </c>
      <c r="H5" s="1697">
        <v>0</v>
      </c>
      <c r="I5" s="1697">
        <v>0</v>
      </c>
      <c r="J5" s="1697">
        <v>0</v>
      </c>
      <c r="K5" s="1697">
        <v>0</v>
      </c>
      <c r="L5" s="1697">
        <v>0</v>
      </c>
      <c r="M5" s="1697">
        <v>1</v>
      </c>
      <c r="N5" s="1697">
        <v>0</v>
      </c>
      <c r="O5" s="1697">
        <v>0</v>
      </c>
      <c r="P5" s="1697">
        <v>0</v>
      </c>
      <c r="Q5" s="1697">
        <v>0</v>
      </c>
      <c r="R5" s="1697">
        <v>0</v>
      </c>
      <c r="S5" s="1697">
        <v>0</v>
      </c>
      <c r="T5" s="1697">
        <v>0</v>
      </c>
      <c r="U5" s="1697">
        <v>1</v>
      </c>
      <c r="V5" s="1697">
        <v>0</v>
      </c>
      <c r="W5" s="1697">
        <v>2</v>
      </c>
      <c r="X5" s="1697">
        <v>0</v>
      </c>
      <c r="Y5" s="1697">
        <v>0</v>
      </c>
      <c r="Z5" s="1697">
        <v>0</v>
      </c>
      <c r="AA5" s="1697">
        <v>0</v>
      </c>
      <c r="AB5" s="1697">
        <v>0</v>
      </c>
      <c r="AC5" s="1697">
        <v>0</v>
      </c>
      <c r="AD5" s="1697">
        <v>0</v>
      </c>
      <c r="AE5" s="1697">
        <v>0</v>
      </c>
      <c r="AF5" s="1698">
        <v>0</v>
      </c>
    </row>
    <row r="6" spans="1:32" x14ac:dyDescent="0.15">
      <c r="A6" s="1692"/>
      <c r="B6" s="1699" t="s">
        <v>270</v>
      </c>
      <c r="C6" s="1700" t="s">
        <v>269</v>
      </c>
      <c r="D6" s="1701"/>
      <c r="E6" s="1702">
        <v>2</v>
      </c>
      <c r="F6" s="1703">
        <v>1</v>
      </c>
      <c r="G6" s="1703">
        <v>0</v>
      </c>
      <c r="H6" s="1703">
        <v>0</v>
      </c>
      <c r="I6" s="1703">
        <v>0</v>
      </c>
      <c r="J6" s="1703">
        <v>0</v>
      </c>
      <c r="K6" s="1703">
        <v>0</v>
      </c>
      <c r="L6" s="1703">
        <v>0</v>
      </c>
      <c r="M6" s="1703">
        <v>0</v>
      </c>
      <c r="N6" s="1703">
        <v>0</v>
      </c>
      <c r="O6" s="1703">
        <v>0</v>
      </c>
      <c r="P6" s="1703">
        <v>0</v>
      </c>
      <c r="Q6" s="1703">
        <v>0</v>
      </c>
      <c r="R6" s="1703">
        <v>1</v>
      </c>
      <c r="S6" s="1703">
        <v>0</v>
      </c>
      <c r="T6" s="1703">
        <v>0</v>
      </c>
      <c r="U6" s="1703">
        <v>0</v>
      </c>
      <c r="V6" s="1703">
        <v>0</v>
      </c>
      <c r="W6" s="1703">
        <v>0</v>
      </c>
      <c r="X6" s="1703">
        <v>0</v>
      </c>
      <c r="Y6" s="1703">
        <v>0</v>
      </c>
      <c r="Z6" s="1703">
        <v>0</v>
      </c>
      <c r="AA6" s="1703">
        <v>0</v>
      </c>
      <c r="AB6" s="1703">
        <v>0</v>
      </c>
      <c r="AC6" s="1703">
        <v>0</v>
      </c>
      <c r="AD6" s="1703">
        <v>0</v>
      </c>
      <c r="AE6" s="1703">
        <v>0</v>
      </c>
      <c r="AF6" s="1704">
        <v>0</v>
      </c>
    </row>
    <row r="7" spans="1:32" x14ac:dyDescent="0.15">
      <c r="A7" s="1692" t="s">
        <v>1123</v>
      </c>
      <c r="B7" s="1699" t="s">
        <v>268</v>
      </c>
      <c r="C7" s="1700" t="s">
        <v>267</v>
      </c>
      <c r="D7" s="1701"/>
      <c r="E7" s="1702">
        <v>15</v>
      </c>
      <c r="F7" s="1703">
        <v>6</v>
      </c>
      <c r="G7" s="1703">
        <v>0</v>
      </c>
      <c r="H7" s="1703">
        <v>1</v>
      </c>
      <c r="I7" s="1703">
        <v>1</v>
      </c>
      <c r="J7" s="1703">
        <v>0</v>
      </c>
      <c r="K7" s="1703">
        <v>0</v>
      </c>
      <c r="L7" s="1703">
        <v>1</v>
      </c>
      <c r="M7" s="1703">
        <v>0</v>
      </c>
      <c r="N7" s="1703">
        <v>0</v>
      </c>
      <c r="O7" s="1703">
        <v>0</v>
      </c>
      <c r="P7" s="1703">
        <v>0</v>
      </c>
      <c r="Q7" s="1703">
        <v>0</v>
      </c>
      <c r="R7" s="1703">
        <v>0</v>
      </c>
      <c r="S7" s="1703">
        <v>0</v>
      </c>
      <c r="T7" s="1703">
        <v>0</v>
      </c>
      <c r="U7" s="1703">
        <v>3</v>
      </c>
      <c r="V7" s="1703">
        <v>1</v>
      </c>
      <c r="W7" s="1703">
        <v>1</v>
      </c>
      <c r="X7" s="1703">
        <v>0</v>
      </c>
      <c r="Y7" s="1703">
        <v>0</v>
      </c>
      <c r="Z7" s="1703">
        <v>0</v>
      </c>
      <c r="AA7" s="1703">
        <v>1</v>
      </c>
      <c r="AB7" s="1703">
        <v>0</v>
      </c>
      <c r="AC7" s="1703">
        <v>0</v>
      </c>
      <c r="AD7" s="1703">
        <v>0</v>
      </c>
      <c r="AE7" s="1703">
        <v>0</v>
      </c>
      <c r="AF7" s="1704">
        <v>0</v>
      </c>
    </row>
    <row r="8" spans="1:32" x14ac:dyDescent="0.15">
      <c r="A8" s="1692"/>
      <c r="B8" s="1699" t="s">
        <v>266</v>
      </c>
      <c r="C8" s="1700" t="s">
        <v>49</v>
      </c>
      <c r="D8" s="1701"/>
      <c r="E8" s="1702">
        <v>39</v>
      </c>
      <c r="F8" s="1703">
        <v>12</v>
      </c>
      <c r="G8" s="1703">
        <v>0</v>
      </c>
      <c r="H8" s="1703">
        <v>1</v>
      </c>
      <c r="I8" s="1703">
        <v>1</v>
      </c>
      <c r="J8" s="1703">
        <v>0</v>
      </c>
      <c r="K8" s="1703">
        <v>0</v>
      </c>
      <c r="L8" s="1703">
        <v>0</v>
      </c>
      <c r="M8" s="1703">
        <v>1</v>
      </c>
      <c r="N8" s="1703">
        <v>0</v>
      </c>
      <c r="O8" s="1703">
        <v>4</v>
      </c>
      <c r="P8" s="1703">
        <v>0</v>
      </c>
      <c r="Q8" s="1703">
        <v>0</v>
      </c>
      <c r="R8" s="1703">
        <v>0</v>
      </c>
      <c r="S8" s="1703">
        <v>0</v>
      </c>
      <c r="T8" s="1703">
        <v>0</v>
      </c>
      <c r="U8" s="1703">
        <v>2</v>
      </c>
      <c r="V8" s="1703">
        <v>2</v>
      </c>
      <c r="W8" s="1703">
        <v>3</v>
      </c>
      <c r="X8" s="1703">
        <v>3</v>
      </c>
      <c r="Y8" s="1703">
        <v>1</v>
      </c>
      <c r="Z8" s="1703">
        <v>4</v>
      </c>
      <c r="AA8" s="1703">
        <v>0</v>
      </c>
      <c r="AB8" s="1703">
        <v>4</v>
      </c>
      <c r="AC8" s="1703">
        <v>1</v>
      </c>
      <c r="AD8" s="1703">
        <v>0</v>
      </c>
      <c r="AE8" s="1703">
        <v>0</v>
      </c>
      <c r="AF8" s="1704">
        <v>0</v>
      </c>
    </row>
    <row r="9" spans="1:32" x14ac:dyDescent="0.15">
      <c r="A9" s="1692" t="s">
        <v>1126</v>
      </c>
      <c r="B9" s="1705" t="s">
        <v>265</v>
      </c>
      <c r="C9" s="1706" t="s">
        <v>50</v>
      </c>
      <c r="D9" s="1707"/>
      <c r="E9" s="1708">
        <v>41</v>
      </c>
      <c r="F9" s="1709">
        <v>6</v>
      </c>
      <c r="G9" s="1709">
        <v>0</v>
      </c>
      <c r="H9" s="1709">
        <v>2</v>
      </c>
      <c r="I9" s="1709">
        <v>0</v>
      </c>
      <c r="J9" s="1709">
        <v>1</v>
      </c>
      <c r="K9" s="1709">
        <v>2</v>
      </c>
      <c r="L9" s="1709">
        <v>3</v>
      </c>
      <c r="M9" s="1709">
        <v>4</v>
      </c>
      <c r="N9" s="1709">
        <v>0</v>
      </c>
      <c r="O9" s="1709">
        <v>0</v>
      </c>
      <c r="P9" s="1709">
        <v>0</v>
      </c>
      <c r="Q9" s="1709">
        <v>0</v>
      </c>
      <c r="R9" s="1709">
        <v>2</v>
      </c>
      <c r="S9" s="1709">
        <v>3</v>
      </c>
      <c r="T9" s="1709">
        <v>0</v>
      </c>
      <c r="U9" s="1709">
        <v>4</v>
      </c>
      <c r="V9" s="1709">
        <v>1</v>
      </c>
      <c r="W9" s="1709">
        <v>3</v>
      </c>
      <c r="X9" s="1709">
        <v>1</v>
      </c>
      <c r="Y9" s="1709">
        <v>1</v>
      </c>
      <c r="Z9" s="1709">
        <v>3</v>
      </c>
      <c r="AA9" s="1709">
        <v>0</v>
      </c>
      <c r="AB9" s="1709">
        <v>5</v>
      </c>
      <c r="AC9" s="1709">
        <v>0</v>
      </c>
      <c r="AD9" s="1709">
        <v>0</v>
      </c>
      <c r="AE9" s="1709">
        <v>0</v>
      </c>
      <c r="AF9" s="1710">
        <v>0</v>
      </c>
    </row>
    <row r="10" spans="1:32" x14ac:dyDescent="0.15">
      <c r="A10" s="1692"/>
      <c r="B10" s="1711" t="s">
        <v>264</v>
      </c>
      <c r="C10" s="1712" t="s">
        <v>263</v>
      </c>
      <c r="D10" s="1713"/>
      <c r="E10" s="1714">
        <v>43</v>
      </c>
      <c r="F10" s="1715">
        <v>3</v>
      </c>
      <c r="G10" s="1715">
        <v>0</v>
      </c>
      <c r="H10" s="1715">
        <v>0</v>
      </c>
      <c r="I10" s="1715">
        <v>1</v>
      </c>
      <c r="J10" s="1715">
        <v>0</v>
      </c>
      <c r="K10" s="1715">
        <v>3</v>
      </c>
      <c r="L10" s="1715">
        <v>1</v>
      </c>
      <c r="M10" s="1715">
        <v>1</v>
      </c>
      <c r="N10" s="1715">
        <v>0</v>
      </c>
      <c r="O10" s="1715">
        <v>3</v>
      </c>
      <c r="P10" s="1715">
        <v>0</v>
      </c>
      <c r="Q10" s="1715">
        <v>0</v>
      </c>
      <c r="R10" s="1715">
        <v>1</v>
      </c>
      <c r="S10" s="1715">
        <v>3</v>
      </c>
      <c r="T10" s="1715">
        <v>1</v>
      </c>
      <c r="U10" s="1715">
        <v>7</v>
      </c>
      <c r="V10" s="1715">
        <v>0</v>
      </c>
      <c r="W10" s="1715">
        <v>5</v>
      </c>
      <c r="X10" s="1715">
        <v>0</v>
      </c>
      <c r="Y10" s="1715">
        <v>2</v>
      </c>
      <c r="Z10" s="1715">
        <v>4</v>
      </c>
      <c r="AA10" s="1715">
        <v>0</v>
      </c>
      <c r="AB10" s="1715">
        <v>6</v>
      </c>
      <c r="AC10" s="1715">
        <v>2</v>
      </c>
      <c r="AD10" s="1715">
        <v>0</v>
      </c>
      <c r="AE10" s="1715">
        <v>0</v>
      </c>
      <c r="AF10" s="1716">
        <v>0</v>
      </c>
    </row>
    <row r="11" spans="1:32" x14ac:dyDescent="0.15">
      <c r="A11" s="1692" t="s">
        <v>1125</v>
      </c>
      <c r="B11" s="1699" t="s">
        <v>262</v>
      </c>
      <c r="C11" s="1700" t="s">
        <v>261</v>
      </c>
      <c r="D11" s="1701"/>
      <c r="E11" s="1702">
        <v>6</v>
      </c>
      <c r="F11" s="1703">
        <v>1</v>
      </c>
      <c r="G11" s="1703">
        <v>0</v>
      </c>
      <c r="H11" s="1703">
        <v>0</v>
      </c>
      <c r="I11" s="1703">
        <v>1</v>
      </c>
      <c r="J11" s="1703">
        <v>0</v>
      </c>
      <c r="K11" s="1703">
        <v>0</v>
      </c>
      <c r="L11" s="1703">
        <v>0</v>
      </c>
      <c r="M11" s="1703">
        <v>0</v>
      </c>
      <c r="N11" s="1703">
        <v>0</v>
      </c>
      <c r="O11" s="1703">
        <v>1</v>
      </c>
      <c r="P11" s="1703">
        <v>0</v>
      </c>
      <c r="Q11" s="1703">
        <v>0</v>
      </c>
      <c r="R11" s="1703">
        <v>0</v>
      </c>
      <c r="S11" s="1703">
        <v>0</v>
      </c>
      <c r="T11" s="1703">
        <v>0</v>
      </c>
      <c r="U11" s="1703">
        <v>1</v>
      </c>
      <c r="V11" s="1703">
        <v>0</v>
      </c>
      <c r="W11" s="1703">
        <v>0</v>
      </c>
      <c r="X11" s="1703">
        <v>0</v>
      </c>
      <c r="Y11" s="1703">
        <v>1</v>
      </c>
      <c r="Z11" s="1703">
        <v>0</v>
      </c>
      <c r="AA11" s="1703">
        <v>0</v>
      </c>
      <c r="AB11" s="1703">
        <v>1</v>
      </c>
      <c r="AC11" s="1703">
        <v>0</v>
      </c>
      <c r="AD11" s="1703">
        <v>0</v>
      </c>
      <c r="AE11" s="1703">
        <v>0</v>
      </c>
      <c r="AF11" s="1704">
        <v>0</v>
      </c>
    </row>
    <row r="12" spans="1:32" x14ac:dyDescent="0.15">
      <c r="A12" s="1692"/>
      <c r="B12" s="1699" t="s">
        <v>260</v>
      </c>
      <c r="C12" s="1700" t="s">
        <v>53</v>
      </c>
      <c r="D12" s="1701"/>
      <c r="E12" s="1702">
        <v>17</v>
      </c>
      <c r="F12" s="1703">
        <v>1</v>
      </c>
      <c r="G12" s="1703">
        <v>1</v>
      </c>
      <c r="H12" s="1703">
        <v>0</v>
      </c>
      <c r="I12" s="1703">
        <v>1</v>
      </c>
      <c r="J12" s="1703">
        <v>0</v>
      </c>
      <c r="K12" s="1703">
        <v>1</v>
      </c>
      <c r="L12" s="1703">
        <v>0</v>
      </c>
      <c r="M12" s="1703">
        <v>2</v>
      </c>
      <c r="N12" s="1703">
        <v>0</v>
      </c>
      <c r="O12" s="1703">
        <v>1</v>
      </c>
      <c r="P12" s="1703">
        <v>0</v>
      </c>
      <c r="Q12" s="1703">
        <v>0</v>
      </c>
      <c r="R12" s="1703">
        <v>0</v>
      </c>
      <c r="S12" s="1703">
        <v>0</v>
      </c>
      <c r="T12" s="1703">
        <v>1</v>
      </c>
      <c r="U12" s="1703">
        <v>5</v>
      </c>
      <c r="V12" s="1703">
        <v>1</v>
      </c>
      <c r="W12" s="1703">
        <v>2</v>
      </c>
      <c r="X12" s="1703">
        <v>1</v>
      </c>
      <c r="Y12" s="1703">
        <v>0</v>
      </c>
      <c r="Z12" s="1703">
        <v>0</v>
      </c>
      <c r="AA12" s="1703">
        <v>0</v>
      </c>
      <c r="AB12" s="1703">
        <v>0</v>
      </c>
      <c r="AC12" s="1703">
        <v>0</v>
      </c>
      <c r="AD12" s="1703">
        <v>0</v>
      </c>
      <c r="AE12" s="1703">
        <v>0</v>
      </c>
      <c r="AF12" s="1704">
        <v>0</v>
      </c>
    </row>
    <row r="13" spans="1:32" x14ac:dyDescent="0.15">
      <c r="A13" s="1692"/>
      <c r="B13" s="1699" t="s">
        <v>259</v>
      </c>
      <c r="C13" s="1700" t="s">
        <v>54</v>
      </c>
      <c r="D13" s="1701"/>
      <c r="E13" s="1702">
        <v>22</v>
      </c>
      <c r="F13" s="1703">
        <v>4</v>
      </c>
      <c r="G13" s="1703">
        <v>0</v>
      </c>
      <c r="H13" s="1703">
        <v>0</v>
      </c>
      <c r="I13" s="1703">
        <v>0</v>
      </c>
      <c r="J13" s="1703">
        <v>0</v>
      </c>
      <c r="K13" s="1703">
        <v>0</v>
      </c>
      <c r="L13" s="1703">
        <v>1</v>
      </c>
      <c r="M13" s="1703">
        <v>2</v>
      </c>
      <c r="N13" s="1703">
        <v>0</v>
      </c>
      <c r="O13" s="1703">
        <v>1</v>
      </c>
      <c r="P13" s="1703">
        <v>1</v>
      </c>
      <c r="Q13" s="1703">
        <v>0</v>
      </c>
      <c r="R13" s="1703">
        <v>1</v>
      </c>
      <c r="S13" s="1703">
        <v>2</v>
      </c>
      <c r="T13" s="1703">
        <v>0</v>
      </c>
      <c r="U13" s="1703">
        <v>7</v>
      </c>
      <c r="V13" s="1703">
        <v>0</v>
      </c>
      <c r="W13" s="1703">
        <v>1</v>
      </c>
      <c r="X13" s="1703">
        <v>0</v>
      </c>
      <c r="Y13" s="1703">
        <v>0</v>
      </c>
      <c r="Z13" s="1703">
        <v>0</v>
      </c>
      <c r="AA13" s="1703">
        <v>0</v>
      </c>
      <c r="AB13" s="1703">
        <v>2</v>
      </c>
      <c r="AC13" s="1703">
        <v>0</v>
      </c>
      <c r="AD13" s="1703">
        <v>0</v>
      </c>
      <c r="AE13" s="1703">
        <v>0</v>
      </c>
      <c r="AF13" s="1704">
        <v>0</v>
      </c>
    </row>
    <row r="14" spans="1:32" x14ac:dyDescent="0.15">
      <c r="A14" s="1692"/>
      <c r="B14" s="1705" t="s">
        <v>258</v>
      </c>
      <c r="C14" s="1706" t="s">
        <v>257</v>
      </c>
      <c r="D14" s="1707"/>
      <c r="E14" s="1708">
        <v>0</v>
      </c>
      <c r="F14" s="1709">
        <v>0</v>
      </c>
      <c r="G14" s="1709">
        <v>0</v>
      </c>
      <c r="H14" s="1709">
        <v>0</v>
      </c>
      <c r="I14" s="1709">
        <v>0</v>
      </c>
      <c r="J14" s="1709">
        <v>0</v>
      </c>
      <c r="K14" s="1709">
        <v>0</v>
      </c>
      <c r="L14" s="1709">
        <v>0</v>
      </c>
      <c r="M14" s="1709">
        <v>0</v>
      </c>
      <c r="N14" s="1709">
        <v>0</v>
      </c>
      <c r="O14" s="1709">
        <v>0</v>
      </c>
      <c r="P14" s="1709">
        <v>0</v>
      </c>
      <c r="Q14" s="1709">
        <v>0</v>
      </c>
      <c r="R14" s="1709">
        <v>0</v>
      </c>
      <c r="S14" s="1709">
        <v>0</v>
      </c>
      <c r="T14" s="1709">
        <v>0</v>
      </c>
      <c r="U14" s="1709">
        <v>0</v>
      </c>
      <c r="V14" s="1709">
        <v>0</v>
      </c>
      <c r="W14" s="1709">
        <v>0</v>
      </c>
      <c r="X14" s="1709">
        <v>0</v>
      </c>
      <c r="Y14" s="1709">
        <v>0</v>
      </c>
      <c r="Z14" s="1709">
        <v>0</v>
      </c>
      <c r="AA14" s="1709">
        <v>0</v>
      </c>
      <c r="AB14" s="1709">
        <v>0</v>
      </c>
      <c r="AC14" s="1709">
        <v>0</v>
      </c>
      <c r="AD14" s="1709">
        <v>0</v>
      </c>
      <c r="AE14" s="1709">
        <v>0</v>
      </c>
      <c r="AF14" s="1710">
        <v>0</v>
      </c>
    </row>
    <row r="15" spans="1:32" x14ac:dyDescent="0.15">
      <c r="A15" s="1692"/>
      <c r="B15" s="1711" t="s">
        <v>256</v>
      </c>
      <c r="C15" s="1712" t="s">
        <v>255</v>
      </c>
      <c r="D15" s="1713"/>
      <c r="E15" s="1714">
        <v>12</v>
      </c>
      <c r="F15" s="1715">
        <v>2</v>
      </c>
      <c r="G15" s="1715">
        <v>0</v>
      </c>
      <c r="H15" s="1715">
        <v>1</v>
      </c>
      <c r="I15" s="1715">
        <v>0</v>
      </c>
      <c r="J15" s="1715">
        <v>1</v>
      </c>
      <c r="K15" s="1715">
        <v>0</v>
      </c>
      <c r="L15" s="1715">
        <v>0</v>
      </c>
      <c r="M15" s="1715">
        <v>0</v>
      </c>
      <c r="N15" s="1715">
        <v>0</v>
      </c>
      <c r="O15" s="1715">
        <v>1</v>
      </c>
      <c r="P15" s="1715">
        <v>0</v>
      </c>
      <c r="Q15" s="1715">
        <v>0</v>
      </c>
      <c r="R15" s="1715">
        <v>0</v>
      </c>
      <c r="S15" s="1715">
        <v>0</v>
      </c>
      <c r="T15" s="1715">
        <v>0</v>
      </c>
      <c r="U15" s="1715">
        <v>2</v>
      </c>
      <c r="V15" s="1715">
        <v>0</v>
      </c>
      <c r="W15" s="1715">
        <v>3</v>
      </c>
      <c r="X15" s="1715">
        <v>0</v>
      </c>
      <c r="Y15" s="1715">
        <v>0</v>
      </c>
      <c r="Z15" s="1715">
        <v>0</v>
      </c>
      <c r="AA15" s="1715">
        <v>0</v>
      </c>
      <c r="AB15" s="1715">
        <v>2</v>
      </c>
      <c r="AC15" s="1715">
        <v>0</v>
      </c>
      <c r="AD15" s="1715">
        <v>0</v>
      </c>
      <c r="AE15" s="1715">
        <v>0</v>
      </c>
      <c r="AF15" s="1716">
        <v>0</v>
      </c>
    </row>
    <row r="16" spans="1:32" x14ac:dyDescent="0.15">
      <c r="A16" s="1692"/>
      <c r="B16" s="1699" t="s">
        <v>254</v>
      </c>
      <c r="C16" s="1700" t="s">
        <v>253</v>
      </c>
      <c r="D16" s="1701"/>
      <c r="E16" s="1702">
        <v>12</v>
      </c>
      <c r="F16" s="1703">
        <v>0</v>
      </c>
      <c r="G16" s="1703">
        <v>0</v>
      </c>
      <c r="H16" s="1703">
        <v>0</v>
      </c>
      <c r="I16" s="1703">
        <v>0</v>
      </c>
      <c r="J16" s="1703">
        <v>0</v>
      </c>
      <c r="K16" s="1703">
        <v>3</v>
      </c>
      <c r="L16" s="1703">
        <v>1</v>
      </c>
      <c r="M16" s="1703">
        <v>0</v>
      </c>
      <c r="N16" s="1703">
        <v>0</v>
      </c>
      <c r="O16" s="1703">
        <v>0</v>
      </c>
      <c r="P16" s="1703">
        <v>0</v>
      </c>
      <c r="Q16" s="1703">
        <v>0</v>
      </c>
      <c r="R16" s="1703">
        <v>0</v>
      </c>
      <c r="S16" s="1703">
        <v>3</v>
      </c>
      <c r="T16" s="1703">
        <v>0</v>
      </c>
      <c r="U16" s="1703">
        <v>0</v>
      </c>
      <c r="V16" s="1703">
        <v>1</v>
      </c>
      <c r="W16" s="1703">
        <v>0</v>
      </c>
      <c r="X16" s="1703">
        <v>0</v>
      </c>
      <c r="Y16" s="1703">
        <v>0</v>
      </c>
      <c r="Z16" s="1703">
        <v>2</v>
      </c>
      <c r="AA16" s="1703">
        <v>0</v>
      </c>
      <c r="AB16" s="1703">
        <v>2</v>
      </c>
      <c r="AC16" s="1703">
        <v>0</v>
      </c>
      <c r="AD16" s="1703">
        <v>0</v>
      </c>
      <c r="AE16" s="1703">
        <v>0</v>
      </c>
      <c r="AF16" s="1704">
        <v>0</v>
      </c>
    </row>
    <row r="17" spans="1:32" x14ac:dyDescent="0.15">
      <c r="A17" s="1692"/>
      <c r="B17" s="1699" t="s">
        <v>252</v>
      </c>
      <c r="C17" s="1700" t="s">
        <v>251</v>
      </c>
      <c r="D17" s="1701"/>
      <c r="E17" s="1702">
        <v>9</v>
      </c>
      <c r="F17" s="1703">
        <v>4</v>
      </c>
      <c r="G17" s="1703">
        <v>0</v>
      </c>
      <c r="H17" s="1703">
        <v>0</v>
      </c>
      <c r="I17" s="1703">
        <v>0</v>
      </c>
      <c r="J17" s="1703">
        <v>0</v>
      </c>
      <c r="K17" s="1703">
        <v>1</v>
      </c>
      <c r="L17" s="1703">
        <v>0</v>
      </c>
      <c r="M17" s="1703">
        <v>0</v>
      </c>
      <c r="N17" s="1703">
        <v>1</v>
      </c>
      <c r="O17" s="1703">
        <v>0</v>
      </c>
      <c r="P17" s="1703">
        <v>0</v>
      </c>
      <c r="Q17" s="1703">
        <v>0</v>
      </c>
      <c r="R17" s="1703">
        <v>0</v>
      </c>
      <c r="S17" s="1703">
        <v>1</v>
      </c>
      <c r="T17" s="1703">
        <v>0</v>
      </c>
      <c r="U17" s="1703">
        <v>0</v>
      </c>
      <c r="V17" s="1703">
        <v>0</v>
      </c>
      <c r="W17" s="1703">
        <v>1</v>
      </c>
      <c r="X17" s="1703">
        <v>0</v>
      </c>
      <c r="Y17" s="1703">
        <v>0</v>
      </c>
      <c r="Z17" s="1703">
        <v>0</v>
      </c>
      <c r="AA17" s="1703">
        <v>0</v>
      </c>
      <c r="AB17" s="1703">
        <v>1</v>
      </c>
      <c r="AC17" s="1703">
        <v>0</v>
      </c>
      <c r="AD17" s="1703">
        <v>0</v>
      </c>
      <c r="AE17" s="1703">
        <v>0</v>
      </c>
      <c r="AF17" s="1704">
        <v>0</v>
      </c>
    </row>
    <row r="18" spans="1:32" ht="14.25" thickBot="1" x14ac:dyDescent="0.2">
      <c r="A18" s="1717"/>
      <c r="B18" s="1718" t="s">
        <v>250</v>
      </c>
      <c r="C18" s="1719" t="s">
        <v>249</v>
      </c>
      <c r="D18" s="1720"/>
      <c r="E18" s="1721">
        <v>9</v>
      </c>
      <c r="F18" s="1722">
        <v>4</v>
      </c>
      <c r="G18" s="1722">
        <v>0</v>
      </c>
      <c r="H18" s="1722">
        <v>0</v>
      </c>
      <c r="I18" s="1722">
        <v>0</v>
      </c>
      <c r="J18" s="1722">
        <v>0</v>
      </c>
      <c r="K18" s="1722">
        <v>0</v>
      </c>
      <c r="L18" s="1722">
        <v>0</v>
      </c>
      <c r="M18" s="1722">
        <v>0</v>
      </c>
      <c r="N18" s="1722">
        <v>0</v>
      </c>
      <c r="O18" s="1722">
        <v>0</v>
      </c>
      <c r="P18" s="1722">
        <v>1</v>
      </c>
      <c r="Q18" s="1722">
        <v>0</v>
      </c>
      <c r="R18" s="1722">
        <v>2</v>
      </c>
      <c r="S18" s="1722">
        <v>0</v>
      </c>
      <c r="T18" s="1722">
        <v>0</v>
      </c>
      <c r="U18" s="1722">
        <v>0</v>
      </c>
      <c r="V18" s="1722">
        <v>0</v>
      </c>
      <c r="W18" s="1722">
        <v>0</v>
      </c>
      <c r="X18" s="1722">
        <v>0</v>
      </c>
      <c r="Y18" s="1722">
        <v>0</v>
      </c>
      <c r="Z18" s="1722">
        <v>2</v>
      </c>
      <c r="AA18" s="1722">
        <v>0</v>
      </c>
      <c r="AB18" s="1722">
        <v>0</v>
      </c>
      <c r="AC18" s="1722">
        <v>0</v>
      </c>
      <c r="AD18" s="1722">
        <v>0</v>
      </c>
      <c r="AE18" s="1722">
        <v>0</v>
      </c>
      <c r="AF18" s="1723">
        <v>0</v>
      </c>
    </row>
    <row r="19" spans="1:32" ht="14.25" thickBot="1" x14ac:dyDescent="0.2">
      <c r="A19" s="1724"/>
      <c r="B19" s="1725" t="s">
        <v>1131</v>
      </c>
      <c r="C19" s="1726"/>
      <c r="D19" s="1727"/>
      <c r="E19" s="1728">
        <v>1284.8499999999999</v>
      </c>
      <c r="F19" s="1729">
        <v>146.45399999999998</v>
      </c>
      <c r="G19" s="1729" t="s">
        <v>1287</v>
      </c>
      <c r="H19" s="1729">
        <v>10.956000000000001</v>
      </c>
      <c r="I19" s="1729">
        <v>13.457000000000001</v>
      </c>
      <c r="J19" s="1729" t="s">
        <v>1287</v>
      </c>
      <c r="K19" s="1729">
        <v>43.552</v>
      </c>
      <c r="L19" s="1729">
        <v>11.662000000000001</v>
      </c>
      <c r="M19" s="1729">
        <v>35.977000000000004</v>
      </c>
      <c r="N19" s="1729" t="s">
        <v>1287</v>
      </c>
      <c r="O19" s="1729">
        <v>109.57600000000001</v>
      </c>
      <c r="P19" s="1729" t="s">
        <v>1287</v>
      </c>
      <c r="Q19" s="1729">
        <v>0</v>
      </c>
      <c r="R19" s="1729">
        <v>84.626999999999995</v>
      </c>
      <c r="S19" s="1729">
        <v>198.12200000000001</v>
      </c>
      <c r="T19" s="1729" t="s">
        <v>1287</v>
      </c>
      <c r="U19" s="1729">
        <v>130.39499999999998</v>
      </c>
      <c r="V19" s="1729">
        <v>23.713000000000001</v>
      </c>
      <c r="W19" s="1729">
        <v>93.385000000000005</v>
      </c>
      <c r="X19" s="1729">
        <v>9.0179999999999989</v>
      </c>
      <c r="Y19" s="1729">
        <v>21.318999999999999</v>
      </c>
      <c r="Z19" s="1729">
        <v>108.46600000000001</v>
      </c>
      <c r="AA19" s="1729" t="s">
        <v>1287</v>
      </c>
      <c r="AB19" s="1729">
        <v>189.10900000000001</v>
      </c>
      <c r="AC19" s="1729">
        <v>8.6999999999999993</v>
      </c>
      <c r="AD19" s="1729">
        <v>0</v>
      </c>
      <c r="AE19" s="1729">
        <v>0</v>
      </c>
      <c r="AF19" s="1730">
        <v>0</v>
      </c>
    </row>
    <row r="20" spans="1:32" ht="14.25" thickTop="1" x14ac:dyDescent="0.15">
      <c r="A20" s="1692" t="s">
        <v>1124</v>
      </c>
      <c r="B20" s="1693" t="s">
        <v>272</v>
      </c>
      <c r="C20" s="1694" t="s">
        <v>271</v>
      </c>
      <c r="D20" s="1695"/>
      <c r="E20" s="1696" t="s">
        <v>1287</v>
      </c>
      <c r="F20" s="1697">
        <v>0</v>
      </c>
      <c r="G20" s="1697">
        <v>0</v>
      </c>
      <c r="H20" s="1697">
        <v>0</v>
      </c>
      <c r="I20" s="1697">
        <v>0</v>
      </c>
      <c r="J20" s="1697">
        <v>0</v>
      </c>
      <c r="K20" s="1697">
        <v>0</v>
      </c>
      <c r="L20" s="1697">
        <v>0</v>
      </c>
      <c r="M20" s="1697" t="s">
        <v>1287</v>
      </c>
      <c r="N20" s="1697">
        <v>0</v>
      </c>
      <c r="O20" s="1697">
        <v>0</v>
      </c>
      <c r="P20" s="1697">
        <v>0</v>
      </c>
      <c r="Q20" s="1697">
        <v>0</v>
      </c>
      <c r="R20" s="1697">
        <v>0</v>
      </c>
      <c r="S20" s="1697">
        <v>0</v>
      </c>
      <c r="T20" s="1697">
        <v>0</v>
      </c>
      <c r="U20" s="1697" t="s">
        <v>1287</v>
      </c>
      <c r="V20" s="1697">
        <v>0</v>
      </c>
      <c r="W20" s="1697" t="s">
        <v>1287</v>
      </c>
      <c r="X20" s="1697">
        <v>0</v>
      </c>
      <c r="Y20" s="1697">
        <v>0</v>
      </c>
      <c r="Z20" s="1697">
        <v>0</v>
      </c>
      <c r="AA20" s="1697">
        <v>0</v>
      </c>
      <c r="AB20" s="1697">
        <v>0</v>
      </c>
      <c r="AC20" s="1697">
        <v>0</v>
      </c>
      <c r="AD20" s="1697">
        <v>0</v>
      </c>
      <c r="AE20" s="1697">
        <v>0</v>
      </c>
      <c r="AF20" s="1698">
        <v>0</v>
      </c>
    </row>
    <row r="21" spans="1:32" x14ac:dyDescent="0.15">
      <c r="A21" s="1692"/>
      <c r="B21" s="1699" t="s">
        <v>270</v>
      </c>
      <c r="C21" s="1700" t="s">
        <v>269</v>
      </c>
      <c r="D21" s="1701"/>
      <c r="E21" s="1702" t="s">
        <v>1287</v>
      </c>
      <c r="F21" s="1703" t="s">
        <v>1287</v>
      </c>
      <c r="G21" s="1703">
        <v>0</v>
      </c>
      <c r="H21" s="1703">
        <v>0</v>
      </c>
      <c r="I21" s="1703">
        <v>0</v>
      </c>
      <c r="J21" s="1703">
        <v>0</v>
      </c>
      <c r="K21" s="1703">
        <v>0</v>
      </c>
      <c r="L21" s="1703">
        <v>0</v>
      </c>
      <c r="M21" s="1703">
        <v>0</v>
      </c>
      <c r="N21" s="1703">
        <v>0</v>
      </c>
      <c r="O21" s="1703">
        <v>0</v>
      </c>
      <c r="P21" s="1703">
        <v>0</v>
      </c>
      <c r="Q21" s="1703">
        <v>0</v>
      </c>
      <c r="R21" s="1703" t="s">
        <v>1287</v>
      </c>
      <c r="S21" s="1703">
        <v>0</v>
      </c>
      <c r="T21" s="1703">
        <v>0</v>
      </c>
      <c r="U21" s="1703">
        <v>0</v>
      </c>
      <c r="V21" s="1703">
        <v>0</v>
      </c>
      <c r="W21" s="1703">
        <v>0</v>
      </c>
      <c r="X21" s="1703">
        <v>0</v>
      </c>
      <c r="Y21" s="1703">
        <v>0</v>
      </c>
      <c r="Z21" s="1703">
        <v>0</v>
      </c>
      <c r="AA21" s="1703">
        <v>0</v>
      </c>
      <c r="AB21" s="1703">
        <v>0</v>
      </c>
      <c r="AC21" s="1703">
        <v>0</v>
      </c>
      <c r="AD21" s="1703">
        <v>0</v>
      </c>
      <c r="AE21" s="1703">
        <v>0</v>
      </c>
      <c r="AF21" s="1704">
        <v>0</v>
      </c>
    </row>
    <row r="22" spans="1:32" x14ac:dyDescent="0.15">
      <c r="A22" s="1692" t="s">
        <v>1123</v>
      </c>
      <c r="B22" s="1699" t="s">
        <v>268</v>
      </c>
      <c r="C22" s="1700" t="s">
        <v>267</v>
      </c>
      <c r="D22" s="1701"/>
      <c r="E22" s="1702">
        <v>48.419999999999995</v>
      </c>
      <c r="F22" s="1703">
        <v>19.808</v>
      </c>
      <c r="G22" s="1703">
        <v>0</v>
      </c>
      <c r="H22" s="1703" t="s">
        <v>1287</v>
      </c>
      <c r="I22" s="1703" t="s">
        <v>1287</v>
      </c>
      <c r="J22" s="1703">
        <v>0</v>
      </c>
      <c r="K22" s="1703">
        <v>0</v>
      </c>
      <c r="L22" s="1703" t="s">
        <v>1287</v>
      </c>
      <c r="M22" s="1703">
        <v>0</v>
      </c>
      <c r="N22" s="1703">
        <v>0</v>
      </c>
      <c r="O22" s="1703">
        <v>0</v>
      </c>
      <c r="P22" s="1703">
        <v>0</v>
      </c>
      <c r="Q22" s="1703">
        <v>0</v>
      </c>
      <c r="R22" s="1703">
        <v>0</v>
      </c>
      <c r="S22" s="1703">
        <v>0</v>
      </c>
      <c r="T22" s="1703">
        <v>0</v>
      </c>
      <c r="U22" s="1703">
        <v>5.8579999999999997</v>
      </c>
      <c r="V22" s="1703" t="s">
        <v>1287</v>
      </c>
      <c r="W22" s="1703" t="s">
        <v>1287</v>
      </c>
      <c r="X22" s="1703">
        <v>0</v>
      </c>
      <c r="Y22" s="1703">
        <v>0</v>
      </c>
      <c r="Z22" s="1703">
        <v>0</v>
      </c>
      <c r="AA22" s="1703" t="s">
        <v>1287</v>
      </c>
      <c r="AB22" s="1703">
        <v>0</v>
      </c>
      <c r="AC22" s="1703">
        <v>0</v>
      </c>
      <c r="AD22" s="1703">
        <v>0</v>
      </c>
      <c r="AE22" s="1703">
        <v>0</v>
      </c>
      <c r="AF22" s="1704">
        <v>0</v>
      </c>
    </row>
    <row r="23" spans="1:32" x14ac:dyDescent="0.15">
      <c r="A23" s="1692"/>
      <c r="B23" s="1699" t="s">
        <v>266</v>
      </c>
      <c r="C23" s="1700" t="s">
        <v>49</v>
      </c>
      <c r="D23" s="1701"/>
      <c r="E23" s="1702">
        <v>246.69300000000004</v>
      </c>
      <c r="F23" s="1703">
        <v>46.177999999999997</v>
      </c>
      <c r="G23" s="1703">
        <v>0</v>
      </c>
      <c r="H23" s="1703" t="s">
        <v>1287</v>
      </c>
      <c r="I23" s="1703" t="s">
        <v>1287</v>
      </c>
      <c r="J23" s="1703">
        <v>0</v>
      </c>
      <c r="K23" s="1703">
        <v>0</v>
      </c>
      <c r="L23" s="1703">
        <v>0</v>
      </c>
      <c r="M23" s="1703" t="s">
        <v>1287</v>
      </c>
      <c r="N23" s="1703">
        <v>0</v>
      </c>
      <c r="O23" s="1703">
        <v>50.697000000000003</v>
      </c>
      <c r="P23" s="1703">
        <v>0</v>
      </c>
      <c r="Q23" s="1703">
        <v>0</v>
      </c>
      <c r="R23" s="1703">
        <v>0</v>
      </c>
      <c r="S23" s="1703">
        <v>0</v>
      </c>
      <c r="T23" s="1703">
        <v>0</v>
      </c>
      <c r="U23" s="1703" t="s">
        <v>1287</v>
      </c>
      <c r="V23" s="1703" t="s">
        <v>1287</v>
      </c>
      <c r="W23" s="1703">
        <v>6.4329999999999998</v>
      </c>
      <c r="X23" s="1703" t="s">
        <v>1287</v>
      </c>
      <c r="Y23" s="1703" t="s">
        <v>1287</v>
      </c>
      <c r="Z23" s="1703">
        <v>64</v>
      </c>
      <c r="AA23" s="1703">
        <v>0</v>
      </c>
      <c r="AB23" s="1703">
        <v>24.93</v>
      </c>
      <c r="AC23" s="1703" t="s">
        <v>1287</v>
      </c>
      <c r="AD23" s="1703">
        <v>0</v>
      </c>
      <c r="AE23" s="1703">
        <v>0</v>
      </c>
      <c r="AF23" s="1704">
        <v>0</v>
      </c>
    </row>
    <row r="24" spans="1:32" x14ac:dyDescent="0.15">
      <c r="A24" s="1692" t="s">
        <v>1122</v>
      </c>
      <c r="B24" s="1705" t="s">
        <v>265</v>
      </c>
      <c r="C24" s="1706" t="s">
        <v>50</v>
      </c>
      <c r="D24" s="1707"/>
      <c r="E24" s="1708">
        <v>303.56799999999998</v>
      </c>
      <c r="F24" s="1709">
        <v>22.268000000000001</v>
      </c>
      <c r="G24" s="1709">
        <v>0</v>
      </c>
      <c r="H24" s="1709" t="s">
        <v>1287</v>
      </c>
      <c r="I24" s="1709">
        <v>0</v>
      </c>
      <c r="J24" s="1709" t="s">
        <v>1287</v>
      </c>
      <c r="K24" s="1709" t="s">
        <v>1287</v>
      </c>
      <c r="L24" s="1709">
        <v>3.61</v>
      </c>
      <c r="M24" s="1709">
        <v>24.975000000000001</v>
      </c>
      <c r="N24" s="1709">
        <v>0</v>
      </c>
      <c r="O24" s="1709">
        <v>0</v>
      </c>
      <c r="P24" s="1709">
        <v>0</v>
      </c>
      <c r="Q24" s="1709">
        <v>0</v>
      </c>
      <c r="R24" s="1709" t="s">
        <v>1287</v>
      </c>
      <c r="S24" s="1709">
        <v>150.94200000000001</v>
      </c>
      <c r="T24" s="1709">
        <v>0</v>
      </c>
      <c r="U24" s="1709">
        <v>11.683</v>
      </c>
      <c r="V24" s="1709" t="s">
        <v>1287</v>
      </c>
      <c r="W24" s="1709">
        <v>9.3010000000000002</v>
      </c>
      <c r="X24" s="1709" t="s">
        <v>1287</v>
      </c>
      <c r="Y24" s="1709" t="s">
        <v>1287</v>
      </c>
      <c r="Z24" s="1709">
        <v>21.588999999999999</v>
      </c>
      <c r="AA24" s="1709">
        <v>0</v>
      </c>
      <c r="AB24" s="1709">
        <v>13.348000000000001</v>
      </c>
      <c r="AC24" s="1709">
        <v>0</v>
      </c>
      <c r="AD24" s="1709">
        <v>0</v>
      </c>
      <c r="AE24" s="1709">
        <v>0</v>
      </c>
      <c r="AF24" s="1710">
        <v>0</v>
      </c>
    </row>
    <row r="25" spans="1:32" x14ac:dyDescent="0.15">
      <c r="A25" s="1692"/>
      <c r="B25" s="1711" t="s">
        <v>264</v>
      </c>
      <c r="C25" s="1712" t="s">
        <v>263</v>
      </c>
      <c r="D25" s="1713"/>
      <c r="E25" s="1714">
        <v>233.14999999999998</v>
      </c>
      <c r="F25" s="1715">
        <v>6.6840000000000002</v>
      </c>
      <c r="G25" s="1715">
        <v>0</v>
      </c>
      <c r="H25" s="1715">
        <v>0</v>
      </c>
      <c r="I25" s="1715" t="s">
        <v>1287</v>
      </c>
      <c r="J25" s="1715">
        <v>0</v>
      </c>
      <c r="K25" s="1715">
        <v>4.7530000000000001</v>
      </c>
      <c r="L25" s="1715" t="s">
        <v>1287</v>
      </c>
      <c r="M25" s="1715" t="s">
        <v>1287</v>
      </c>
      <c r="N25" s="1715">
        <v>0</v>
      </c>
      <c r="O25" s="1715">
        <v>42.463000000000001</v>
      </c>
      <c r="P25" s="1715">
        <v>0</v>
      </c>
      <c r="Q25" s="1715">
        <v>0</v>
      </c>
      <c r="R25" s="1715" t="s">
        <v>1287</v>
      </c>
      <c r="S25" s="1715">
        <v>7.1950000000000003</v>
      </c>
      <c r="T25" s="1715" t="s">
        <v>1287</v>
      </c>
      <c r="U25" s="1715">
        <v>31.489000000000001</v>
      </c>
      <c r="V25" s="1715">
        <v>0</v>
      </c>
      <c r="W25" s="1715">
        <v>16.23</v>
      </c>
      <c r="X25" s="1715">
        <v>0</v>
      </c>
      <c r="Y25" s="1715" t="s">
        <v>1287</v>
      </c>
      <c r="Z25" s="1715">
        <v>7.1559999999999997</v>
      </c>
      <c r="AA25" s="1715">
        <v>0</v>
      </c>
      <c r="AB25" s="1715">
        <v>94.323999999999998</v>
      </c>
      <c r="AC25" s="1715" t="s">
        <v>1287</v>
      </c>
      <c r="AD25" s="1715">
        <v>0</v>
      </c>
      <c r="AE25" s="1715">
        <v>0</v>
      </c>
      <c r="AF25" s="1716">
        <v>0</v>
      </c>
    </row>
    <row r="26" spans="1:32" x14ac:dyDescent="0.15">
      <c r="A26" s="1692" t="s">
        <v>1121</v>
      </c>
      <c r="B26" s="1699" t="s">
        <v>262</v>
      </c>
      <c r="C26" s="1700" t="s">
        <v>261</v>
      </c>
      <c r="D26" s="1701"/>
      <c r="E26" s="1702">
        <v>16.291</v>
      </c>
      <c r="F26" s="1703" t="s">
        <v>1287</v>
      </c>
      <c r="G26" s="1703">
        <v>0</v>
      </c>
      <c r="H26" s="1703">
        <v>0</v>
      </c>
      <c r="I26" s="1703" t="s">
        <v>1287</v>
      </c>
      <c r="J26" s="1703">
        <v>0</v>
      </c>
      <c r="K26" s="1703">
        <v>0</v>
      </c>
      <c r="L26" s="1703">
        <v>0</v>
      </c>
      <c r="M26" s="1703">
        <v>0</v>
      </c>
      <c r="N26" s="1703">
        <v>0</v>
      </c>
      <c r="O26" s="1703" t="s">
        <v>1287</v>
      </c>
      <c r="P26" s="1703">
        <v>0</v>
      </c>
      <c r="Q26" s="1703">
        <v>0</v>
      </c>
      <c r="R26" s="1703">
        <v>0</v>
      </c>
      <c r="S26" s="1703">
        <v>0</v>
      </c>
      <c r="T26" s="1703">
        <v>0</v>
      </c>
      <c r="U26" s="1703" t="s">
        <v>1287</v>
      </c>
      <c r="V26" s="1703">
        <v>0</v>
      </c>
      <c r="W26" s="1703">
        <v>0</v>
      </c>
      <c r="X26" s="1703">
        <v>0</v>
      </c>
      <c r="Y26" s="1703" t="s">
        <v>1287</v>
      </c>
      <c r="Z26" s="1703">
        <v>0</v>
      </c>
      <c r="AA26" s="1703">
        <v>0</v>
      </c>
      <c r="AB26" s="1703" t="s">
        <v>1287</v>
      </c>
      <c r="AC26" s="1703">
        <v>0</v>
      </c>
      <c r="AD26" s="1703">
        <v>0</v>
      </c>
      <c r="AE26" s="1703">
        <v>0</v>
      </c>
      <c r="AF26" s="1704">
        <v>0</v>
      </c>
    </row>
    <row r="27" spans="1:32" x14ac:dyDescent="0.15">
      <c r="A27" s="1692"/>
      <c r="B27" s="1699" t="s">
        <v>260</v>
      </c>
      <c r="C27" s="1700" t="s">
        <v>53</v>
      </c>
      <c r="D27" s="1701"/>
      <c r="E27" s="1702">
        <v>47.977000000000004</v>
      </c>
      <c r="F27" s="1703" t="s">
        <v>1287</v>
      </c>
      <c r="G27" s="1703" t="s">
        <v>1287</v>
      </c>
      <c r="H27" s="1703">
        <v>0</v>
      </c>
      <c r="I27" s="1703" t="s">
        <v>1287</v>
      </c>
      <c r="J27" s="1703">
        <v>0</v>
      </c>
      <c r="K27" s="1703" t="s">
        <v>1287</v>
      </c>
      <c r="L27" s="1703">
        <v>0</v>
      </c>
      <c r="M27" s="1703" t="s">
        <v>1287</v>
      </c>
      <c r="N27" s="1703">
        <v>0</v>
      </c>
      <c r="O27" s="1703" t="s">
        <v>1287</v>
      </c>
      <c r="P27" s="1703">
        <v>0</v>
      </c>
      <c r="Q27" s="1703">
        <v>0</v>
      </c>
      <c r="R27" s="1703">
        <v>0</v>
      </c>
      <c r="S27" s="1703">
        <v>0</v>
      </c>
      <c r="T27" s="1703" t="s">
        <v>1287</v>
      </c>
      <c r="U27" s="1703">
        <v>12.510999999999999</v>
      </c>
      <c r="V27" s="1703" t="s">
        <v>1287</v>
      </c>
      <c r="W27" s="1703" t="s">
        <v>1287</v>
      </c>
      <c r="X27" s="1703" t="s">
        <v>1287</v>
      </c>
      <c r="Y27" s="1703">
        <v>0</v>
      </c>
      <c r="Z27" s="1703">
        <v>0</v>
      </c>
      <c r="AA27" s="1703">
        <v>0</v>
      </c>
      <c r="AB27" s="1703">
        <v>0</v>
      </c>
      <c r="AC27" s="1703">
        <v>0</v>
      </c>
      <c r="AD27" s="1703">
        <v>0</v>
      </c>
      <c r="AE27" s="1703">
        <v>0</v>
      </c>
      <c r="AF27" s="1704">
        <v>0</v>
      </c>
    </row>
    <row r="28" spans="1:32" x14ac:dyDescent="0.15">
      <c r="A28" s="1692"/>
      <c r="B28" s="1699" t="s">
        <v>259</v>
      </c>
      <c r="C28" s="1700" t="s">
        <v>54</v>
      </c>
      <c r="D28" s="1701"/>
      <c r="E28" s="1702">
        <v>93.081999999999994</v>
      </c>
      <c r="F28" s="1703">
        <v>12.006</v>
      </c>
      <c r="G28" s="1703">
        <v>0</v>
      </c>
      <c r="H28" s="1703">
        <v>0</v>
      </c>
      <c r="I28" s="1703">
        <v>0</v>
      </c>
      <c r="J28" s="1703">
        <v>0</v>
      </c>
      <c r="K28" s="1703">
        <v>0</v>
      </c>
      <c r="L28" s="1703" t="s">
        <v>1287</v>
      </c>
      <c r="M28" s="1703" t="s">
        <v>1287</v>
      </c>
      <c r="N28" s="1703">
        <v>0</v>
      </c>
      <c r="O28" s="1703" t="s">
        <v>1287</v>
      </c>
      <c r="P28" s="1703" t="s">
        <v>1287</v>
      </c>
      <c r="Q28" s="1703">
        <v>0</v>
      </c>
      <c r="R28" s="1703" t="s">
        <v>1287</v>
      </c>
      <c r="S28" s="1703" t="s">
        <v>1287</v>
      </c>
      <c r="T28" s="1703">
        <v>0</v>
      </c>
      <c r="U28" s="1703">
        <v>28.474</v>
      </c>
      <c r="V28" s="1703">
        <v>0</v>
      </c>
      <c r="W28" s="1703" t="s">
        <v>1287</v>
      </c>
      <c r="X28" s="1703">
        <v>0</v>
      </c>
      <c r="Y28" s="1703">
        <v>0</v>
      </c>
      <c r="Z28" s="1703">
        <v>0</v>
      </c>
      <c r="AA28" s="1703">
        <v>0</v>
      </c>
      <c r="AB28" s="1703" t="s">
        <v>1287</v>
      </c>
      <c r="AC28" s="1703">
        <v>0</v>
      </c>
      <c r="AD28" s="1703">
        <v>0</v>
      </c>
      <c r="AE28" s="1703">
        <v>0</v>
      </c>
      <c r="AF28" s="1704">
        <v>0</v>
      </c>
    </row>
    <row r="29" spans="1:32" x14ac:dyDescent="0.15">
      <c r="A29" s="1692"/>
      <c r="B29" s="1705" t="s">
        <v>258</v>
      </c>
      <c r="C29" s="1706" t="s">
        <v>257</v>
      </c>
      <c r="D29" s="1707"/>
      <c r="E29" s="1708">
        <v>0</v>
      </c>
      <c r="F29" s="1709">
        <v>0</v>
      </c>
      <c r="G29" s="1709">
        <v>0</v>
      </c>
      <c r="H29" s="1709">
        <v>0</v>
      </c>
      <c r="I29" s="1709">
        <v>0</v>
      </c>
      <c r="J29" s="1709">
        <v>0</v>
      </c>
      <c r="K29" s="1709">
        <v>0</v>
      </c>
      <c r="L29" s="1709">
        <v>0</v>
      </c>
      <c r="M29" s="1709">
        <v>0</v>
      </c>
      <c r="N29" s="1709">
        <v>0</v>
      </c>
      <c r="O29" s="1709">
        <v>0</v>
      </c>
      <c r="P29" s="1709">
        <v>0</v>
      </c>
      <c r="Q29" s="1709">
        <v>0</v>
      </c>
      <c r="R29" s="1709">
        <v>0</v>
      </c>
      <c r="S29" s="1709">
        <v>0</v>
      </c>
      <c r="T29" s="1709">
        <v>0</v>
      </c>
      <c r="U29" s="1709">
        <v>0</v>
      </c>
      <c r="V29" s="1709">
        <v>0</v>
      </c>
      <c r="W29" s="1709">
        <v>0</v>
      </c>
      <c r="X29" s="1709">
        <v>0</v>
      </c>
      <c r="Y29" s="1709">
        <v>0</v>
      </c>
      <c r="Z29" s="1709">
        <v>0</v>
      </c>
      <c r="AA29" s="1709">
        <v>0</v>
      </c>
      <c r="AB29" s="1709">
        <v>0</v>
      </c>
      <c r="AC29" s="1709">
        <v>0</v>
      </c>
      <c r="AD29" s="1709">
        <v>0</v>
      </c>
      <c r="AE29" s="1709">
        <v>0</v>
      </c>
      <c r="AF29" s="1710">
        <v>0</v>
      </c>
    </row>
    <row r="30" spans="1:32" x14ac:dyDescent="0.15">
      <c r="A30" s="1692"/>
      <c r="B30" s="1711" t="s">
        <v>256</v>
      </c>
      <c r="C30" s="1712" t="s">
        <v>255</v>
      </c>
      <c r="D30" s="1713"/>
      <c r="E30" s="1714">
        <v>86.629000000000005</v>
      </c>
      <c r="F30" s="1715" t="s">
        <v>1287</v>
      </c>
      <c r="G30" s="1715">
        <v>0</v>
      </c>
      <c r="H30" s="1715" t="s">
        <v>1287</v>
      </c>
      <c r="I30" s="1715">
        <v>0</v>
      </c>
      <c r="J30" s="1715" t="s">
        <v>1287</v>
      </c>
      <c r="K30" s="1715">
        <v>0</v>
      </c>
      <c r="L30" s="1715">
        <v>0</v>
      </c>
      <c r="M30" s="1715">
        <v>0</v>
      </c>
      <c r="N30" s="1715">
        <v>0</v>
      </c>
      <c r="O30" s="1715" t="s">
        <v>1287</v>
      </c>
      <c r="P30" s="1715">
        <v>0</v>
      </c>
      <c r="Q30" s="1715">
        <v>0</v>
      </c>
      <c r="R30" s="1715">
        <v>0</v>
      </c>
      <c r="S30" s="1715">
        <v>0</v>
      </c>
      <c r="T30" s="1715">
        <v>0</v>
      </c>
      <c r="U30" s="1715" t="s">
        <v>1287</v>
      </c>
      <c r="V30" s="1715">
        <v>0</v>
      </c>
      <c r="W30" s="1715">
        <v>51.378</v>
      </c>
      <c r="X30" s="1715">
        <v>0</v>
      </c>
      <c r="Y30" s="1715">
        <v>0</v>
      </c>
      <c r="Z30" s="1715">
        <v>0</v>
      </c>
      <c r="AA30" s="1715">
        <v>0</v>
      </c>
      <c r="AB30" s="1715" t="s">
        <v>1287</v>
      </c>
      <c r="AC30" s="1715">
        <v>0</v>
      </c>
      <c r="AD30" s="1715">
        <v>0</v>
      </c>
      <c r="AE30" s="1715">
        <v>0</v>
      </c>
      <c r="AF30" s="1716">
        <v>0</v>
      </c>
    </row>
    <row r="31" spans="1:32" x14ac:dyDescent="0.15">
      <c r="A31" s="1692"/>
      <c r="B31" s="1699" t="s">
        <v>254</v>
      </c>
      <c r="C31" s="1700" t="s">
        <v>253</v>
      </c>
      <c r="D31" s="1701"/>
      <c r="E31" s="1702">
        <v>76.882999999999996</v>
      </c>
      <c r="F31" s="1703">
        <v>0</v>
      </c>
      <c r="G31" s="1703">
        <v>0</v>
      </c>
      <c r="H31" s="1703">
        <v>0</v>
      </c>
      <c r="I31" s="1703">
        <v>0</v>
      </c>
      <c r="J31" s="1703">
        <v>0</v>
      </c>
      <c r="K31" s="1703">
        <v>19.532</v>
      </c>
      <c r="L31" s="1703" t="s">
        <v>1287</v>
      </c>
      <c r="M31" s="1703">
        <v>0</v>
      </c>
      <c r="N31" s="1703">
        <v>0</v>
      </c>
      <c r="O31" s="1703">
        <v>0</v>
      </c>
      <c r="P31" s="1703">
        <v>0</v>
      </c>
      <c r="Q31" s="1703">
        <v>0</v>
      </c>
      <c r="R31" s="1703">
        <v>0</v>
      </c>
      <c r="S31" s="1703">
        <v>35.932000000000002</v>
      </c>
      <c r="T31" s="1703">
        <v>0</v>
      </c>
      <c r="U31" s="1703">
        <v>0</v>
      </c>
      <c r="V31" s="1703" t="s">
        <v>1287</v>
      </c>
      <c r="W31" s="1703">
        <v>0</v>
      </c>
      <c r="X31" s="1703">
        <v>0</v>
      </c>
      <c r="Y31" s="1703">
        <v>0</v>
      </c>
      <c r="Z31" s="1703" t="s">
        <v>1287</v>
      </c>
      <c r="AA31" s="1703">
        <v>0</v>
      </c>
      <c r="AB31" s="1703" t="s">
        <v>1287</v>
      </c>
      <c r="AC31" s="1703">
        <v>0</v>
      </c>
      <c r="AD31" s="1703">
        <v>0</v>
      </c>
      <c r="AE31" s="1703">
        <v>0</v>
      </c>
      <c r="AF31" s="1704">
        <v>0</v>
      </c>
    </row>
    <row r="32" spans="1:32" x14ac:dyDescent="0.15">
      <c r="A32" s="1692"/>
      <c r="B32" s="1699" t="s">
        <v>252</v>
      </c>
      <c r="C32" s="1700" t="s">
        <v>251</v>
      </c>
      <c r="D32" s="1701"/>
      <c r="E32" s="1702">
        <v>52.158000000000001</v>
      </c>
      <c r="F32" s="1703">
        <v>28.093</v>
      </c>
      <c r="G32" s="1703">
        <v>0</v>
      </c>
      <c r="H32" s="1703">
        <v>0</v>
      </c>
      <c r="I32" s="1703">
        <v>0</v>
      </c>
      <c r="J32" s="1703">
        <v>0</v>
      </c>
      <c r="K32" s="1703" t="s">
        <v>1287</v>
      </c>
      <c r="L32" s="1703">
        <v>0</v>
      </c>
      <c r="M32" s="1703">
        <v>0</v>
      </c>
      <c r="N32" s="1703" t="s">
        <v>1287</v>
      </c>
      <c r="O32" s="1703">
        <v>0</v>
      </c>
      <c r="P32" s="1703">
        <v>0</v>
      </c>
      <c r="Q32" s="1703">
        <v>0</v>
      </c>
      <c r="R32" s="1703">
        <v>0</v>
      </c>
      <c r="S32" s="1703" t="s">
        <v>1287</v>
      </c>
      <c r="T32" s="1703">
        <v>0</v>
      </c>
      <c r="U32" s="1703">
        <v>0</v>
      </c>
      <c r="V32" s="1703">
        <v>0</v>
      </c>
      <c r="W32" s="1703" t="s">
        <v>1287</v>
      </c>
      <c r="X32" s="1703">
        <v>0</v>
      </c>
      <c r="Y32" s="1703">
        <v>0</v>
      </c>
      <c r="Z32" s="1703">
        <v>0</v>
      </c>
      <c r="AA32" s="1703">
        <v>0</v>
      </c>
      <c r="AB32" s="1703" t="s">
        <v>1287</v>
      </c>
      <c r="AC32" s="1703">
        <v>0</v>
      </c>
      <c r="AD32" s="1703">
        <v>0</v>
      </c>
      <c r="AE32" s="1703">
        <v>0</v>
      </c>
      <c r="AF32" s="1704">
        <v>0</v>
      </c>
    </row>
    <row r="33" spans="1:32" ht="14.25" thickBot="1" x14ac:dyDescent="0.2">
      <c r="A33" s="1717"/>
      <c r="B33" s="1718" t="s">
        <v>250</v>
      </c>
      <c r="C33" s="1719" t="s">
        <v>249</v>
      </c>
      <c r="D33" s="1720"/>
      <c r="E33" s="1731">
        <v>63.823</v>
      </c>
      <c r="F33" s="1732">
        <v>5.59</v>
      </c>
      <c r="G33" s="1732">
        <v>0</v>
      </c>
      <c r="H33" s="1732">
        <v>0</v>
      </c>
      <c r="I33" s="1732">
        <v>0</v>
      </c>
      <c r="J33" s="1732">
        <v>0</v>
      </c>
      <c r="K33" s="1732">
        <v>0</v>
      </c>
      <c r="L33" s="1732">
        <v>0</v>
      </c>
      <c r="M33" s="1732">
        <v>0</v>
      </c>
      <c r="N33" s="1732">
        <v>0</v>
      </c>
      <c r="O33" s="1732">
        <v>0</v>
      </c>
      <c r="P33" s="1732" t="s">
        <v>1287</v>
      </c>
      <c r="Q33" s="1732">
        <v>0</v>
      </c>
      <c r="R33" s="1732" t="s">
        <v>1287</v>
      </c>
      <c r="S33" s="1732">
        <v>0</v>
      </c>
      <c r="T33" s="1732">
        <v>0</v>
      </c>
      <c r="U33" s="1732">
        <v>0</v>
      </c>
      <c r="V33" s="1732">
        <v>0</v>
      </c>
      <c r="W33" s="1732">
        <v>0</v>
      </c>
      <c r="X33" s="1732">
        <v>0</v>
      </c>
      <c r="Y33" s="1732">
        <v>0</v>
      </c>
      <c r="Z33" s="1732" t="s">
        <v>1287</v>
      </c>
      <c r="AA33" s="1732">
        <v>0</v>
      </c>
      <c r="AB33" s="1732">
        <v>0</v>
      </c>
      <c r="AC33" s="1732">
        <v>0</v>
      </c>
      <c r="AD33" s="1732">
        <v>0</v>
      </c>
      <c r="AE33" s="1732">
        <v>0</v>
      </c>
      <c r="AF33" s="1733">
        <v>0</v>
      </c>
    </row>
    <row r="34" spans="1:32" x14ac:dyDescent="0.15">
      <c r="A34" s="1673" t="s">
        <v>1130</v>
      </c>
      <c r="B34" s="1675"/>
      <c r="C34" s="1675"/>
      <c r="D34" s="1675"/>
      <c r="E34" s="1675"/>
      <c r="F34" s="1734"/>
      <c r="G34" s="1734"/>
      <c r="H34" s="1734"/>
      <c r="I34" s="1734"/>
      <c r="J34" s="1734"/>
      <c r="K34" s="1734"/>
      <c r="L34" s="1734"/>
      <c r="M34" s="1734"/>
      <c r="N34" s="1734"/>
      <c r="O34" s="1734"/>
      <c r="P34" s="1734"/>
      <c r="Q34" s="1734"/>
      <c r="R34" s="1734"/>
      <c r="S34" s="1734"/>
      <c r="T34" s="1734"/>
      <c r="U34" s="1734"/>
      <c r="V34" s="1734"/>
      <c r="W34" s="1734"/>
      <c r="X34" s="1734"/>
      <c r="Y34" s="1734"/>
      <c r="Z34" s="1734"/>
      <c r="AA34" s="1734"/>
      <c r="AB34" s="1734"/>
      <c r="AC34" s="1734"/>
      <c r="AD34" s="1734"/>
      <c r="AE34" s="1734"/>
      <c r="AF34" s="1734"/>
    </row>
  </sheetData>
  <mergeCells count="3">
    <mergeCell ref="A1:R1"/>
    <mergeCell ref="B4:D4"/>
    <mergeCell ref="B19:D19"/>
  </mergeCells>
  <phoneticPr fontId="4"/>
  <pageMargins left="0.70866141732283472" right="0.70866141732283472" top="0.74803149606299213" bottom="0.74803149606299213" header="0.31496062992125984" footer="0.31496062992125984"/>
  <pageSetup paperSize="9" scale="80" orientation="landscape" r:id="rId1"/>
  <colBreaks count="1" manualBreakCount="1">
    <brk id="18"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3DE6F-F8EE-4F4F-B9D6-7D995922E666}">
  <dimension ref="A1:AF34"/>
  <sheetViews>
    <sheetView zoomScale="55" zoomScaleNormal="55" zoomScaleSheetLayoutView="80" workbookViewId="0">
      <selection activeCell="N12" sqref="N12"/>
    </sheetView>
  </sheetViews>
  <sheetFormatPr defaultColWidth="9" defaultRowHeight="13.5" x14ac:dyDescent="0.15"/>
  <cols>
    <col min="1" max="2" width="3.625" style="1626" customWidth="1"/>
    <col min="3" max="3" width="9.625" style="1626" customWidth="1"/>
    <col min="4" max="4" width="0.875" style="1626" customWidth="1"/>
    <col min="5" max="32" width="10.625" style="1626" customWidth="1"/>
    <col min="33" max="16384" width="9" style="1626"/>
  </cols>
  <sheetData>
    <row r="1" spans="1:32" x14ac:dyDescent="0.15">
      <c r="A1" s="1624" t="s">
        <v>1132</v>
      </c>
      <c r="B1" s="1624"/>
      <c r="C1" s="1624"/>
      <c r="D1" s="1624"/>
      <c r="E1" s="1624"/>
      <c r="F1" s="1624"/>
      <c r="G1" s="1624"/>
      <c r="H1" s="1624"/>
      <c r="I1" s="1624"/>
      <c r="J1" s="1624"/>
      <c r="K1" s="1624"/>
      <c r="L1" s="1624"/>
      <c r="M1" s="1624"/>
      <c r="N1" s="1624"/>
      <c r="O1" s="1624"/>
      <c r="P1" s="1624"/>
      <c r="Q1" s="1624"/>
      <c r="R1" s="1624"/>
      <c r="S1" s="1625"/>
      <c r="T1" s="1625"/>
      <c r="U1" s="1625"/>
      <c r="V1" s="1625"/>
      <c r="W1" s="1625"/>
      <c r="X1" s="1625"/>
      <c r="Y1" s="1625"/>
      <c r="Z1" s="1625"/>
      <c r="AA1" s="1625"/>
      <c r="AB1" s="1625"/>
      <c r="AC1" s="1625"/>
      <c r="AD1" s="1625"/>
      <c r="AE1" s="1625"/>
      <c r="AF1" s="1625"/>
    </row>
    <row r="2" spans="1:32" ht="14.25" thickBot="1" x14ac:dyDescent="0.2">
      <c r="A2" s="1625"/>
      <c r="B2" s="1625"/>
      <c r="C2" s="1625"/>
      <c r="D2" s="1625"/>
      <c r="E2" s="1625"/>
      <c r="F2" s="1625"/>
      <c r="G2" s="1625"/>
      <c r="H2" s="1625"/>
      <c r="I2" s="1625"/>
      <c r="J2" s="1625"/>
      <c r="K2" s="1625"/>
      <c r="L2" s="1625"/>
      <c r="M2" s="1625"/>
      <c r="N2" s="1625"/>
      <c r="O2" s="1625"/>
      <c r="P2" s="1627"/>
      <c r="Q2" s="1625"/>
      <c r="R2" s="1628" t="s">
        <v>432</v>
      </c>
      <c r="S2" s="1625"/>
      <c r="T2" s="1625"/>
      <c r="U2" s="1625"/>
      <c r="V2" s="1625"/>
      <c r="W2" s="1625"/>
      <c r="X2" s="1625"/>
      <c r="Y2" s="1625"/>
      <c r="Z2" s="1625"/>
      <c r="AA2" s="1625"/>
      <c r="AB2" s="1625"/>
      <c r="AC2" s="1625"/>
      <c r="AD2" s="1625"/>
      <c r="AE2" s="1625"/>
      <c r="AF2" s="1625"/>
    </row>
    <row r="3" spans="1:32" ht="27.75" thickBot="1" x14ac:dyDescent="0.2">
      <c r="A3" s="1629"/>
      <c r="B3" s="1630"/>
      <c r="C3" s="1631"/>
      <c r="D3" s="1632"/>
      <c r="E3" s="1633" t="s">
        <v>943</v>
      </c>
      <c r="F3" s="1634" t="s">
        <v>942</v>
      </c>
      <c r="G3" s="1634" t="s">
        <v>941</v>
      </c>
      <c r="H3" s="1634" t="s">
        <v>940</v>
      </c>
      <c r="I3" s="1634" t="s">
        <v>939</v>
      </c>
      <c r="J3" s="1634" t="s">
        <v>938</v>
      </c>
      <c r="K3" s="1634" t="s">
        <v>937</v>
      </c>
      <c r="L3" s="1635" t="s">
        <v>936</v>
      </c>
      <c r="M3" s="1635" t="s">
        <v>935</v>
      </c>
      <c r="N3" s="1635" t="s">
        <v>934</v>
      </c>
      <c r="O3" s="1635" t="s">
        <v>1128</v>
      </c>
      <c r="P3" s="1635" t="s">
        <v>225</v>
      </c>
      <c r="Q3" s="1635" t="s">
        <v>932</v>
      </c>
      <c r="R3" s="1635" t="s">
        <v>931</v>
      </c>
      <c r="S3" s="1635" t="s">
        <v>930</v>
      </c>
      <c r="T3" s="1635" t="s">
        <v>929</v>
      </c>
      <c r="U3" s="1634" t="s">
        <v>928</v>
      </c>
      <c r="V3" s="1634" t="s">
        <v>927</v>
      </c>
      <c r="W3" s="1634" t="s">
        <v>926</v>
      </c>
      <c r="X3" s="1635" t="s">
        <v>925</v>
      </c>
      <c r="Y3" s="1635" t="s">
        <v>924</v>
      </c>
      <c r="Z3" s="1634" t="s">
        <v>923</v>
      </c>
      <c r="AA3" s="1635" t="s">
        <v>922</v>
      </c>
      <c r="AB3" s="1634" t="s">
        <v>921</v>
      </c>
      <c r="AC3" s="1635" t="s">
        <v>920</v>
      </c>
      <c r="AD3" s="1635" t="s">
        <v>919</v>
      </c>
      <c r="AE3" s="1635" t="s">
        <v>496</v>
      </c>
      <c r="AF3" s="1636" t="s">
        <v>918</v>
      </c>
    </row>
    <row r="4" spans="1:32" ht="15" thickTop="1" thickBot="1" x14ac:dyDescent="0.2">
      <c r="A4" s="1637"/>
      <c r="B4" s="1638" t="s">
        <v>1288</v>
      </c>
      <c r="C4" s="1639"/>
      <c r="D4" s="1640"/>
      <c r="E4" s="1615">
        <v>324</v>
      </c>
      <c r="F4" s="1596">
        <v>58</v>
      </c>
      <c r="G4" s="1596">
        <v>3</v>
      </c>
      <c r="H4" s="1596">
        <v>9</v>
      </c>
      <c r="I4" s="1596">
        <v>7</v>
      </c>
      <c r="J4" s="1596">
        <v>2</v>
      </c>
      <c r="K4" s="1596">
        <v>11</v>
      </c>
      <c r="L4" s="1596">
        <v>10</v>
      </c>
      <c r="M4" s="1596">
        <v>16</v>
      </c>
      <c r="N4" s="1596">
        <v>1</v>
      </c>
      <c r="O4" s="1596">
        <v>16</v>
      </c>
      <c r="P4" s="1596">
        <v>4</v>
      </c>
      <c r="Q4" s="1596">
        <v>0</v>
      </c>
      <c r="R4" s="1596">
        <v>10</v>
      </c>
      <c r="S4" s="1596">
        <v>13</v>
      </c>
      <c r="T4" s="1596">
        <v>5</v>
      </c>
      <c r="U4" s="1596">
        <v>43</v>
      </c>
      <c r="V4" s="1596">
        <v>13</v>
      </c>
      <c r="W4" s="1596">
        <v>32</v>
      </c>
      <c r="X4" s="1596">
        <v>10</v>
      </c>
      <c r="Y4" s="1596">
        <v>6</v>
      </c>
      <c r="Z4" s="1596">
        <v>18</v>
      </c>
      <c r="AA4" s="1596">
        <v>1</v>
      </c>
      <c r="AB4" s="1596">
        <v>31</v>
      </c>
      <c r="AC4" s="1596">
        <v>5</v>
      </c>
      <c r="AD4" s="1596">
        <v>0</v>
      </c>
      <c r="AE4" s="1596">
        <v>0</v>
      </c>
      <c r="AF4" s="1641">
        <v>0</v>
      </c>
    </row>
    <row r="5" spans="1:32" ht="14.25" thickTop="1" x14ac:dyDescent="0.15">
      <c r="A5" s="1642" t="s">
        <v>1127</v>
      </c>
      <c r="B5" s="1643" t="s">
        <v>272</v>
      </c>
      <c r="C5" s="1644" t="s">
        <v>271</v>
      </c>
      <c r="D5" s="1645"/>
      <c r="E5" s="1616">
        <v>7</v>
      </c>
      <c r="F5" s="1599">
        <v>1</v>
      </c>
      <c r="G5" s="1599">
        <v>0</v>
      </c>
      <c r="H5" s="1599">
        <v>0</v>
      </c>
      <c r="I5" s="1599">
        <v>1</v>
      </c>
      <c r="J5" s="1599">
        <v>0</v>
      </c>
      <c r="K5" s="1599">
        <v>0</v>
      </c>
      <c r="L5" s="1599">
        <v>0</v>
      </c>
      <c r="M5" s="1599">
        <v>2</v>
      </c>
      <c r="N5" s="1599">
        <v>0</v>
      </c>
      <c r="O5" s="1599">
        <v>0</v>
      </c>
      <c r="P5" s="1599">
        <v>0</v>
      </c>
      <c r="Q5" s="1599">
        <v>0</v>
      </c>
      <c r="R5" s="1599">
        <v>0</v>
      </c>
      <c r="S5" s="1599">
        <v>0</v>
      </c>
      <c r="T5" s="1599">
        <v>0</v>
      </c>
      <c r="U5" s="1599">
        <v>1</v>
      </c>
      <c r="V5" s="1599">
        <v>0</v>
      </c>
      <c r="W5" s="1599">
        <v>2</v>
      </c>
      <c r="X5" s="1599">
        <v>0</v>
      </c>
      <c r="Y5" s="1599">
        <v>0</v>
      </c>
      <c r="Z5" s="1599">
        <v>0</v>
      </c>
      <c r="AA5" s="1599">
        <v>0</v>
      </c>
      <c r="AB5" s="1599">
        <v>0</v>
      </c>
      <c r="AC5" s="1599">
        <v>0</v>
      </c>
      <c r="AD5" s="1599">
        <v>0</v>
      </c>
      <c r="AE5" s="1599">
        <v>0</v>
      </c>
      <c r="AF5" s="1646">
        <v>0</v>
      </c>
    </row>
    <row r="6" spans="1:32" x14ac:dyDescent="0.15">
      <c r="A6" s="1647"/>
      <c r="B6" s="1648" t="s">
        <v>270</v>
      </c>
      <c r="C6" s="1649" t="s">
        <v>269</v>
      </c>
      <c r="D6" s="1650"/>
      <c r="E6" s="1617">
        <v>2</v>
      </c>
      <c r="F6" s="1602">
        <v>1</v>
      </c>
      <c r="G6" s="1602">
        <v>0</v>
      </c>
      <c r="H6" s="1602">
        <v>0</v>
      </c>
      <c r="I6" s="1602">
        <v>0</v>
      </c>
      <c r="J6" s="1602">
        <v>0</v>
      </c>
      <c r="K6" s="1602">
        <v>0</v>
      </c>
      <c r="L6" s="1602">
        <v>0</v>
      </c>
      <c r="M6" s="1602">
        <v>0</v>
      </c>
      <c r="N6" s="1602">
        <v>0</v>
      </c>
      <c r="O6" s="1602">
        <v>0</v>
      </c>
      <c r="P6" s="1602">
        <v>0</v>
      </c>
      <c r="Q6" s="1602">
        <v>0</v>
      </c>
      <c r="R6" s="1602">
        <v>1</v>
      </c>
      <c r="S6" s="1602">
        <v>0</v>
      </c>
      <c r="T6" s="1602">
        <v>0</v>
      </c>
      <c r="U6" s="1602">
        <v>0</v>
      </c>
      <c r="V6" s="1602">
        <v>0</v>
      </c>
      <c r="W6" s="1602">
        <v>0</v>
      </c>
      <c r="X6" s="1602">
        <v>0</v>
      </c>
      <c r="Y6" s="1602">
        <v>0</v>
      </c>
      <c r="Z6" s="1602">
        <v>0</v>
      </c>
      <c r="AA6" s="1602">
        <v>0</v>
      </c>
      <c r="AB6" s="1602">
        <v>0</v>
      </c>
      <c r="AC6" s="1602">
        <v>0</v>
      </c>
      <c r="AD6" s="1602">
        <v>0</v>
      </c>
      <c r="AE6" s="1602">
        <v>0</v>
      </c>
      <c r="AF6" s="1651">
        <v>0</v>
      </c>
    </row>
    <row r="7" spans="1:32" x14ac:dyDescent="0.15">
      <c r="A7" s="1642" t="s">
        <v>1123</v>
      </c>
      <c r="B7" s="1648" t="s">
        <v>268</v>
      </c>
      <c r="C7" s="1649" t="s">
        <v>267</v>
      </c>
      <c r="D7" s="1650"/>
      <c r="E7" s="1617">
        <v>24</v>
      </c>
      <c r="F7" s="1602">
        <v>9</v>
      </c>
      <c r="G7" s="1602">
        <v>0</v>
      </c>
      <c r="H7" s="1602">
        <v>2</v>
      </c>
      <c r="I7" s="1602">
        <v>1</v>
      </c>
      <c r="J7" s="1602">
        <v>0</v>
      </c>
      <c r="K7" s="1602">
        <v>0</v>
      </c>
      <c r="L7" s="1602">
        <v>1</v>
      </c>
      <c r="M7" s="1602">
        <v>0</v>
      </c>
      <c r="N7" s="1602">
        <v>0</v>
      </c>
      <c r="O7" s="1602">
        <v>0</v>
      </c>
      <c r="P7" s="1602">
        <v>0</v>
      </c>
      <c r="Q7" s="1602">
        <v>0</v>
      </c>
      <c r="R7" s="1602">
        <v>0</v>
      </c>
      <c r="S7" s="1602">
        <v>0</v>
      </c>
      <c r="T7" s="1602">
        <v>0</v>
      </c>
      <c r="U7" s="1602">
        <v>3</v>
      </c>
      <c r="V7" s="1602">
        <v>2</v>
      </c>
      <c r="W7" s="1602">
        <v>4</v>
      </c>
      <c r="X7" s="1602">
        <v>1</v>
      </c>
      <c r="Y7" s="1602">
        <v>0</v>
      </c>
      <c r="Z7" s="1602">
        <v>0</v>
      </c>
      <c r="AA7" s="1602">
        <v>1</v>
      </c>
      <c r="AB7" s="1602">
        <v>0</v>
      </c>
      <c r="AC7" s="1602">
        <v>0</v>
      </c>
      <c r="AD7" s="1602">
        <v>0</v>
      </c>
      <c r="AE7" s="1602">
        <v>0</v>
      </c>
      <c r="AF7" s="1651">
        <v>0</v>
      </c>
    </row>
    <row r="8" spans="1:32" x14ac:dyDescent="0.15">
      <c r="A8" s="1647"/>
      <c r="B8" s="1648" t="s">
        <v>266</v>
      </c>
      <c r="C8" s="1649" t="s">
        <v>49</v>
      </c>
      <c r="D8" s="1650"/>
      <c r="E8" s="1617">
        <v>61</v>
      </c>
      <c r="F8" s="1602">
        <v>15</v>
      </c>
      <c r="G8" s="1602">
        <v>0</v>
      </c>
      <c r="H8" s="1602">
        <v>1</v>
      </c>
      <c r="I8" s="1602">
        <v>2</v>
      </c>
      <c r="J8" s="1602">
        <v>0</v>
      </c>
      <c r="K8" s="1602">
        <v>1</v>
      </c>
      <c r="L8" s="1602">
        <v>0</v>
      </c>
      <c r="M8" s="1602">
        <v>2</v>
      </c>
      <c r="N8" s="1602">
        <v>0</v>
      </c>
      <c r="O8" s="1602">
        <v>6</v>
      </c>
      <c r="P8" s="1602">
        <v>0</v>
      </c>
      <c r="Q8" s="1602">
        <v>0</v>
      </c>
      <c r="R8" s="1602">
        <v>0</v>
      </c>
      <c r="S8" s="1602">
        <v>1</v>
      </c>
      <c r="T8" s="1602">
        <v>3</v>
      </c>
      <c r="U8" s="1602">
        <v>5</v>
      </c>
      <c r="V8" s="1602">
        <v>4</v>
      </c>
      <c r="W8" s="1602">
        <v>3</v>
      </c>
      <c r="X8" s="1602">
        <v>4</v>
      </c>
      <c r="Y8" s="1602">
        <v>1</v>
      </c>
      <c r="Z8" s="1602">
        <v>4</v>
      </c>
      <c r="AA8" s="1602">
        <v>0</v>
      </c>
      <c r="AB8" s="1602">
        <v>6</v>
      </c>
      <c r="AC8" s="1602">
        <v>3</v>
      </c>
      <c r="AD8" s="1602">
        <v>0</v>
      </c>
      <c r="AE8" s="1602">
        <v>0</v>
      </c>
      <c r="AF8" s="1651">
        <v>0</v>
      </c>
    </row>
    <row r="9" spans="1:32" x14ac:dyDescent="0.15">
      <c r="A9" s="1642" t="s">
        <v>1126</v>
      </c>
      <c r="B9" s="1652" t="s">
        <v>265</v>
      </c>
      <c r="C9" s="1653" t="s">
        <v>50</v>
      </c>
      <c r="D9" s="1654"/>
      <c r="E9" s="1618">
        <v>52</v>
      </c>
      <c r="F9" s="1605">
        <v>8</v>
      </c>
      <c r="G9" s="1605">
        <v>0</v>
      </c>
      <c r="H9" s="1605">
        <v>2</v>
      </c>
      <c r="I9" s="1605">
        <v>0</v>
      </c>
      <c r="J9" s="1605">
        <v>1</v>
      </c>
      <c r="K9" s="1605">
        <v>2</v>
      </c>
      <c r="L9" s="1605">
        <v>3</v>
      </c>
      <c r="M9" s="1605">
        <v>4</v>
      </c>
      <c r="N9" s="1605">
        <v>0</v>
      </c>
      <c r="O9" s="1605">
        <v>0</v>
      </c>
      <c r="P9" s="1605">
        <v>1</v>
      </c>
      <c r="Q9" s="1605">
        <v>0</v>
      </c>
      <c r="R9" s="1605">
        <v>2</v>
      </c>
      <c r="S9" s="1605">
        <v>3</v>
      </c>
      <c r="T9" s="1605">
        <v>0</v>
      </c>
      <c r="U9" s="1605">
        <v>4</v>
      </c>
      <c r="V9" s="1605">
        <v>1</v>
      </c>
      <c r="W9" s="1605">
        <v>5</v>
      </c>
      <c r="X9" s="1605">
        <v>3</v>
      </c>
      <c r="Y9" s="1605">
        <v>2</v>
      </c>
      <c r="Z9" s="1605">
        <v>4</v>
      </c>
      <c r="AA9" s="1605">
        <v>0</v>
      </c>
      <c r="AB9" s="1605">
        <v>7</v>
      </c>
      <c r="AC9" s="1605">
        <v>0</v>
      </c>
      <c r="AD9" s="1605">
        <v>0</v>
      </c>
      <c r="AE9" s="1605">
        <v>0</v>
      </c>
      <c r="AF9" s="1655">
        <v>0</v>
      </c>
    </row>
    <row r="10" spans="1:32" x14ac:dyDescent="0.15">
      <c r="A10" s="1647"/>
      <c r="B10" s="1656" t="s">
        <v>264</v>
      </c>
      <c r="C10" s="1657" t="s">
        <v>263</v>
      </c>
      <c r="D10" s="1658"/>
      <c r="E10" s="1619">
        <v>60</v>
      </c>
      <c r="F10" s="1608">
        <v>5</v>
      </c>
      <c r="G10" s="1608">
        <v>0</v>
      </c>
      <c r="H10" s="1608">
        <v>1</v>
      </c>
      <c r="I10" s="1608">
        <v>1</v>
      </c>
      <c r="J10" s="1608">
        <v>0</v>
      </c>
      <c r="K10" s="1608">
        <v>3</v>
      </c>
      <c r="L10" s="1608">
        <v>2</v>
      </c>
      <c r="M10" s="1608">
        <v>1</v>
      </c>
      <c r="N10" s="1608">
        <v>0</v>
      </c>
      <c r="O10" s="1608">
        <v>5</v>
      </c>
      <c r="P10" s="1608">
        <v>0</v>
      </c>
      <c r="Q10" s="1608">
        <v>0</v>
      </c>
      <c r="R10" s="1608">
        <v>2</v>
      </c>
      <c r="S10" s="1608">
        <v>3</v>
      </c>
      <c r="T10" s="1608">
        <v>1</v>
      </c>
      <c r="U10" s="1608">
        <v>11</v>
      </c>
      <c r="V10" s="1608">
        <v>1</v>
      </c>
      <c r="W10" s="1608">
        <v>7</v>
      </c>
      <c r="X10" s="1608">
        <v>0</v>
      </c>
      <c r="Y10" s="1608">
        <v>2</v>
      </c>
      <c r="Z10" s="1608">
        <v>4</v>
      </c>
      <c r="AA10" s="1608">
        <v>0</v>
      </c>
      <c r="AB10" s="1608">
        <v>9</v>
      </c>
      <c r="AC10" s="1608">
        <v>2</v>
      </c>
      <c r="AD10" s="1608">
        <v>0</v>
      </c>
      <c r="AE10" s="1608">
        <v>0</v>
      </c>
      <c r="AF10" s="1659">
        <v>0</v>
      </c>
    </row>
    <row r="11" spans="1:32" x14ac:dyDescent="0.15">
      <c r="A11" s="1642" t="s">
        <v>1125</v>
      </c>
      <c r="B11" s="1648" t="s">
        <v>262</v>
      </c>
      <c r="C11" s="1649" t="s">
        <v>261</v>
      </c>
      <c r="D11" s="1650"/>
      <c r="E11" s="1617">
        <v>10</v>
      </c>
      <c r="F11" s="1602">
        <v>1</v>
      </c>
      <c r="G11" s="1602">
        <v>0</v>
      </c>
      <c r="H11" s="1602">
        <v>0</v>
      </c>
      <c r="I11" s="1602">
        <v>1</v>
      </c>
      <c r="J11" s="1602">
        <v>0</v>
      </c>
      <c r="K11" s="1602">
        <v>0</v>
      </c>
      <c r="L11" s="1602">
        <v>0</v>
      </c>
      <c r="M11" s="1602">
        <v>0</v>
      </c>
      <c r="N11" s="1602">
        <v>0</v>
      </c>
      <c r="O11" s="1602">
        <v>1</v>
      </c>
      <c r="P11" s="1602">
        <v>0</v>
      </c>
      <c r="Q11" s="1602">
        <v>0</v>
      </c>
      <c r="R11" s="1602">
        <v>1</v>
      </c>
      <c r="S11" s="1602">
        <v>0</v>
      </c>
      <c r="T11" s="1602">
        <v>0</v>
      </c>
      <c r="U11" s="1602">
        <v>1</v>
      </c>
      <c r="V11" s="1602">
        <v>0</v>
      </c>
      <c r="W11" s="1602">
        <v>2</v>
      </c>
      <c r="X11" s="1602">
        <v>0</v>
      </c>
      <c r="Y11" s="1602">
        <v>1</v>
      </c>
      <c r="Z11" s="1602">
        <v>1</v>
      </c>
      <c r="AA11" s="1602">
        <v>0</v>
      </c>
      <c r="AB11" s="1602">
        <v>1</v>
      </c>
      <c r="AC11" s="1602">
        <v>0</v>
      </c>
      <c r="AD11" s="1602">
        <v>0</v>
      </c>
      <c r="AE11" s="1602">
        <v>0</v>
      </c>
      <c r="AF11" s="1651">
        <v>0</v>
      </c>
    </row>
    <row r="12" spans="1:32" x14ac:dyDescent="0.15">
      <c r="A12" s="1642"/>
      <c r="B12" s="1648" t="s">
        <v>260</v>
      </c>
      <c r="C12" s="1649" t="s">
        <v>53</v>
      </c>
      <c r="D12" s="1650"/>
      <c r="E12" s="1617">
        <v>27</v>
      </c>
      <c r="F12" s="1602">
        <v>1</v>
      </c>
      <c r="G12" s="1602">
        <v>2</v>
      </c>
      <c r="H12" s="1602">
        <v>1</v>
      </c>
      <c r="I12" s="1602">
        <v>1</v>
      </c>
      <c r="J12" s="1602">
        <v>0</v>
      </c>
      <c r="K12" s="1602">
        <v>1</v>
      </c>
      <c r="L12" s="1602">
        <v>0</v>
      </c>
      <c r="M12" s="1602">
        <v>3</v>
      </c>
      <c r="N12" s="1602">
        <v>0</v>
      </c>
      <c r="O12" s="1602">
        <v>2</v>
      </c>
      <c r="P12" s="1602">
        <v>1</v>
      </c>
      <c r="Q12" s="1602">
        <v>0</v>
      </c>
      <c r="R12" s="1602">
        <v>0</v>
      </c>
      <c r="S12" s="1602">
        <v>0</v>
      </c>
      <c r="T12" s="1602">
        <v>1</v>
      </c>
      <c r="U12" s="1602">
        <v>9</v>
      </c>
      <c r="V12" s="1602">
        <v>1</v>
      </c>
      <c r="W12" s="1602">
        <v>3</v>
      </c>
      <c r="X12" s="1602">
        <v>1</v>
      </c>
      <c r="Y12" s="1602">
        <v>0</v>
      </c>
      <c r="Z12" s="1602">
        <v>0</v>
      </c>
      <c r="AA12" s="1602">
        <v>0</v>
      </c>
      <c r="AB12" s="1602">
        <v>0</v>
      </c>
      <c r="AC12" s="1602">
        <v>0</v>
      </c>
      <c r="AD12" s="1602">
        <v>0</v>
      </c>
      <c r="AE12" s="1602">
        <v>0</v>
      </c>
      <c r="AF12" s="1651">
        <v>0</v>
      </c>
    </row>
    <row r="13" spans="1:32" x14ac:dyDescent="0.15">
      <c r="A13" s="1642"/>
      <c r="B13" s="1648" t="s">
        <v>259</v>
      </c>
      <c r="C13" s="1649" t="s">
        <v>54</v>
      </c>
      <c r="D13" s="1650"/>
      <c r="E13" s="1617">
        <v>28</v>
      </c>
      <c r="F13" s="1602">
        <v>5</v>
      </c>
      <c r="G13" s="1602">
        <v>1</v>
      </c>
      <c r="H13" s="1602">
        <v>1</v>
      </c>
      <c r="I13" s="1602">
        <v>0</v>
      </c>
      <c r="J13" s="1602">
        <v>0</v>
      </c>
      <c r="K13" s="1602">
        <v>0</v>
      </c>
      <c r="L13" s="1602">
        <v>2</v>
      </c>
      <c r="M13" s="1602">
        <v>2</v>
      </c>
      <c r="N13" s="1602">
        <v>0</v>
      </c>
      <c r="O13" s="1602">
        <v>1</v>
      </c>
      <c r="P13" s="1602">
        <v>1</v>
      </c>
      <c r="Q13" s="1602">
        <v>0</v>
      </c>
      <c r="R13" s="1602">
        <v>1</v>
      </c>
      <c r="S13" s="1602">
        <v>2</v>
      </c>
      <c r="T13" s="1602">
        <v>0</v>
      </c>
      <c r="U13" s="1602">
        <v>7</v>
      </c>
      <c r="V13" s="1602">
        <v>1</v>
      </c>
      <c r="W13" s="1602">
        <v>1</v>
      </c>
      <c r="X13" s="1602">
        <v>0</v>
      </c>
      <c r="Y13" s="1602">
        <v>0</v>
      </c>
      <c r="Z13" s="1602">
        <v>1</v>
      </c>
      <c r="AA13" s="1602">
        <v>0</v>
      </c>
      <c r="AB13" s="1602">
        <v>2</v>
      </c>
      <c r="AC13" s="1602">
        <v>0</v>
      </c>
      <c r="AD13" s="1602">
        <v>0</v>
      </c>
      <c r="AE13" s="1602">
        <v>0</v>
      </c>
      <c r="AF13" s="1651">
        <v>0</v>
      </c>
    </row>
    <row r="14" spans="1:32" x14ac:dyDescent="0.15">
      <c r="A14" s="1642"/>
      <c r="B14" s="1652" t="s">
        <v>258</v>
      </c>
      <c r="C14" s="1653" t="s">
        <v>257</v>
      </c>
      <c r="D14" s="1654"/>
      <c r="E14" s="1618">
        <v>0</v>
      </c>
      <c r="F14" s="1605">
        <v>0</v>
      </c>
      <c r="G14" s="1605">
        <v>0</v>
      </c>
      <c r="H14" s="1605">
        <v>0</v>
      </c>
      <c r="I14" s="1605">
        <v>0</v>
      </c>
      <c r="J14" s="1605">
        <v>0</v>
      </c>
      <c r="K14" s="1605">
        <v>0</v>
      </c>
      <c r="L14" s="1605">
        <v>0</v>
      </c>
      <c r="M14" s="1605">
        <v>0</v>
      </c>
      <c r="N14" s="1605">
        <v>0</v>
      </c>
      <c r="O14" s="1605">
        <v>0</v>
      </c>
      <c r="P14" s="1605">
        <v>0</v>
      </c>
      <c r="Q14" s="1605">
        <v>0</v>
      </c>
      <c r="R14" s="1605">
        <v>0</v>
      </c>
      <c r="S14" s="1605">
        <v>0</v>
      </c>
      <c r="T14" s="1605">
        <v>0</v>
      </c>
      <c r="U14" s="1605">
        <v>0</v>
      </c>
      <c r="V14" s="1605">
        <v>0</v>
      </c>
      <c r="W14" s="1605">
        <v>0</v>
      </c>
      <c r="X14" s="1605">
        <v>0</v>
      </c>
      <c r="Y14" s="1605">
        <v>0</v>
      </c>
      <c r="Z14" s="1605">
        <v>0</v>
      </c>
      <c r="AA14" s="1605">
        <v>0</v>
      </c>
      <c r="AB14" s="1605">
        <v>0</v>
      </c>
      <c r="AC14" s="1605">
        <v>0</v>
      </c>
      <c r="AD14" s="1605">
        <v>0</v>
      </c>
      <c r="AE14" s="1605">
        <v>0</v>
      </c>
      <c r="AF14" s="1655">
        <v>0</v>
      </c>
    </row>
    <row r="15" spans="1:32" x14ac:dyDescent="0.15">
      <c r="A15" s="1642"/>
      <c r="B15" s="1656" t="s">
        <v>256</v>
      </c>
      <c r="C15" s="1657" t="s">
        <v>255</v>
      </c>
      <c r="D15" s="1658"/>
      <c r="E15" s="1619">
        <v>13</v>
      </c>
      <c r="F15" s="1608">
        <v>2</v>
      </c>
      <c r="G15" s="1608">
        <v>0</v>
      </c>
      <c r="H15" s="1608">
        <v>1</v>
      </c>
      <c r="I15" s="1608">
        <v>0</v>
      </c>
      <c r="J15" s="1608">
        <v>1</v>
      </c>
      <c r="K15" s="1608">
        <v>0</v>
      </c>
      <c r="L15" s="1608">
        <v>0</v>
      </c>
      <c r="M15" s="1608">
        <v>1</v>
      </c>
      <c r="N15" s="1608">
        <v>0</v>
      </c>
      <c r="O15" s="1608">
        <v>1</v>
      </c>
      <c r="P15" s="1608">
        <v>0</v>
      </c>
      <c r="Q15" s="1608">
        <v>0</v>
      </c>
      <c r="R15" s="1608">
        <v>0</v>
      </c>
      <c r="S15" s="1608">
        <v>0</v>
      </c>
      <c r="T15" s="1608">
        <v>0</v>
      </c>
      <c r="U15" s="1608">
        <v>2</v>
      </c>
      <c r="V15" s="1608">
        <v>0</v>
      </c>
      <c r="W15" s="1608">
        <v>3</v>
      </c>
      <c r="X15" s="1608">
        <v>0</v>
      </c>
      <c r="Y15" s="1608">
        <v>0</v>
      </c>
      <c r="Z15" s="1608">
        <v>0</v>
      </c>
      <c r="AA15" s="1608">
        <v>0</v>
      </c>
      <c r="AB15" s="1608">
        <v>2</v>
      </c>
      <c r="AC15" s="1608">
        <v>0</v>
      </c>
      <c r="AD15" s="1608">
        <v>0</v>
      </c>
      <c r="AE15" s="1608">
        <v>0</v>
      </c>
      <c r="AF15" s="1659">
        <v>0</v>
      </c>
    </row>
    <row r="16" spans="1:32" x14ac:dyDescent="0.15">
      <c r="A16" s="1642"/>
      <c r="B16" s="1648" t="s">
        <v>254</v>
      </c>
      <c r="C16" s="1649" t="s">
        <v>253</v>
      </c>
      <c r="D16" s="1650"/>
      <c r="E16" s="1617">
        <v>13</v>
      </c>
      <c r="F16" s="1602">
        <v>0</v>
      </c>
      <c r="G16" s="1602">
        <v>0</v>
      </c>
      <c r="H16" s="1602">
        <v>0</v>
      </c>
      <c r="I16" s="1602">
        <v>0</v>
      </c>
      <c r="J16" s="1602">
        <v>0</v>
      </c>
      <c r="K16" s="1602">
        <v>3</v>
      </c>
      <c r="L16" s="1602">
        <v>1</v>
      </c>
      <c r="M16" s="1602">
        <v>0</v>
      </c>
      <c r="N16" s="1602">
        <v>0</v>
      </c>
      <c r="O16" s="1602">
        <v>0</v>
      </c>
      <c r="P16" s="1602">
        <v>0</v>
      </c>
      <c r="Q16" s="1602">
        <v>0</v>
      </c>
      <c r="R16" s="1602">
        <v>0</v>
      </c>
      <c r="S16" s="1602">
        <v>3</v>
      </c>
      <c r="T16" s="1602">
        <v>0</v>
      </c>
      <c r="U16" s="1602">
        <v>0</v>
      </c>
      <c r="V16" s="1602">
        <v>1</v>
      </c>
      <c r="W16" s="1602">
        <v>0</v>
      </c>
      <c r="X16" s="1602">
        <v>1</v>
      </c>
      <c r="Y16" s="1602">
        <v>0</v>
      </c>
      <c r="Z16" s="1602">
        <v>2</v>
      </c>
      <c r="AA16" s="1602">
        <v>0</v>
      </c>
      <c r="AB16" s="1602">
        <v>2</v>
      </c>
      <c r="AC16" s="1602">
        <v>0</v>
      </c>
      <c r="AD16" s="1602">
        <v>0</v>
      </c>
      <c r="AE16" s="1602">
        <v>0</v>
      </c>
      <c r="AF16" s="1651">
        <v>0</v>
      </c>
    </row>
    <row r="17" spans="1:32" x14ac:dyDescent="0.15">
      <c r="A17" s="1642"/>
      <c r="B17" s="1648" t="s">
        <v>252</v>
      </c>
      <c r="C17" s="1649" t="s">
        <v>251</v>
      </c>
      <c r="D17" s="1650"/>
      <c r="E17" s="1617">
        <v>16</v>
      </c>
      <c r="F17" s="1602">
        <v>5</v>
      </c>
      <c r="G17" s="1602">
        <v>0</v>
      </c>
      <c r="H17" s="1602">
        <v>0</v>
      </c>
      <c r="I17" s="1602">
        <v>0</v>
      </c>
      <c r="J17" s="1602">
        <v>0</v>
      </c>
      <c r="K17" s="1602">
        <v>1</v>
      </c>
      <c r="L17" s="1602">
        <v>1</v>
      </c>
      <c r="M17" s="1602">
        <v>0</v>
      </c>
      <c r="N17" s="1602">
        <v>1</v>
      </c>
      <c r="O17" s="1602">
        <v>0</v>
      </c>
      <c r="P17" s="1602">
        <v>0</v>
      </c>
      <c r="Q17" s="1602">
        <v>0</v>
      </c>
      <c r="R17" s="1602">
        <v>1</v>
      </c>
      <c r="S17" s="1602">
        <v>1</v>
      </c>
      <c r="T17" s="1602">
        <v>0</v>
      </c>
      <c r="U17" s="1602">
        <v>0</v>
      </c>
      <c r="V17" s="1602">
        <v>2</v>
      </c>
      <c r="W17" s="1602">
        <v>2</v>
      </c>
      <c r="X17" s="1602">
        <v>0</v>
      </c>
      <c r="Y17" s="1602">
        <v>0</v>
      </c>
      <c r="Z17" s="1602">
        <v>0</v>
      </c>
      <c r="AA17" s="1602">
        <v>0</v>
      </c>
      <c r="AB17" s="1602">
        <v>2</v>
      </c>
      <c r="AC17" s="1602">
        <v>0</v>
      </c>
      <c r="AD17" s="1602">
        <v>0</v>
      </c>
      <c r="AE17" s="1602">
        <v>0</v>
      </c>
      <c r="AF17" s="1651">
        <v>0</v>
      </c>
    </row>
    <row r="18" spans="1:32" ht="14.25" thickBot="1" x14ac:dyDescent="0.2">
      <c r="A18" s="1660"/>
      <c r="B18" s="1661" t="s">
        <v>250</v>
      </c>
      <c r="C18" s="1662" t="s">
        <v>249</v>
      </c>
      <c r="D18" s="1663"/>
      <c r="E18" s="1620">
        <v>11</v>
      </c>
      <c r="F18" s="1611">
        <v>5</v>
      </c>
      <c r="G18" s="1611">
        <v>0</v>
      </c>
      <c r="H18" s="1611">
        <v>0</v>
      </c>
      <c r="I18" s="1611">
        <v>0</v>
      </c>
      <c r="J18" s="1611">
        <v>0</v>
      </c>
      <c r="K18" s="1611">
        <v>0</v>
      </c>
      <c r="L18" s="1611">
        <v>0</v>
      </c>
      <c r="M18" s="1611">
        <v>1</v>
      </c>
      <c r="N18" s="1611">
        <v>0</v>
      </c>
      <c r="O18" s="1611">
        <v>0</v>
      </c>
      <c r="P18" s="1611">
        <v>1</v>
      </c>
      <c r="Q18" s="1611">
        <v>0</v>
      </c>
      <c r="R18" s="1611">
        <v>2</v>
      </c>
      <c r="S18" s="1611">
        <v>0</v>
      </c>
      <c r="T18" s="1611">
        <v>0</v>
      </c>
      <c r="U18" s="1611">
        <v>0</v>
      </c>
      <c r="V18" s="1611">
        <v>0</v>
      </c>
      <c r="W18" s="1611">
        <v>0</v>
      </c>
      <c r="X18" s="1611">
        <v>0</v>
      </c>
      <c r="Y18" s="1611">
        <v>0</v>
      </c>
      <c r="Z18" s="1611">
        <v>2</v>
      </c>
      <c r="AA18" s="1611">
        <v>0</v>
      </c>
      <c r="AB18" s="1611">
        <v>0</v>
      </c>
      <c r="AC18" s="1611">
        <v>0</v>
      </c>
      <c r="AD18" s="1611">
        <v>0</v>
      </c>
      <c r="AE18" s="1611">
        <v>0</v>
      </c>
      <c r="AF18" s="1664">
        <v>0</v>
      </c>
    </row>
    <row r="19" spans="1:32" ht="14.25" thickBot="1" x14ac:dyDescent="0.2">
      <c r="A19" s="1665"/>
      <c r="B19" s="1666" t="s">
        <v>1288</v>
      </c>
      <c r="C19" s="1667"/>
      <c r="D19" s="1668"/>
      <c r="E19" s="1621">
        <v>3614.9921099999997</v>
      </c>
      <c r="F19" s="1622">
        <v>544.28500000000008</v>
      </c>
      <c r="G19" s="1622">
        <v>16.725000000000001</v>
      </c>
      <c r="H19" s="1622">
        <v>58.763999999999996</v>
      </c>
      <c r="I19" s="1622">
        <v>52.202999999999996</v>
      </c>
      <c r="J19" s="1622" t="s">
        <v>1287</v>
      </c>
      <c r="K19" s="1622">
        <v>141.04799999999997</v>
      </c>
      <c r="L19" s="1622">
        <v>80.953999999999994</v>
      </c>
      <c r="M19" s="1622">
        <v>239.08499999999998</v>
      </c>
      <c r="N19" s="1622" t="s">
        <v>1287</v>
      </c>
      <c r="O19" s="1622">
        <v>213.33199999999999</v>
      </c>
      <c r="P19" s="1622">
        <v>28.977</v>
      </c>
      <c r="Q19" s="1622">
        <v>0</v>
      </c>
      <c r="R19" s="1622">
        <v>114.52799999999999</v>
      </c>
      <c r="S19" s="1622">
        <v>161.97973000000002</v>
      </c>
      <c r="T19" s="1622">
        <v>151.35300000000001</v>
      </c>
      <c r="U19" s="1622">
        <v>474.23699999999991</v>
      </c>
      <c r="V19" s="1622">
        <v>81.183999999999997</v>
      </c>
      <c r="W19" s="1622">
        <v>282.35183999999998</v>
      </c>
      <c r="X19" s="1622">
        <v>79.673000000000002</v>
      </c>
      <c r="Y19" s="1622">
        <v>51.966820000000006</v>
      </c>
      <c r="Z19" s="1622">
        <v>292.53699999999998</v>
      </c>
      <c r="AA19" s="1622" t="s">
        <v>1287</v>
      </c>
      <c r="AB19" s="1622">
        <v>454.13772</v>
      </c>
      <c r="AC19" s="1622">
        <v>42.218000000000004</v>
      </c>
      <c r="AD19" s="1622">
        <v>0</v>
      </c>
      <c r="AE19" s="1622">
        <v>0</v>
      </c>
      <c r="AF19" s="1671">
        <v>0</v>
      </c>
    </row>
    <row r="20" spans="1:32" ht="14.25" thickTop="1" x14ac:dyDescent="0.15">
      <c r="A20" s="1642" t="s">
        <v>1124</v>
      </c>
      <c r="B20" s="1643" t="s">
        <v>272</v>
      </c>
      <c r="C20" s="1644" t="s">
        <v>271</v>
      </c>
      <c r="D20" s="1645"/>
      <c r="E20" s="1616" t="s">
        <v>1287</v>
      </c>
      <c r="F20" s="1599" t="s">
        <v>1287</v>
      </c>
      <c r="G20" s="1599">
        <v>0</v>
      </c>
      <c r="H20" s="1599">
        <v>0</v>
      </c>
      <c r="I20" s="1599" t="s">
        <v>1287</v>
      </c>
      <c r="J20" s="1599">
        <v>0</v>
      </c>
      <c r="K20" s="1599">
        <v>0</v>
      </c>
      <c r="L20" s="1599">
        <v>0</v>
      </c>
      <c r="M20" s="1599" t="s">
        <v>1287</v>
      </c>
      <c r="N20" s="1599">
        <v>0</v>
      </c>
      <c r="O20" s="1599">
        <v>0</v>
      </c>
      <c r="P20" s="1599">
        <v>0</v>
      </c>
      <c r="Q20" s="1599">
        <v>0</v>
      </c>
      <c r="R20" s="1599">
        <v>0</v>
      </c>
      <c r="S20" s="1599">
        <v>0</v>
      </c>
      <c r="T20" s="1599">
        <v>0</v>
      </c>
      <c r="U20" s="1599" t="s">
        <v>1287</v>
      </c>
      <c r="V20" s="1599">
        <v>0</v>
      </c>
      <c r="W20" s="1599" t="s">
        <v>1287</v>
      </c>
      <c r="X20" s="1599">
        <v>0</v>
      </c>
      <c r="Y20" s="1599">
        <v>0</v>
      </c>
      <c r="Z20" s="1599">
        <v>0</v>
      </c>
      <c r="AA20" s="1599">
        <v>0</v>
      </c>
      <c r="AB20" s="1599">
        <v>0</v>
      </c>
      <c r="AC20" s="1599">
        <v>0</v>
      </c>
      <c r="AD20" s="1599">
        <v>0</v>
      </c>
      <c r="AE20" s="1599">
        <v>0</v>
      </c>
      <c r="AF20" s="1646">
        <v>0</v>
      </c>
    </row>
    <row r="21" spans="1:32" x14ac:dyDescent="0.15">
      <c r="A21" s="1647"/>
      <c r="B21" s="1648" t="s">
        <v>270</v>
      </c>
      <c r="C21" s="1649" t="s">
        <v>269</v>
      </c>
      <c r="D21" s="1650"/>
      <c r="E21" s="1617" t="s">
        <v>1287</v>
      </c>
      <c r="F21" s="1602" t="s">
        <v>1287</v>
      </c>
      <c r="G21" s="1602">
        <v>0</v>
      </c>
      <c r="H21" s="1602">
        <v>0</v>
      </c>
      <c r="I21" s="1602">
        <v>0</v>
      </c>
      <c r="J21" s="1602">
        <v>0</v>
      </c>
      <c r="K21" s="1602">
        <v>0</v>
      </c>
      <c r="L21" s="1602">
        <v>0</v>
      </c>
      <c r="M21" s="1602">
        <v>0</v>
      </c>
      <c r="N21" s="1602">
        <v>0</v>
      </c>
      <c r="O21" s="1602">
        <v>0</v>
      </c>
      <c r="P21" s="1602">
        <v>0</v>
      </c>
      <c r="Q21" s="1602">
        <v>0</v>
      </c>
      <c r="R21" s="1602" t="s">
        <v>1287</v>
      </c>
      <c r="S21" s="1602">
        <v>0</v>
      </c>
      <c r="T21" s="1602">
        <v>0</v>
      </c>
      <c r="U21" s="1602">
        <v>0</v>
      </c>
      <c r="V21" s="1602">
        <v>0</v>
      </c>
      <c r="W21" s="1602">
        <v>0</v>
      </c>
      <c r="X21" s="1602">
        <v>0</v>
      </c>
      <c r="Y21" s="1602">
        <v>0</v>
      </c>
      <c r="Z21" s="1602">
        <v>0</v>
      </c>
      <c r="AA21" s="1602">
        <v>0</v>
      </c>
      <c r="AB21" s="1602">
        <v>0</v>
      </c>
      <c r="AC21" s="1602">
        <v>0</v>
      </c>
      <c r="AD21" s="1602">
        <v>0</v>
      </c>
      <c r="AE21" s="1602">
        <v>0</v>
      </c>
      <c r="AF21" s="1651">
        <v>0</v>
      </c>
    </row>
    <row r="22" spans="1:32" x14ac:dyDescent="0.15">
      <c r="A22" s="1642" t="s">
        <v>1123</v>
      </c>
      <c r="B22" s="1648" t="s">
        <v>268</v>
      </c>
      <c r="C22" s="1649" t="s">
        <v>267</v>
      </c>
      <c r="D22" s="1650"/>
      <c r="E22" s="1617">
        <v>194.01599999999999</v>
      </c>
      <c r="F22" s="1602">
        <v>72.988</v>
      </c>
      <c r="G22" s="1602">
        <v>0</v>
      </c>
      <c r="H22" s="1602" t="s">
        <v>1287</v>
      </c>
      <c r="I22" s="1602" t="s">
        <v>1287</v>
      </c>
      <c r="J22" s="1602">
        <v>0</v>
      </c>
      <c r="K22" s="1602">
        <v>0</v>
      </c>
      <c r="L22" s="1602" t="s">
        <v>1287</v>
      </c>
      <c r="M22" s="1602">
        <v>0</v>
      </c>
      <c r="N22" s="1602">
        <v>0</v>
      </c>
      <c r="O22" s="1602">
        <v>0</v>
      </c>
      <c r="P22" s="1602">
        <v>0</v>
      </c>
      <c r="Q22" s="1602">
        <v>0</v>
      </c>
      <c r="R22" s="1602">
        <v>0</v>
      </c>
      <c r="S22" s="1602">
        <v>0</v>
      </c>
      <c r="T22" s="1602">
        <v>0</v>
      </c>
      <c r="U22" s="1602">
        <v>20.710999999999999</v>
      </c>
      <c r="V22" s="1602" t="s">
        <v>1287</v>
      </c>
      <c r="W22" s="1602">
        <v>13.162000000000001</v>
      </c>
      <c r="X22" s="1602" t="s">
        <v>1287</v>
      </c>
      <c r="Y22" s="1602">
        <v>0</v>
      </c>
      <c r="Z22" s="1602">
        <v>0</v>
      </c>
      <c r="AA22" s="1602" t="s">
        <v>1287</v>
      </c>
      <c r="AB22" s="1602">
        <v>0</v>
      </c>
      <c r="AC22" s="1602">
        <v>0</v>
      </c>
      <c r="AD22" s="1602">
        <v>0</v>
      </c>
      <c r="AE22" s="1602">
        <v>0</v>
      </c>
      <c r="AF22" s="1651">
        <v>0</v>
      </c>
    </row>
    <row r="23" spans="1:32" x14ac:dyDescent="0.15">
      <c r="A23" s="1647"/>
      <c r="B23" s="1648" t="s">
        <v>266</v>
      </c>
      <c r="C23" s="1649" t="s">
        <v>49</v>
      </c>
      <c r="D23" s="1650"/>
      <c r="E23" s="1617">
        <v>810.11699999999996</v>
      </c>
      <c r="F23" s="1602">
        <v>153.803</v>
      </c>
      <c r="G23" s="1602">
        <v>0</v>
      </c>
      <c r="H23" s="1602" t="s">
        <v>1287</v>
      </c>
      <c r="I23" s="1602" t="s">
        <v>1287</v>
      </c>
      <c r="J23" s="1602">
        <v>0</v>
      </c>
      <c r="K23" s="1602" t="s">
        <v>1287</v>
      </c>
      <c r="L23" s="1602">
        <v>0</v>
      </c>
      <c r="M23" s="1602" t="s">
        <v>1287</v>
      </c>
      <c r="N23" s="1602">
        <v>0</v>
      </c>
      <c r="O23" s="1602">
        <v>119.996</v>
      </c>
      <c r="P23" s="1602">
        <v>0</v>
      </c>
      <c r="Q23" s="1602">
        <v>0</v>
      </c>
      <c r="R23" s="1602">
        <v>0</v>
      </c>
      <c r="S23" s="1602" t="s">
        <v>1287</v>
      </c>
      <c r="T23" s="1602" t="s">
        <v>1287</v>
      </c>
      <c r="U23" s="1602">
        <v>119.726</v>
      </c>
      <c r="V23" s="1602">
        <v>19.143999999999998</v>
      </c>
      <c r="W23" s="1602">
        <v>19.806999999999999</v>
      </c>
      <c r="X23" s="1602">
        <v>18.776</v>
      </c>
      <c r="Y23" s="1602" t="s">
        <v>1287</v>
      </c>
      <c r="Z23" s="1602">
        <v>128.19</v>
      </c>
      <c r="AA23" s="1602">
        <v>0</v>
      </c>
      <c r="AB23" s="1602">
        <v>79.685000000000002</v>
      </c>
      <c r="AC23" s="1602" t="s">
        <v>1287</v>
      </c>
      <c r="AD23" s="1602">
        <v>0</v>
      </c>
      <c r="AE23" s="1602">
        <v>0</v>
      </c>
      <c r="AF23" s="1651">
        <v>0</v>
      </c>
    </row>
    <row r="24" spans="1:32" x14ac:dyDescent="0.15">
      <c r="A24" s="1642" t="s">
        <v>1122</v>
      </c>
      <c r="B24" s="1652" t="s">
        <v>265</v>
      </c>
      <c r="C24" s="1653" t="s">
        <v>50</v>
      </c>
      <c r="D24" s="1654"/>
      <c r="E24" s="1618">
        <v>492.91873000000004</v>
      </c>
      <c r="F24" s="1605">
        <v>99.442999999999998</v>
      </c>
      <c r="G24" s="1605">
        <v>0</v>
      </c>
      <c r="H24" s="1605" t="s">
        <v>1287</v>
      </c>
      <c r="I24" s="1605">
        <v>0</v>
      </c>
      <c r="J24" s="1605" t="s">
        <v>1287</v>
      </c>
      <c r="K24" s="1605" t="s">
        <v>1287</v>
      </c>
      <c r="L24" s="1605">
        <v>12.882999999999999</v>
      </c>
      <c r="M24" s="1605">
        <v>25.568000000000001</v>
      </c>
      <c r="N24" s="1605">
        <v>0</v>
      </c>
      <c r="O24" s="1605">
        <v>0</v>
      </c>
      <c r="P24" s="1605" t="s">
        <v>1287</v>
      </c>
      <c r="Q24" s="1605">
        <v>0</v>
      </c>
      <c r="R24" s="1605" t="s">
        <v>1287</v>
      </c>
      <c r="S24" s="1605">
        <v>6.4777300000000002</v>
      </c>
      <c r="T24" s="1605">
        <v>0</v>
      </c>
      <c r="U24" s="1605">
        <v>47.673000000000002</v>
      </c>
      <c r="V24" s="1605" t="s">
        <v>1287</v>
      </c>
      <c r="W24" s="1605">
        <v>32.030999999999999</v>
      </c>
      <c r="X24" s="1605">
        <v>37.360999999999997</v>
      </c>
      <c r="Y24" s="1605" t="s">
        <v>1287</v>
      </c>
      <c r="Z24" s="1605">
        <v>46.273000000000003</v>
      </c>
      <c r="AA24" s="1605">
        <v>0</v>
      </c>
      <c r="AB24" s="1605">
        <v>65.625</v>
      </c>
      <c r="AC24" s="1605">
        <v>0</v>
      </c>
      <c r="AD24" s="1605">
        <v>0</v>
      </c>
      <c r="AE24" s="1605">
        <v>0</v>
      </c>
      <c r="AF24" s="1655">
        <v>0</v>
      </c>
    </row>
    <row r="25" spans="1:32" x14ac:dyDescent="0.15">
      <c r="A25" s="1647"/>
      <c r="B25" s="1656" t="s">
        <v>264</v>
      </c>
      <c r="C25" s="1657" t="s">
        <v>263</v>
      </c>
      <c r="D25" s="1658"/>
      <c r="E25" s="1619">
        <v>646.88537999999994</v>
      </c>
      <c r="F25" s="1608">
        <v>22.338000000000001</v>
      </c>
      <c r="G25" s="1608">
        <v>0</v>
      </c>
      <c r="H25" s="1608" t="s">
        <v>1287</v>
      </c>
      <c r="I25" s="1608" t="s">
        <v>1287</v>
      </c>
      <c r="J25" s="1608">
        <v>0</v>
      </c>
      <c r="K25" s="1608">
        <v>11.295</v>
      </c>
      <c r="L25" s="1608" t="s">
        <v>1287</v>
      </c>
      <c r="M25" s="1608" t="s">
        <v>1287</v>
      </c>
      <c r="N25" s="1608">
        <v>0</v>
      </c>
      <c r="O25" s="1608">
        <v>52.930999999999997</v>
      </c>
      <c r="P25" s="1608">
        <v>0</v>
      </c>
      <c r="Q25" s="1608">
        <v>0</v>
      </c>
      <c r="R25" s="1608" t="s">
        <v>1287</v>
      </c>
      <c r="S25" s="1608">
        <v>70.129000000000005</v>
      </c>
      <c r="T25" s="1608" t="s">
        <v>1287</v>
      </c>
      <c r="U25" s="1608">
        <v>114.145</v>
      </c>
      <c r="V25" s="1608" t="s">
        <v>1287</v>
      </c>
      <c r="W25" s="1608">
        <v>39.364840000000001</v>
      </c>
      <c r="X25" s="1608">
        <v>0</v>
      </c>
      <c r="Y25" s="1608" t="s">
        <v>1287</v>
      </c>
      <c r="Z25" s="1608">
        <v>17.893000000000001</v>
      </c>
      <c r="AA25" s="1608">
        <v>0</v>
      </c>
      <c r="AB25" s="1608">
        <v>220.35872000000001</v>
      </c>
      <c r="AC25" s="1608" t="s">
        <v>1287</v>
      </c>
      <c r="AD25" s="1608">
        <v>0</v>
      </c>
      <c r="AE25" s="1608">
        <v>0</v>
      </c>
      <c r="AF25" s="1659">
        <v>0</v>
      </c>
    </row>
    <row r="26" spans="1:32" x14ac:dyDescent="0.15">
      <c r="A26" s="1642" t="s">
        <v>1121</v>
      </c>
      <c r="B26" s="1648" t="s">
        <v>262</v>
      </c>
      <c r="C26" s="1649" t="s">
        <v>261</v>
      </c>
      <c r="D26" s="1650"/>
      <c r="E26" s="1617">
        <v>43.808999999999997</v>
      </c>
      <c r="F26" s="1602" t="s">
        <v>1287</v>
      </c>
      <c r="G26" s="1602">
        <v>0</v>
      </c>
      <c r="H26" s="1602">
        <v>0</v>
      </c>
      <c r="I26" s="1602" t="s">
        <v>1287</v>
      </c>
      <c r="J26" s="1602">
        <v>0</v>
      </c>
      <c r="K26" s="1602">
        <v>0</v>
      </c>
      <c r="L26" s="1602">
        <v>0</v>
      </c>
      <c r="M26" s="1602">
        <v>0</v>
      </c>
      <c r="N26" s="1602">
        <v>0</v>
      </c>
      <c r="O26" s="1602" t="s">
        <v>1287</v>
      </c>
      <c r="P26" s="1602">
        <v>0</v>
      </c>
      <c r="Q26" s="1602">
        <v>0</v>
      </c>
      <c r="R26" s="1602" t="s">
        <v>1287</v>
      </c>
      <c r="S26" s="1602">
        <v>0</v>
      </c>
      <c r="T26" s="1602">
        <v>0</v>
      </c>
      <c r="U26" s="1602" t="s">
        <v>1287</v>
      </c>
      <c r="V26" s="1602">
        <v>0</v>
      </c>
      <c r="W26" s="1602" t="s">
        <v>1287</v>
      </c>
      <c r="X26" s="1602">
        <v>0</v>
      </c>
      <c r="Y26" s="1602" t="s">
        <v>1287</v>
      </c>
      <c r="Z26" s="1602" t="s">
        <v>1287</v>
      </c>
      <c r="AA26" s="1602">
        <v>0</v>
      </c>
      <c r="AB26" s="1602" t="s">
        <v>1287</v>
      </c>
      <c r="AC26" s="1602">
        <v>0</v>
      </c>
      <c r="AD26" s="1602">
        <v>0</v>
      </c>
      <c r="AE26" s="1602">
        <v>0</v>
      </c>
      <c r="AF26" s="1651">
        <v>0</v>
      </c>
    </row>
    <row r="27" spans="1:32" x14ac:dyDescent="0.15">
      <c r="A27" s="1642"/>
      <c r="B27" s="1648" t="s">
        <v>260</v>
      </c>
      <c r="C27" s="1649" t="s">
        <v>53</v>
      </c>
      <c r="D27" s="1650"/>
      <c r="E27" s="1617">
        <v>253.16200000000001</v>
      </c>
      <c r="F27" s="1602" t="s">
        <v>1287</v>
      </c>
      <c r="G27" s="1602" t="s">
        <v>1287</v>
      </c>
      <c r="H27" s="1602" t="s">
        <v>1287</v>
      </c>
      <c r="I27" s="1602" t="s">
        <v>1287</v>
      </c>
      <c r="J27" s="1602">
        <v>0</v>
      </c>
      <c r="K27" s="1602" t="s">
        <v>1287</v>
      </c>
      <c r="L27" s="1602">
        <v>0</v>
      </c>
      <c r="M27" s="1602">
        <v>34.164000000000001</v>
      </c>
      <c r="N27" s="1602">
        <v>0</v>
      </c>
      <c r="O27" s="1602" t="s">
        <v>1287</v>
      </c>
      <c r="P27" s="1602" t="s">
        <v>1287</v>
      </c>
      <c r="Q27" s="1602">
        <v>0</v>
      </c>
      <c r="R27" s="1602">
        <v>0</v>
      </c>
      <c r="S27" s="1602">
        <v>0</v>
      </c>
      <c r="T27" s="1602" t="s">
        <v>1287</v>
      </c>
      <c r="U27" s="1602">
        <v>50.816000000000003</v>
      </c>
      <c r="V27" s="1602" t="s">
        <v>1287</v>
      </c>
      <c r="W27" s="1602">
        <v>8.1050000000000004</v>
      </c>
      <c r="X27" s="1602" t="s">
        <v>1287</v>
      </c>
      <c r="Y27" s="1602">
        <v>0</v>
      </c>
      <c r="Z27" s="1602">
        <v>0</v>
      </c>
      <c r="AA27" s="1602">
        <v>0</v>
      </c>
      <c r="AB27" s="1602">
        <v>0</v>
      </c>
      <c r="AC27" s="1602">
        <v>0</v>
      </c>
      <c r="AD27" s="1602">
        <v>0</v>
      </c>
      <c r="AE27" s="1602">
        <v>0</v>
      </c>
      <c r="AF27" s="1651">
        <v>0</v>
      </c>
    </row>
    <row r="28" spans="1:32" x14ac:dyDescent="0.15">
      <c r="A28" s="1642"/>
      <c r="B28" s="1648" t="s">
        <v>259</v>
      </c>
      <c r="C28" s="1649" t="s">
        <v>54</v>
      </c>
      <c r="D28" s="1650"/>
      <c r="E28" s="1617">
        <v>275.95100000000002</v>
      </c>
      <c r="F28" s="1602">
        <v>77.387</v>
      </c>
      <c r="G28" s="1602" t="s">
        <v>1287</v>
      </c>
      <c r="H28" s="1602" t="s">
        <v>1287</v>
      </c>
      <c r="I28" s="1602">
        <v>0</v>
      </c>
      <c r="J28" s="1602">
        <v>0</v>
      </c>
      <c r="K28" s="1602">
        <v>0</v>
      </c>
      <c r="L28" s="1602" t="s">
        <v>1287</v>
      </c>
      <c r="M28" s="1602" t="s">
        <v>1287</v>
      </c>
      <c r="N28" s="1602">
        <v>0</v>
      </c>
      <c r="O28" s="1602" t="s">
        <v>1287</v>
      </c>
      <c r="P28" s="1602" t="s">
        <v>1287</v>
      </c>
      <c r="Q28" s="1602">
        <v>0</v>
      </c>
      <c r="R28" s="1602" t="s">
        <v>1287</v>
      </c>
      <c r="S28" s="1602" t="s">
        <v>1287</v>
      </c>
      <c r="T28" s="1602">
        <v>0</v>
      </c>
      <c r="U28" s="1602">
        <v>48.445</v>
      </c>
      <c r="V28" s="1602" t="s">
        <v>1287</v>
      </c>
      <c r="W28" s="1602" t="s">
        <v>1287</v>
      </c>
      <c r="X28" s="1602">
        <v>0</v>
      </c>
      <c r="Y28" s="1602">
        <v>0</v>
      </c>
      <c r="Z28" s="1602" t="s">
        <v>1287</v>
      </c>
      <c r="AA28" s="1602">
        <v>0</v>
      </c>
      <c r="AB28" s="1602" t="s">
        <v>1287</v>
      </c>
      <c r="AC28" s="1602">
        <v>0</v>
      </c>
      <c r="AD28" s="1602">
        <v>0</v>
      </c>
      <c r="AE28" s="1602">
        <v>0</v>
      </c>
      <c r="AF28" s="1651">
        <v>0</v>
      </c>
    </row>
    <row r="29" spans="1:32" x14ac:dyDescent="0.15">
      <c r="A29" s="1642"/>
      <c r="B29" s="1652" t="s">
        <v>258</v>
      </c>
      <c r="C29" s="1653" t="s">
        <v>257</v>
      </c>
      <c r="D29" s="1654"/>
      <c r="E29" s="1618">
        <v>0</v>
      </c>
      <c r="F29" s="1605">
        <v>0</v>
      </c>
      <c r="G29" s="1605">
        <v>0</v>
      </c>
      <c r="H29" s="1605">
        <v>0</v>
      </c>
      <c r="I29" s="1605">
        <v>0</v>
      </c>
      <c r="J29" s="1605">
        <v>0</v>
      </c>
      <c r="K29" s="1605">
        <v>0</v>
      </c>
      <c r="L29" s="1605">
        <v>0</v>
      </c>
      <c r="M29" s="1605">
        <v>0</v>
      </c>
      <c r="N29" s="1605">
        <v>0</v>
      </c>
      <c r="O29" s="1605">
        <v>0</v>
      </c>
      <c r="P29" s="1605">
        <v>0</v>
      </c>
      <c r="Q29" s="1605">
        <v>0</v>
      </c>
      <c r="R29" s="1605">
        <v>0</v>
      </c>
      <c r="S29" s="1605">
        <v>0</v>
      </c>
      <c r="T29" s="1605">
        <v>0</v>
      </c>
      <c r="U29" s="1605">
        <v>0</v>
      </c>
      <c r="V29" s="1605">
        <v>0</v>
      </c>
      <c r="W29" s="1605">
        <v>0</v>
      </c>
      <c r="X29" s="1605">
        <v>0</v>
      </c>
      <c r="Y29" s="1605">
        <v>0</v>
      </c>
      <c r="Z29" s="1605">
        <v>0</v>
      </c>
      <c r="AA29" s="1605">
        <v>0</v>
      </c>
      <c r="AB29" s="1605">
        <v>0</v>
      </c>
      <c r="AC29" s="1605">
        <v>0</v>
      </c>
      <c r="AD29" s="1605">
        <v>0</v>
      </c>
      <c r="AE29" s="1605">
        <v>0</v>
      </c>
      <c r="AF29" s="1655">
        <v>0</v>
      </c>
    </row>
    <row r="30" spans="1:32" x14ac:dyDescent="0.15">
      <c r="A30" s="1642"/>
      <c r="B30" s="1656" t="s">
        <v>256</v>
      </c>
      <c r="C30" s="1657" t="s">
        <v>255</v>
      </c>
      <c r="D30" s="1658"/>
      <c r="E30" s="1619">
        <v>224.44300000000001</v>
      </c>
      <c r="F30" s="1608" t="s">
        <v>1287</v>
      </c>
      <c r="G30" s="1608">
        <v>0</v>
      </c>
      <c r="H30" s="1608" t="s">
        <v>1287</v>
      </c>
      <c r="I30" s="1608">
        <v>0</v>
      </c>
      <c r="J30" s="1608" t="s">
        <v>1287</v>
      </c>
      <c r="K30" s="1608">
        <v>0</v>
      </c>
      <c r="L30" s="1608">
        <v>0</v>
      </c>
      <c r="M30" s="1608" t="s">
        <v>1287</v>
      </c>
      <c r="N30" s="1608">
        <v>0</v>
      </c>
      <c r="O30" s="1608" t="s">
        <v>1287</v>
      </c>
      <c r="P30" s="1608">
        <v>0</v>
      </c>
      <c r="Q30" s="1608">
        <v>0</v>
      </c>
      <c r="R30" s="1608">
        <v>0</v>
      </c>
      <c r="S30" s="1608">
        <v>0</v>
      </c>
      <c r="T30" s="1608">
        <v>0</v>
      </c>
      <c r="U30" s="1608" t="s">
        <v>1287</v>
      </c>
      <c r="V30" s="1608">
        <v>0</v>
      </c>
      <c r="W30" s="1608">
        <v>87.778000000000006</v>
      </c>
      <c r="X30" s="1608">
        <v>0</v>
      </c>
      <c r="Y30" s="1608">
        <v>0</v>
      </c>
      <c r="Z30" s="1608">
        <v>0</v>
      </c>
      <c r="AA30" s="1608">
        <v>0</v>
      </c>
      <c r="AB30" s="1608" t="s">
        <v>1287</v>
      </c>
      <c r="AC30" s="1608">
        <v>0</v>
      </c>
      <c r="AD30" s="1608">
        <v>0</v>
      </c>
      <c r="AE30" s="1608">
        <v>0</v>
      </c>
      <c r="AF30" s="1659">
        <v>0</v>
      </c>
    </row>
    <row r="31" spans="1:32" x14ac:dyDescent="0.15">
      <c r="A31" s="1642"/>
      <c r="B31" s="1648" t="s">
        <v>254</v>
      </c>
      <c r="C31" s="1649" t="s">
        <v>253</v>
      </c>
      <c r="D31" s="1650"/>
      <c r="E31" s="1617">
        <v>196.21600000000001</v>
      </c>
      <c r="F31" s="1602">
        <v>0</v>
      </c>
      <c r="G31" s="1602">
        <v>0</v>
      </c>
      <c r="H31" s="1602">
        <v>0</v>
      </c>
      <c r="I31" s="1602">
        <v>0</v>
      </c>
      <c r="J31" s="1602">
        <v>0</v>
      </c>
      <c r="K31" s="1602">
        <v>49.037999999999997</v>
      </c>
      <c r="L31" s="1602" t="s">
        <v>1287</v>
      </c>
      <c r="M31" s="1602">
        <v>0</v>
      </c>
      <c r="N31" s="1602">
        <v>0</v>
      </c>
      <c r="O31" s="1602">
        <v>0</v>
      </c>
      <c r="P31" s="1602">
        <v>0</v>
      </c>
      <c r="Q31" s="1602">
        <v>0</v>
      </c>
      <c r="R31" s="1602">
        <v>0</v>
      </c>
      <c r="S31" s="1602">
        <v>57.32</v>
      </c>
      <c r="T31" s="1602">
        <v>0</v>
      </c>
      <c r="U31" s="1602">
        <v>0</v>
      </c>
      <c r="V31" s="1602" t="s">
        <v>1287</v>
      </c>
      <c r="W31" s="1602">
        <v>0</v>
      </c>
      <c r="X31" s="1602" t="s">
        <v>1287</v>
      </c>
      <c r="Y31" s="1602">
        <v>0</v>
      </c>
      <c r="Z31" s="1602" t="s">
        <v>1287</v>
      </c>
      <c r="AA31" s="1602">
        <v>0</v>
      </c>
      <c r="AB31" s="1602" t="s">
        <v>1287</v>
      </c>
      <c r="AC31" s="1602">
        <v>0</v>
      </c>
      <c r="AD31" s="1602">
        <v>0</v>
      </c>
      <c r="AE31" s="1602">
        <v>0</v>
      </c>
      <c r="AF31" s="1651">
        <v>0</v>
      </c>
    </row>
    <row r="32" spans="1:32" x14ac:dyDescent="0.15">
      <c r="A32" s="1642"/>
      <c r="B32" s="1648" t="s">
        <v>252</v>
      </c>
      <c r="C32" s="1649" t="s">
        <v>251</v>
      </c>
      <c r="D32" s="1650"/>
      <c r="E32" s="1617">
        <v>151.971</v>
      </c>
      <c r="F32" s="1602">
        <v>55.133000000000003</v>
      </c>
      <c r="G32" s="1602">
        <v>0</v>
      </c>
      <c r="H32" s="1602">
        <v>0</v>
      </c>
      <c r="I32" s="1602">
        <v>0</v>
      </c>
      <c r="J32" s="1602">
        <v>0</v>
      </c>
      <c r="K32" s="1602" t="s">
        <v>1287</v>
      </c>
      <c r="L32" s="1602" t="s">
        <v>1287</v>
      </c>
      <c r="M32" s="1602">
        <v>0</v>
      </c>
      <c r="N32" s="1602" t="s">
        <v>1287</v>
      </c>
      <c r="O32" s="1602">
        <v>0</v>
      </c>
      <c r="P32" s="1602">
        <v>0</v>
      </c>
      <c r="Q32" s="1602">
        <v>0</v>
      </c>
      <c r="R32" s="1602" t="s">
        <v>1287</v>
      </c>
      <c r="S32" s="1602" t="s">
        <v>1287</v>
      </c>
      <c r="T32" s="1602">
        <v>0</v>
      </c>
      <c r="U32" s="1602">
        <v>0</v>
      </c>
      <c r="V32" s="1602" t="s">
        <v>1287</v>
      </c>
      <c r="W32" s="1602" t="s">
        <v>1287</v>
      </c>
      <c r="X32" s="1602">
        <v>0</v>
      </c>
      <c r="Y32" s="1602">
        <v>0</v>
      </c>
      <c r="Z32" s="1602">
        <v>0</v>
      </c>
      <c r="AA32" s="1602">
        <v>0</v>
      </c>
      <c r="AB32" s="1602" t="s">
        <v>1287</v>
      </c>
      <c r="AC32" s="1602">
        <v>0</v>
      </c>
      <c r="AD32" s="1602">
        <v>0</v>
      </c>
      <c r="AE32" s="1602">
        <v>0</v>
      </c>
      <c r="AF32" s="1651">
        <v>0</v>
      </c>
    </row>
    <row r="33" spans="1:32" ht="14.25" thickBot="1" x14ac:dyDescent="0.2">
      <c r="A33" s="1660"/>
      <c r="B33" s="1661" t="s">
        <v>250</v>
      </c>
      <c r="C33" s="1662" t="s">
        <v>249</v>
      </c>
      <c r="D33" s="1663"/>
      <c r="E33" s="1623">
        <v>171.65999999999997</v>
      </c>
      <c r="F33" s="1614">
        <v>19.183</v>
      </c>
      <c r="G33" s="1614">
        <v>0</v>
      </c>
      <c r="H33" s="1614">
        <v>0</v>
      </c>
      <c r="I33" s="1614">
        <v>0</v>
      </c>
      <c r="J33" s="1614">
        <v>0</v>
      </c>
      <c r="K33" s="1614">
        <v>0</v>
      </c>
      <c r="L33" s="1614">
        <v>0</v>
      </c>
      <c r="M33" s="1614" t="s">
        <v>1287</v>
      </c>
      <c r="N33" s="1614">
        <v>0</v>
      </c>
      <c r="O33" s="1614">
        <v>0</v>
      </c>
      <c r="P33" s="1614" t="s">
        <v>1287</v>
      </c>
      <c r="Q33" s="1614">
        <v>0</v>
      </c>
      <c r="R33" s="1614" t="s">
        <v>1287</v>
      </c>
      <c r="S33" s="1614">
        <v>0</v>
      </c>
      <c r="T33" s="1614">
        <v>0</v>
      </c>
      <c r="U33" s="1614">
        <v>0</v>
      </c>
      <c r="V33" s="1614">
        <v>0</v>
      </c>
      <c r="W33" s="1614">
        <v>0</v>
      </c>
      <c r="X33" s="1614">
        <v>0</v>
      </c>
      <c r="Y33" s="1614">
        <v>0</v>
      </c>
      <c r="Z33" s="1614" t="s">
        <v>1287</v>
      </c>
      <c r="AA33" s="1614">
        <v>0</v>
      </c>
      <c r="AB33" s="1614">
        <v>0</v>
      </c>
      <c r="AC33" s="1614">
        <v>0</v>
      </c>
      <c r="AD33" s="1614">
        <v>0</v>
      </c>
      <c r="AE33" s="1614">
        <v>0</v>
      </c>
      <c r="AF33" s="1672">
        <v>0</v>
      </c>
    </row>
    <row r="34" spans="1:32" x14ac:dyDescent="0.15">
      <c r="A34" s="1735" t="s">
        <v>384</v>
      </c>
      <c r="B34" s="1625"/>
      <c r="C34" s="1625"/>
      <c r="D34" s="1625"/>
      <c r="E34" s="1625"/>
      <c r="F34" s="1625"/>
      <c r="G34" s="1625"/>
      <c r="H34" s="1625"/>
      <c r="I34" s="1625"/>
      <c r="J34" s="1625"/>
      <c r="K34" s="1625"/>
      <c r="L34" s="1625"/>
      <c r="M34" s="1625"/>
      <c r="N34" s="1625"/>
      <c r="O34" s="1625"/>
      <c r="P34" s="1625"/>
      <c r="Q34" s="1625"/>
      <c r="R34" s="1625"/>
      <c r="S34" s="1625"/>
      <c r="T34" s="1625"/>
      <c r="U34" s="1625"/>
      <c r="V34" s="1625"/>
      <c r="W34" s="1625"/>
      <c r="X34" s="1625"/>
      <c r="Y34" s="1625"/>
      <c r="Z34" s="1625"/>
      <c r="AA34" s="1625"/>
      <c r="AB34" s="1625"/>
      <c r="AC34" s="1625"/>
      <c r="AD34" s="1625"/>
      <c r="AE34" s="1625"/>
      <c r="AF34" s="1625"/>
    </row>
  </sheetData>
  <mergeCells count="3">
    <mergeCell ref="A1:R1"/>
    <mergeCell ref="B4:D4"/>
    <mergeCell ref="B19:D19"/>
  </mergeCells>
  <phoneticPr fontId="4"/>
  <pageMargins left="0.70866141732283472" right="0.70866141732283472" top="0.74803149606299213" bottom="0.74803149606299213" header="0.31496062992125984" footer="0.31496062992125984"/>
  <pageSetup paperSize="9" scale="80" orientation="landscape" r:id="rId1"/>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DCFC-C50D-4D79-9749-8743DA3181B2}">
  <sheetPr>
    <pageSetUpPr fitToPage="1"/>
  </sheetPr>
  <dimension ref="A1:W52"/>
  <sheetViews>
    <sheetView zoomScale="55" zoomScaleNormal="55" workbookViewId="0">
      <selection activeCell="N12" sqref="N12"/>
    </sheetView>
  </sheetViews>
  <sheetFormatPr defaultRowHeight="13.5" x14ac:dyDescent="0.15"/>
  <cols>
    <col min="1" max="1" width="3.625" customWidth="1"/>
    <col min="2" max="2" width="21.625" customWidth="1"/>
    <col min="3" max="3" width="0.875" customWidth="1"/>
    <col min="4" max="18" width="8.625" customWidth="1"/>
  </cols>
  <sheetData>
    <row r="1" spans="1:23" ht="15" customHeight="1" x14ac:dyDescent="0.15">
      <c r="A1" s="1153" t="s">
        <v>335</v>
      </c>
      <c r="B1" s="1153"/>
      <c r="C1" s="1153"/>
      <c r="D1" s="1153"/>
      <c r="E1" s="1153"/>
      <c r="F1" s="1153"/>
      <c r="G1" s="1153"/>
      <c r="H1" s="1153"/>
      <c r="I1" s="1153"/>
      <c r="J1" s="1153"/>
      <c r="K1" s="1153"/>
      <c r="L1" s="1153"/>
      <c r="M1" s="1153"/>
      <c r="N1" s="1153"/>
      <c r="O1" s="1153"/>
      <c r="P1" s="1153"/>
      <c r="Q1" s="1153"/>
      <c r="R1" s="1153"/>
    </row>
    <row r="2" spans="1:23" ht="15" customHeight="1" thickBot="1" x14ac:dyDescent="0.2">
      <c r="B2" s="97"/>
      <c r="C2" s="96"/>
      <c r="P2" s="162"/>
      <c r="Q2" s="162"/>
      <c r="U2" s="162"/>
      <c r="V2" s="162"/>
      <c r="W2" s="162" t="s">
        <v>320</v>
      </c>
    </row>
    <row r="3" spans="1:23" ht="15" customHeight="1" thickBot="1" x14ac:dyDescent="0.2">
      <c r="A3" s="94" t="s">
        <v>245</v>
      </c>
      <c r="B3" s="93"/>
      <c r="C3" s="92" t="s">
        <v>244</v>
      </c>
      <c r="D3" s="91" t="s">
        <v>5</v>
      </c>
      <c r="E3" s="91" t="s">
        <v>6</v>
      </c>
      <c r="F3" s="91" t="s">
        <v>7</v>
      </c>
      <c r="G3" s="91" t="s">
        <v>8</v>
      </c>
      <c r="H3" s="91" t="s">
        <v>9</v>
      </c>
      <c r="I3" s="91" t="s">
        <v>10</v>
      </c>
      <c r="J3" s="91" t="s">
        <v>11</v>
      </c>
      <c r="K3" s="91" t="s">
        <v>12</v>
      </c>
      <c r="L3" s="91" t="s">
        <v>13</v>
      </c>
      <c r="M3" s="91" t="s">
        <v>14</v>
      </c>
      <c r="N3" s="91" t="s">
        <v>15</v>
      </c>
      <c r="O3" s="91" t="s">
        <v>16</v>
      </c>
      <c r="P3" s="91" t="s">
        <v>28</v>
      </c>
      <c r="Q3" s="91" t="s">
        <v>18</v>
      </c>
      <c r="R3" s="127" t="s">
        <v>241</v>
      </c>
      <c r="S3" s="126" t="s">
        <v>240</v>
      </c>
      <c r="T3" s="126" t="s">
        <v>239</v>
      </c>
      <c r="U3" s="126" t="s">
        <v>238</v>
      </c>
      <c r="V3" s="126" t="s">
        <v>23</v>
      </c>
      <c r="W3" s="125" t="s">
        <v>24</v>
      </c>
    </row>
    <row r="4" spans="1:23" ht="22.5" customHeight="1" thickTop="1" thickBot="1" x14ac:dyDescent="0.2">
      <c r="A4" s="1154" t="s">
        <v>237</v>
      </c>
      <c r="B4" s="1155"/>
      <c r="C4" s="1155"/>
      <c r="D4" s="86">
        <v>8876.0659999999989</v>
      </c>
      <c r="E4" s="86">
        <v>9252.780999999999</v>
      </c>
      <c r="F4" s="86">
        <v>8610.85</v>
      </c>
      <c r="G4" s="86">
        <v>6855.0519999999997</v>
      </c>
      <c r="H4" s="86">
        <v>4963.2269999999999</v>
      </c>
      <c r="I4" s="86">
        <v>7421.2020000000011</v>
      </c>
      <c r="J4" s="86">
        <v>7202.28</v>
      </c>
      <c r="K4" s="86">
        <v>4661.0060000000021</v>
      </c>
      <c r="L4" s="86">
        <v>7572.8409999999994</v>
      </c>
      <c r="M4" s="86">
        <v>8608.2699999999986</v>
      </c>
      <c r="N4" s="86">
        <v>11366.069199999998</v>
      </c>
      <c r="O4" s="86">
        <v>13391.273000000001</v>
      </c>
      <c r="P4" s="86">
        <v>13265.246000000003</v>
      </c>
      <c r="Q4" s="86">
        <v>12734.834000000003</v>
      </c>
      <c r="R4" s="124">
        <v>6932.9589999999998</v>
      </c>
      <c r="S4" s="85">
        <v>5581.8029999999999</v>
      </c>
      <c r="T4" s="85">
        <v>6071.4883199999995</v>
      </c>
      <c r="U4" s="85">
        <v>13785.704999999998</v>
      </c>
      <c r="V4" s="85">
        <v>15704.715</v>
      </c>
      <c r="W4" s="84">
        <v>8843.1994099999993</v>
      </c>
    </row>
    <row r="5" spans="1:23" ht="22.5" customHeight="1" thickTop="1" x14ac:dyDescent="0.15">
      <c r="A5" s="83">
        <v>9</v>
      </c>
      <c r="B5" s="82" t="s">
        <v>236</v>
      </c>
      <c r="C5" s="81"/>
      <c r="D5" s="80">
        <v>845</v>
      </c>
      <c r="E5" s="80">
        <v>1025</v>
      </c>
      <c r="F5" s="80">
        <v>1184</v>
      </c>
      <c r="G5" s="80">
        <v>660</v>
      </c>
      <c r="H5" s="80">
        <v>656</v>
      </c>
      <c r="I5" s="80">
        <v>631.35</v>
      </c>
      <c r="J5" s="80">
        <v>603.33000000000004</v>
      </c>
      <c r="K5" s="80">
        <v>463.85500000000002</v>
      </c>
      <c r="L5" s="80">
        <v>851.34699999999998</v>
      </c>
      <c r="M5" s="80">
        <v>1272.3479999999997</v>
      </c>
      <c r="N5" s="80">
        <v>911.90099999999995</v>
      </c>
      <c r="O5" s="80">
        <v>1149.1089999999999</v>
      </c>
      <c r="P5" s="80">
        <v>1101.4949999999999</v>
      </c>
      <c r="Q5" s="80">
        <v>944.78300000000002</v>
      </c>
      <c r="R5" s="121">
        <v>779.58500000000004</v>
      </c>
      <c r="S5" s="120">
        <v>605.37</v>
      </c>
      <c r="T5" s="120">
        <v>794.78099999999995</v>
      </c>
      <c r="U5" s="120">
        <v>1147.3800000000001</v>
      </c>
      <c r="V5" s="120">
        <v>897.89599999999996</v>
      </c>
      <c r="W5" s="119">
        <v>886.2</v>
      </c>
    </row>
    <row r="6" spans="1:23" ht="22.5" customHeight="1" x14ac:dyDescent="0.15">
      <c r="A6" s="60">
        <v>10</v>
      </c>
      <c r="B6" s="77" t="s">
        <v>235</v>
      </c>
      <c r="C6" s="58"/>
      <c r="D6" s="57">
        <v>333</v>
      </c>
      <c r="E6" s="57">
        <v>104</v>
      </c>
      <c r="F6" s="57">
        <v>347</v>
      </c>
      <c r="G6" s="57">
        <v>311</v>
      </c>
      <c r="H6" s="57">
        <v>265</v>
      </c>
      <c r="I6" s="57">
        <v>195.553</v>
      </c>
      <c r="J6" s="57">
        <v>201.84399999999999</v>
      </c>
      <c r="K6" s="57">
        <v>224.78300000000002</v>
      </c>
      <c r="L6" s="57">
        <v>409.9</v>
      </c>
      <c r="M6" s="57">
        <v>247.97899999999998</v>
      </c>
      <c r="N6" s="57">
        <v>353.12199999999996</v>
      </c>
      <c r="O6" s="57">
        <v>294.755</v>
      </c>
      <c r="P6" s="57">
        <v>314.113</v>
      </c>
      <c r="Q6" s="57">
        <v>178.178</v>
      </c>
      <c r="R6" s="107">
        <v>12.686</v>
      </c>
      <c r="S6" s="56">
        <v>43.933</v>
      </c>
      <c r="T6" s="56">
        <v>236.892</v>
      </c>
      <c r="U6" s="56">
        <v>128.988</v>
      </c>
      <c r="V6" s="56">
        <v>19.533000000000001</v>
      </c>
      <c r="W6" s="55">
        <v>173.786</v>
      </c>
    </row>
    <row r="7" spans="1:23" ht="22.5" customHeight="1" x14ac:dyDescent="0.15">
      <c r="A7" s="60">
        <v>11</v>
      </c>
      <c r="B7" s="79" t="s">
        <v>234</v>
      </c>
      <c r="C7" s="58"/>
      <c r="D7" s="63">
        <v>130</v>
      </c>
      <c r="E7" s="63">
        <v>190</v>
      </c>
      <c r="F7" s="63">
        <v>117</v>
      </c>
      <c r="G7" s="63">
        <v>33</v>
      </c>
      <c r="H7" s="63">
        <v>13</v>
      </c>
      <c r="I7" s="63">
        <v>21.896000000000001</v>
      </c>
      <c r="J7" s="63">
        <v>36.783000000000001</v>
      </c>
      <c r="K7" s="63">
        <v>55.427000000000007</v>
      </c>
      <c r="L7" s="63">
        <v>94.04</v>
      </c>
      <c r="M7" s="63">
        <v>148.69300000000001</v>
      </c>
      <c r="N7" s="63">
        <v>146.095</v>
      </c>
      <c r="O7" s="63">
        <v>298.70400000000001</v>
      </c>
      <c r="P7" s="63">
        <v>79.870999999999995</v>
      </c>
      <c r="Q7" s="63">
        <v>103.432</v>
      </c>
      <c r="R7" s="107">
        <v>128.92500000000001</v>
      </c>
      <c r="S7" s="56">
        <v>162.786</v>
      </c>
      <c r="T7" s="56">
        <v>71.754000000000005</v>
      </c>
      <c r="U7" s="56">
        <v>10.117000000000001</v>
      </c>
      <c r="V7" s="56">
        <v>42.006</v>
      </c>
      <c r="W7" s="55">
        <v>17.460999999999999</v>
      </c>
    </row>
    <row r="8" spans="1:23" ht="22.5" customHeight="1" x14ac:dyDescent="0.15">
      <c r="A8" s="60">
        <v>12</v>
      </c>
      <c r="B8" s="77" t="s">
        <v>233</v>
      </c>
      <c r="C8" s="58"/>
      <c r="D8" s="57">
        <v>549</v>
      </c>
      <c r="E8" s="57">
        <v>596</v>
      </c>
      <c r="F8" s="57">
        <v>327</v>
      </c>
      <c r="G8" s="57">
        <v>174</v>
      </c>
      <c r="H8" s="57">
        <v>271</v>
      </c>
      <c r="I8" s="57">
        <v>121.75</v>
      </c>
      <c r="J8" s="57">
        <v>226.643</v>
      </c>
      <c r="K8" s="57">
        <v>305.49400000000003</v>
      </c>
      <c r="L8" s="57">
        <v>263.10700000000003</v>
      </c>
      <c r="M8" s="57">
        <v>480.9670000000001</v>
      </c>
      <c r="N8" s="57">
        <v>579.64099999999996</v>
      </c>
      <c r="O8" s="57">
        <v>884.99900000000002</v>
      </c>
      <c r="P8" s="57">
        <v>388.05</v>
      </c>
      <c r="Q8" s="57">
        <v>218.56399999999999</v>
      </c>
      <c r="R8" s="107">
        <v>225.42</v>
      </c>
      <c r="S8" s="56">
        <v>124.754</v>
      </c>
      <c r="T8" s="56">
        <v>380.27406999999999</v>
      </c>
      <c r="U8" s="56">
        <v>376.10399999999998</v>
      </c>
      <c r="V8" s="56">
        <v>765.58500000000004</v>
      </c>
      <c r="W8" s="55">
        <v>326.38600000000002</v>
      </c>
    </row>
    <row r="9" spans="1:23" ht="22.5" customHeight="1" x14ac:dyDescent="0.15">
      <c r="A9" s="60">
        <v>13</v>
      </c>
      <c r="B9" s="77" t="s">
        <v>232</v>
      </c>
      <c r="C9" s="58"/>
      <c r="D9" s="57">
        <v>136</v>
      </c>
      <c r="E9" s="57">
        <v>142</v>
      </c>
      <c r="F9" s="57">
        <v>95</v>
      </c>
      <c r="G9" s="57">
        <v>20</v>
      </c>
      <c r="H9" s="57">
        <v>50</v>
      </c>
      <c r="I9" s="57">
        <v>12.527000000000001</v>
      </c>
      <c r="J9" s="57">
        <v>31.879000000000001</v>
      </c>
      <c r="K9" s="57">
        <v>61.536999999999999</v>
      </c>
      <c r="L9" s="57">
        <v>21.835000000000001</v>
      </c>
      <c r="M9" s="57">
        <v>15.179</v>
      </c>
      <c r="N9" s="57">
        <v>99.587980000000002</v>
      </c>
      <c r="O9" s="57">
        <v>13.616</v>
      </c>
      <c r="P9" s="57">
        <v>125.33</v>
      </c>
      <c r="Q9" s="57">
        <v>160.52100000000002</v>
      </c>
      <c r="R9" s="107">
        <v>0</v>
      </c>
      <c r="S9" s="56">
        <v>1.899</v>
      </c>
      <c r="T9" s="56">
        <v>2.0009999999999999</v>
      </c>
      <c r="U9" s="56">
        <v>31.44</v>
      </c>
      <c r="V9" s="56">
        <v>18.175000000000001</v>
      </c>
      <c r="W9" s="55">
        <v>41.826000000000001</v>
      </c>
    </row>
    <row r="10" spans="1:23" ht="22.5" customHeight="1" x14ac:dyDescent="0.15">
      <c r="A10" s="60">
        <v>14</v>
      </c>
      <c r="B10" s="77" t="s">
        <v>231</v>
      </c>
      <c r="C10" s="58"/>
      <c r="D10" s="57">
        <v>232</v>
      </c>
      <c r="E10" s="57">
        <v>326</v>
      </c>
      <c r="F10" s="57">
        <v>259</v>
      </c>
      <c r="G10" s="57">
        <v>112</v>
      </c>
      <c r="H10" s="57">
        <v>61</v>
      </c>
      <c r="I10" s="57">
        <v>117.414</v>
      </c>
      <c r="J10" s="57">
        <v>220.73400000000001</v>
      </c>
      <c r="K10" s="57">
        <v>105.77200000000001</v>
      </c>
      <c r="L10" s="57">
        <v>141.65</v>
      </c>
      <c r="M10" s="57">
        <v>121.41300000000001</v>
      </c>
      <c r="N10" s="57">
        <v>206.2</v>
      </c>
      <c r="O10" s="57">
        <v>211.702</v>
      </c>
      <c r="P10" s="57">
        <v>276.42</v>
      </c>
      <c r="Q10" s="57">
        <v>126.797</v>
      </c>
      <c r="R10" s="107">
        <v>57.747</v>
      </c>
      <c r="S10" s="56">
        <v>138.654</v>
      </c>
      <c r="T10" s="56">
        <v>286.82100000000003</v>
      </c>
      <c r="U10" s="56">
        <v>120.02499999999999</v>
      </c>
      <c r="V10" s="56">
        <v>238.91499999999999</v>
      </c>
      <c r="W10" s="55">
        <v>168.41900000000001</v>
      </c>
    </row>
    <row r="11" spans="1:23" ht="22.5" customHeight="1" x14ac:dyDescent="0.15">
      <c r="A11" s="60">
        <v>15</v>
      </c>
      <c r="B11" s="77" t="s">
        <v>230</v>
      </c>
      <c r="C11" s="58"/>
      <c r="D11" s="57">
        <v>480</v>
      </c>
      <c r="E11" s="57">
        <v>253</v>
      </c>
      <c r="F11" s="57">
        <v>245</v>
      </c>
      <c r="G11" s="57">
        <v>177</v>
      </c>
      <c r="H11" s="57">
        <v>101</v>
      </c>
      <c r="I11" s="57">
        <v>36.572000000000003</v>
      </c>
      <c r="J11" s="57">
        <v>218.916</v>
      </c>
      <c r="K11" s="57">
        <v>84.35</v>
      </c>
      <c r="L11" s="57">
        <v>129.042</v>
      </c>
      <c r="M11" s="57">
        <v>189.35200000000003</v>
      </c>
      <c r="N11" s="57">
        <v>184.08600000000001</v>
      </c>
      <c r="O11" s="57">
        <v>329.10399999999998</v>
      </c>
      <c r="P11" s="57">
        <v>139.113</v>
      </c>
      <c r="Q11" s="57">
        <v>44.868000000000002</v>
      </c>
      <c r="R11" s="107">
        <v>70.941999999999993</v>
      </c>
      <c r="S11" s="56">
        <v>67.403999999999996</v>
      </c>
      <c r="T11" s="56">
        <v>35.222999999999999</v>
      </c>
      <c r="U11" s="56">
        <v>11.959999999999999</v>
      </c>
      <c r="V11" s="56">
        <v>48.302</v>
      </c>
      <c r="W11" s="55">
        <v>101.58199999999999</v>
      </c>
    </row>
    <row r="12" spans="1:23" ht="22.5" customHeight="1" x14ac:dyDescent="0.15">
      <c r="A12" s="60">
        <v>16</v>
      </c>
      <c r="B12" s="77" t="s">
        <v>229</v>
      </c>
      <c r="C12" s="76"/>
      <c r="D12" s="57">
        <v>1152</v>
      </c>
      <c r="E12" s="63">
        <v>991</v>
      </c>
      <c r="F12" s="57">
        <v>870</v>
      </c>
      <c r="G12" s="57">
        <v>870</v>
      </c>
      <c r="H12" s="57">
        <v>703</v>
      </c>
      <c r="I12" s="57">
        <v>675.971</v>
      </c>
      <c r="J12" s="57">
        <v>1046.086</v>
      </c>
      <c r="K12" s="57">
        <v>733.21400000000006</v>
      </c>
      <c r="L12" s="57">
        <v>575.91399999999999</v>
      </c>
      <c r="M12" s="57">
        <v>579.23599999999999</v>
      </c>
      <c r="N12" s="63">
        <v>452.41399999999999</v>
      </c>
      <c r="O12" s="57">
        <v>739.27599999999995</v>
      </c>
      <c r="P12" s="63">
        <v>754.57299999999998</v>
      </c>
      <c r="Q12" s="57">
        <v>1047.001</v>
      </c>
      <c r="R12" s="107">
        <v>715.18100000000004</v>
      </c>
      <c r="S12" s="56">
        <v>331.839</v>
      </c>
      <c r="T12" s="56">
        <v>618.81461999999999</v>
      </c>
      <c r="U12" s="56">
        <v>804.00800000000004</v>
      </c>
      <c r="V12" s="56">
        <v>361.29500000000002</v>
      </c>
      <c r="W12" s="55">
        <v>640.31399999999996</v>
      </c>
    </row>
    <row r="13" spans="1:23" ht="22.5" customHeight="1" x14ac:dyDescent="0.15">
      <c r="A13" s="60">
        <v>17</v>
      </c>
      <c r="B13" s="77" t="s">
        <v>228</v>
      </c>
      <c r="C13" s="58"/>
      <c r="D13" s="57">
        <v>17</v>
      </c>
      <c r="E13" s="57">
        <v>62</v>
      </c>
      <c r="F13" s="57">
        <v>11</v>
      </c>
      <c r="G13" s="57">
        <v>61</v>
      </c>
      <c r="H13" s="57">
        <v>28</v>
      </c>
      <c r="I13" s="57">
        <v>15.191000000000001</v>
      </c>
      <c r="J13" s="57">
        <v>28.214000000000002</v>
      </c>
      <c r="K13" s="57">
        <v>21.271000000000001</v>
      </c>
      <c r="L13" s="57">
        <v>22.661999999999999</v>
      </c>
      <c r="M13" s="57">
        <v>80.027999999999992</v>
      </c>
      <c r="N13" s="57">
        <v>104.67400000000001</v>
      </c>
      <c r="O13" s="57">
        <v>99.683999999999997</v>
      </c>
      <c r="P13" s="57">
        <v>88.212000000000003</v>
      </c>
      <c r="Q13" s="57">
        <v>68.031000000000006</v>
      </c>
      <c r="R13" s="107">
        <v>26.28</v>
      </c>
      <c r="S13" s="56">
        <v>35.462000000000003</v>
      </c>
      <c r="T13" s="56">
        <v>38.795999999999999</v>
      </c>
      <c r="U13" s="56">
        <v>29.786999999999999</v>
      </c>
      <c r="V13" s="56">
        <v>0</v>
      </c>
      <c r="W13" s="55">
        <v>0</v>
      </c>
    </row>
    <row r="14" spans="1:23" ht="22.5" customHeight="1" x14ac:dyDescent="0.15">
      <c r="A14" s="54">
        <v>18</v>
      </c>
      <c r="B14" s="53" t="s">
        <v>227</v>
      </c>
      <c r="C14" s="52"/>
      <c r="D14" s="51">
        <v>419</v>
      </c>
      <c r="E14" s="51">
        <v>461</v>
      </c>
      <c r="F14" s="51">
        <v>390</v>
      </c>
      <c r="G14" s="51">
        <v>579</v>
      </c>
      <c r="H14" s="51">
        <v>587</v>
      </c>
      <c r="I14" s="51">
        <v>807.96900000000005</v>
      </c>
      <c r="J14" s="51">
        <v>596.03</v>
      </c>
      <c r="K14" s="51">
        <v>196.78900000000002</v>
      </c>
      <c r="L14" s="51">
        <v>734.02600000000007</v>
      </c>
      <c r="M14" s="51">
        <v>424.60599999999994</v>
      </c>
      <c r="N14" s="51">
        <v>822.98</v>
      </c>
      <c r="O14" s="51">
        <v>983.39300000000003</v>
      </c>
      <c r="P14" s="51">
        <v>827.76599999999996</v>
      </c>
      <c r="Q14" s="51">
        <v>558.53499999999997</v>
      </c>
      <c r="R14" s="116">
        <v>396.26900000000001</v>
      </c>
      <c r="S14" s="50">
        <v>219.583</v>
      </c>
      <c r="T14" s="50">
        <v>524.14724999999999</v>
      </c>
      <c r="U14" s="50">
        <v>256.84100000000001</v>
      </c>
      <c r="V14" s="50">
        <v>350.34500000000003</v>
      </c>
      <c r="W14" s="49">
        <v>331.82</v>
      </c>
    </row>
    <row r="15" spans="1:23" ht="22.5" customHeight="1" x14ac:dyDescent="0.15">
      <c r="A15" s="70">
        <v>19</v>
      </c>
      <c r="B15" s="114" t="s">
        <v>226</v>
      </c>
      <c r="C15" s="68"/>
      <c r="D15" s="67">
        <v>47</v>
      </c>
      <c r="E15" s="67">
        <v>136</v>
      </c>
      <c r="F15" s="67">
        <v>71</v>
      </c>
      <c r="G15" s="67">
        <v>157</v>
      </c>
      <c r="H15" s="67">
        <v>158</v>
      </c>
      <c r="I15" s="67">
        <v>14.945</v>
      </c>
      <c r="J15" s="67">
        <v>49.811</v>
      </c>
      <c r="K15" s="67">
        <v>129.30000000000001</v>
      </c>
      <c r="L15" s="67">
        <v>179.04499999999999</v>
      </c>
      <c r="M15" s="67">
        <v>59.860999999999997</v>
      </c>
      <c r="N15" s="67">
        <v>63.174999999999997</v>
      </c>
      <c r="O15" s="67">
        <v>159.352</v>
      </c>
      <c r="P15" s="67">
        <v>260.27199999999999</v>
      </c>
      <c r="Q15" s="67">
        <v>197.23</v>
      </c>
      <c r="R15" s="112">
        <v>62.475000000000001</v>
      </c>
      <c r="S15" s="111">
        <v>34.081000000000003</v>
      </c>
      <c r="T15" s="111">
        <v>81.608000000000004</v>
      </c>
      <c r="U15" s="111">
        <v>69.048999999999992</v>
      </c>
      <c r="V15" s="111">
        <v>182.124</v>
      </c>
      <c r="W15" s="110">
        <v>33.691000000000003</v>
      </c>
    </row>
    <row r="16" spans="1:23" ht="22.5" customHeight="1" x14ac:dyDescent="0.15">
      <c r="A16" s="60">
        <v>20</v>
      </c>
      <c r="B16" s="77" t="s">
        <v>224</v>
      </c>
      <c r="C16" s="58"/>
      <c r="D16" s="57">
        <v>6</v>
      </c>
      <c r="E16" s="57">
        <v>4</v>
      </c>
      <c r="F16" s="57">
        <v>11</v>
      </c>
      <c r="G16" s="57">
        <v>14</v>
      </c>
      <c r="H16" s="57">
        <v>0</v>
      </c>
      <c r="I16" s="57">
        <v>0</v>
      </c>
      <c r="J16" s="57">
        <v>0</v>
      </c>
      <c r="K16" s="57">
        <v>0</v>
      </c>
      <c r="L16" s="57">
        <v>0</v>
      </c>
      <c r="M16" s="57">
        <v>33.168999999999997</v>
      </c>
      <c r="N16" s="57">
        <v>0</v>
      </c>
      <c r="O16" s="57">
        <v>2.1869999999999998</v>
      </c>
      <c r="P16" s="57">
        <v>1.1619999999999999</v>
      </c>
      <c r="Q16" s="57">
        <v>37.243000000000002</v>
      </c>
      <c r="R16" s="107">
        <v>0</v>
      </c>
      <c r="S16" s="56">
        <v>0</v>
      </c>
      <c r="T16" s="56">
        <v>0</v>
      </c>
      <c r="U16" s="56">
        <v>11.641999999999999</v>
      </c>
      <c r="V16" s="56">
        <v>0</v>
      </c>
      <c r="W16" s="55">
        <v>5.96</v>
      </c>
    </row>
    <row r="17" spans="1:23" ht="22.5" customHeight="1" x14ac:dyDescent="0.15">
      <c r="A17" s="60">
        <v>21</v>
      </c>
      <c r="B17" s="77" t="s">
        <v>223</v>
      </c>
      <c r="C17" s="58"/>
      <c r="D17" s="57">
        <v>723</v>
      </c>
      <c r="E17" s="57">
        <v>630</v>
      </c>
      <c r="F17" s="57">
        <v>504</v>
      </c>
      <c r="G17" s="57">
        <v>397</v>
      </c>
      <c r="H17" s="57">
        <v>157</v>
      </c>
      <c r="I17" s="57">
        <v>371.28199999999998</v>
      </c>
      <c r="J17" s="57">
        <v>547.85300000000007</v>
      </c>
      <c r="K17" s="57">
        <v>282.53199999999998</v>
      </c>
      <c r="L17" s="57">
        <v>337.95300000000003</v>
      </c>
      <c r="M17" s="57">
        <v>357.14400000000001</v>
      </c>
      <c r="N17" s="57">
        <v>391.01399999999995</v>
      </c>
      <c r="O17" s="57">
        <v>214.374</v>
      </c>
      <c r="P17" s="57">
        <v>504.34300000000002</v>
      </c>
      <c r="Q17" s="57">
        <v>107.785</v>
      </c>
      <c r="R17" s="107">
        <v>268.45800000000003</v>
      </c>
      <c r="S17" s="56">
        <v>52.076999999999998</v>
      </c>
      <c r="T17" s="56">
        <v>255.20699999999999</v>
      </c>
      <c r="U17" s="56">
        <v>123.97199999999999</v>
      </c>
      <c r="V17" s="56">
        <v>141.30199999999999</v>
      </c>
      <c r="W17" s="55">
        <v>183.851</v>
      </c>
    </row>
    <row r="18" spans="1:23" ht="22.5" customHeight="1" x14ac:dyDescent="0.15">
      <c r="A18" s="60">
        <v>22</v>
      </c>
      <c r="B18" s="77" t="s">
        <v>222</v>
      </c>
      <c r="C18" s="76"/>
      <c r="D18" s="57">
        <v>159</v>
      </c>
      <c r="E18" s="57">
        <v>396</v>
      </c>
      <c r="F18" s="57">
        <v>212</v>
      </c>
      <c r="G18" s="57">
        <v>179</v>
      </c>
      <c r="H18" s="57">
        <v>140</v>
      </c>
      <c r="I18" s="57">
        <v>155.303</v>
      </c>
      <c r="J18" s="57">
        <v>231.80100000000002</v>
      </c>
      <c r="K18" s="57">
        <v>202.40800000000002</v>
      </c>
      <c r="L18" s="57">
        <v>133.53</v>
      </c>
      <c r="M18" s="57">
        <v>234.71</v>
      </c>
      <c r="N18" s="57">
        <v>1375.2912200000001</v>
      </c>
      <c r="O18" s="57">
        <v>535.65300000000002</v>
      </c>
      <c r="P18" s="57">
        <v>661.30899999999997</v>
      </c>
      <c r="Q18" s="57">
        <v>542.96100000000001</v>
      </c>
      <c r="R18" s="107">
        <v>487.91899999999998</v>
      </c>
      <c r="S18" s="56">
        <v>921.55399999999997</v>
      </c>
      <c r="T18" s="56">
        <v>213.89138</v>
      </c>
      <c r="U18" s="56">
        <v>254.74</v>
      </c>
      <c r="V18" s="56">
        <v>161.07300000000001</v>
      </c>
      <c r="W18" s="55">
        <v>143.566</v>
      </c>
    </row>
    <row r="19" spans="1:23" ht="22.5" customHeight="1" x14ac:dyDescent="0.15">
      <c r="A19" s="60">
        <v>23</v>
      </c>
      <c r="B19" s="59" t="s">
        <v>221</v>
      </c>
      <c r="C19" s="58"/>
      <c r="D19" s="57">
        <v>100</v>
      </c>
      <c r="E19" s="57">
        <v>116</v>
      </c>
      <c r="F19" s="57">
        <v>230</v>
      </c>
      <c r="G19" s="57">
        <v>83</v>
      </c>
      <c r="H19" s="57">
        <v>68</v>
      </c>
      <c r="I19" s="57">
        <v>92.686999999999998</v>
      </c>
      <c r="J19" s="57">
        <v>120.982</v>
      </c>
      <c r="K19" s="57">
        <v>20.623000000000001</v>
      </c>
      <c r="L19" s="57">
        <v>131.67699999999999</v>
      </c>
      <c r="M19" s="57">
        <v>122.86799999999999</v>
      </c>
      <c r="N19" s="57">
        <v>552.6389999999999</v>
      </c>
      <c r="O19" s="57">
        <v>336.93700000000001</v>
      </c>
      <c r="P19" s="57">
        <v>522.80100000000004</v>
      </c>
      <c r="Q19" s="57">
        <v>870.62099999999998</v>
      </c>
      <c r="R19" s="107">
        <v>122.931</v>
      </c>
      <c r="S19" s="56">
        <v>119.43</v>
      </c>
      <c r="T19" s="56">
        <v>114.49</v>
      </c>
      <c r="U19" s="56">
        <v>27.313000000000002</v>
      </c>
      <c r="V19" s="56">
        <v>104.90300000000001</v>
      </c>
      <c r="W19" s="55">
        <v>51.218000000000004</v>
      </c>
    </row>
    <row r="20" spans="1:23" ht="22.5" customHeight="1" x14ac:dyDescent="0.15">
      <c r="A20" s="60">
        <v>24</v>
      </c>
      <c r="B20" s="59" t="s">
        <v>220</v>
      </c>
      <c r="C20" s="58"/>
      <c r="D20" s="57">
        <v>667</v>
      </c>
      <c r="E20" s="57">
        <v>1475</v>
      </c>
      <c r="F20" s="57">
        <v>1055</v>
      </c>
      <c r="G20" s="57">
        <v>536</v>
      </c>
      <c r="H20" s="57">
        <v>180</v>
      </c>
      <c r="I20" s="57">
        <v>614.51700000000005</v>
      </c>
      <c r="J20" s="57">
        <v>583.56299999999999</v>
      </c>
      <c r="K20" s="57">
        <v>472.55700000000002</v>
      </c>
      <c r="L20" s="57">
        <v>456.14300000000003</v>
      </c>
      <c r="M20" s="57">
        <v>328.40399999999994</v>
      </c>
      <c r="N20" s="57">
        <v>882.29899999999986</v>
      </c>
      <c r="O20" s="57">
        <v>1707.3150000000001</v>
      </c>
      <c r="P20" s="57">
        <v>1462.0440000000001</v>
      </c>
      <c r="Q20" s="57">
        <v>1022.293</v>
      </c>
      <c r="R20" s="107">
        <v>258.29899999999998</v>
      </c>
      <c r="S20" s="56">
        <v>381.30099999999999</v>
      </c>
      <c r="T20" s="56">
        <v>571.51700000000005</v>
      </c>
      <c r="U20" s="56">
        <v>937.13300000000004</v>
      </c>
      <c r="V20" s="56">
        <v>484.14100000000002</v>
      </c>
      <c r="W20" s="55">
        <v>626.49378999999999</v>
      </c>
    </row>
    <row r="21" spans="1:23" ht="22.5" customHeight="1" x14ac:dyDescent="0.15">
      <c r="A21" s="60">
        <v>25</v>
      </c>
      <c r="B21" s="59" t="s">
        <v>219</v>
      </c>
      <c r="C21" s="58"/>
      <c r="D21" s="57">
        <v>0</v>
      </c>
      <c r="E21" s="57">
        <v>0</v>
      </c>
      <c r="F21" s="57">
        <v>0</v>
      </c>
      <c r="G21" s="57">
        <v>0</v>
      </c>
      <c r="H21" s="57">
        <v>0</v>
      </c>
      <c r="I21" s="57">
        <v>0</v>
      </c>
      <c r="J21" s="57">
        <v>0</v>
      </c>
      <c r="K21" s="57">
        <v>0</v>
      </c>
      <c r="L21" s="57">
        <v>0</v>
      </c>
      <c r="M21" s="57">
        <v>0</v>
      </c>
      <c r="N21" s="57">
        <v>0</v>
      </c>
      <c r="O21" s="57">
        <v>0</v>
      </c>
      <c r="P21" s="57">
        <v>0</v>
      </c>
      <c r="Q21" s="57">
        <v>832.04100000000005</v>
      </c>
      <c r="R21" s="107">
        <v>384.75900000000001</v>
      </c>
      <c r="S21" s="56">
        <v>159.41499999999999</v>
      </c>
      <c r="T21" s="56">
        <v>209.48099999999999</v>
      </c>
      <c r="U21" s="56">
        <v>189.53</v>
      </c>
      <c r="V21" s="56">
        <v>48.034999999999997</v>
      </c>
      <c r="W21" s="55">
        <v>113.77800000000001</v>
      </c>
    </row>
    <row r="22" spans="1:23" ht="22.5" customHeight="1" x14ac:dyDescent="0.15">
      <c r="A22" s="60">
        <v>26</v>
      </c>
      <c r="B22" s="59" t="s">
        <v>218</v>
      </c>
      <c r="C22" s="58"/>
      <c r="D22" s="57">
        <v>0</v>
      </c>
      <c r="E22" s="57">
        <v>0</v>
      </c>
      <c r="F22" s="57">
        <v>0</v>
      </c>
      <c r="G22" s="57">
        <v>0</v>
      </c>
      <c r="H22" s="57">
        <v>0</v>
      </c>
      <c r="I22" s="57">
        <v>0</v>
      </c>
      <c r="J22" s="57">
        <v>0</v>
      </c>
      <c r="K22" s="57">
        <v>0</v>
      </c>
      <c r="L22" s="57">
        <v>0</v>
      </c>
      <c r="M22" s="57">
        <v>0</v>
      </c>
      <c r="N22" s="57">
        <v>0</v>
      </c>
      <c r="O22" s="57">
        <v>0</v>
      </c>
      <c r="P22" s="57">
        <v>0</v>
      </c>
      <c r="Q22" s="57">
        <v>1209.268</v>
      </c>
      <c r="R22" s="107">
        <v>577.44899999999996</v>
      </c>
      <c r="S22" s="56">
        <v>86.257999999999996</v>
      </c>
      <c r="T22" s="56">
        <v>231.399</v>
      </c>
      <c r="U22" s="56">
        <v>480.06799999999998</v>
      </c>
      <c r="V22" s="56">
        <v>222.548</v>
      </c>
      <c r="W22" s="55">
        <v>336.74079999999998</v>
      </c>
    </row>
    <row r="23" spans="1:23" ht="22.5" customHeight="1" x14ac:dyDescent="0.15">
      <c r="A23" s="60">
        <v>27</v>
      </c>
      <c r="B23" s="59" t="s">
        <v>217</v>
      </c>
      <c r="C23" s="58"/>
      <c r="D23" s="57">
        <v>0</v>
      </c>
      <c r="E23" s="57">
        <v>0</v>
      </c>
      <c r="F23" s="57">
        <v>0</v>
      </c>
      <c r="G23" s="57">
        <v>0</v>
      </c>
      <c r="H23" s="57">
        <v>0</v>
      </c>
      <c r="I23" s="57">
        <v>0</v>
      </c>
      <c r="J23" s="57">
        <v>0</v>
      </c>
      <c r="K23" s="57">
        <v>0</v>
      </c>
      <c r="L23" s="57">
        <v>0</v>
      </c>
      <c r="M23" s="57">
        <v>0</v>
      </c>
      <c r="N23" s="57">
        <v>0</v>
      </c>
      <c r="O23" s="57">
        <v>0</v>
      </c>
      <c r="P23" s="57">
        <v>0</v>
      </c>
      <c r="Q23" s="57">
        <v>160.512</v>
      </c>
      <c r="R23" s="107">
        <v>62.936999999999998</v>
      </c>
      <c r="S23" s="56">
        <v>25.372</v>
      </c>
      <c r="T23" s="56">
        <v>158.32900000000001</v>
      </c>
      <c r="U23" s="56">
        <v>206.28399999999999</v>
      </c>
      <c r="V23" s="56">
        <v>162.077</v>
      </c>
      <c r="W23" s="55">
        <v>87.146000000000001</v>
      </c>
    </row>
    <row r="24" spans="1:23" ht="22.5" customHeight="1" x14ac:dyDescent="0.15">
      <c r="A24" s="54"/>
      <c r="B24" s="149" t="s">
        <v>216</v>
      </c>
      <c r="C24" s="52"/>
      <c r="D24" s="51">
        <v>585</v>
      </c>
      <c r="E24" s="51">
        <v>663</v>
      </c>
      <c r="F24" s="51">
        <v>838</v>
      </c>
      <c r="G24" s="51">
        <v>958</v>
      </c>
      <c r="H24" s="51">
        <v>384</v>
      </c>
      <c r="I24" s="51">
        <v>557.56299999999999</v>
      </c>
      <c r="J24" s="51">
        <v>582.67200000000003</v>
      </c>
      <c r="K24" s="51">
        <v>272.89100000000002</v>
      </c>
      <c r="L24" s="51">
        <v>680.71400000000006</v>
      </c>
      <c r="M24" s="51">
        <v>866.73400000000015</v>
      </c>
      <c r="N24" s="51">
        <v>1279.5450000000001</v>
      </c>
      <c r="O24" s="51">
        <v>1594.8630000000001</v>
      </c>
      <c r="P24" s="51">
        <v>1796.5440000000001</v>
      </c>
      <c r="Q24" s="51">
        <v>0</v>
      </c>
      <c r="R24" s="116">
        <v>0</v>
      </c>
      <c r="S24" s="50">
        <v>0</v>
      </c>
      <c r="T24" s="50">
        <v>0</v>
      </c>
      <c r="U24" s="50">
        <v>0</v>
      </c>
      <c r="V24" s="50">
        <v>0</v>
      </c>
      <c r="W24" s="161">
        <v>0</v>
      </c>
    </row>
    <row r="25" spans="1:23" ht="22.5" customHeight="1" x14ac:dyDescent="0.15">
      <c r="A25" s="70">
        <v>28</v>
      </c>
      <c r="B25" s="69" t="s">
        <v>215</v>
      </c>
      <c r="C25" s="68"/>
      <c r="D25" s="67">
        <v>123.021</v>
      </c>
      <c r="E25" s="67">
        <v>200.03399999999999</v>
      </c>
      <c r="F25" s="67">
        <v>238.49299999999999</v>
      </c>
      <c r="G25" s="67">
        <v>204.49</v>
      </c>
      <c r="H25" s="67">
        <v>402.964</v>
      </c>
      <c r="I25" s="67">
        <v>1241.3320000000001</v>
      </c>
      <c r="J25" s="67">
        <v>561.71400000000006</v>
      </c>
      <c r="K25" s="67">
        <v>128.87</v>
      </c>
      <c r="L25" s="67">
        <v>497.875</v>
      </c>
      <c r="M25" s="67">
        <v>810.53100000000006</v>
      </c>
      <c r="N25" s="67">
        <v>321.84300000000002</v>
      </c>
      <c r="O25" s="67">
        <v>804.55799999999999</v>
      </c>
      <c r="P25" s="67">
        <v>1143.163</v>
      </c>
      <c r="Q25" s="67">
        <v>703.56600000000003</v>
      </c>
      <c r="R25" s="112">
        <v>238.81200000000001</v>
      </c>
      <c r="S25" s="111">
        <v>318.20699999999999</v>
      </c>
      <c r="T25" s="111">
        <v>353.21499999999997</v>
      </c>
      <c r="U25" s="111">
        <v>247.87700000000001</v>
      </c>
      <c r="V25" s="111">
        <v>87.227000000000004</v>
      </c>
      <c r="W25" s="110">
        <v>48.948819999999998</v>
      </c>
    </row>
    <row r="26" spans="1:23" ht="22.5" customHeight="1" x14ac:dyDescent="0.15">
      <c r="A26" s="60">
        <v>29</v>
      </c>
      <c r="B26" s="59" t="s">
        <v>214</v>
      </c>
      <c r="C26" s="58"/>
      <c r="D26" s="57">
        <v>178.37</v>
      </c>
      <c r="E26" s="57">
        <v>224.34899999999999</v>
      </c>
      <c r="F26" s="57">
        <v>470.346</v>
      </c>
      <c r="G26" s="57">
        <v>423.65</v>
      </c>
      <c r="H26" s="57">
        <v>296.42399999999998</v>
      </c>
      <c r="I26" s="57">
        <v>193.26300000000001</v>
      </c>
      <c r="J26" s="57">
        <v>182.804</v>
      </c>
      <c r="K26" s="57">
        <v>72.301000000000002</v>
      </c>
      <c r="L26" s="57">
        <v>222.083</v>
      </c>
      <c r="M26" s="57">
        <v>297.62600000000003</v>
      </c>
      <c r="N26" s="57">
        <v>773.57400000000007</v>
      </c>
      <c r="O26" s="57">
        <v>342.68299999999999</v>
      </c>
      <c r="P26" s="57">
        <v>289.565</v>
      </c>
      <c r="Q26" s="57">
        <v>357.82100000000003</v>
      </c>
      <c r="R26" s="107">
        <v>602.76800000000003</v>
      </c>
      <c r="S26" s="56">
        <v>127.48099999999999</v>
      </c>
      <c r="T26" s="56">
        <v>280.678</v>
      </c>
      <c r="U26" s="56">
        <v>54.278000000000006</v>
      </c>
      <c r="V26" s="56">
        <v>229.00700000000001</v>
      </c>
      <c r="W26" s="55">
        <v>704.56100000000004</v>
      </c>
    </row>
    <row r="27" spans="1:23" ht="22.5" customHeight="1" x14ac:dyDescent="0.15">
      <c r="A27" s="60">
        <v>30</v>
      </c>
      <c r="B27" s="59" t="s">
        <v>213</v>
      </c>
      <c r="C27" s="58"/>
      <c r="D27" s="57">
        <v>282.67500000000001</v>
      </c>
      <c r="E27" s="57">
        <v>72.397999999999996</v>
      </c>
      <c r="F27" s="57">
        <v>132.011</v>
      </c>
      <c r="G27" s="57">
        <v>10.912000000000001</v>
      </c>
      <c r="H27" s="57">
        <v>81.838999999999999</v>
      </c>
      <c r="I27" s="57">
        <v>503.64299999999997</v>
      </c>
      <c r="J27" s="57">
        <v>201.59100000000001</v>
      </c>
      <c r="K27" s="57">
        <v>103.06400000000001</v>
      </c>
      <c r="L27" s="57">
        <v>459.20800000000003</v>
      </c>
      <c r="M27" s="57">
        <v>78.213999999999999</v>
      </c>
      <c r="N27" s="57">
        <v>247.185</v>
      </c>
      <c r="O27" s="57">
        <v>43.341999999999999</v>
      </c>
      <c r="P27" s="57">
        <v>37.210999999999999</v>
      </c>
      <c r="Q27" s="57">
        <v>85.494</v>
      </c>
      <c r="R27" s="107">
        <v>228.47300000000001</v>
      </c>
      <c r="S27" s="56">
        <v>3.9609999999999999</v>
      </c>
      <c r="T27" s="56">
        <v>2.0009999999999999</v>
      </c>
      <c r="U27" s="56">
        <v>13.324</v>
      </c>
      <c r="V27" s="56">
        <v>0</v>
      </c>
      <c r="W27" s="55">
        <v>43.334000000000003</v>
      </c>
    </row>
    <row r="28" spans="1:23" ht="22.5" customHeight="1" x14ac:dyDescent="0.15">
      <c r="A28" s="60">
        <v>31</v>
      </c>
      <c r="B28" s="59" t="s">
        <v>212</v>
      </c>
      <c r="C28" s="58"/>
      <c r="D28" s="57">
        <v>751</v>
      </c>
      <c r="E28" s="57">
        <v>666</v>
      </c>
      <c r="F28" s="57">
        <v>709</v>
      </c>
      <c r="G28" s="57">
        <v>313</v>
      </c>
      <c r="H28" s="57">
        <v>214</v>
      </c>
      <c r="I28" s="57">
        <v>779.90800000000002</v>
      </c>
      <c r="J28" s="57">
        <v>655.82400000000007</v>
      </c>
      <c r="K28" s="57">
        <v>481.702</v>
      </c>
      <c r="L28" s="57">
        <v>572.39400000000001</v>
      </c>
      <c r="M28" s="57">
        <v>1636.9009999999998</v>
      </c>
      <c r="N28" s="57">
        <v>1129.6589999999999</v>
      </c>
      <c r="O28" s="57">
        <v>2241.3679999999999</v>
      </c>
      <c r="P28" s="57">
        <v>1971.759</v>
      </c>
      <c r="Q28" s="57">
        <v>3054.5170000000003</v>
      </c>
      <c r="R28" s="107">
        <v>1155.98</v>
      </c>
      <c r="S28" s="56">
        <v>1479.066</v>
      </c>
      <c r="T28" s="56">
        <v>477.13900000000001</v>
      </c>
      <c r="U28" s="56">
        <v>740.01400000000001</v>
      </c>
      <c r="V28" s="56">
        <v>574.01300000000003</v>
      </c>
      <c r="W28" s="55">
        <v>861.81700000000001</v>
      </c>
    </row>
    <row r="29" spans="1:23" ht="22.5" customHeight="1" x14ac:dyDescent="0.15">
      <c r="A29" s="60"/>
      <c r="B29" s="59" t="s">
        <v>211</v>
      </c>
      <c r="C29" s="58"/>
      <c r="D29" s="63">
        <v>137</v>
      </c>
      <c r="E29" s="63">
        <v>71</v>
      </c>
      <c r="F29" s="63">
        <v>126</v>
      </c>
      <c r="G29" s="63">
        <v>18</v>
      </c>
      <c r="H29" s="63">
        <v>10</v>
      </c>
      <c r="I29" s="57">
        <v>13.89</v>
      </c>
      <c r="J29" s="63">
        <v>65.718000000000004</v>
      </c>
      <c r="K29" s="57">
        <v>37.183999999999997</v>
      </c>
      <c r="L29" s="57">
        <v>102.23099999999999</v>
      </c>
      <c r="M29" s="63">
        <v>140.155</v>
      </c>
      <c r="N29" s="57">
        <v>172.18200000000002</v>
      </c>
      <c r="O29" s="63">
        <v>207.24299999999999</v>
      </c>
      <c r="P29" s="57">
        <v>380.35899999999998</v>
      </c>
      <c r="Q29" s="57">
        <v>0</v>
      </c>
      <c r="R29" s="107">
        <v>0</v>
      </c>
      <c r="S29" s="56">
        <v>0</v>
      </c>
      <c r="T29" s="56">
        <v>0</v>
      </c>
      <c r="U29" s="56">
        <v>0</v>
      </c>
      <c r="V29" s="56">
        <v>0</v>
      </c>
      <c r="W29" s="55">
        <v>0</v>
      </c>
    </row>
    <row r="30" spans="1:23" ht="22.5" customHeight="1" x14ac:dyDescent="0.15">
      <c r="A30" s="60">
        <v>32</v>
      </c>
      <c r="B30" s="59" t="s">
        <v>210</v>
      </c>
      <c r="C30" s="58"/>
      <c r="D30" s="63">
        <v>34</v>
      </c>
      <c r="E30" s="63">
        <v>275</v>
      </c>
      <c r="F30" s="63">
        <v>118</v>
      </c>
      <c r="G30" s="63">
        <v>382</v>
      </c>
      <c r="H30" s="63">
        <v>97</v>
      </c>
      <c r="I30" s="57">
        <v>152.476</v>
      </c>
      <c r="J30" s="63">
        <v>32.599000000000004</v>
      </c>
      <c r="K30" s="57">
        <v>109.154</v>
      </c>
      <c r="L30" s="57">
        <v>285.83299999999997</v>
      </c>
      <c r="M30" s="63">
        <v>35.442</v>
      </c>
      <c r="N30" s="57">
        <v>250.14</v>
      </c>
      <c r="O30" s="63">
        <v>98.18</v>
      </c>
      <c r="P30" s="63">
        <v>123.815</v>
      </c>
      <c r="Q30" s="57">
        <v>27.196999999999999</v>
      </c>
      <c r="R30" s="107">
        <v>31.88</v>
      </c>
      <c r="S30" s="56">
        <v>101.649</v>
      </c>
      <c r="T30" s="56">
        <v>50.540999999999997</v>
      </c>
      <c r="U30" s="56">
        <v>92.796999999999997</v>
      </c>
      <c r="V30" s="56">
        <v>43.543999999999997</v>
      </c>
      <c r="W30" s="55">
        <v>59.695</v>
      </c>
    </row>
    <row r="31" spans="1:23" ht="22.5" customHeight="1" x14ac:dyDescent="0.15">
      <c r="A31" s="60"/>
      <c r="B31" s="59" t="s">
        <v>209</v>
      </c>
      <c r="C31" s="58"/>
      <c r="D31" s="57"/>
      <c r="E31" s="57"/>
      <c r="F31" s="57"/>
      <c r="G31" s="57"/>
      <c r="H31" s="57"/>
      <c r="I31" s="57"/>
      <c r="J31" s="57"/>
      <c r="K31" s="57"/>
      <c r="L31" s="57"/>
      <c r="M31" s="57"/>
      <c r="N31" s="57">
        <v>1.9510000000000001</v>
      </c>
      <c r="O31" s="63">
        <v>12.183</v>
      </c>
      <c r="P31" s="63"/>
      <c r="Q31" s="57">
        <v>0</v>
      </c>
      <c r="R31" s="107">
        <v>0</v>
      </c>
      <c r="S31" s="56">
        <v>0</v>
      </c>
      <c r="T31" s="56">
        <v>0</v>
      </c>
      <c r="U31" s="56">
        <v>0</v>
      </c>
      <c r="V31" s="56">
        <v>0</v>
      </c>
      <c r="W31" s="55">
        <v>0</v>
      </c>
    </row>
    <row r="32" spans="1:23" ht="22.5" customHeight="1" x14ac:dyDescent="0.15">
      <c r="A32" s="60">
        <v>33</v>
      </c>
      <c r="B32" s="59" t="s">
        <v>207</v>
      </c>
      <c r="C32" s="58"/>
      <c r="D32" s="57">
        <v>718</v>
      </c>
      <c r="E32" s="57">
        <v>0</v>
      </c>
      <c r="F32" s="57">
        <v>7</v>
      </c>
      <c r="G32" s="57">
        <v>182</v>
      </c>
      <c r="H32" s="57">
        <v>20</v>
      </c>
      <c r="I32" s="57">
        <v>0</v>
      </c>
      <c r="J32" s="57">
        <v>45.274999999999999</v>
      </c>
      <c r="K32" s="57">
        <v>41.716000000000001</v>
      </c>
      <c r="L32" s="57">
        <v>220.428</v>
      </c>
      <c r="M32" s="57">
        <v>40.150999999999996</v>
      </c>
      <c r="N32" s="57">
        <v>45.9</v>
      </c>
      <c r="O32" s="57">
        <v>72.89</v>
      </c>
      <c r="P32" s="57">
        <v>6.758</v>
      </c>
      <c r="Q32" s="57">
        <v>55.617000000000004</v>
      </c>
      <c r="R32" s="107">
        <v>21.652000000000001</v>
      </c>
      <c r="S32" s="56">
        <v>28</v>
      </c>
      <c r="T32" s="56">
        <v>60.542999999999999</v>
      </c>
      <c r="U32" s="56">
        <v>7398.8050000000003</v>
      </c>
      <c r="V32" s="56">
        <v>10480.397000000001</v>
      </c>
      <c r="W32" s="55">
        <v>2785.085</v>
      </c>
    </row>
    <row r="33" spans="1:23" ht="22.5" customHeight="1" x14ac:dyDescent="0.15">
      <c r="A33" s="60">
        <v>34</v>
      </c>
      <c r="B33" s="59" t="s">
        <v>206</v>
      </c>
      <c r="C33" s="58"/>
      <c r="D33" s="57">
        <v>72</v>
      </c>
      <c r="E33" s="57">
        <v>174</v>
      </c>
      <c r="F33" s="57">
        <v>44</v>
      </c>
      <c r="G33" s="57">
        <v>0</v>
      </c>
      <c r="H33" s="57">
        <v>19</v>
      </c>
      <c r="I33" s="57">
        <v>94.2</v>
      </c>
      <c r="J33" s="57">
        <v>129.614</v>
      </c>
      <c r="K33" s="57">
        <v>54.212000000000003</v>
      </c>
      <c r="L33" s="57">
        <v>50.204000000000001</v>
      </c>
      <c r="M33" s="57">
        <v>6.5590000000000002</v>
      </c>
      <c r="N33" s="57">
        <v>18.971</v>
      </c>
      <c r="O33" s="57">
        <v>13.803000000000001</v>
      </c>
      <c r="P33" s="57">
        <v>9.1980000000000004</v>
      </c>
      <c r="Q33" s="57">
        <v>19.958000000000002</v>
      </c>
      <c r="R33" s="107">
        <v>15.132</v>
      </c>
      <c r="S33" s="56">
        <v>12.266999999999999</v>
      </c>
      <c r="T33" s="56">
        <v>21.945</v>
      </c>
      <c r="U33" s="56">
        <v>22.228999999999999</v>
      </c>
      <c r="V33" s="56">
        <v>42.271999999999998</v>
      </c>
      <c r="W33" s="55">
        <v>69.52</v>
      </c>
    </row>
    <row r="34" spans="1:23" ht="22.5" customHeight="1" thickBot="1" x14ac:dyDescent="0.2">
      <c r="A34" s="141">
        <v>35</v>
      </c>
      <c r="B34" s="105" t="s">
        <v>205</v>
      </c>
      <c r="C34" s="160"/>
      <c r="D34" s="103">
        <v>0</v>
      </c>
      <c r="E34" s="103">
        <v>0</v>
      </c>
      <c r="F34" s="103">
        <v>0</v>
      </c>
      <c r="G34" s="103">
        <v>0</v>
      </c>
      <c r="H34" s="103">
        <v>0</v>
      </c>
      <c r="I34" s="103">
        <v>0</v>
      </c>
      <c r="J34" s="103">
        <v>0</v>
      </c>
      <c r="K34" s="103">
        <v>0</v>
      </c>
      <c r="L34" s="103">
        <v>0</v>
      </c>
      <c r="M34" s="103">
        <v>0</v>
      </c>
      <c r="N34" s="103">
        <v>0</v>
      </c>
      <c r="O34" s="103">
        <v>0</v>
      </c>
      <c r="P34" s="103">
        <v>0</v>
      </c>
      <c r="Q34" s="103">
        <v>0</v>
      </c>
      <c r="R34" s="102">
        <v>0</v>
      </c>
      <c r="S34" s="101">
        <v>0</v>
      </c>
      <c r="T34" s="101">
        <v>0</v>
      </c>
      <c r="U34" s="101">
        <v>0</v>
      </c>
      <c r="V34" s="101">
        <v>0</v>
      </c>
      <c r="W34" s="100">
        <v>0</v>
      </c>
    </row>
    <row r="35" spans="1:23" x14ac:dyDescent="0.15">
      <c r="A35" s="37" t="s">
        <v>203</v>
      </c>
      <c r="B35" s="157"/>
      <c r="C35" s="156"/>
      <c r="D35" s="39" t="s">
        <v>202</v>
      </c>
      <c r="E35" s="159"/>
      <c r="F35" s="159"/>
      <c r="G35" s="159"/>
      <c r="H35" s="159"/>
      <c r="I35" s="159"/>
      <c r="J35" s="159"/>
      <c r="K35" s="159"/>
      <c r="L35" s="159"/>
      <c r="M35" s="159"/>
      <c r="N35" s="159"/>
      <c r="O35" s="159"/>
      <c r="P35" s="159"/>
      <c r="Q35" s="159"/>
      <c r="R35" s="159"/>
      <c r="S35" s="159"/>
    </row>
    <row r="36" spans="1:23" ht="13.5" customHeight="1" x14ac:dyDescent="0.15">
      <c r="A36" s="37" t="s">
        <v>201</v>
      </c>
      <c r="B36" s="157"/>
      <c r="C36" s="156"/>
      <c r="D36" s="1151" t="s">
        <v>200</v>
      </c>
      <c r="E36" s="1152"/>
      <c r="F36" s="1152"/>
      <c r="G36" s="1152"/>
      <c r="H36" s="1152"/>
      <c r="I36" s="1152"/>
      <c r="J36" s="1152"/>
      <c r="K36" s="1152"/>
      <c r="L36" s="1152"/>
      <c r="M36" s="1152"/>
      <c r="N36" s="1152"/>
      <c r="O36" s="1152"/>
      <c r="P36" s="1152"/>
      <c r="Q36" s="1152"/>
      <c r="R36" s="1152"/>
      <c r="S36" s="1152"/>
    </row>
    <row r="37" spans="1:23" x14ac:dyDescent="0.15">
      <c r="A37" s="158"/>
      <c r="B37" s="157"/>
      <c r="C37" s="156"/>
      <c r="D37" s="1152"/>
      <c r="E37" s="1152"/>
      <c r="F37" s="1152"/>
      <c r="G37" s="1152"/>
      <c r="H37" s="1152"/>
      <c r="I37" s="1152"/>
      <c r="J37" s="1152"/>
      <c r="K37" s="1152"/>
      <c r="L37" s="1152"/>
      <c r="M37" s="1152"/>
      <c r="N37" s="1152"/>
      <c r="O37" s="1152"/>
      <c r="P37" s="1152"/>
      <c r="Q37" s="1152"/>
      <c r="R37" s="1152"/>
      <c r="S37" s="1152"/>
    </row>
    <row r="38" spans="1:23" ht="13.5" customHeight="1" x14ac:dyDescent="0.15">
      <c r="A38" s="37" t="s">
        <v>199</v>
      </c>
      <c r="B38" s="40"/>
      <c r="C38" s="38"/>
      <c r="D38" s="39" t="s">
        <v>198</v>
      </c>
      <c r="E38" s="38"/>
      <c r="F38" s="38"/>
      <c r="G38" s="38"/>
      <c r="H38" s="38"/>
      <c r="I38" s="38"/>
      <c r="J38" s="38"/>
      <c r="K38" s="38"/>
      <c r="L38" s="38"/>
      <c r="M38" s="38"/>
      <c r="N38" s="38"/>
      <c r="O38" s="38"/>
      <c r="P38" s="38"/>
      <c r="Q38" s="38"/>
      <c r="R38" s="38"/>
      <c r="S38" s="38"/>
    </row>
    <row r="39" spans="1:23" x14ac:dyDescent="0.15">
      <c r="A39" s="37" t="s">
        <v>197</v>
      </c>
      <c r="B39" s="40"/>
      <c r="C39" s="38"/>
      <c r="D39" s="39" t="s">
        <v>196</v>
      </c>
      <c r="E39" s="39"/>
      <c r="F39" s="39"/>
      <c r="G39" s="39"/>
      <c r="H39" s="39"/>
      <c r="I39" s="39"/>
      <c r="J39" s="39"/>
      <c r="K39" s="39"/>
      <c r="L39" s="39"/>
      <c r="M39" s="39"/>
      <c r="N39" s="39"/>
      <c r="O39" s="39"/>
      <c r="P39" s="39"/>
      <c r="Q39" s="39"/>
      <c r="R39" s="39"/>
      <c r="S39" s="39"/>
    </row>
    <row r="40" spans="1:23" ht="13.5" customHeight="1" x14ac:dyDescent="0.15">
      <c r="A40" s="37" t="s">
        <v>195</v>
      </c>
      <c r="B40" s="40"/>
      <c r="C40" s="38"/>
      <c r="D40" s="1151" t="s">
        <v>194</v>
      </c>
      <c r="E40" s="1152"/>
      <c r="F40" s="1152"/>
      <c r="G40" s="1152"/>
      <c r="H40" s="1152"/>
      <c r="I40" s="1152"/>
      <c r="J40" s="1152"/>
      <c r="K40" s="1152"/>
      <c r="L40" s="1152"/>
      <c r="M40" s="1152"/>
      <c r="N40" s="1152"/>
      <c r="O40" s="1152"/>
      <c r="P40" s="1152"/>
      <c r="Q40" s="1152"/>
      <c r="R40" s="1152"/>
      <c r="S40" s="1152"/>
    </row>
    <row r="41" spans="1:23" x14ac:dyDescent="0.15">
      <c r="A41" s="37"/>
      <c r="B41" s="40"/>
      <c r="C41" s="38"/>
      <c r="D41" s="1152"/>
      <c r="E41" s="1152"/>
      <c r="F41" s="1152"/>
      <c r="G41" s="1152"/>
      <c r="H41" s="1152"/>
      <c r="I41" s="1152"/>
      <c r="J41" s="1152"/>
      <c r="K41" s="1152"/>
      <c r="L41" s="1152"/>
      <c r="M41" s="1152"/>
      <c r="N41" s="1152"/>
      <c r="O41" s="1152"/>
      <c r="P41" s="1152"/>
      <c r="Q41" s="1152"/>
      <c r="R41" s="1152"/>
      <c r="S41" s="1152"/>
    </row>
    <row r="42" spans="1:23" ht="13.5" customHeight="1" x14ac:dyDescent="0.15">
      <c r="A42" s="37" t="s">
        <v>193</v>
      </c>
      <c r="B42" s="40"/>
      <c r="C42" s="38"/>
      <c r="D42" s="1151" t="s">
        <v>192</v>
      </c>
      <c r="E42" s="1152"/>
      <c r="F42" s="1152"/>
      <c r="G42" s="1152"/>
      <c r="H42" s="1152"/>
      <c r="I42" s="1152"/>
      <c r="J42" s="1152"/>
      <c r="K42" s="1152"/>
      <c r="L42" s="1152"/>
      <c r="M42" s="1152"/>
      <c r="N42" s="1152"/>
      <c r="O42" s="1152"/>
      <c r="P42" s="1152"/>
      <c r="Q42" s="1152"/>
      <c r="R42" s="1152"/>
      <c r="S42" s="1152"/>
    </row>
    <row r="43" spans="1:23" x14ac:dyDescent="0.15">
      <c r="A43" s="37"/>
      <c r="B43" s="40"/>
      <c r="C43" s="38"/>
      <c r="D43" s="1152"/>
      <c r="E43" s="1152"/>
      <c r="F43" s="1152"/>
      <c r="G43" s="1152"/>
      <c r="H43" s="1152"/>
      <c r="I43" s="1152"/>
      <c r="J43" s="1152"/>
      <c r="K43" s="1152"/>
      <c r="L43" s="1152"/>
      <c r="M43" s="1152"/>
      <c r="N43" s="1152"/>
      <c r="O43" s="1152"/>
      <c r="P43" s="1152"/>
      <c r="Q43" s="1152"/>
      <c r="R43" s="1152"/>
      <c r="S43" s="1152"/>
    </row>
    <row r="44" spans="1:23" ht="13.5" customHeight="1" x14ac:dyDescent="0.15">
      <c r="A44" s="37" t="s">
        <v>191</v>
      </c>
      <c r="B44" s="40"/>
      <c r="C44" s="38"/>
      <c r="D44" s="1151" t="s">
        <v>190</v>
      </c>
      <c r="E44" s="1152"/>
      <c r="F44" s="1152"/>
      <c r="G44" s="1152"/>
      <c r="H44" s="1152"/>
      <c r="I44" s="1152"/>
      <c r="J44" s="1152"/>
      <c r="K44" s="1152"/>
      <c r="L44" s="1152"/>
      <c r="M44" s="1152"/>
      <c r="N44" s="1152"/>
      <c r="O44" s="1152"/>
      <c r="P44" s="1152"/>
      <c r="Q44" s="1152"/>
      <c r="R44" s="1152"/>
      <c r="S44" s="1152"/>
    </row>
    <row r="45" spans="1:23" x14ac:dyDescent="0.15">
      <c r="A45" s="37"/>
      <c r="B45" s="40"/>
      <c r="C45" s="38"/>
      <c r="D45" s="1152"/>
      <c r="E45" s="1152"/>
      <c r="F45" s="1152"/>
      <c r="G45" s="1152"/>
      <c r="H45" s="1152"/>
      <c r="I45" s="1152"/>
      <c r="J45" s="1152"/>
      <c r="K45" s="1152"/>
      <c r="L45" s="1152"/>
      <c r="M45" s="1152"/>
      <c r="N45" s="1152"/>
      <c r="O45" s="1152"/>
      <c r="P45" s="1152"/>
      <c r="Q45" s="1152"/>
      <c r="R45" s="1152"/>
      <c r="S45" s="1152"/>
    </row>
    <row r="46" spans="1:23" ht="13.5" customHeight="1" x14ac:dyDescent="0.15">
      <c r="A46" s="37" t="s">
        <v>189</v>
      </c>
      <c r="B46" s="40"/>
      <c r="C46" s="38"/>
      <c r="D46" s="1151" t="s">
        <v>188</v>
      </c>
      <c r="E46" s="1152"/>
      <c r="F46" s="1152"/>
      <c r="G46" s="1152"/>
      <c r="H46" s="1152"/>
      <c r="I46" s="1152"/>
      <c r="J46" s="1152"/>
      <c r="K46" s="1152"/>
      <c r="L46" s="1152"/>
      <c r="M46" s="1152"/>
      <c r="N46" s="1152"/>
      <c r="O46" s="1152"/>
      <c r="P46" s="1152"/>
      <c r="Q46" s="1152"/>
      <c r="R46" s="1152"/>
      <c r="S46" s="1152"/>
    </row>
    <row r="47" spans="1:23" x14ac:dyDescent="0.15">
      <c r="A47" s="37"/>
      <c r="B47" s="40"/>
      <c r="C47" s="38"/>
      <c r="D47" s="1152"/>
      <c r="E47" s="1152"/>
      <c r="F47" s="1152"/>
      <c r="G47" s="1152"/>
      <c r="H47" s="1152"/>
      <c r="I47" s="1152"/>
      <c r="J47" s="1152"/>
      <c r="K47" s="1152"/>
      <c r="L47" s="1152"/>
      <c r="M47" s="1152"/>
      <c r="N47" s="1152"/>
      <c r="O47" s="1152"/>
      <c r="P47" s="1152"/>
      <c r="Q47" s="1152"/>
      <c r="R47" s="1152"/>
      <c r="S47" s="1152"/>
    </row>
    <row r="48" spans="1:23" x14ac:dyDescent="0.15">
      <c r="A48" s="37" t="s">
        <v>187</v>
      </c>
      <c r="B48" s="40"/>
      <c r="C48" s="38"/>
      <c r="D48" s="39" t="s">
        <v>186</v>
      </c>
      <c r="E48" s="39"/>
      <c r="F48" s="39"/>
      <c r="G48" s="39"/>
      <c r="H48" s="39"/>
      <c r="I48" s="39"/>
      <c r="J48" s="39"/>
      <c r="K48" s="39"/>
      <c r="L48" s="39"/>
      <c r="M48" s="39"/>
      <c r="N48" s="39"/>
      <c r="O48" s="39"/>
      <c r="P48" s="39"/>
      <c r="Q48" s="39"/>
      <c r="R48" s="39"/>
      <c r="S48" s="39"/>
    </row>
    <row r="49" spans="1:19" x14ac:dyDescent="0.15">
      <c r="A49" s="37" t="s">
        <v>185</v>
      </c>
      <c r="B49" s="40"/>
      <c r="C49" s="38"/>
      <c r="D49" s="39" t="s">
        <v>334</v>
      </c>
      <c r="E49" s="39"/>
      <c r="F49" s="39"/>
      <c r="G49" s="39"/>
      <c r="H49" s="39"/>
      <c r="I49" s="39"/>
      <c r="J49" s="39"/>
      <c r="K49" s="39"/>
      <c r="L49" s="39"/>
      <c r="M49" s="39"/>
      <c r="N49" s="39"/>
      <c r="O49" s="39"/>
      <c r="P49" s="39"/>
      <c r="Q49" s="39"/>
      <c r="R49" s="39"/>
      <c r="S49" s="39"/>
    </row>
    <row r="50" spans="1:19" x14ac:dyDescent="0.15">
      <c r="A50" s="37" t="s">
        <v>183</v>
      </c>
      <c r="B50" s="40"/>
      <c r="C50" s="38"/>
      <c r="D50" s="39" t="s">
        <v>182</v>
      </c>
      <c r="E50" s="39"/>
      <c r="F50" s="39"/>
      <c r="G50" s="39"/>
      <c r="H50" s="39"/>
      <c r="I50" s="39"/>
      <c r="J50" s="39"/>
      <c r="K50" s="39"/>
      <c r="L50" s="39"/>
      <c r="M50" s="39"/>
      <c r="N50" s="39"/>
      <c r="O50" s="39"/>
      <c r="P50" s="39"/>
      <c r="Q50" s="39"/>
      <c r="R50" s="39"/>
      <c r="S50" s="39"/>
    </row>
    <row r="51" spans="1:19" x14ac:dyDescent="0.15">
      <c r="A51" s="37" t="s">
        <v>331</v>
      </c>
      <c r="B51" s="34"/>
      <c r="C51" s="34"/>
      <c r="D51" s="1151" t="s">
        <v>330</v>
      </c>
      <c r="E51" s="1161"/>
      <c r="F51" s="1161"/>
      <c r="G51" s="1161"/>
      <c r="H51" s="1161"/>
      <c r="I51" s="1161"/>
      <c r="J51" s="1161"/>
      <c r="K51" s="1161"/>
      <c r="L51" s="1161"/>
      <c r="M51" s="1161"/>
      <c r="N51" s="1161"/>
      <c r="O51" s="1161"/>
      <c r="P51" s="1161"/>
      <c r="Q51" s="1161"/>
      <c r="R51" s="1161"/>
      <c r="S51" s="1161"/>
    </row>
    <row r="52" spans="1:19" x14ac:dyDescent="0.15">
      <c r="D52" s="1161"/>
      <c r="E52" s="1161"/>
      <c r="F52" s="1161"/>
      <c r="G52" s="1161"/>
      <c r="H52" s="1161"/>
      <c r="I52" s="1161"/>
      <c r="J52" s="1161"/>
      <c r="K52" s="1161"/>
      <c r="L52" s="1161"/>
      <c r="M52" s="1161"/>
      <c r="N52" s="1161"/>
      <c r="O52" s="1161"/>
      <c r="P52" s="1161"/>
      <c r="Q52" s="1161"/>
      <c r="R52" s="1161"/>
      <c r="S52" s="1161"/>
    </row>
  </sheetData>
  <mergeCells count="8">
    <mergeCell ref="D46:S47"/>
    <mergeCell ref="D51:S52"/>
    <mergeCell ref="A1:R1"/>
    <mergeCell ref="A4:C4"/>
    <mergeCell ref="D36:S37"/>
    <mergeCell ref="D40:S41"/>
    <mergeCell ref="D42:S43"/>
    <mergeCell ref="D44:S45"/>
  </mergeCells>
  <phoneticPr fontId="4"/>
  <pageMargins left="0.70866141732283472" right="0.70866141732283472" top="0.74803149606299213" bottom="0.74803149606299213" header="0.31496062992125984" footer="0.31496062992125984"/>
  <pageSetup paperSize="9" scale="69"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C81C2-587A-41E6-AF2B-4688481906DE}">
  <dimension ref="A1:AF34"/>
  <sheetViews>
    <sheetView zoomScale="55" zoomScaleNormal="55" zoomScaleSheetLayoutView="80" workbookViewId="0">
      <selection activeCell="N12" sqref="N12"/>
    </sheetView>
  </sheetViews>
  <sheetFormatPr defaultColWidth="9" defaultRowHeight="13.5" x14ac:dyDescent="0.15"/>
  <cols>
    <col min="1" max="2" width="3.625" style="1737" customWidth="1"/>
    <col min="3" max="3" width="9.625" style="1737" customWidth="1"/>
    <col min="4" max="4" width="0.875" style="1737" customWidth="1"/>
    <col min="5" max="32" width="10.625" style="1737" customWidth="1"/>
    <col min="33" max="16384" width="9" style="1737"/>
  </cols>
  <sheetData>
    <row r="1" spans="1:32" x14ac:dyDescent="0.15">
      <c r="A1" s="1736" t="s">
        <v>1134</v>
      </c>
      <c r="B1" s="1736"/>
      <c r="C1" s="1736"/>
      <c r="D1" s="1736"/>
      <c r="E1" s="1736"/>
      <c r="F1" s="1736"/>
      <c r="G1" s="1736"/>
      <c r="H1" s="1736"/>
      <c r="I1" s="1736"/>
      <c r="J1" s="1736"/>
      <c r="K1" s="1736"/>
      <c r="L1" s="1736"/>
      <c r="M1" s="1736"/>
      <c r="N1" s="1736"/>
      <c r="O1" s="1736"/>
      <c r="P1" s="1736"/>
      <c r="Q1" s="1736"/>
      <c r="R1" s="1736"/>
      <c r="S1" s="1627"/>
      <c r="T1" s="1627"/>
      <c r="U1" s="1627"/>
      <c r="V1" s="1627"/>
      <c r="W1" s="1627"/>
      <c r="X1" s="1627"/>
      <c r="Y1" s="1627"/>
      <c r="Z1" s="1627"/>
      <c r="AA1" s="1627"/>
      <c r="AB1" s="1627"/>
      <c r="AC1" s="1627"/>
      <c r="AD1" s="1627"/>
      <c r="AE1" s="1627"/>
      <c r="AF1" s="1627"/>
    </row>
    <row r="2" spans="1:32" ht="14.25" thickBot="1" x14ac:dyDescent="0.2">
      <c r="A2" s="1627"/>
      <c r="B2" s="1627"/>
      <c r="C2" s="1627"/>
      <c r="D2" s="1627"/>
      <c r="E2" s="1627"/>
      <c r="F2" s="1627"/>
      <c r="G2" s="1627"/>
      <c r="H2" s="1627"/>
      <c r="I2" s="1627"/>
      <c r="J2" s="1627"/>
      <c r="K2" s="1627"/>
      <c r="L2" s="1627"/>
      <c r="M2" s="1627"/>
      <c r="N2" s="1627"/>
      <c r="O2" s="1627"/>
      <c r="P2" s="1627"/>
      <c r="Q2" s="1627"/>
      <c r="R2" s="1738" t="s">
        <v>432</v>
      </c>
      <c r="S2" s="1627"/>
      <c r="T2" s="1627"/>
      <c r="U2" s="1627"/>
      <c r="V2" s="1627"/>
      <c r="W2" s="1627"/>
      <c r="X2" s="1627"/>
      <c r="Y2" s="1627"/>
      <c r="Z2" s="1627"/>
      <c r="AA2" s="1627"/>
      <c r="AB2" s="1627"/>
      <c r="AC2" s="1627"/>
      <c r="AD2" s="1627"/>
      <c r="AE2" s="1627"/>
      <c r="AF2" s="1627"/>
    </row>
    <row r="3" spans="1:32" ht="27.75" thickBot="1" x14ac:dyDescent="0.2">
      <c r="A3" s="1739"/>
      <c r="B3" s="1630"/>
      <c r="C3" s="1631"/>
      <c r="D3" s="1632"/>
      <c r="E3" s="1633" t="s">
        <v>943</v>
      </c>
      <c r="F3" s="1634" t="s">
        <v>942</v>
      </c>
      <c r="G3" s="1634" t="s">
        <v>941</v>
      </c>
      <c r="H3" s="1634" t="s">
        <v>940</v>
      </c>
      <c r="I3" s="1634" t="s">
        <v>939</v>
      </c>
      <c r="J3" s="1634" t="s">
        <v>938</v>
      </c>
      <c r="K3" s="1634" t="s">
        <v>937</v>
      </c>
      <c r="L3" s="1635" t="s">
        <v>936</v>
      </c>
      <c r="M3" s="1635" t="s">
        <v>935</v>
      </c>
      <c r="N3" s="1635" t="s">
        <v>934</v>
      </c>
      <c r="O3" s="1635" t="s">
        <v>1128</v>
      </c>
      <c r="P3" s="1635" t="s">
        <v>225</v>
      </c>
      <c r="Q3" s="1635" t="s">
        <v>932</v>
      </c>
      <c r="R3" s="1635" t="s">
        <v>931</v>
      </c>
      <c r="S3" s="1635" t="s">
        <v>930</v>
      </c>
      <c r="T3" s="1635" t="s">
        <v>929</v>
      </c>
      <c r="U3" s="1634" t="s">
        <v>928</v>
      </c>
      <c r="V3" s="1634" t="s">
        <v>927</v>
      </c>
      <c r="W3" s="1634" t="s">
        <v>926</v>
      </c>
      <c r="X3" s="1635" t="s">
        <v>925</v>
      </c>
      <c r="Y3" s="1635" t="s">
        <v>924</v>
      </c>
      <c r="Z3" s="1634" t="s">
        <v>923</v>
      </c>
      <c r="AA3" s="1635" t="s">
        <v>922</v>
      </c>
      <c r="AB3" s="1634" t="s">
        <v>921</v>
      </c>
      <c r="AC3" s="1635" t="s">
        <v>920</v>
      </c>
      <c r="AD3" s="1635" t="s">
        <v>919</v>
      </c>
      <c r="AE3" s="1635" t="s">
        <v>496</v>
      </c>
      <c r="AF3" s="1636" t="s">
        <v>918</v>
      </c>
    </row>
    <row r="4" spans="1:32" ht="15" thickTop="1" thickBot="1" x14ac:dyDescent="0.2">
      <c r="A4" s="1740"/>
      <c r="B4" s="1638" t="s">
        <v>1131</v>
      </c>
      <c r="C4" s="1639"/>
      <c r="D4" s="1640"/>
      <c r="E4" s="1615">
        <v>252</v>
      </c>
      <c r="F4" s="1596">
        <v>44</v>
      </c>
      <c r="G4" s="1596">
        <v>1</v>
      </c>
      <c r="H4" s="1596">
        <v>7</v>
      </c>
      <c r="I4" s="1596">
        <v>6</v>
      </c>
      <c r="J4" s="1596">
        <v>2</v>
      </c>
      <c r="K4" s="1596">
        <v>11</v>
      </c>
      <c r="L4" s="1596">
        <v>7</v>
      </c>
      <c r="M4" s="1596">
        <v>13</v>
      </c>
      <c r="N4" s="1596">
        <v>1</v>
      </c>
      <c r="O4" s="1596">
        <v>11</v>
      </c>
      <c r="P4" s="1596">
        <v>2</v>
      </c>
      <c r="Q4" s="1596">
        <v>0</v>
      </c>
      <c r="R4" s="1596">
        <v>8</v>
      </c>
      <c r="S4" s="1596">
        <v>12</v>
      </c>
      <c r="T4" s="1596">
        <v>2</v>
      </c>
      <c r="U4" s="1596">
        <v>34</v>
      </c>
      <c r="V4" s="1596">
        <v>8</v>
      </c>
      <c r="W4" s="1596">
        <v>24</v>
      </c>
      <c r="X4" s="1596">
        <v>6</v>
      </c>
      <c r="Y4" s="1596">
        <v>5</v>
      </c>
      <c r="Z4" s="1596">
        <v>16</v>
      </c>
      <c r="AA4" s="1596">
        <v>1</v>
      </c>
      <c r="AB4" s="1596">
        <v>26</v>
      </c>
      <c r="AC4" s="1596">
        <v>5</v>
      </c>
      <c r="AD4" s="1596">
        <v>0</v>
      </c>
      <c r="AE4" s="1596">
        <v>0</v>
      </c>
      <c r="AF4" s="1641">
        <v>0</v>
      </c>
    </row>
    <row r="5" spans="1:32" ht="14.25" thickTop="1" x14ac:dyDescent="0.15">
      <c r="A5" s="1741" t="s">
        <v>1127</v>
      </c>
      <c r="B5" s="1643" t="s">
        <v>272</v>
      </c>
      <c r="C5" s="1644" t="s">
        <v>271</v>
      </c>
      <c r="D5" s="1645"/>
      <c r="E5" s="1616">
        <v>6</v>
      </c>
      <c r="F5" s="1599">
        <v>0</v>
      </c>
      <c r="G5" s="1599">
        <v>0</v>
      </c>
      <c r="H5" s="1599">
        <v>0</v>
      </c>
      <c r="I5" s="1599">
        <v>1</v>
      </c>
      <c r="J5" s="1599">
        <v>0</v>
      </c>
      <c r="K5" s="1599">
        <v>0</v>
      </c>
      <c r="L5" s="1599">
        <v>0</v>
      </c>
      <c r="M5" s="1599">
        <v>2</v>
      </c>
      <c r="N5" s="1599">
        <v>0</v>
      </c>
      <c r="O5" s="1599">
        <v>0</v>
      </c>
      <c r="P5" s="1599">
        <v>0</v>
      </c>
      <c r="Q5" s="1599">
        <v>0</v>
      </c>
      <c r="R5" s="1599">
        <v>0</v>
      </c>
      <c r="S5" s="1599">
        <v>0</v>
      </c>
      <c r="T5" s="1599">
        <v>0</v>
      </c>
      <c r="U5" s="1599">
        <v>1</v>
      </c>
      <c r="V5" s="1599">
        <v>0</v>
      </c>
      <c r="W5" s="1599">
        <v>2</v>
      </c>
      <c r="X5" s="1599">
        <v>0</v>
      </c>
      <c r="Y5" s="1599">
        <v>0</v>
      </c>
      <c r="Z5" s="1599">
        <v>0</v>
      </c>
      <c r="AA5" s="1599">
        <v>0</v>
      </c>
      <c r="AB5" s="1599">
        <v>0</v>
      </c>
      <c r="AC5" s="1599">
        <v>0</v>
      </c>
      <c r="AD5" s="1599">
        <v>0</v>
      </c>
      <c r="AE5" s="1599">
        <v>0</v>
      </c>
      <c r="AF5" s="1646">
        <v>0</v>
      </c>
    </row>
    <row r="6" spans="1:32" x14ac:dyDescent="0.15">
      <c r="A6" s="1742"/>
      <c r="B6" s="1648" t="s">
        <v>270</v>
      </c>
      <c r="C6" s="1649" t="s">
        <v>269</v>
      </c>
      <c r="D6" s="1650"/>
      <c r="E6" s="1617">
        <v>2</v>
      </c>
      <c r="F6" s="1602">
        <v>1</v>
      </c>
      <c r="G6" s="1602">
        <v>0</v>
      </c>
      <c r="H6" s="1602">
        <v>0</v>
      </c>
      <c r="I6" s="1602">
        <v>0</v>
      </c>
      <c r="J6" s="1602">
        <v>0</v>
      </c>
      <c r="K6" s="1602">
        <v>0</v>
      </c>
      <c r="L6" s="1602">
        <v>0</v>
      </c>
      <c r="M6" s="1602">
        <v>0</v>
      </c>
      <c r="N6" s="1602">
        <v>0</v>
      </c>
      <c r="O6" s="1602">
        <v>0</v>
      </c>
      <c r="P6" s="1602">
        <v>0</v>
      </c>
      <c r="Q6" s="1602">
        <v>0</v>
      </c>
      <c r="R6" s="1602">
        <v>1</v>
      </c>
      <c r="S6" s="1602">
        <v>0</v>
      </c>
      <c r="T6" s="1602">
        <v>0</v>
      </c>
      <c r="U6" s="1602">
        <v>0</v>
      </c>
      <c r="V6" s="1602">
        <v>0</v>
      </c>
      <c r="W6" s="1602">
        <v>0</v>
      </c>
      <c r="X6" s="1602">
        <v>0</v>
      </c>
      <c r="Y6" s="1602">
        <v>0</v>
      </c>
      <c r="Z6" s="1602">
        <v>0</v>
      </c>
      <c r="AA6" s="1602">
        <v>0</v>
      </c>
      <c r="AB6" s="1602">
        <v>0</v>
      </c>
      <c r="AC6" s="1602">
        <v>0</v>
      </c>
      <c r="AD6" s="1602">
        <v>0</v>
      </c>
      <c r="AE6" s="1602">
        <v>0</v>
      </c>
      <c r="AF6" s="1651">
        <v>0</v>
      </c>
    </row>
    <row r="7" spans="1:32" x14ac:dyDescent="0.15">
      <c r="A7" s="1741" t="s">
        <v>1123</v>
      </c>
      <c r="B7" s="1648" t="s">
        <v>268</v>
      </c>
      <c r="C7" s="1649" t="s">
        <v>267</v>
      </c>
      <c r="D7" s="1650"/>
      <c r="E7" s="1617">
        <v>17</v>
      </c>
      <c r="F7" s="1602">
        <v>6</v>
      </c>
      <c r="G7" s="1602">
        <v>0</v>
      </c>
      <c r="H7" s="1602">
        <v>1</v>
      </c>
      <c r="I7" s="1602">
        <v>1</v>
      </c>
      <c r="J7" s="1602">
        <v>0</v>
      </c>
      <c r="K7" s="1602">
        <v>0</v>
      </c>
      <c r="L7" s="1602">
        <v>1</v>
      </c>
      <c r="M7" s="1602">
        <v>0</v>
      </c>
      <c r="N7" s="1602">
        <v>0</v>
      </c>
      <c r="O7" s="1602">
        <v>0</v>
      </c>
      <c r="P7" s="1602">
        <v>0</v>
      </c>
      <c r="Q7" s="1602">
        <v>0</v>
      </c>
      <c r="R7" s="1602">
        <v>0</v>
      </c>
      <c r="S7" s="1602">
        <v>0</v>
      </c>
      <c r="T7" s="1602">
        <v>0</v>
      </c>
      <c r="U7" s="1602">
        <v>3</v>
      </c>
      <c r="V7" s="1602">
        <v>2</v>
      </c>
      <c r="W7" s="1602">
        <v>2</v>
      </c>
      <c r="X7" s="1602">
        <v>0</v>
      </c>
      <c r="Y7" s="1602">
        <v>0</v>
      </c>
      <c r="Z7" s="1602">
        <v>0</v>
      </c>
      <c r="AA7" s="1602">
        <v>1</v>
      </c>
      <c r="AB7" s="1602">
        <v>0</v>
      </c>
      <c r="AC7" s="1602">
        <v>0</v>
      </c>
      <c r="AD7" s="1602">
        <v>0</v>
      </c>
      <c r="AE7" s="1602">
        <v>0</v>
      </c>
      <c r="AF7" s="1651">
        <v>0</v>
      </c>
    </row>
    <row r="8" spans="1:32" x14ac:dyDescent="0.15">
      <c r="A8" s="1742"/>
      <c r="B8" s="1648" t="s">
        <v>266</v>
      </c>
      <c r="C8" s="1649" t="s">
        <v>49</v>
      </c>
      <c r="D8" s="1650"/>
      <c r="E8" s="1617">
        <v>44</v>
      </c>
      <c r="F8" s="1602">
        <v>12</v>
      </c>
      <c r="G8" s="1602">
        <v>0</v>
      </c>
      <c r="H8" s="1602">
        <v>1</v>
      </c>
      <c r="I8" s="1602">
        <v>1</v>
      </c>
      <c r="J8" s="1602">
        <v>0</v>
      </c>
      <c r="K8" s="1602">
        <v>1</v>
      </c>
      <c r="L8" s="1602">
        <v>0</v>
      </c>
      <c r="M8" s="1602">
        <v>2</v>
      </c>
      <c r="N8" s="1602">
        <v>0</v>
      </c>
      <c r="O8" s="1602">
        <v>4</v>
      </c>
      <c r="P8" s="1602">
        <v>0</v>
      </c>
      <c r="Q8" s="1602">
        <v>0</v>
      </c>
      <c r="R8" s="1602">
        <v>0</v>
      </c>
      <c r="S8" s="1602">
        <v>0</v>
      </c>
      <c r="T8" s="1602">
        <v>0</v>
      </c>
      <c r="U8" s="1602">
        <v>3</v>
      </c>
      <c r="V8" s="1602">
        <v>2</v>
      </c>
      <c r="W8" s="1602">
        <v>3</v>
      </c>
      <c r="X8" s="1602">
        <v>3</v>
      </c>
      <c r="Y8" s="1602">
        <v>1</v>
      </c>
      <c r="Z8" s="1602">
        <v>4</v>
      </c>
      <c r="AA8" s="1602">
        <v>0</v>
      </c>
      <c r="AB8" s="1602">
        <v>4</v>
      </c>
      <c r="AC8" s="1602">
        <v>3</v>
      </c>
      <c r="AD8" s="1602">
        <v>0</v>
      </c>
      <c r="AE8" s="1602">
        <v>0</v>
      </c>
      <c r="AF8" s="1651">
        <v>0</v>
      </c>
    </row>
    <row r="9" spans="1:32" x14ac:dyDescent="0.15">
      <c r="A9" s="1741" t="s">
        <v>1126</v>
      </c>
      <c r="B9" s="1652" t="s">
        <v>265</v>
      </c>
      <c r="C9" s="1653" t="s">
        <v>50</v>
      </c>
      <c r="D9" s="1654"/>
      <c r="E9" s="1618">
        <v>41</v>
      </c>
      <c r="F9" s="1605">
        <v>6</v>
      </c>
      <c r="G9" s="1605">
        <v>0</v>
      </c>
      <c r="H9" s="1605">
        <v>2</v>
      </c>
      <c r="I9" s="1605">
        <v>0</v>
      </c>
      <c r="J9" s="1605">
        <v>1</v>
      </c>
      <c r="K9" s="1605">
        <v>2</v>
      </c>
      <c r="L9" s="1605">
        <v>3</v>
      </c>
      <c r="M9" s="1605">
        <v>4</v>
      </c>
      <c r="N9" s="1605">
        <v>0</v>
      </c>
      <c r="O9" s="1605">
        <v>0</v>
      </c>
      <c r="P9" s="1605">
        <v>0</v>
      </c>
      <c r="Q9" s="1605">
        <v>0</v>
      </c>
      <c r="R9" s="1605">
        <v>2</v>
      </c>
      <c r="S9" s="1605">
        <v>3</v>
      </c>
      <c r="T9" s="1605">
        <v>0</v>
      </c>
      <c r="U9" s="1605">
        <v>4</v>
      </c>
      <c r="V9" s="1605">
        <v>1</v>
      </c>
      <c r="W9" s="1605">
        <v>3</v>
      </c>
      <c r="X9" s="1605">
        <v>1</v>
      </c>
      <c r="Y9" s="1605">
        <v>1</v>
      </c>
      <c r="Z9" s="1605">
        <v>3</v>
      </c>
      <c r="AA9" s="1605">
        <v>0</v>
      </c>
      <c r="AB9" s="1605">
        <v>5</v>
      </c>
      <c r="AC9" s="1605">
        <v>0</v>
      </c>
      <c r="AD9" s="1605">
        <v>0</v>
      </c>
      <c r="AE9" s="1605">
        <v>0</v>
      </c>
      <c r="AF9" s="1655">
        <v>0</v>
      </c>
    </row>
    <row r="10" spans="1:32" x14ac:dyDescent="0.15">
      <c r="A10" s="1742"/>
      <c r="B10" s="1656" t="s">
        <v>264</v>
      </c>
      <c r="C10" s="1657" t="s">
        <v>263</v>
      </c>
      <c r="D10" s="1658"/>
      <c r="E10" s="1619">
        <v>48</v>
      </c>
      <c r="F10" s="1608">
        <v>3</v>
      </c>
      <c r="G10" s="1608">
        <v>0</v>
      </c>
      <c r="H10" s="1608">
        <v>1</v>
      </c>
      <c r="I10" s="1608">
        <v>1</v>
      </c>
      <c r="J10" s="1608">
        <v>0</v>
      </c>
      <c r="K10" s="1608">
        <v>3</v>
      </c>
      <c r="L10" s="1608">
        <v>1</v>
      </c>
      <c r="M10" s="1608">
        <v>1</v>
      </c>
      <c r="N10" s="1608">
        <v>0</v>
      </c>
      <c r="O10" s="1608">
        <v>3</v>
      </c>
      <c r="P10" s="1608">
        <v>0</v>
      </c>
      <c r="Q10" s="1608">
        <v>0</v>
      </c>
      <c r="R10" s="1608">
        <v>1</v>
      </c>
      <c r="S10" s="1608">
        <v>3</v>
      </c>
      <c r="T10" s="1608">
        <v>1</v>
      </c>
      <c r="U10" s="1608">
        <v>8</v>
      </c>
      <c r="V10" s="1608">
        <v>0</v>
      </c>
      <c r="W10" s="1608">
        <v>5</v>
      </c>
      <c r="X10" s="1608">
        <v>0</v>
      </c>
      <c r="Y10" s="1608">
        <v>2</v>
      </c>
      <c r="Z10" s="1608">
        <v>4</v>
      </c>
      <c r="AA10" s="1608">
        <v>0</v>
      </c>
      <c r="AB10" s="1608">
        <v>9</v>
      </c>
      <c r="AC10" s="1608">
        <v>2</v>
      </c>
      <c r="AD10" s="1608">
        <v>0</v>
      </c>
      <c r="AE10" s="1608">
        <v>0</v>
      </c>
      <c r="AF10" s="1659">
        <v>0</v>
      </c>
    </row>
    <row r="11" spans="1:32" x14ac:dyDescent="0.15">
      <c r="A11" s="1741" t="s">
        <v>1125</v>
      </c>
      <c r="B11" s="1648" t="s">
        <v>262</v>
      </c>
      <c r="C11" s="1649" t="s">
        <v>261</v>
      </c>
      <c r="D11" s="1650"/>
      <c r="E11" s="1617">
        <v>8</v>
      </c>
      <c r="F11" s="1602">
        <v>1</v>
      </c>
      <c r="G11" s="1602">
        <v>0</v>
      </c>
      <c r="H11" s="1602">
        <v>0</v>
      </c>
      <c r="I11" s="1602">
        <v>1</v>
      </c>
      <c r="J11" s="1602">
        <v>0</v>
      </c>
      <c r="K11" s="1602">
        <v>0</v>
      </c>
      <c r="L11" s="1602">
        <v>0</v>
      </c>
      <c r="M11" s="1602">
        <v>0</v>
      </c>
      <c r="N11" s="1602">
        <v>0</v>
      </c>
      <c r="O11" s="1602">
        <v>1</v>
      </c>
      <c r="P11" s="1602">
        <v>0</v>
      </c>
      <c r="Q11" s="1602">
        <v>0</v>
      </c>
      <c r="R11" s="1602">
        <v>1</v>
      </c>
      <c r="S11" s="1602">
        <v>0</v>
      </c>
      <c r="T11" s="1602">
        <v>0</v>
      </c>
      <c r="U11" s="1602">
        <v>1</v>
      </c>
      <c r="V11" s="1602">
        <v>0</v>
      </c>
      <c r="W11" s="1602">
        <v>1</v>
      </c>
      <c r="X11" s="1602">
        <v>0</v>
      </c>
      <c r="Y11" s="1602">
        <v>1</v>
      </c>
      <c r="Z11" s="1602">
        <v>0</v>
      </c>
      <c r="AA11" s="1602">
        <v>0</v>
      </c>
      <c r="AB11" s="1602">
        <v>1</v>
      </c>
      <c r="AC11" s="1602">
        <v>0</v>
      </c>
      <c r="AD11" s="1602">
        <v>0</v>
      </c>
      <c r="AE11" s="1602">
        <v>0</v>
      </c>
      <c r="AF11" s="1651">
        <v>0</v>
      </c>
    </row>
    <row r="12" spans="1:32" x14ac:dyDescent="0.15">
      <c r="A12" s="1741"/>
      <c r="B12" s="1648" t="s">
        <v>260</v>
      </c>
      <c r="C12" s="1649" t="s">
        <v>53</v>
      </c>
      <c r="D12" s="1650"/>
      <c r="E12" s="1617">
        <v>18</v>
      </c>
      <c r="F12" s="1602">
        <v>1</v>
      </c>
      <c r="G12" s="1602">
        <v>1</v>
      </c>
      <c r="H12" s="1602">
        <v>0</v>
      </c>
      <c r="I12" s="1602">
        <v>1</v>
      </c>
      <c r="J12" s="1602">
        <v>0</v>
      </c>
      <c r="K12" s="1602">
        <v>1</v>
      </c>
      <c r="L12" s="1602">
        <v>0</v>
      </c>
      <c r="M12" s="1602">
        <v>2</v>
      </c>
      <c r="N12" s="1602">
        <v>0</v>
      </c>
      <c r="O12" s="1602">
        <v>1</v>
      </c>
      <c r="P12" s="1602">
        <v>0</v>
      </c>
      <c r="Q12" s="1602">
        <v>0</v>
      </c>
      <c r="R12" s="1602">
        <v>0</v>
      </c>
      <c r="S12" s="1602">
        <v>0</v>
      </c>
      <c r="T12" s="1602">
        <v>1</v>
      </c>
      <c r="U12" s="1602">
        <v>5</v>
      </c>
      <c r="V12" s="1602">
        <v>1</v>
      </c>
      <c r="W12" s="1602">
        <v>3</v>
      </c>
      <c r="X12" s="1602">
        <v>1</v>
      </c>
      <c r="Y12" s="1602">
        <v>0</v>
      </c>
      <c r="Z12" s="1602">
        <v>0</v>
      </c>
      <c r="AA12" s="1602">
        <v>0</v>
      </c>
      <c r="AB12" s="1602">
        <v>0</v>
      </c>
      <c r="AC12" s="1602">
        <v>0</v>
      </c>
      <c r="AD12" s="1602">
        <v>0</v>
      </c>
      <c r="AE12" s="1602">
        <v>0</v>
      </c>
      <c r="AF12" s="1651">
        <v>0</v>
      </c>
    </row>
    <row r="13" spans="1:32" x14ac:dyDescent="0.15">
      <c r="A13" s="1741"/>
      <c r="B13" s="1648" t="s">
        <v>259</v>
      </c>
      <c r="C13" s="1649" t="s">
        <v>54</v>
      </c>
      <c r="D13" s="1650"/>
      <c r="E13" s="1617">
        <v>25</v>
      </c>
      <c r="F13" s="1602">
        <v>4</v>
      </c>
      <c r="G13" s="1602">
        <v>0</v>
      </c>
      <c r="H13" s="1602">
        <v>1</v>
      </c>
      <c r="I13" s="1602">
        <v>0</v>
      </c>
      <c r="J13" s="1602">
        <v>0</v>
      </c>
      <c r="K13" s="1602">
        <v>0</v>
      </c>
      <c r="L13" s="1602">
        <v>1</v>
      </c>
      <c r="M13" s="1602">
        <v>2</v>
      </c>
      <c r="N13" s="1602">
        <v>0</v>
      </c>
      <c r="O13" s="1602">
        <v>1</v>
      </c>
      <c r="P13" s="1602">
        <v>1</v>
      </c>
      <c r="Q13" s="1602">
        <v>0</v>
      </c>
      <c r="R13" s="1602">
        <v>1</v>
      </c>
      <c r="S13" s="1602">
        <v>2</v>
      </c>
      <c r="T13" s="1602">
        <v>0</v>
      </c>
      <c r="U13" s="1602">
        <v>7</v>
      </c>
      <c r="V13" s="1602">
        <v>1</v>
      </c>
      <c r="W13" s="1602">
        <v>1</v>
      </c>
      <c r="X13" s="1602">
        <v>0</v>
      </c>
      <c r="Y13" s="1602">
        <v>0</v>
      </c>
      <c r="Z13" s="1602">
        <v>1</v>
      </c>
      <c r="AA13" s="1602">
        <v>0</v>
      </c>
      <c r="AB13" s="1602">
        <v>2</v>
      </c>
      <c r="AC13" s="1602">
        <v>0</v>
      </c>
      <c r="AD13" s="1602">
        <v>0</v>
      </c>
      <c r="AE13" s="1602">
        <v>0</v>
      </c>
      <c r="AF13" s="1651">
        <v>0</v>
      </c>
    </row>
    <row r="14" spans="1:32" x14ac:dyDescent="0.15">
      <c r="A14" s="1741"/>
      <c r="B14" s="1652" t="s">
        <v>258</v>
      </c>
      <c r="C14" s="1653" t="s">
        <v>257</v>
      </c>
      <c r="D14" s="1654"/>
      <c r="E14" s="1618">
        <v>0</v>
      </c>
      <c r="F14" s="1605">
        <v>0</v>
      </c>
      <c r="G14" s="1605">
        <v>0</v>
      </c>
      <c r="H14" s="1605">
        <v>0</v>
      </c>
      <c r="I14" s="1605">
        <v>0</v>
      </c>
      <c r="J14" s="1605">
        <v>0</v>
      </c>
      <c r="K14" s="1605">
        <v>0</v>
      </c>
      <c r="L14" s="1605">
        <v>0</v>
      </c>
      <c r="M14" s="1605">
        <v>0</v>
      </c>
      <c r="N14" s="1605">
        <v>0</v>
      </c>
      <c r="O14" s="1605">
        <v>0</v>
      </c>
      <c r="P14" s="1605">
        <v>0</v>
      </c>
      <c r="Q14" s="1605">
        <v>0</v>
      </c>
      <c r="R14" s="1605">
        <v>0</v>
      </c>
      <c r="S14" s="1605">
        <v>0</v>
      </c>
      <c r="T14" s="1605">
        <v>0</v>
      </c>
      <c r="U14" s="1605">
        <v>0</v>
      </c>
      <c r="V14" s="1605">
        <v>0</v>
      </c>
      <c r="W14" s="1605">
        <v>0</v>
      </c>
      <c r="X14" s="1605">
        <v>0</v>
      </c>
      <c r="Y14" s="1605">
        <v>0</v>
      </c>
      <c r="Z14" s="1605">
        <v>0</v>
      </c>
      <c r="AA14" s="1605">
        <v>0</v>
      </c>
      <c r="AB14" s="1605">
        <v>0</v>
      </c>
      <c r="AC14" s="1605">
        <v>0</v>
      </c>
      <c r="AD14" s="1605">
        <v>0</v>
      </c>
      <c r="AE14" s="1605">
        <v>0</v>
      </c>
      <c r="AF14" s="1655">
        <v>0</v>
      </c>
    </row>
    <row r="15" spans="1:32" x14ac:dyDescent="0.15">
      <c r="A15" s="1741"/>
      <c r="B15" s="1656" t="s">
        <v>256</v>
      </c>
      <c r="C15" s="1657" t="s">
        <v>255</v>
      </c>
      <c r="D15" s="1658"/>
      <c r="E15" s="1619">
        <v>12</v>
      </c>
      <c r="F15" s="1608">
        <v>2</v>
      </c>
      <c r="G15" s="1608">
        <v>0</v>
      </c>
      <c r="H15" s="1608">
        <v>1</v>
      </c>
      <c r="I15" s="1608">
        <v>0</v>
      </c>
      <c r="J15" s="1608">
        <v>1</v>
      </c>
      <c r="K15" s="1608">
        <v>0</v>
      </c>
      <c r="L15" s="1608">
        <v>0</v>
      </c>
      <c r="M15" s="1608">
        <v>0</v>
      </c>
      <c r="N15" s="1608">
        <v>0</v>
      </c>
      <c r="O15" s="1608">
        <v>1</v>
      </c>
      <c r="P15" s="1608">
        <v>0</v>
      </c>
      <c r="Q15" s="1608">
        <v>0</v>
      </c>
      <c r="R15" s="1608">
        <v>0</v>
      </c>
      <c r="S15" s="1608">
        <v>0</v>
      </c>
      <c r="T15" s="1608">
        <v>0</v>
      </c>
      <c r="U15" s="1608">
        <v>2</v>
      </c>
      <c r="V15" s="1608">
        <v>0</v>
      </c>
      <c r="W15" s="1608">
        <v>3</v>
      </c>
      <c r="X15" s="1608">
        <v>0</v>
      </c>
      <c r="Y15" s="1608">
        <v>0</v>
      </c>
      <c r="Z15" s="1608">
        <v>0</v>
      </c>
      <c r="AA15" s="1608">
        <v>0</v>
      </c>
      <c r="AB15" s="1608">
        <v>2</v>
      </c>
      <c r="AC15" s="1608">
        <v>0</v>
      </c>
      <c r="AD15" s="1608">
        <v>0</v>
      </c>
      <c r="AE15" s="1608">
        <v>0</v>
      </c>
      <c r="AF15" s="1659">
        <v>0</v>
      </c>
    </row>
    <row r="16" spans="1:32" x14ac:dyDescent="0.15">
      <c r="A16" s="1741"/>
      <c r="B16" s="1648" t="s">
        <v>254</v>
      </c>
      <c r="C16" s="1649" t="s">
        <v>253</v>
      </c>
      <c r="D16" s="1650"/>
      <c r="E16" s="1617">
        <v>13</v>
      </c>
      <c r="F16" s="1602">
        <v>0</v>
      </c>
      <c r="G16" s="1602">
        <v>0</v>
      </c>
      <c r="H16" s="1602">
        <v>0</v>
      </c>
      <c r="I16" s="1602">
        <v>0</v>
      </c>
      <c r="J16" s="1602">
        <v>0</v>
      </c>
      <c r="K16" s="1602">
        <v>3</v>
      </c>
      <c r="L16" s="1602">
        <v>1</v>
      </c>
      <c r="M16" s="1602">
        <v>0</v>
      </c>
      <c r="N16" s="1602">
        <v>0</v>
      </c>
      <c r="O16" s="1602">
        <v>0</v>
      </c>
      <c r="P16" s="1602">
        <v>0</v>
      </c>
      <c r="Q16" s="1602">
        <v>0</v>
      </c>
      <c r="R16" s="1602">
        <v>0</v>
      </c>
      <c r="S16" s="1602">
        <v>3</v>
      </c>
      <c r="T16" s="1602">
        <v>0</v>
      </c>
      <c r="U16" s="1602">
        <v>0</v>
      </c>
      <c r="V16" s="1602">
        <v>1</v>
      </c>
      <c r="W16" s="1602">
        <v>0</v>
      </c>
      <c r="X16" s="1602">
        <v>1</v>
      </c>
      <c r="Y16" s="1602">
        <v>0</v>
      </c>
      <c r="Z16" s="1602">
        <v>2</v>
      </c>
      <c r="AA16" s="1602">
        <v>0</v>
      </c>
      <c r="AB16" s="1602">
        <v>2</v>
      </c>
      <c r="AC16" s="1602">
        <v>0</v>
      </c>
      <c r="AD16" s="1602">
        <v>0</v>
      </c>
      <c r="AE16" s="1602">
        <v>0</v>
      </c>
      <c r="AF16" s="1651">
        <v>0</v>
      </c>
    </row>
    <row r="17" spans="1:32" x14ac:dyDescent="0.15">
      <c r="A17" s="1741"/>
      <c r="B17" s="1648" t="s">
        <v>252</v>
      </c>
      <c r="C17" s="1649" t="s">
        <v>251</v>
      </c>
      <c r="D17" s="1650"/>
      <c r="E17" s="1617">
        <v>9</v>
      </c>
      <c r="F17" s="1602">
        <v>4</v>
      </c>
      <c r="G17" s="1602">
        <v>0</v>
      </c>
      <c r="H17" s="1602">
        <v>0</v>
      </c>
      <c r="I17" s="1602">
        <v>0</v>
      </c>
      <c r="J17" s="1602">
        <v>0</v>
      </c>
      <c r="K17" s="1602">
        <v>1</v>
      </c>
      <c r="L17" s="1602">
        <v>0</v>
      </c>
      <c r="M17" s="1602">
        <v>0</v>
      </c>
      <c r="N17" s="1602">
        <v>1</v>
      </c>
      <c r="O17" s="1602">
        <v>0</v>
      </c>
      <c r="P17" s="1602">
        <v>0</v>
      </c>
      <c r="Q17" s="1602">
        <v>0</v>
      </c>
      <c r="R17" s="1602">
        <v>0</v>
      </c>
      <c r="S17" s="1602">
        <v>1</v>
      </c>
      <c r="T17" s="1602">
        <v>0</v>
      </c>
      <c r="U17" s="1602">
        <v>0</v>
      </c>
      <c r="V17" s="1602">
        <v>0</v>
      </c>
      <c r="W17" s="1602">
        <v>1</v>
      </c>
      <c r="X17" s="1602">
        <v>0</v>
      </c>
      <c r="Y17" s="1602">
        <v>0</v>
      </c>
      <c r="Z17" s="1602">
        <v>0</v>
      </c>
      <c r="AA17" s="1602">
        <v>0</v>
      </c>
      <c r="AB17" s="1602">
        <v>1</v>
      </c>
      <c r="AC17" s="1602">
        <v>0</v>
      </c>
      <c r="AD17" s="1602">
        <v>0</v>
      </c>
      <c r="AE17" s="1602">
        <v>0</v>
      </c>
      <c r="AF17" s="1651">
        <v>0</v>
      </c>
    </row>
    <row r="18" spans="1:32" ht="14.25" thickBot="1" x14ac:dyDescent="0.2">
      <c r="A18" s="1743"/>
      <c r="B18" s="1661" t="s">
        <v>250</v>
      </c>
      <c r="C18" s="1662" t="s">
        <v>249</v>
      </c>
      <c r="D18" s="1663"/>
      <c r="E18" s="1620">
        <v>9</v>
      </c>
      <c r="F18" s="1611">
        <v>4</v>
      </c>
      <c r="G18" s="1611">
        <v>0</v>
      </c>
      <c r="H18" s="1611">
        <v>0</v>
      </c>
      <c r="I18" s="1611">
        <v>0</v>
      </c>
      <c r="J18" s="1611">
        <v>0</v>
      </c>
      <c r="K18" s="1611">
        <v>0</v>
      </c>
      <c r="L18" s="1611">
        <v>0</v>
      </c>
      <c r="M18" s="1611">
        <v>0</v>
      </c>
      <c r="N18" s="1611">
        <v>0</v>
      </c>
      <c r="O18" s="1611">
        <v>0</v>
      </c>
      <c r="P18" s="1611">
        <v>1</v>
      </c>
      <c r="Q18" s="1611">
        <v>0</v>
      </c>
      <c r="R18" s="1611">
        <v>2</v>
      </c>
      <c r="S18" s="1611">
        <v>0</v>
      </c>
      <c r="T18" s="1611">
        <v>0</v>
      </c>
      <c r="U18" s="1611">
        <v>0</v>
      </c>
      <c r="V18" s="1611">
        <v>0</v>
      </c>
      <c r="W18" s="1611">
        <v>0</v>
      </c>
      <c r="X18" s="1611">
        <v>0</v>
      </c>
      <c r="Y18" s="1611">
        <v>0</v>
      </c>
      <c r="Z18" s="1611">
        <v>2</v>
      </c>
      <c r="AA18" s="1611">
        <v>0</v>
      </c>
      <c r="AB18" s="1611">
        <v>0</v>
      </c>
      <c r="AC18" s="1611">
        <v>0</v>
      </c>
      <c r="AD18" s="1611">
        <v>0</v>
      </c>
      <c r="AE18" s="1611">
        <v>0</v>
      </c>
      <c r="AF18" s="1664">
        <v>0</v>
      </c>
    </row>
    <row r="19" spans="1:32" ht="14.25" thickBot="1" x14ac:dyDescent="0.2">
      <c r="A19" s="1744"/>
      <c r="B19" s="1666" t="s">
        <v>1131</v>
      </c>
      <c r="C19" s="1667"/>
      <c r="D19" s="1668"/>
      <c r="E19" s="1621">
        <v>1401.7099999999998</v>
      </c>
      <c r="F19" s="1622">
        <v>146.45399999999998</v>
      </c>
      <c r="G19" s="1622" t="s">
        <v>1287</v>
      </c>
      <c r="H19" s="1622">
        <v>14.876000000000001</v>
      </c>
      <c r="I19" s="1622">
        <v>29.957000000000004</v>
      </c>
      <c r="J19" s="1622" t="s">
        <v>1287</v>
      </c>
      <c r="K19" s="1622">
        <v>52.112000000000002</v>
      </c>
      <c r="L19" s="1622">
        <v>11.662000000000001</v>
      </c>
      <c r="M19" s="1622">
        <v>40.447000000000003</v>
      </c>
      <c r="N19" s="1622" t="s">
        <v>1287</v>
      </c>
      <c r="O19" s="1622">
        <v>109.57600000000001</v>
      </c>
      <c r="P19" s="1622" t="s">
        <v>1287</v>
      </c>
      <c r="Q19" s="1622">
        <v>0</v>
      </c>
      <c r="R19" s="1622">
        <v>85.515999999999991</v>
      </c>
      <c r="S19" s="1622">
        <v>198.12200000000001</v>
      </c>
      <c r="T19" s="1622" t="s">
        <v>1287</v>
      </c>
      <c r="U19" s="1622">
        <v>157.53299999999999</v>
      </c>
      <c r="V19" s="1622">
        <v>35.316999999999993</v>
      </c>
      <c r="W19" s="1622">
        <v>107.54</v>
      </c>
      <c r="X19" s="1622">
        <v>10.117999999999999</v>
      </c>
      <c r="Y19" s="1622">
        <v>21.318999999999999</v>
      </c>
      <c r="Z19" s="1622">
        <v>109.96600000000001</v>
      </c>
      <c r="AA19" s="1622" t="s">
        <v>1287</v>
      </c>
      <c r="AB19" s="1622">
        <v>207.72900000000001</v>
      </c>
      <c r="AC19" s="1622">
        <v>17.103999999999999</v>
      </c>
      <c r="AD19" s="1622">
        <v>0</v>
      </c>
      <c r="AE19" s="1622">
        <v>0</v>
      </c>
      <c r="AF19" s="1671">
        <v>0</v>
      </c>
    </row>
    <row r="20" spans="1:32" ht="14.25" thickTop="1" x14ac:dyDescent="0.15">
      <c r="A20" s="1741" t="s">
        <v>1124</v>
      </c>
      <c r="B20" s="1643" t="s">
        <v>272</v>
      </c>
      <c r="C20" s="1644" t="s">
        <v>271</v>
      </c>
      <c r="D20" s="1645"/>
      <c r="E20" s="1616" t="s">
        <v>1287</v>
      </c>
      <c r="F20" s="1599">
        <v>0</v>
      </c>
      <c r="G20" s="1599">
        <v>0</v>
      </c>
      <c r="H20" s="1599">
        <v>0</v>
      </c>
      <c r="I20" s="1599" t="s">
        <v>1287</v>
      </c>
      <c r="J20" s="1599">
        <v>0</v>
      </c>
      <c r="K20" s="1599">
        <v>0</v>
      </c>
      <c r="L20" s="1599">
        <v>0</v>
      </c>
      <c r="M20" s="1599" t="s">
        <v>1287</v>
      </c>
      <c r="N20" s="1599">
        <v>0</v>
      </c>
      <c r="O20" s="1599">
        <v>0</v>
      </c>
      <c r="P20" s="1599">
        <v>0</v>
      </c>
      <c r="Q20" s="1599">
        <v>0</v>
      </c>
      <c r="R20" s="1599">
        <v>0</v>
      </c>
      <c r="S20" s="1599">
        <v>0</v>
      </c>
      <c r="T20" s="1599">
        <v>0</v>
      </c>
      <c r="U20" s="1599" t="s">
        <v>1287</v>
      </c>
      <c r="V20" s="1599">
        <v>0</v>
      </c>
      <c r="W20" s="1599" t="s">
        <v>1287</v>
      </c>
      <c r="X20" s="1599">
        <v>0</v>
      </c>
      <c r="Y20" s="1599">
        <v>0</v>
      </c>
      <c r="Z20" s="1599">
        <v>0</v>
      </c>
      <c r="AA20" s="1599">
        <v>0</v>
      </c>
      <c r="AB20" s="1599">
        <v>0</v>
      </c>
      <c r="AC20" s="1599">
        <v>0</v>
      </c>
      <c r="AD20" s="1599">
        <v>0</v>
      </c>
      <c r="AE20" s="1599">
        <v>0</v>
      </c>
      <c r="AF20" s="1646">
        <v>0</v>
      </c>
    </row>
    <row r="21" spans="1:32" x14ac:dyDescent="0.15">
      <c r="A21" s="1742"/>
      <c r="B21" s="1648" t="s">
        <v>270</v>
      </c>
      <c r="C21" s="1649" t="s">
        <v>269</v>
      </c>
      <c r="D21" s="1650"/>
      <c r="E21" s="1617" t="s">
        <v>1287</v>
      </c>
      <c r="F21" s="1602" t="s">
        <v>1287</v>
      </c>
      <c r="G21" s="1602">
        <v>0</v>
      </c>
      <c r="H21" s="1602">
        <v>0</v>
      </c>
      <c r="I21" s="1602">
        <v>0</v>
      </c>
      <c r="J21" s="1602">
        <v>0</v>
      </c>
      <c r="K21" s="1602">
        <v>0</v>
      </c>
      <c r="L21" s="1602">
        <v>0</v>
      </c>
      <c r="M21" s="1602">
        <v>0</v>
      </c>
      <c r="N21" s="1602">
        <v>0</v>
      </c>
      <c r="O21" s="1602">
        <v>0</v>
      </c>
      <c r="P21" s="1602">
        <v>0</v>
      </c>
      <c r="Q21" s="1602">
        <v>0</v>
      </c>
      <c r="R21" s="1602" t="s">
        <v>1287</v>
      </c>
      <c r="S21" s="1602">
        <v>0</v>
      </c>
      <c r="T21" s="1602">
        <v>0</v>
      </c>
      <c r="U21" s="1602">
        <v>0</v>
      </c>
      <c r="V21" s="1602">
        <v>0</v>
      </c>
      <c r="W21" s="1602">
        <v>0</v>
      </c>
      <c r="X21" s="1602">
        <v>0</v>
      </c>
      <c r="Y21" s="1602">
        <v>0</v>
      </c>
      <c r="Z21" s="1602">
        <v>0</v>
      </c>
      <c r="AA21" s="1602">
        <v>0</v>
      </c>
      <c r="AB21" s="1602">
        <v>0</v>
      </c>
      <c r="AC21" s="1602">
        <v>0</v>
      </c>
      <c r="AD21" s="1602">
        <v>0</v>
      </c>
      <c r="AE21" s="1602">
        <v>0</v>
      </c>
      <c r="AF21" s="1651">
        <v>0</v>
      </c>
    </row>
    <row r="22" spans="1:32" x14ac:dyDescent="0.15">
      <c r="A22" s="1741" t="s">
        <v>1123</v>
      </c>
      <c r="B22" s="1648" t="s">
        <v>268</v>
      </c>
      <c r="C22" s="1649" t="s">
        <v>267</v>
      </c>
      <c r="D22" s="1650"/>
      <c r="E22" s="1617">
        <v>59.715000000000003</v>
      </c>
      <c r="F22" s="1602">
        <v>19.808</v>
      </c>
      <c r="G22" s="1602">
        <v>0</v>
      </c>
      <c r="H22" s="1602" t="s">
        <v>1287</v>
      </c>
      <c r="I22" s="1602" t="s">
        <v>1287</v>
      </c>
      <c r="J22" s="1602">
        <v>0</v>
      </c>
      <c r="K22" s="1602">
        <v>0</v>
      </c>
      <c r="L22" s="1602" t="s">
        <v>1287</v>
      </c>
      <c r="M22" s="1602">
        <v>0</v>
      </c>
      <c r="N22" s="1602">
        <v>0</v>
      </c>
      <c r="O22" s="1602">
        <v>0</v>
      </c>
      <c r="P22" s="1602">
        <v>0</v>
      </c>
      <c r="Q22" s="1602">
        <v>0</v>
      </c>
      <c r="R22" s="1602">
        <v>0</v>
      </c>
      <c r="S22" s="1602">
        <v>0</v>
      </c>
      <c r="T22" s="1602">
        <v>0</v>
      </c>
      <c r="U22" s="1602">
        <v>5.8579999999999997</v>
      </c>
      <c r="V22" s="1602" t="s">
        <v>1287</v>
      </c>
      <c r="W22" s="1602" t="s">
        <v>1287</v>
      </c>
      <c r="X22" s="1602">
        <v>0</v>
      </c>
      <c r="Y22" s="1602">
        <v>0</v>
      </c>
      <c r="Z22" s="1602">
        <v>0</v>
      </c>
      <c r="AA22" s="1602" t="s">
        <v>1287</v>
      </c>
      <c r="AB22" s="1602">
        <v>0</v>
      </c>
      <c r="AC22" s="1602">
        <v>0</v>
      </c>
      <c r="AD22" s="1602">
        <v>0</v>
      </c>
      <c r="AE22" s="1602">
        <v>0</v>
      </c>
      <c r="AF22" s="1651">
        <v>0</v>
      </c>
    </row>
    <row r="23" spans="1:32" x14ac:dyDescent="0.15">
      <c r="A23" s="1742"/>
      <c r="B23" s="1648" t="s">
        <v>266</v>
      </c>
      <c r="C23" s="1649" t="s">
        <v>49</v>
      </c>
      <c r="D23" s="1650"/>
      <c r="E23" s="1617">
        <v>289.89400000000001</v>
      </c>
      <c r="F23" s="1602">
        <v>46.177999999999997</v>
      </c>
      <c r="G23" s="1602">
        <v>0</v>
      </c>
      <c r="H23" s="1602" t="s">
        <v>1287</v>
      </c>
      <c r="I23" s="1602" t="s">
        <v>1287</v>
      </c>
      <c r="J23" s="1602">
        <v>0</v>
      </c>
      <c r="K23" s="1602" t="s">
        <v>1287</v>
      </c>
      <c r="L23" s="1602">
        <v>0</v>
      </c>
      <c r="M23" s="1602" t="s">
        <v>1287</v>
      </c>
      <c r="N23" s="1602">
        <v>0</v>
      </c>
      <c r="O23" s="1602">
        <v>50.697000000000003</v>
      </c>
      <c r="P23" s="1602">
        <v>0</v>
      </c>
      <c r="Q23" s="1602">
        <v>0</v>
      </c>
      <c r="R23" s="1602">
        <v>0</v>
      </c>
      <c r="S23" s="1602">
        <v>0</v>
      </c>
      <c r="T23" s="1602">
        <v>0</v>
      </c>
      <c r="U23" s="1602">
        <v>49.072000000000003</v>
      </c>
      <c r="V23" s="1602" t="s">
        <v>1287</v>
      </c>
      <c r="W23" s="1602">
        <v>6.4329999999999998</v>
      </c>
      <c r="X23" s="1602">
        <v>6.782</v>
      </c>
      <c r="Y23" s="1602" t="s">
        <v>1287</v>
      </c>
      <c r="Z23" s="1602">
        <v>64</v>
      </c>
      <c r="AA23" s="1602">
        <v>0</v>
      </c>
      <c r="AB23" s="1602">
        <v>24.93</v>
      </c>
      <c r="AC23" s="1602" t="s">
        <v>1287</v>
      </c>
      <c r="AD23" s="1602">
        <v>0</v>
      </c>
      <c r="AE23" s="1602">
        <v>0</v>
      </c>
      <c r="AF23" s="1651">
        <v>0</v>
      </c>
    </row>
    <row r="24" spans="1:32" x14ac:dyDescent="0.15">
      <c r="A24" s="1741" t="s">
        <v>1122</v>
      </c>
      <c r="B24" s="1652" t="s">
        <v>265</v>
      </c>
      <c r="C24" s="1653" t="s">
        <v>50</v>
      </c>
      <c r="D24" s="1654"/>
      <c r="E24" s="1618">
        <v>303.56799999999998</v>
      </c>
      <c r="F24" s="1605">
        <v>22.268000000000001</v>
      </c>
      <c r="G24" s="1605">
        <v>0</v>
      </c>
      <c r="H24" s="1605" t="s">
        <v>1287</v>
      </c>
      <c r="I24" s="1605">
        <v>0</v>
      </c>
      <c r="J24" s="1605" t="s">
        <v>1287</v>
      </c>
      <c r="K24" s="1605" t="s">
        <v>1287</v>
      </c>
      <c r="L24" s="1605">
        <v>3.61</v>
      </c>
      <c r="M24" s="1605">
        <v>24.975000000000001</v>
      </c>
      <c r="N24" s="1605">
        <v>0</v>
      </c>
      <c r="O24" s="1605">
        <v>0</v>
      </c>
      <c r="P24" s="1605">
        <v>0</v>
      </c>
      <c r="Q24" s="1605">
        <v>0</v>
      </c>
      <c r="R24" s="1605" t="s">
        <v>1287</v>
      </c>
      <c r="S24" s="1605">
        <v>150.94200000000001</v>
      </c>
      <c r="T24" s="1605">
        <v>0</v>
      </c>
      <c r="U24" s="1605">
        <v>11.683</v>
      </c>
      <c r="V24" s="1605" t="s">
        <v>1287</v>
      </c>
      <c r="W24" s="1605">
        <v>9.3010000000000002</v>
      </c>
      <c r="X24" s="1605" t="s">
        <v>1287</v>
      </c>
      <c r="Y24" s="1605" t="s">
        <v>1287</v>
      </c>
      <c r="Z24" s="1605">
        <v>21.588999999999999</v>
      </c>
      <c r="AA24" s="1605">
        <v>0</v>
      </c>
      <c r="AB24" s="1605">
        <v>13.348000000000001</v>
      </c>
      <c r="AC24" s="1605">
        <v>0</v>
      </c>
      <c r="AD24" s="1605">
        <v>0</v>
      </c>
      <c r="AE24" s="1605">
        <v>0</v>
      </c>
      <c r="AF24" s="1655">
        <v>0</v>
      </c>
    </row>
    <row r="25" spans="1:32" x14ac:dyDescent="0.15">
      <c r="A25" s="1742"/>
      <c r="B25" s="1656" t="s">
        <v>264</v>
      </c>
      <c r="C25" s="1657" t="s">
        <v>263</v>
      </c>
      <c r="D25" s="1658"/>
      <c r="E25" s="1619">
        <v>255.44800000000004</v>
      </c>
      <c r="F25" s="1608">
        <v>6.6840000000000002</v>
      </c>
      <c r="G25" s="1608">
        <v>0</v>
      </c>
      <c r="H25" s="1608" t="s">
        <v>1287</v>
      </c>
      <c r="I25" s="1608" t="s">
        <v>1287</v>
      </c>
      <c r="J25" s="1608">
        <v>0</v>
      </c>
      <c r="K25" s="1608">
        <v>4.7530000000000001</v>
      </c>
      <c r="L25" s="1608" t="s">
        <v>1287</v>
      </c>
      <c r="M25" s="1608" t="s">
        <v>1287</v>
      </c>
      <c r="N25" s="1608">
        <v>0</v>
      </c>
      <c r="O25" s="1608">
        <v>42.463000000000001</v>
      </c>
      <c r="P25" s="1608">
        <v>0</v>
      </c>
      <c r="Q25" s="1608">
        <v>0</v>
      </c>
      <c r="R25" s="1608" t="s">
        <v>1287</v>
      </c>
      <c r="S25" s="1608">
        <v>7.1950000000000003</v>
      </c>
      <c r="T25" s="1608" t="s">
        <v>1287</v>
      </c>
      <c r="U25" s="1608">
        <v>34.247</v>
      </c>
      <c r="V25" s="1608">
        <v>0</v>
      </c>
      <c r="W25" s="1608">
        <v>16.23</v>
      </c>
      <c r="X25" s="1608">
        <v>0</v>
      </c>
      <c r="Y25" s="1608" t="s">
        <v>1287</v>
      </c>
      <c r="Z25" s="1608">
        <v>7.1559999999999997</v>
      </c>
      <c r="AA25" s="1608">
        <v>0</v>
      </c>
      <c r="AB25" s="1608">
        <v>112.944</v>
      </c>
      <c r="AC25" s="1608" t="s">
        <v>1287</v>
      </c>
      <c r="AD25" s="1608">
        <v>0</v>
      </c>
      <c r="AE25" s="1608">
        <v>0</v>
      </c>
      <c r="AF25" s="1659">
        <v>0</v>
      </c>
    </row>
    <row r="26" spans="1:32" x14ac:dyDescent="0.15">
      <c r="A26" s="1741" t="s">
        <v>1121</v>
      </c>
      <c r="B26" s="1648" t="s">
        <v>262</v>
      </c>
      <c r="C26" s="1649" t="s">
        <v>261</v>
      </c>
      <c r="D26" s="1650"/>
      <c r="E26" s="1617">
        <v>27.678999999999995</v>
      </c>
      <c r="F26" s="1602" t="s">
        <v>1287</v>
      </c>
      <c r="G26" s="1602">
        <v>0</v>
      </c>
      <c r="H26" s="1602">
        <v>0</v>
      </c>
      <c r="I26" s="1602" t="s">
        <v>1287</v>
      </c>
      <c r="J26" s="1602">
        <v>0</v>
      </c>
      <c r="K26" s="1602">
        <v>0</v>
      </c>
      <c r="L26" s="1602">
        <v>0</v>
      </c>
      <c r="M26" s="1602">
        <v>0</v>
      </c>
      <c r="N26" s="1602">
        <v>0</v>
      </c>
      <c r="O26" s="1602" t="s">
        <v>1287</v>
      </c>
      <c r="P26" s="1602">
        <v>0</v>
      </c>
      <c r="Q26" s="1602">
        <v>0</v>
      </c>
      <c r="R26" s="1602" t="s">
        <v>1287</v>
      </c>
      <c r="S26" s="1602">
        <v>0</v>
      </c>
      <c r="T26" s="1602">
        <v>0</v>
      </c>
      <c r="U26" s="1602" t="s">
        <v>1287</v>
      </c>
      <c r="V26" s="1602">
        <v>0</v>
      </c>
      <c r="W26" s="1602" t="s">
        <v>1287</v>
      </c>
      <c r="X26" s="1602">
        <v>0</v>
      </c>
      <c r="Y26" s="1602" t="s">
        <v>1287</v>
      </c>
      <c r="Z26" s="1602">
        <v>0</v>
      </c>
      <c r="AA26" s="1602">
        <v>0</v>
      </c>
      <c r="AB26" s="1602" t="s">
        <v>1287</v>
      </c>
      <c r="AC26" s="1602">
        <v>0</v>
      </c>
      <c r="AD26" s="1602">
        <v>0</v>
      </c>
      <c r="AE26" s="1602">
        <v>0</v>
      </c>
      <c r="AF26" s="1651">
        <v>0</v>
      </c>
    </row>
    <row r="27" spans="1:32" x14ac:dyDescent="0.15">
      <c r="A27" s="1741"/>
      <c r="B27" s="1648" t="s">
        <v>260</v>
      </c>
      <c r="C27" s="1649" t="s">
        <v>53</v>
      </c>
      <c r="D27" s="1650"/>
      <c r="E27" s="1617">
        <v>49.822000000000003</v>
      </c>
      <c r="F27" s="1602" t="s">
        <v>1287</v>
      </c>
      <c r="G27" s="1602" t="s">
        <v>1287</v>
      </c>
      <c r="H27" s="1602">
        <v>0</v>
      </c>
      <c r="I27" s="1602" t="s">
        <v>1287</v>
      </c>
      <c r="J27" s="1602">
        <v>0</v>
      </c>
      <c r="K27" s="1602" t="s">
        <v>1287</v>
      </c>
      <c r="L27" s="1602">
        <v>0</v>
      </c>
      <c r="M27" s="1602" t="s">
        <v>1287</v>
      </c>
      <c r="N27" s="1602">
        <v>0</v>
      </c>
      <c r="O27" s="1602" t="s">
        <v>1287</v>
      </c>
      <c r="P27" s="1602">
        <v>0</v>
      </c>
      <c r="Q27" s="1602">
        <v>0</v>
      </c>
      <c r="R27" s="1602">
        <v>0</v>
      </c>
      <c r="S27" s="1602">
        <v>0</v>
      </c>
      <c r="T27" s="1602" t="s">
        <v>1287</v>
      </c>
      <c r="U27" s="1602">
        <v>12.510999999999999</v>
      </c>
      <c r="V27" s="1602" t="s">
        <v>1287</v>
      </c>
      <c r="W27" s="1602">
        <v>5.4109999999999996</v>
      </c>
      <c r="X27" s="1602" t="s">
        <v>1287</v>
      </c>
      <c r="Y27" s="1602">
        <v>0</v>
      </c>
      <c r="Z27" s="1602">
        <v>0</v>
      </c>
      <c r="AA27" s="1602">
        <v>0</v>
      </c>
      <c r="AB27" s="1602">
        <v>0</v>
      </c>
      <c r="AC27" s="1602">
        <v>0</v>
      </c>
      <c r="AD27" s="1602">
        <v>0</v>
      </c>
      <c r="AE27" s="1602">
        <v>0</v>
      </c>
      <c r="AF27" s="1651">
        <v>0</v>
      </c>
    </row>
    <row r="28" spans="1:32" x14ac:dyDescent="0.15">
      <c r="A28" s="1741"/>
      <c r="B28" s="1648" t="s">
        <v>259</v>
      </c>
      <c r="C28" s="1649" t="s">
        <v>54</v>
      </c>
      <c r="D28" s="1650"/>
      <c r="E28" s="1617">
        <v>99.701999999999998</v>
      </c>
      <c r="F28" s="1602">
        <v>12.006</v>
      </c>
      <c r="G28" s="1602">
        <v>0</v>
      </c>
      <c r="H28" s="1602" t="s">
        <v>1287</v>
      </c>
      <c r="I28" s="1602">
        <v>0</v>
      </c>
      <c r="J28" s="1602">
        <v>0</v>
      </c>
      <c r="K28" s="1602">
        <v>0</v>
      </c>
      <c r="L28" s="1602" t="s">
        <v>1287</v>
      </c>
      <c r="M28" s="1602" t="s">
        <v>1287</v>
      </c>
      <c r="N28" s="1602">
        <v>0</v>
      </c>
      <c r="O28" s="1602" t="s">
        <v>1287</v>
      </c>
      <c r="P28" s="1602" t="s">
        <v>1287</v>
      </c>
      <c r="Q28" s="1602">
        <v>0</v>
      </c>
      <c r="R28" s="1602" t="s">
        <v>1287</v>
      </c>
      <c r="S28" s="1602" t="s">
        <v>1287</v>
      </c>
      <c r="T28" s="1602">
        <v>0</v>
      </c>
      <c r="U28" s="1602">
        <v>28.474</v>
      </c>
      <c r="V28" s="1602" t="s">
        <v>1287</v>
      </c>
      <c r="W28" s="1602" t="s">
        <v>1287</v>
      </c>
      <c r="X28" s="1602">
        <v>0</v>
      </c>
      <c r="Y28" s="1602">
        <v>0</v>
      </c>
      <c r="Z28" s="1602" t="s">
        <v>1287</v>
      </c>
      <c r="AA28" s="1602">
        <v>0</v>
      </c>
      <c r="AB28" s="1602" t="s">
        <v>1287</v>
      </c>
      <c r="AC28" s="1602">
        <v>0</v>
      </c>
      <c r="AD28" s="1602">
        <v>0</v>
      </c>
      <c r="AE28" s="1602">
        <v>0</v>
      </c>
      <c r="AF28" s="1651">
        <v>0</v>
      </c>
    </row>
    <row r="29" spans="1:32" x14ac:dyDescent="0.15">
      <c r="A29" s="1741"/>
      <c r="B29" s="1652" t="s">
        <v>258</v>
      </c>
      <c r="C29" s="1653" t="s">
        <v>257</v>
      </c>
      <c r="D29" s="1654"/>
      <c r="E29" s="1618">
        <v>0</v>
      </c>
      <c r="F29" s="1605">
        <v>0</v>
      </c>
      <c r="G29" s="1605">
        <v>0</v>
      </c>
      <c r="H29" s="1605">
        <v>0</v>
      </c>
      <c r="I29" s="1605">
        <v>0</v>
      </c>
      <c r="J29" s="1605">
        <v>0</v>
      </c>
      <c r="K29" s="1605">
        <v>0</v>
      </c>
      <c r="L29" s="1605">
        <v>0</v>
      </c>
      <c r="M29" s="1605">
        <v>0</v>
      </c>
      <c r="N29" s="1605">
        <v>0</v>
      </c>
      <c r="O29" s="1605">
        <v>0</v>
      </c>
      <c r="P29" s="1605">
        <v>0</v>
      </c>
      <c r="Q29" s="1605">
        <v>0</v>
      </c>
      <c r="R29" s="1605">
        <v>0</v>
      </c>
      <c r="S29" s="1605">
        <v>0</v>
      </c>
      <c r="T29" s="1605">
        <v>0</v>
      </c>
      <c r="U29" s="1605">
        <v>0</v>
      </c>
      <c r="V29" s="1605">
        <v>0</v>
      </c>
      <c r="W29" s="1605">
        <v>0</v>
      </c>
      <c r="X29" s="1605">
        <v>0</v>
      </c>
      <c r="Y29" s="1605">
        <v>0</v>
      </c>
      <c r="Z29" s="1605">
        <v>0</v>
      </c>
      <c r="AA29" s="1605">
        <v>0</v>
      </c>
      <c r="AB29" s="1605">
        <v>0</v>
      </c>
      <c r="AC29" s="1605">
        <v>0</v>
      </c>
      <c r="AD29" s="1605">
        <v>0</v>
      </c>
      <c r="AE29" s="1605">
        <v>0</v>
      </c>
      <c r="AF29" s="1655">
        <v>0</v>
      </c>
    </row>
    <row r="30" spans="1:32" x14ac:dyDescent="0.15">
      <c r="A30" s="1741"/>
      <c r="B30" s="1656" t="s">
        <v>256</v>
      </c>
      <c r="C30" s="1657" t="s">
        <v>255</v>
      </c>
      <c r="D30" s="1658"/>
      <c r="E30" s="1619">
        <v>86.629000000000005</v>
      </c>
      <c r="F30" s="1608" t="s">
        <v>1287</v>
      </c>
      <c r="G30" s="1608">
        <v>0</v>
      </c>
      <c r="H30" s="1608" t="s">
        <v>1287</v>
      </c>
      <c r="I30" s="1608">
        <v>0</v>
      </c>
      <c r="J30" s="1608" t="s">
        <v>1287</v>
      </c>
      <c r="K30" s="1608">
        <v>0</v>
      </c>
      <c r="L30" s="1608">
        <v>0</v>
      </c>
      <c r="M30" s="1608">
        <v>0</v>
      </c>
      <c r="N30" s="1608">
        <v>0</v>
      </c>
      <c r="O30" s="1608" t="s">
        <v>1287</v>
      </c>
      <c r="P30" s="1608">
        <v>0</v>
      </c>
      <c r="Q30" s="1608">
        <v>0</v>
      </c>
      <c r="R30" s="1608">
        <v>0</v>
      </c>
      <c r="S30" s="1608">
        <v>0</v>
      </c>
      <c r="T30" s="1608">
        <v>0</v>
      </c>
      <c r="U30" s="1608" t="s">
        <v>1287</v>
      </c>
      <c r="V30" s="1608">
        <v>0</v>
      </c>
      <c r="W30" s="1608">
        <v>51.378</v>
      </c>
      <c r="X30" s="1608">
        <v>0</v>
      </c>
      <c r="Y30" s="1608">
        <v>0</v>
      </c>
      <c r="Z30" s="1608">
        <v>0</v>
      </c>
      <c r="AA30" s="1608">
        <v>0</v>
      </c>
      <c r="AB30" s="1608" t="s">
        <v>1287</v>
      </c>
      <c r="AC30" s="1608">
        <v>0</v>
      </c>
      <c r="AD30" s="1608">
        <v>0</v>
      </c>
      <c r="AE30" s="1608">
        <v>0</v>
      </c>
      <c r="AF30" s="1659">
        <v>0</v>
      </c>
    </row>
    <row r="31" spans="1:32" x14ac:dyDescent="0.15">
      <c r="A31" s="1741"/>
      <c r="B31" s="1648" t="s">
        <v>254</v>
      </c>
      <c r="C31" s="1649" t="s">
        <v>253</v>
      </c>
      <c r="D31" s="1650"/>
      <c r="E31" s="1617">
        <v>77.983000000000004</v>
      </c>
      <c r="F31" s="1602">
        <v>0</v>
      </c>
      <c r="G31" s="1602">
        <v>0</v>
      </c>
      <c r="H31" s="1602">
        <v>0</v>
      </c>
      <c r="I31" s="1602">
        <v>0</v>
      </c>
      <c r="J31" s="1602">
        <v>0</v>
      </c>
      <c r="K31" s="1602">
        <v>19.532</v>
      </c>
      <c r="L31" s="1602" t="s">
        <v>1287</v>
      </c>
      <c r="M31" s="1602">
        <v>0</v>
      </c>
      <c r="N31" s="1602">
        <v>0</v>
      </c>
      <c r="O31" s="1602">
        <v>0</v>
      </c>
      <c r="P31" s="1602">
        <v>0</v>
      </c>
      <c r="Q31" s="1602">
        <v>0</v>
      </c>
      <c r="R31" s="1602">
        <v>0</v>
      </c>
      <c r="S31" s="1602">
        <v>35.932000000000002</v>
      </c>
      <c r="T31" s="1602">
        <v>0</v>
      </c>
      <c r="U31" s="1602">
        <v>0</v>
      </c>
      <c r="V31" s="1602" t="s">
        <v>1287</v>
      </c>
      <c r="W31" s="1602">
        <v>0</v>
      </c>
      <c r="X31" s="1602" t="s">
        <v>1287</v>
      </c>
      <c r="Y31" s="1602">
        <v>0</v>
      </c>
      <c r="Z31" s="1602" t="s">
        <v>1287</v>
      </c>
      <c r="AA31" s="1602">
        <v>0</v>
      </c>
      <c r="AB31" s="1602" t="s">
        <v>1287</v>
      </c>
      <c r="AC31" s="1602">
        <v>0</v>
      </c>
      <c r="AD31" s="1602">
        <v>0</v>
      </c>
      <c r="AE31" s="1602">
        <v>0</v>
      </c>
      <c r="AF31" s="1651">
        <v>0</v>
      </c>
    </row>
    <row r="32" spans="1:32" x14ac:dyDescent="0.15">
      <c r="A32" s="1741"/>
      <c r="B32" s="1648" t="s">
        <v>252</v>
      </c>
      <c r="C32" s="1649" t="s">
        <v>251</v>
      </c>
      <c r="D32" s="1650"/>
      <c r="E32" s="1617">
        <v>52.158000000000001</v>
      </c>
      <c r="F32" s="1602">
        <v>28.093</v>
      </c>
      <c r="G32" s="1602">
        <v>0</v>
      </c>
      <c r="H32" s="1602">
        <v>0</v>
      </c>
      <c r="I32" s="1602">
        <v>0</v>
      </c>
      <c r="J32" s="1602">
        <v>0</v>
      </c>
      <c r="K32" s="1602" t="s">
        <v>1287</v>
      </c>
      <c r="L32" s="1602">
        <v>0</v>
      </c>
      <c r="M32" s="1602">
        <v>0</v>
      </c>
      <c r="N32" s="1602" t="s">
        <v>1287</v>
      </c>
      <c r="O32" s="1602">
        <v>0</v>
      </c>
      <c r="P32" s="1602">
        <v>0</v>
      </c>
      <c r="Q32" s="1602">
        <v>0</v>
      </c>
      <c r="R32" s="1602">
        <v>0</v>
      </c>
      <c r="S32" s="1602" t="s">
        <v>1287</v>
      </c>
      <c r="T32" s="1602">
        <v>0</v>
      </c>
      <c r="U32" s="1602">
        <v>0</v>
      </c>
      <c r="V32" s="1602">
        <v>0</v>
      </c>
      <c r="W32" s="1602" t="s">
        <v>1287</v>
      </c>
      <c r="X32" s="1602">
        <v>0</v>
      </c>
      <c r="Y32" s="1602">
        <v>0</v>
      </c>
      <c r="Z32" s="1602">
        <v>0</v>
      </c>
      <c r="AA32" s="1602">
        <v>0</v>
      </c>
      <c r="AB32" s="1602" t="s">
        <v>1287</v>
      </c>
      <c r="AC32" s="1602">
        <v>0</v>
      </c>
      <c r="AD32" s="1602">
        <v>0</v>
      </c>
      <c r="AE32" s="1602">
        <v>0</v>
      </c>
      <c r="AF32" s="1651">
        <v>0</v>
      </c>
    </row>
    <row r="33" spans="1:32" ht="14.25" thickBot="1" x14ac:dyDescent="0.2">
      <c r="A33" s="1743"/>
      <c r="B33" s="1661" t="s">
        <v>250</v>
      </c>
      <c r="C33" s="1662" t="s">
        <v>249</v>
      </c>
      <c r="D33" s="1663"/>
      <c r="E33" s="1623">
        <v>63.823</v>
      </c>
      <c r="F33" s="1614">
        <v>5.59</v>
      </c>
      <c r="G33" s="1614">
        <v>0</v>
      </c>
      <c r="H33" s="1614">
        <v>0</v>
      </c>
      <c r="I33" s="1614">
        <v>0</v>
      </c>
      <c r="J33" s="1614">
        <v>0</v>
      </c>
      <c r="K33" s="1614">
        <v>0</v>
      </c>
      <c r="L33" s="1614">
        <v>0</v>
      </c>
      <c r="M33" s="1614">
        <v>0</v>
      </c>
      <c r="N33" s="1614">
        <v>0</v>
      </c>
      <c r="O33" s="1614">
        <v>0</v>
      </c>
      <c r="P33" s="1614" t="s">
        <v>1287</v>
      </c>
      <c r="Q33" s="1614">
        <v>0</v>
      </c>
      <c r="R33" s="1614" t="s">
        <v>1287</v>
      </c>
      <c r="S33" s="1614">
        <v>0</v>
      </c>
      <c r="T33" s="1614">
        <v>0</v>
      </c>
      <c r="U33" s="1614">
        <v>0</v>
      </c>
      <c r="V33" s="1614">
        <v>0</v>
      </c>
      <c r="W33" s="1614">
        <v>0</v>
      </c>
      <c r="X33" s="1614">
        <v>0</v>
      </c>
      <c r="Y33" s="1614">
        <v>0</v>
      </c>
      <c r="Z33" s="1614" t="s">
        <v>1287</v>
      </c>
      <c r="AA33" s="1614">
        <v>0</v>
      </c>
      <c r="AB33" s="1614">
        <v>0</v>
      </c>
      <c r="AC33" s="1614">
        <v>0</v>
      </c>
      <c r="AD33" s="1614">
        <v>0</v>
      </c>
      <c r="AE33" s="1614">
        <v>0</v>
      </c>
      <c r="AF33" s="1672">
        <v>0</v>
      </c>
    </row>
    <row r="34" spans="1:32" x14ac:dyDescent="0.15">
      <c r="A34" s="1735" t="s">
        <v>1133</v>
      </c>
      <c r="B34" s="1627"/>
      <c r="C34" s="1627"/>
      <c r="D34" s="1627"/>
      <c r="E34" s="1627"/>
      <c r="F34" s="1627"/>
      <c r="G34" s="1627"/>
      <c r="H34" s="1627"/>
      <c r="I34" s="1627"/>
      <c r="J34" s="1627"/>
      <c r="K34" s="1627"/>
      <c r="L34" s="1627"/>
      <c r="M34" s="1627"/>
      <c r="N34" s="1627"/>
      <c r="O34" s="1627"/>
      <c r="P34" s="1627"/>
      <c r="Q34" s="1627"/>
      <c r="R34" s="1627"/>
      <c r="S34" s="1627"/>
      <c r="T34" s="1627"/>
      <c r="U34" s="1627"/>
      <c r="V34" s="1627"/>
      <c r="W34" s="1627"/>
      <c r="X34" s="1627"/>
      <c r="Y34" s="1627"/>
      <c r="Z34" s="1627"/>
      <c r="AA34" s="1627"/>
      <c r="AB34" s="1627"/>
      <c r="AC34" s="1627"/>
      <c r="AD34" s="1627"/>
      <c r="AE34" s="1627"/>
      <c r="AF34" s="1627"/>
    </row>
  </sheetData>
  <mergeCells count="3">
    <mergeCell ref="A1:R1"/>
    <mergeCell ref="B4:D4"/>
    <mergeCell ref="B19:D19"/>
  </mergeCells>
  <phoneticPr fontId="4"/>
  <pageMargins left="0.70866141732283472" right="0.70866141732283472" top="0.74803149606299213" bottom="0.74803149606299213" header="0.31496062992125984" footer="0.31496062992125984"/>
  <pageSetup paperSize="9" scale="80" orientation="landscape" r:id="rId1"/>
  <colBreaks count="1" manualBreakCount="1">
    <brk id="18"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38417-74C2-45E4-AF2D-88EA1B26979C}">
  <sheetPr>
    <pageSetUpPr fitToPage="1"/>
  </sheetPr>
  <dimension ref="A1:R20"/>
  <sheetViews>
    <sheetView zoomScale="55" zoomScaleNormal="55" workbookViewId="0">
      <selection activeCell="N12" sqref="N12"/>
    </sheetView>
  </sheetViews>
  <sheetFormatPr defaultRowHeight="13.5" x14ac:dyDescent="0.15"/>
  <cols>
    <col min="1" max="1" width="3.625" style="398" customWidth="1"/>
    <col min="2" max="2" width="9.625" style="398" customWidth="1"/>
    <col min="3" max="3" width="0.875" style="398" customWidth="1"/>
    <col min="4" max="4" width="10.125" style="398" customWidth="1"/>
    <col min="5" max="5" width="10" style="398" customWidth="1"/>
    <col min="6" max="18" width="10.125" style="398" customWidth="1"/>
    <col min="19" max="16384" width="9" style="398"/>
  </cols>
  <sheetData>
    <row r="1" spans="1:18" x14ac:dyDescent="0.15">
      <c r="A1" s="1176" t="s">
        <v>1139</v>
      </c>
      <c r="B1" s="1176"/>
      <c r="C1" s="1176"/>
      <c r="D1" s="1176"/>
      <c r="E1" s="1176"/>
      <c r="F1" s="1176"/>
      <c r="G1" s="1176"/>
      <c r="H1" s="1176"/>
      <c r="I1" s="1176"/>
      <c r="J1" s="1176"/>
      <c r="K1" s="1176"/>
      <c r="L1" s="1176"/>
      <c r="M1" s="1176"/>
      <c r="N1" s="1176"/>
      <c r="O1" s="1176"/>
      <c r="P1" s="1176"/>
      <c r="Q1" s="1176"/>
      <c r="R1" s="1176"/>
    </row>
    <row r="2" spans="1:18" ht="14.25" thickBot="1" x14ac:dyDescent="0.2">
      <c r="A2" s="397"/>
      <c r="B2" s="397"/>
      <c r="C2" s="397"/>
      <c r="D2" s="397"/>
      <c r="E2" s="397"/>
      <c r="F2" s="397"/>
      <c r="G2" s="397"/>
      <c r="H2" s="397"/>
      <c r="I2" s="397"/>
      <c r="J2" s="397"/>
      <c r="K2" s="397"/>
      <c r="L2" s="397"/>
      <c r="M2" s="397"/>
      <c r="N2" s="397"/>
      <c r="O2" s="397"/>
      <c r="P2" s="397"/>
      <c r="Q2" s="397"/>
      <c r="R2" s="713" t="s">
        <v>246</v>
      </c>
    </row>
    <row r="3" spans="1:18" x14ac:dyDescent="0.15">
      <c r="A3" s="458"/>
      <c r="B3" s="1037" t="s">
        <v>1138</v>
      </c>
      <c r="C3" s="457"/>
      <c r="D3" s="1221" t="s">
        <v>1137</v>
      </c>
      <c r="E3" s="1036" t="s">
        <v>272</v>
      </c>
      <c r="F3" s="1033" t="s">
        <v>270</v>
      </c>
      <c r="G3" s="1033" t="s">
        <v>268</v>
      </c>
      <c r="H3" s="1033" t="s">
        <v>266</v>
      </c>
      <c r="I3" s="1035" t="s">
        <v>265</v>
      </c>
      <c r="J3" s="1034" t="s">
        <v>264</v>
      </c>
      <c r="K3" s="1033" t="s">
        <v>262</v>
      </c>
      <c r="L3" s="1033" t="s">
        <v>260</v>
      </c>
      <c r="M3" s="1033" t="s">
        <v>259</v>
      </c>
      <c r="N3" s="1035" t="s">
        <v>258</v>
      </c>
      <c r="O3" s="1034" t="s">
        <v>256</v>
      </c>
      <c r="P3" s="1033" t="s">
        <v>254</v>
      </c>
      <c r="Q3" s="1033" t="s">
        <v>252</v>
      </c>
      <c r="R3" s="1032" t="s">
        <v>250</v>
      </c>
    </row>
    <row r="4" spans="1:18" ht="14.25" thickBot="1" x14ac:dyDescent="0.2">
      <c r="A4" s="735" t="s">
        <v>1136</v>
      </c>
      <c r="B4" s="444"/>
      <c r="C4" s="443"/>
      <c r="D4" s="1222"/>
      <c r="E4" s="1031" t="s">
        <v>271</v>
      </c>
      <c r="F4" s="1026" t="s">
        <v>269</v>
      </c>
      <c r="G4" s="1026" t="s">
        <v>267</v>
      </c>
      <c r="H4" s="1029" t="s">
        <v>1051</v>
      </c>
      <c r="I4" s="1030" t="s">
        <v>1050</v>
      </c>
      <c r="J4" s="1027" t="s">
        <v>263</v>
      </c>
      <c r="K4" s="1026" t="s">
        <v>261</v>
      </c>
      <c r="L4" s="1029" t="s">
        <v>1049</v>
      </c>
      <c r="M4" s="1029" t="s">
        <v>1048</v>
      </c>
      <c r="N4" s="1028" t="s">
        <v>257</v>
      </c>
      <c r="O4" s="1027" t="s">
        <v>255</v>
      </c>
      <c r="P4" s="1026" t="s">
        <v>253</v>
      </c>
      <c r="Q4" s="1026" t="s">
        <v>251</v>
      </c>
      <c r="R4" s="1025" t="s">
        <v>249</v>
      </c>
    </row>
    <row r="5" spans="1:18" ht="42" customHeight="1" thickTop="1" thickBot="1" x14ac:dyDescent="0.2">
      <c r="A5" s="1220" t="s">
        <v>1131</v>
      </c>
      <c r="B5" s="1181"/>
      <c r="C5" s="1182"/>
      <c r="D5" s="1024">
        <v>296</v>
      </c>
      <c r="E5" s="1023">
        <v>5</v>
      </c>
      <c r="F5" s="1020">
        <v>2</v>
      </c>
      <c r="G5" s="1020">
        <v>21</v>
      </c>
      <c r="H5" s="1020">
        <v>55</v>
      </c>
      <c r="I5" s="1022">
        <v>50</v>
      </c>
      <c r="J5" s="1021">
        <v>53</v>
      </c>
      <c r="K5" s="1020">
        <v>8</v>
      </c>
      <c r="L5" s="1020">
        <v>26</v>
      </c>
      <c r="M5" s="1020">
        <v>24</v>
      </c>
      <c r="N5" s="1022">
        <v>0</v>
      </c>
      <c r="O5" s="1021">
        <v>13</v>
      </c>
      <c r="P5" s="1020">
        <v>12</v>
      </c>
      <c r="Q5" s="1020">
        <v>16</v>
      </c>
      <c r="R5" s="1019">
        <v>11</v>
      </c>
    </row>
    <row r="6" spans="1:18" ht="42" customHeight="1" thickTop="1" x14ac:dyDescent="0.15">
      <c r="A6" s="390" t="s">
        <v>272</v>
      </c>
      <c r="B6" s="362" t="s">
        <v>271</v>
      </c>
      <c r="C6" s="389"/>
      <c r="D6" s="1018">
        <v>4</v>
      </c>
      <c r="E6" s="1017">
        <v>4</v>
      </c>
      <c r="F6" s="1014">
        <v>0</v>
      </c>
      <c r="G6" s="1014">
        <v>0</v>
      </c>
      <c r="H6" s="1014">
        <v>0</v>
      </c>
      <c r="I6" s="1016">
        <v>0</v>
      </c>
      <c r="J6" s="1015">
        <v>0</v>
      </c>
      <c r="K6" s="1014">
        <v>0</v>
      </c>
      <c r="L6" s="1014">
        <v>0</v>
      </c>
      <c r="M6" s="1014">
        <v>0</v>
      </c>
      <c r="N6" s="1016">
        <v>0</v>
      </c>
      <c r="O6" s="1015">
        <v>0</v>
      </c>
      <c r="P6" s="1014">
        <v>0</v>
      </c>
      <c r="Q6" s="1014">
        <v>0</v>
      </c>
      <c r="R6" s="1013">
        <v>0</v>
      </c>
    </row>
    <row r="7" spans="1:18" ht="42" customHeight="1" x14ac:dyDescent="0.15">
      <c r="A7" s="384" t="s">
        <v>270</v>
      </c>
      <c r="B7" s="334" t="s">
        <v>269</v>
      </c>
      <c r="C7" s="383"/>
      <c r="D7" s="1000">
        <v>2</v>
      </c>
      <c r="E7" s="999">
        <v>0</v>
      </c>
      <c r="F7" s="996">
        <v>2</v>
      </c>
      <c r="G7" s="996">
        <v>0</v>
      </c>
      <c r="H7" s="996">
        <v>0</v>
      </c>
      <c r="I7" s="998">
        <v>0</v>
      </c>
      <c r="J7" s="997">
        <v>0</v>
      </c>
      <c r="K7" s="996">
        <v>0</v>
      </c>
      <c r="L7" s="996">
        <v>0</v>
      </c>
      <c r="M7" s="996">
        <v>0</v>
      </c>
      <c r="N7" s="998">
        <v>0</v>
      </c>
      <c r="O7" s="997">
        <v>0</v>
      </c>
      <c r="P7" s="996">
        <v>0</v>
      </c>
      <c r="Q7" s="996">
        <v>0</v>
      </c>
      <c r="R7" s="995">
        <v>0</v>
      </c>
    </row>
    <row r="8" spans="1:18" ht="42" customHeight="1" x14ac:dyDescent="0.15">
      <c r="A8" s="384" t="s">
        <v>268</v>
      </c>
      <c r="B8" s="334" t="s">
        <v>267</v>
      </c>
      <c r="C8" s="383"/>
      <c r="D8" s="1000">
        <v>20</v>
      </c>
      <c r="E8" s="999">
        <v>0</v>
      </c>
      <c r="F8" s="996">
        <v>0</v>
      </c>
      <c r="G8" s="996">
        <v>20</v>
      </c>
      <c r="H8" s="996">
        <v>0</v>
      </c>
      <c r="I8" s="998">
        <v>0</v>
      </c>
      <c r="J8" s="997">
        <v>0</v>
      </c>
      <c r="K8" s="996">
        <v>0</v>
      </c>
      <c r="L8" s="996">
        <v>0</v>
      </c>
      <c r="M8" s="996">
        <v>0</v>
      </c>
      <c r="N8" s="998">
        <v>0</v>
      </c>
      <c r="O8" s="997">
        <v>0</v>
      </c>
      <c r="P8" s="996">
        <v>0</v>
      </c>
      <c r="Q8" s="996">
        <v>0</v>
      </c>
      <c r="R8" s="995">
        <v>0</v>
      </c>
    </row>
    <row r="9" spans="1:18" ht="42" customHeight="1" x14ac:dyDescent="0.15">
      <c r="A9" s="384" t="s">
        <v>266</v>
      </c>
      <c r="B9" s="334" t="s">
        <v>49</v>
      </c>
      <c r="C9" s="383"/>
      <c r="D9" s="1000">
        <v>49</v>
      </c>
      <c r="E9" s="999">
        <v>0</v>
      </c>
      <c r="F9" s="996">
        <v>0</v>
      </c>
      <c r="G9" s="996">
        <v>0</v>
      </c>
      <c r="H9" s="996">
        <v>49</v>
      </c>
      <c r="I9" s="998">
        <v>0</v>
      </c>
      <c r="J9" s="997">
        <v>0</v>
      </c>
      <c r="K9" s="996">
        <v>0</v>
      </c>
      <c r="L9" s="996">
        <v>0</v>
      </c>
      <c r="M9" s="996">
        <v>0</v>
      </c>
      <c r="N9" s="998">
        <v>0</v>
      </c>
      <c r="O9" s="997">
        <v>0</v>
      </c>
      <c r="P9" s="996">
        <v>0</v>
      </c>
      <c r="Q9" s="996">
        <v>0</v>
      </c>
      <c r="R9" s="995">
        <v>0</v>
      </c>
    </row>
    <row r="10" spans="1:18" ht="42" customHeight="1" x14ac:dyDescent="0.15">
      <c r="A10" s="388" t="s">
        <v>265</v>
      </c>
      <c r="B10" s="355" t="s">
        <v>50</v>
      </c>
      <c r="C10" s="387"/>
      <c r="D10" s="1012">
        <v>58</v>
      </c>
      <c r="E10" s="1011">
        <v>0</v>
      </c>
      <c r="F10" s="1008">
        <v>0</v>
      </c>
      <c r="G10" s="1008">
        <v>1</v>
      </c>
      <c r="H10" s="1008">
        <v>6</v>
      </c>
      <c r="I10" s="1010">
        <v>50</v>
      </c>
      <c r="J10" s="1009">
        <v>0</v>
      </c>
      <c r="K10" s="1008">
        <v>0</v>
      </c>
      <c r="L10" s="1008">
        <v>1</v>
      </c>
      <c r="M10" s="1008">
        <v>0</v>
      </c>
      <c r="N10" s="1010">
        <v>0</v>
      </c>
      <c r="O10" s="1009">
        <v>0</v>
      </c>
      <c r="P10" s="1008">
        <v>0</v>
      </c>
      <c r="Q10" s="1008">
        <v>0</v>
      </c>
      <c r="R10" s="1007">
        <v>0</v>
      </c>
    </row>
    <row r="11" spans="1:18" ht="42" customHeight="1" x14ac:dyDescent="0.15">
      <c r="A11" s="386" t="s">
        <v>264</v>
      </c>
      <c r="B11" s="354" t="s">
        <v>263</v>
      </c>
      <c r="C11" s="385"/>
      <c r="D11" s="1006">
        <v>55</v>
      </c>
      <c r="E11" s="1005">
        <v>1</v>
      </c>
      <c r="F11" s="1002">
        <v>0</v>
      </c>
      <c r="G11" s="1002">
        <v>0</v>
      </c>
      <c r="H11" s="1002">
        <v>0</v>
      </c>
      <c r="I11" s="1004">
        <v>0</v>
      </c>
      <c r="J11" s="1003">
        <v>53</v>
      </c>
      <c r="K11" s="1002">
        <v>0</v>
      </c>
      <c r="L11" s="1002">
        <v>1</v>
      </c>
      <c r="M11" s="1002">
        <v>0</v>
      </c>
      <c r="N11" s="1004">
        <v>0</v>
      </c>
      <c r="O11" s="1003">
        <v>0</v>
      </c>
      <c r="P11" s="1002">
        <v>0</v>
      </c>
      <c r="Q11" s="1002">
        <v>0</v>
      </c>
      <c r="R11" s="1001">
        <v>0</v>
      </c>
    </row>
    <row r="12" spans="1:18" ht="42" customHeight="1" x14ac:dyDescent="0.15">
      <c r="A12" s="384" t="s">
        <v>262</v>
      </c>
      <c r="B12" s="334" t="s">
        <v>261</v>
      </c>
      <c r="C12" s="383"/>
      <c r="D12" s="1000">
        <v>8</v>
      </c>
      <c r="E12" s="999">
        <v>0</v>
      </c>
      <c r="F12" s="996">
        <v>0</v>
      </c>
      <c r="G12" s="996">
        <v>0</v>
      </c>
      <c r="H12" s="996">
        <v>0</v>
      </c>
      <c r="I12" s="998">
        <v>0</v>
      </c>
      <c r="J12" s="997">
        <v>0</v>
      </c>
      <c r="K12" s="996">
        <v>8</v>
      </c>
      <c r="L12" s="996">
        <v>0</v>
      </c>
      <c r="M12" s="996">
        <v>0</v>
      </c>
      <c r="N12" s="998">
        <v>0</v>
      </c>
      <c r="O12" s="997">
        <v>0</v>
      </c>
      <c r="P12" s="996">
        <v>0</v>
      </c>
      <c r="Q12" s="996">
        <v>0</v>
      </c>
      <c r="R12" s="995">
        <v>0</v>
      </c>
    </row>
    <row r="13" spans="1:18" ht="42" customHeight="1" x14ac:dyDescent="0.15">
      <c r="A13" s="384" t="s">
        <v>260</v>
      </c>
      <c r="B13" s="334" t="s">
        <v>53</v>
      </c>
      <c r="C13" s="383"/>
      <c r="D13" s="1000">
        <v>22</v>
      </c>
      <c r="E13" s="999">
        <v>0</v>
      </c>
      <c r="F13" s="996">
        <v>0</v>
      </c>
      <c r="G13" s="996">
        <v>0</v>
      </c>
      <c r="H13" s="996">
        <v>0</v>
      </c>
      <c r="I13" s="998">
        <v>0</v>
      </c>
      <c r="J13" s="997">
        <v>0</v>
      </c>
      <c r="K13" s="996">
        <v>0</v>
      </c>
      <c r="L13" s="996">
        <v>21</v>
      </c>
      <c r="M13" s="996">
        <v>0</v>
      </c>
      <c r="N13" s="998">
        <v>0</v>
      </c>
      <c r="O13" s="997">
        <v>1</v>
      </c>
      <c r="P13" s="996">
        <v>0</v>
      </c>
      <c r="Q13" s="996">
        <v>0</v>
      </c>
      <c r="R13" s="995">
        <v>0</v>
      </c>
    </row>
    <row r="14" spans="1:18" ht="42" customHeight="1" x14ac:dyDescent="0.15">
      <c r="A14" s="384" t="s">
        <v>259</v>
      </c>
      <c r="B14" s="334" t="s">
        <v>54</v>
      </c>
      <c r="C14" s="383"/>
      <c r="D14" s="1000">
        <v>28</v>
      </c>
      <c r="E14" s="999">
        <v>0</v>
      </c>
      <c r="F14" s="996">
        <v>0</v>
      </c>
      <c r="G14" s="996">
        <v>0</v>
      </c>
      <c r="H14" s="996">
        <v>0</v>
      </c>
      <c r="I14" s="998">
        <v>0</v>
      </c>
      <c r="J14" s="997">
        <v>0</v>
      </c>
      <c r="K14" s="996">
        <v>0</v>
      </c>
      <c r="L14" s="996">
        <v>3</v>
      </c>
      <c r="M14" s="996">
        <v>24</v>
      </c>
      <c r="N14" s="998">
        <v>0</v>
      </c>
      <c r="O14" s="997">
        <v>1</v>
      </c>
      <c r="P14" s="996">
        <v>0</v>
      </c>
      <c r="Q14" s="996">
        <v>0</v>
      </c>
      <c r="R14" s="995">
        <v>0</v>
      </c>
    </row>
    <row r="15" spans="1:18" ht="42" customHeight="1" x14ac:dyDescent="0.15">
      <c r="A15" s="388" t="s">
        <v>258</v>
      </c>
      <c r="B15" s="355" t="s">
        <v>257</v>
      </c>
      <c r="C15" s="387"/>
      <c r="D15" s="1012">
        <v>0</v>
      </c>
      <c r="E15" s="1011">
        <v>0</v>
      </c>
      <c r="F15" s="1008">
        <v>0</v>
      </c>
      <c r="G15" s="1008">
        <v>0</v>
      </c>
      <c r="H15" s="1008">
        <v>0</v>
      </c>
      <c r="I15" s="1010">
        <v>0</v>
      </c>
      <c r="J15" s="1009">
        <v>0</v>
      </c>
      <c r="K15" s="1008">
        <v>0</v>
      </c>
      <c r="L15" s="1008">
        <v>0</v>
      </c>
      <c r="M15" s="1008">
        <v>0</v>
      </c>
      <c r="N15" s="1010">
        <v>0</v>
      </c>
      <c r="O15" s="1009">
        <v>0</v>
      </c>
      <c r="P15" s="1008">
        <v>0</v>
      </c>
      <c r="Q15" s="1008">
        <v>0</v>
      </c>
      <c r="R15" s="1007">
        <v>0</v>
      </c>
    </row>
    <row r="16" spans="1:18" ht="42" customHeight="1" x14ac:dyDescent="0.15">
      <c r="A16" s="386" t="s">
        <v>256</v>
      </c>
      <c r="B16" s="354" t="s">
        <v>255</v>
      </c>
      <c r="C16" s="385"/>
      <c r="D16" s="1006">
        <v>11</v>
      </c>
      <c r="E16" s="1005">
        <v>0</v>
      </c>
      <c r="F16" s="1002">
        <v>0</v>
      </c>
      <c r="G16" s="1002">
        <v>0</v>
      </c>
      <c r="H16" s="1002">
        <v>0</v>
      </c>
      <c r="I16" s="1004">
        <v>0</v>
      </c>
      <c r="J16" s="1003">
        <v>0</v>
      </c>
      <c r="K16" s="1002">
        <v>0</v>
      </c>
      <c r="L16" s="1002">
        <v>0</v>
      </c>
      <c r="M16" s="1002">
        <v>0</v>
      </c>
      <c r="N16" s="1004">
        <v>0</v>
      </c>
      <c r="O16" s="1003">
        <v>11</v>
      </c>
      <c r="P16" s="1002">
        <v>0</v>
      </c>
      <c r="Q16" s="1002">
        <v>0</v>
      </c>
      <c r="R16" s="1001">
        <v>0</v>
      </c>
    </row>
    <row r="17" spans="1:18" ht="42" customHeight="1" x14ac:dyDescent="0.15">
      <c r="A17" s="384" t="s">
        <v>254</v>
      </c>
      <c r="B17" s="334" t="s">
        <v>253</v>
      </c>
      <c r="C17" s="383"/>
      <c r="D17" s="1000">
        <v>12</v>
      </c>
      <c r="E17" s="999">
        <v>0</v>
      </c>
      <c r="F17" s="996">
        <v>0</v>
      </c>
      <c r="G17" s="996">
        <v>0</v>
      </c>
      <c r="H17" s="996">
        <v>0</v>
      </c>
      <c r="I17" s="998">
        <v>0</v>
      </c>
      <c r="J17" s="997">
        <v>0</v>
      </c>
      <c r="K17" s="996">
        <v>0</v>
      </c>
      <c r="L17" s="996">
        <v>0</v>
      </c>
      <c r="M17" s="996">
        <v>0</v>
      </c>
      <c r="N17" s="998">
        <v>0</v>
      </c>
      <c r="O17" s="997">
        <v>0</v>
      </c>
      <c r="P17" s="996">
        <v>12</v>
      </c>
      <c r="Q17" s="996">
        <v>0</v>
      </c>
      <c r="R17" s="995">
        <v>0</v>
      </c>
    </row>
    <row r="18" spans="1:18" ht="42" customHeight="1" x14ac:dyDescent="0.15">
      <c r="A18" s="384" t="s">
        <v>252</v>
      </c>
      <c r="B18" s="334" t="s">
        <v>251</v>
      </c>
      <c r="C18" s="383"/>
      <c r="D18" s="1000">
        <v>16</v>
      </c>
      <c r="E18" s="999">
        <v>0</v>
      </c>
      <c r="F18" s="996">
        <v>0</v>
      </c>
      <c r="G18" s="996">
        <v>0</v>
      </c>
      <c r="H18" s="996">
        <v>0</v>
      </c>
      <c r="I18" s="998">
        <v>0</v>
      </c>
      <c r="J18" s="997">
        <v>0</v>
      </c>
      <c r="K18" s="996">
        <v>0</v>
      </c>
      <c r="L18" s="996">
        <v>0</v>
      </c>
      <c r="M18" s="996">
        <v>0</v>
      </c>
      <c r="N18" s="998">
        <v>0</v>
      </c>
      <c r="O18" s="997">
        <v>0</v>
      </c>
      <c r="P18" s="996">
        <v>0</v>
      </c>
      <c r="Q18" s="996">
        <v>16</v>
      </c>
      <c r="R18" s="995">
        <v>0</v>
      </c>
    </row>
    <row r="19" spans="1:18" ht="42" customHeight="1" thickBot="1" x14ac:dyDescent="0.2">
      <c r="A19" s="382" t="s">
        <v>250</v>
      </c>
      <c r="B19" s="327" t="s">
        <v>249</v>
      </c>
      <c r="C19" s="381"/>
      <c r="D19" s="994">
        <v>11</v>
      </c>
      <c r="E19" s="993">
        <v>0</v>
      </c>
      <c r="F19" s="990">
        <v>0</v>
      </c>
      <c r="G19" s="990">
        <v>0</v>
      </c>
      <c r="H19" s="990">
        <v>0</v>
      </c>
      <c r="I19" s="992">
        <v>0</v>
      </c>
      <c r="J19" s="991">
        <v>0</v>
      </c>
      <c r="K19" s="990">
        <v>0</v>
      </c>
      <c r="L19" s="990">
        <v>0</v>
      </c>
      <c r="M19" s="990">
        <v>0</v>
      </c>
      <c r="N19" s="992">
        <v>0</v>
      </c>
      <c r="O19" s="991">
        <v>0</v>
      </c>
      <c r="P19" s="990">
        <v>0</v>
      </c>
      <c r="Q19" s="990">
        <v>0</v>
      </c>
      <c r="R19" s="989">
        <v>11</v>
      </c>
    </row>
    <row r="20" spans="1:18" x14ac:dyDescent="0.15">
      <c r="A20" s="618" t="s">
        <v>1135</v>
      </c>
      <c r="B20" s="397"/>
      <c r="C20" s="397"/>
      <c r="D20" s="397"/>
      <c r="E20" s="397"/>
      <c r="F20" s="397"/>
      <c r="G20" s="397"/>
      <c r="H20" s="397"/>
      <c r="I20" s="397"/>
      <c r="J20" s="397"/>
      <c r="K20" s="397"/>
      <c r="L20" s="397"/>
      <c r="M20" s="397"/>
      <c r="N20" s="397"/>
      <c r="O20" s="397"/>
      <c r="P20" s="397"/>
      <c r="Q20" s="397"/>
      <c r="R20" s="397"/>
    </row>
  </sheetData>
  <mergeCells count="3">
    <mergeCell ref="A1:R1"/>
    <mergeCell ref="D3:D4"/>
    <mergeCell ref="A5:C5"/>
  </mergeCells>
  <phoneticPr fontId="4"/>
  <pageMargins left="0.7" right="0.7" top="0.75" bottom="0.75" header="0.3" footer="0.3"/>
  <pageSetup paperSize="9" scale="76"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7FEF3-75F8-4638-8B01-8EDEDAA8D4FB}">
  <sheetPr>
    <pageSetUpPr fitToPage="1"/>
  </sheetPr>
  <dimension ref="A1:R20"/>
  <sheetViews>
    <sheetView zoomScale="55" zoomScaleNormal="55" workbookViewId="0">
      <selection activeCell="N12" sqref="N12"/>
    </sheetView>
  </sheetViews>
  <sheetFormatPr defaultColWidth="9" defaultRowHeight="13.5" x14ac:dyDescent="0.15"/>
  <cols>
    <col min="1" max="1" width="3.625" style="1737" customWidth="1"/>
    <col min="2" max="2" width="9.625" style="1737" customWidth="1"/>
    <col min="3" max="3" width="0.875" style="1737" customWidth="1"/>
    <col min="4" max="18" width="10.125" style="1737" customWidth="1"/>
    <col min="19" max="16384" width="9" style="1737"/>
  </cols>
  <sheetData>
    <row r="1" spans="1:18" x14ac:dyDescent="0.15">
      <c r="A1" s="1674" t="s">
        <v>1140</v>
      </c>
      <c r="B1" s="1736"/>
      <c r="C1" s="1736"/>
      <c r="D1" s="1736"/>
      <c r="E1" s="1736"/>
      <c r="F1" s="1736"/>
      <c r="G1" s="1736"/>
      <c r="H1" s="1736"/>
      <c r="I1" s="1736"/>
      <c r="J1" s="1736"/>
      <c r="K1" s="1736"/>
      <c r="L1" s="1736"/>
      <c r="M1" s="1736"/>
      <c r="N1" s="1736"/>
      <c r="O1" s="1736"/>
      <c r="P1" s="1736"/>
      <c r="Q1" s="1736"/>
      <c r="R1" s="1736"/>
    </row>
    <row r="2" spans="1:18" ht="14.25" thickBot="1" x14ac:dyDescent="0.2">
      <c r="A2" s="1627"/>
      <c r="B2" s="1627"/>
      <c r="C2" s="1627"/>
      <c r="D2" s="1627"/>
      <c r="E2" s="1627"/>
      <c r="F2" s="1627"/>
      <c r="G2" s="1627"/>
      <c r="H2" s="1627"/>
      <c r="I2" s="1627"/>
      <c r="J2" s="1627"/>
      <c r="K2" s="1627"/>
      <c r="L2" s="1627"/>
      <c r="M2" s="1627"/>
      <c r="N2" s="1627"/>
      <c r="O2" s="1627"/>
      <c r="P2" s="1627"/>
      <c r="Q2" s="1627"/>
      <c r="R2" s="1738" t="s">
        <v>320</v>
      </c>
    </row>
    <row r="3" spans="1:18" x14ac:dyDescent="0.15">
      <c r="A3" s="1774"/>
      <c r="B3" s="1775" t="s">
        <v>1138</v>
      </c>
      <c r="C3" s="1776"/>
      <c r="D3" s="1777" t="s">
        <v>1137</v>
      </c>
      <c r="E3" s="1778" t="s">
        <v>272</v>
      </c>
      <c r="F3" s="1779" t="s">
        <v>270</v>
      </c>
      <c r="G3" s="1779" t="s">
        <v>268</v>
      </c>
      <c r="H3" s="1779" t="s">
        <v>266</v>
      </c>
      <c r="I3" s="1780" t="s">
        <v>265</v>
      </c>
      <c r="J3" s="1781" t="s">
        <v>264</v>
      </c>
      <c r="K3" s="1779" t="s">
        <v>262</v>
      </c>
      <c r="L3" s="1779" t="s">
        <v>260</v>
      </c>
      <c r="M3" s="1779" t="s">
        <v>259</v>
      </c>
      <c r="N3" s="1780" t="s">
        <v>258</v>
      </c>
      <c r="O3" s="1781" t="s">
        <v>256</v>
      </c>
      <c r="P3" s="1779" t="s">
        <v>254</v>
      </c>
      <c r="Q3" s="1779" t="s">
        <v>252</v>
      </c>
      <c r="R3" s="1782" t="s">
        <v>250</v>
      </c>
    </row>
    <row r="4" spans="1:18" ht="14.25" thickBot="1" x14ac:dyDescent="0.2">
      <c r="A4" s="1783" t="s">
        <v>1136</v>
      </c>
      <c r="B4" s="1784"/>
      <c r="C4" s="1785"/>
      <c r="D4" s="1786"/>
      <c r="E4" s="1787" t="s">
        <v>271</v>
      </c>
      <c r="F4" s="1788" t="s">
        <v>269</v>
      </c>
      <c r="G4" s="1788" t="s">
        <v>267</v>
      </c>
      <c r="H4" s="1789" t="s">
        <v>1051</v>
      </c>
      <c r="I4" s="1790" t="s">
        <v>1050</v>
      </c>
      <c r="J4" s="1791" t="s">
        <v>263</v>
      </c>
      <c r="K4" s="1788" t="s">
        <v>261</v>
      </c>
      <c r="L4" s="1789" t="s">
        <v>1049</v>
      </c>
      <c r="M4" s="1789" t="s">
        <v>1048</v>
      </c>
      <c r="N4" s="1792" t="s">
        <v>257</v>
      </c>
      <c r="O4" s="1791" t="s">
        <v>255</v>
      </c>
      <c r="P4" s="1788" t="s">
        <v>253</v>
      </c>
      <c r="Q4" s="1788" t="s">
        <v>251</v>
      </c>
      <c r="R4" s="1793" t="s">
        <v>249</v>
      </c>
    </row>
    <row r="5" spans="1:18" ht="42" customHeight="1" thickTop="1" thickBot="1" x14ac:dyDescent="0.2">
      <c r="A5" s="1638" t="s">
        <v>1131</v>
      </c>
      <c r="B5" s="1639"/>
      <c r="C5" s="1640"/>
      <c r="D5" s="1745">
        <v>3313.2302699999991</v>
      </c>
      <c r="E5" s="1757" t="s">
        <v>1287</v>
      </c>
      <c r="F5" s="1746" t="s">
        <v>1287</v>
      </c>
      <c r="G5" s="1746">
        <v>182.73400000000001</v>
      </c>
      <c r="H5" s="1746">
        <v>731.48400000000004</v>
      </c>
      <c r="I5" s="1747">
        <v>458.22473000000002</v>
      </c>
      <c r="J5" s="1748" t="s">
        <v>1287</v>
      </c>
      <c r="K5" s="1746">
        <v>35.633000000000003</v>
      </c>
      <c r="L5" s="1746">
        <v>250.357</v>
      </c>
      <c r="M5" s="1746">
        <v>224.631</v>
      </c>
      <c r="N5" s="1747">
        <v>0</v>
      </c>
      <c r="O5" s="1748">
        <v>224.44300000000001</v>
      </c>
      <c r="P5" s="1746">
        <v>179.81899999999999</v>
      </c>
      <c r="Q5" s="1746">
        <v>151.971</v>
      </c>
      <c r="R5" s="1749">
        <v>171.66</v>
      </c>
    </row>
    <row r="6" spans="1:18" ht="42" customHeight="1" thickTop="1" x14ac:dyDescent="0.15">
      <c r="A6" s="1643" t="s">
        <v>272</v>
      </c>
      <c r="B6" s="1644" t="s">
        <v>271</v>
      </c>
      <c r="C6" s="1645"/>
      <c r="D6" s="1758" t="s">
        <v>1287</v>
      </c>
      <c r="E6" s="1759" t="s">
        <v>1287</v>
      </c>
      <c r="F6" s="1794">
        <v>0</v>
      </c>
      <c r="G6" s="1794">
        <v>0</v>
      </c>
      <c r="H6" s="1794">
        <v>0</v>
      </c>
      <c r="I6" s="1795">
        <v>0</v>
      </c>
      <c r="J6" s="1796">
        <v>0</v>
      </c>
      <c r="K6" s="1794">
        <v>0</v>
      </c>
      <c r="L6" s="1794">
        <v>0</v>
      </c>
      <c r="M6" s="1794">
        <v>0</v>
      </c>
      <c r="N6" s="1795">
        <v>0</v>
      </c>
      <c r="O6" s="1796">
        <v>0</v>
      </c>
      <c r="P6" s="1794">
        <v>0</v>
      </c>
      <c r="Q6" s="1794">
        <v>0</v>
      </c>
      <c r="R6" s="1797">
        <v>0</v>
      </c>
    </row>
    <row r="7" spans="1:18" ht="42" customHeight="1" x14ac:dyDescent="0.15">
      <c r="A7" s="1648" t="s">
        <v>270</v>
      </c>
      <c r="B7" s="1649" t="s">
        <v>269</v>
      </c>
      <c r="C7" s="1650"/>
      <c r="D7" s="1750" t="s">
        <v>1287</v>
      </c>
      <c r="E7" s="1771">
        <v>0</v>
      </c>
      <c r="F7" s="1751" t="s">
        <v>1287</v>
      </c>
      <c r="G7" s="1751">
        <v>0</v>
      </c>
      <c r="H7" s="1751">
        <v>0</v>
      </c>
      <c r="I7" s="1770">
        <v>0</v>
      </c>
      <c r="J7" s="1764">
        <v>0</v>
      </c>
      <c r="K7" s="1751">
        <v>0</v>
      </c>
      <c r="L7" s="1751">
        <v>0</v>
      </c>
      <c r="M7" s="1751">
        <v>0</v>
      </c>
      <c r="N7" s="1770">
        <v>0</v>
      </c>
      <c r="O7" s="1764">
        <v>0</v>
      </c>
      <c r="P7" s="1751">
        <v>0</v>
      </c>
      <c r="Q7" s="1751">
        <v>0</v>
      </c>
      <c r="R7" s="1798">
        <v>0</v>
      </c>
    </row>
    <row r="8" spans="1:18" ht="42" customHeight="1" x14ac:dyDescent="0.15">
      <c r="A8" s="1648" t="s">
        <v>268</v>
      </c>
      <c r="B8" s="1649" t="s">
        <v>267</v>
      </c>
      <c r="C8" s="1650"/>
      <c r="D8" s="1750" t="s">
        <v>1287</v>
      </c>
      <c r="E8" s="1771">
        <v>0</v>
      </c>
      <c r="F8" s="1751">
        <v>0</v>
      </c>
      <c r="G8" s="1751" t="s">
        <v>1287</v>
      </c>
      <c r="H8" s="1751">
        <v>0</v>
      </c>
      <c r="I8" s="1770">
        <v>0</v>
      </c>
      <c r="J8" s="1764">
        <v>0</v>
      </c>
      <c r="K8" s="1751">
        <v>0</v>
      </c>
      <c r="L8" s="1751">
        <v>0</v>
      </c>
      <c r="M8" s="1751">
        <v>0</v>
      </c>
      <c r="N8" s="1770">
        <v>0</v>
      </c>
      <c r="O8" s="1764">
        <v>0</v>
      </c>
      <c r="P8" s="1751">
        <v>0</v>
      </c>
      <c r="Q8" s="1751">
        <v>0</v>
      </c>
      <c r="R8" s="1798">
        <v>0</v>
      </c>
    </row>
    <row r="9" spans="1:18" ht="42" customHeight="1" x14ac:dyDescent="0.15">
      <c r="A9" s="1648" t="s">
        <v>266</v>
      </c>
      <c r="B9" s="1649" t="s">
        <v>49</v>
      </c>
      <c r="C9" s="1650"/>
      <c r="D9" s="1750">
        <v>604.32100000000003</v>
      </c>
      <c r="E9" s="1771">
        <v>0</v>
      </c>
      <c r="F9" s="1751">
        <v>0</v>
      </c>
      <c r="G9" s="1751">
        <v>0</v>
      </c>
      <c r="H9" s="1751">
        <v>604.32100000000003</v>
      </c>
      <c r="I9" s="1770">
        <v>0</v>
      </c>
      <c r="J9" s="1764">
        <v>0</v>
      </c>
      <c r="K9" s="1751">
        <v>0</v>
      </c>
      <c r="L9" s="1751">
        <v>0</v>
      </c>
      <c r="M9" s="1751">
        <v>0</v>
      </c>
      <c r="N9" s="1770">
        <v>0</v>
      </c>
      <c r="O9" s="1764">
        <v>0</v>
      </c>
      <c r="P9" s="1751">
        <v>0</v>
      </c>
      <c r="Q9" s="1751">
        <v>0</v>
      </c>
      <c r="R9" s="1798">
        <v>0</v>
      </c>
    </row>
    <row r="10" spans="1:18" ht="42" customHeight="1" x14ac:dyDescent="0.15">
      <c r="A10" s="1652" t="s">
        <v>265</v>
      </c>
      <c r="B10" s="1653" t="s">
        <v>50</v>
      </c>
      <c r="C10" s="1654"/>
      <c r="D10" s="1752">
        <v>619.39572999999996</v>
      </c>
      <c r="E10" s="1799">
        <v>0</v>
      </c>
      <c r="F10" s="1760">
        <v>0</v>
      </c>
      <c r="G10" s="1760" t="s">
        <v>1287</v>
      </c>
      <c r="H10" s="1760" t="s">
        <v>1287</v>
      </c>
      <c r="I10" s="1753">
        <v>458.22473000000002</v>
      </c>
      <c r="J10" s="1800">
        <v>0</v>
      </c>
      <c r="K10" s="1760">
        <v>0</v>
      </c>
      <c r="L10" s="1760" t="s">
        <v>1287</v>
      </c>
      <c r="M10" s="1760">
        <v>0</v>
      </c>
      <c r="N10" s="1753">
        <v>0</v>
      </c>
      <c r="O10" s="1800">
        <v>0</v>
      </c>
      <c r="P10" s="1760">
        <v>0</v>
      </c>
      <c r="Q10" s="1760">
        <v>0</v>
      </c>
      <c r="R10" s="1801">
        <v>0</v>
      </c>
    </row>
    <row r="11" spans="1:18" ht="42" customHeight="1" x14ac:dyDescent="0.15">
      <c r="A11" s="1656" t="s">
        <v>264</v>
      </c>
      <c r="B11" s="1657" t="s">
        <v>263</v>
      </c>
      <c r="C11" s="1658"/>
      <c r="D11" s="1754">
        <v>629.63753999999994</v>
      </c>
      <c r="E11" s="1761" t="s">
        <v>1287</v>
      </c>
      <c r="F11" s="1763">
        <v>0</v>
      </c>
      <c r="G11" s="1763">
        <v>0</v>
      </c>
      <c r="H11" s="1763">
        <v>0</v>
      </c>
      <c r="I11" s="1802">
        <v>0</v>
      </c>
      <c r="J11" s="1762" t="s">
        <v>1287</v>
      </c>
      <c r="K11" s="1763">
        <v>0</v>
      </c>
      <c r="L11" s="1763" t="s">
        <v>1287</v>
      </c>
      <c r="M11" s="1763">
        <v>0</v>
      </c>
      <c r="N11" s="1802">
        <v>0</v>
      </c>
      <c r="O11" s="1762">
        <v>0</v>
      </c>
      <c r="P11" s="1763">
        <v>0</v>
      </c>
      <c r="Q11" s="1763">
        <v>0</v>
      </c>
      <c r="R11" s="1803">
        <v>0</v>
      </c>
    </row>
    <row r="12" spans="1:18" ht="42" customHeight="1" x14ac:dyDescent="0.15">
      <c r="A12" s="1648" t="s">
        <v>262</v>
      </c>
      <c r="B12" s="1649" t="s">
        <v>261</v>
      </c>
      <c r="C12" s="1650"/>
      <c r="D12" s="1750">
        <v>35.633000000000003</v>
      </c>
      <c r="E12" s="1771">
        <v>0</v>
      </c>
      <c r="F12" s="1751">
        <v>0</v>
      </c>
      <c r="G12" s="1751">
        <v>0</v>
      </c>
      <c r="H12" s="1751">
        <v>0</v>
      </c>
      <c r="I12" s="1770">
        <v>0</v>
      </c>
      <c r="J12" s="1764">
        <v>0</v>
      </c>
      <c r="K12" s="1751">
        <v>35.633000000000003</v>
      </c>
      <c r="L12" s="1751">
        <v>0</v>
      </c>
      <c r="M12" s="1751">
        <v>0</v>
      </c>
      <c r="N12" s="1770">
        <v>0</v>
      </c>
      <c r="O12" s="1764">
        <v>0</v>
      </c>
      <c r="P12" s="1751">
        <v>0</v>
      </c>
      <c r="Q12" s="1751">
        <v>0</v>
      </c>
      <c r="R12" s="1798">
        <v>0</v>
      </c>
    </row>
    <row r="13" spans="1:18" ht="42" customHeight="1" x14ac:dyDescent="0.15">
      <c r="A13" s="1648" t="s">
        <v>260</v>
      </c>
      <c r="B13" s="1649" t="s">
        <v>53</v>
      </c>
      <c r="C13" s="1650"/>
      <c r="D13" s="1750">
        <v>129.334</v>
      </c>
      <c r="E13" s="1771">
        <v>0</v>
      </c>
      <c r="F13" s="1751">
        <v>0</v>
      </c>
      <c r="G13" s="1751">
        <v>0</v>
      </c>
      <c r="H13" s="1751">
        <v>0</v>
      </c>
      <c r="I13" s="1770">
        <v>0</v>
      </c>
      <c r="J13" s="1764">
        <v>0</v>
      </c>
      <c r="K13" s="1751">
        <v>0</v>
      </c>
      <c r="L13" s="1751" t="s">
        <v>1287</v>
      </c>
      <c r="M13" s="1751">
        <v>0</v>
      </c>
      <c r="N13" s="1770">
        <v>0</v>
      </c>
      <c r="O13" s="1764" t="s">
        <v>1287</v>
      </c>
      <c r="P13" s="1751">
        <v>0</v>
      </c>
      <c r="Q13" s="1751">
        <v>0</v>
      </c>
      <c r="R13" s="1798">
        <v>0</v>
      </c>
    </row>
    <row r="14" spans="1:18" ht="42" customHeight="1" x14ac:dyDescent="0.15">
      <c r="A14" s="1648" t="s">
        <v>259</v>
      </c>
      <c r="B14" s="1649" t="s">
        <v>54</v>
      </c>
      <c r="C14" s="1650"/>
      <c r="D14" s="1750">
        <v>355.34699999999998</v>
      </c>
      <c r="E14" s="1771">
        <v>0</v>
      </c>
      <c r="F14" s="1751">
        <v>0</v>
      </c>
      <c r="G14" s="1751">
        <v>0</v>
      </c>
      <c r="H14" s="1751">
        <v>0</v>
      </c>
      <c r="I14" s="1770">
        <v>0</v>
      </c>
      <c r="J14" s="1764">
        <v>0</v>
      </c>
      <c r="K14" s="1751">
        <v>0</v>
      </c>
      <c r="L14" s="1751" t="s">
        <v>1287</v>
      </c>
      <c r="M14" s="1751">
        <v>224.631</v>
      </c>
      <c r="N14" s="1770">
        <v>0</v>
      </c>
      <c r="O14" s="1764" t="s">
        <v>1287</v>
      </c>
      <c r="P14" s="1751">
        <v>0</v>
      </c>
      <c r="Q14" s="1751">
        <v>0</v>
      </c>
      <c r="R14" s="1798">
        <v>0</v>
      </c>
    </row>
    <row r="15" spans="1:18" ht="42" customHeight="1" x14ac:dyDescent="0.15">
      <c r="A15" s="1652" t="s">
        <v>258</v>
      </c>
      <c r="B15" s="1653" t="s">
        <v>257</v>
      </c>
      <c r="C15" s="1654"/>
      <c r="D15" s="1752">
        <v>0</v>
      </c>
      <c r="E15" s="1799">
        <v>0</v>
      </c>
      <c r="F15" s="1760">
        <v>0</v>
      </c>
      <c r="G15" s="1760">
        <v>0</v>
      </c>
      <c r="H15" s="1760">
        <v>0</v>
      </c>
      <c r="I15" s="1753">
        <v>0</v>
      </c>
      <c r="J15" s="1800">
        <v>0</v>
      </c>
      <c r="K15" s="1760">
        <v>0</v>
      </c>
      <c r="L15" s="1760">
        <v>0</v>
      </c>
      <c r="M15" s="1760">
        <v>0</v>
      </c>
      <c r="N15" s="1753">
        <v>0</v>
      </c>
      <c r="O15" s="1800">
        <v>0</v>
      </c>
      <c r="P15" s="1760">
        <v>0</v>
      </c>
      <c r="Q15" s="1760">
        <v>0</v>
      </c>
      <c r="R15" s="1801">
        <v>0</v>
      </c>
    </row>
    <row r="16" spans="1:18" ht="42" customHeight="1" x14ac:dyDescent="0.15">
      <c r="A16" s="1656" t="s">
        <v>256</v>
      </c>
      <c r="B16" s="1657" t="s">
        <v>255</v>
      </c>
      <c r="C16" s="1658"/>
      <c r="D16" s="1754" t="s">
        <v>1287</v>
      </c>
      <c r="E16" s="1761">
        <v>0</v>
      </c>
      <c r="F16" s="1763">
        <v>0</v>
      </c>
      <c r="G16" s="1763">
        <v>0</v>
      </c>
      <c r="H16" s="1763">
        <v>0</v>
      </c>
      <c r="I16" s="1802">
        <v>0</v>
      </c>
      <c r="J16" s="1762">
        <v>0</v>
      </c>
      <c r="K16" s="1763">
        <v>0</v>
      </c>
      <c r="L16" s="1763">
        <v>0</v>
      </c>
      <c r="M16" s="1763">
        <v>0</v>
      </c>
      <c r="N16" s="1802">
        <v>0</v>
      </c>
      <c r="O16" s="1762" t="s">
        <v>1287</v>
      </c>
      <c r="P16" s="1763">
        <v>0</v>
      </c>
      <c r="Q16" s="1763">
        <v>0</v>
      </c>
      <c r="R16" s="1803">
        <v>0</v>
      </c>
    </row>
    <row r="17" spans="1:18" ht="42" customHeight="1" x14ac:dyDescent="0.15">
      <c r="A17" s="1648" t="s">
        <v>254</v>
      </c>
      <c r="B17" s="1649" t="s">
        <v>253</v>
      </c>
      <c r="C17" s="1650"/>
      <c r="D17" s="1750">
        <v>179.81899999999999</v>
      </c>
      <c r="E17" s="1771">
        <v>0</v>
      </c>
      <c r="F17" s="1751">
        <v>0</v>
      </c>
      <c r="G17" s="1751">
        <v>0</v>
      </c>
      <c r="H17" s="1751">
        <v>0</v>
      </c>
      <c r="I17" s="1770">
        <v>0</v>
      </c>
      <c r="J17" s="1764">
        <v>0</v>
      </c>
      <c r="K17" s="1751">
        <v>0</v>
      </c>
      <c r="L17" s="1751">
        <v>0</v>
      </c>
      <c r="M17" s="1751">
        <v>0</v>
      </c>
      <c r="N17" s="1770">
        <v>0</v>
      </c>
      <c r="O17" s="1764">
        <v>0</v>
      </c>
      <c r="P17" s="1751">
        <v>179.81899999999999</v>
      </c>
      <c r="Q17" s="1751">
        <v>0</v>
      </c>
      <c r="R17" s="1798">
        <v>0</v>
      </c>
    </row>
    <row r="18" spans="1:18" ht="42" customHeight="1" x14ac:dyDescent="0.15">
      <c r="A18" s="1648" t="s">
        <v>252</v>
      </c>
      <c r="B18" s="1649" t="s">
        <v>251</v>
      </c>
      <c r="C18" s="1650"/>
      <c r="D18" s="1750">
        <v>151.971</v>
      </c>
      <c r="E18" s="1771">
        <v>0</v>
      </c>
      <c r="F18" s="1751">
        <v>0</v>
      </c>
      <c r="G18" s="1751">
        <v>0</v>
      </c>
      <c r="H18" s="1751">
        <v>0</v>
      </c>
      <c r="I18" s="1770">
        <v>0</v>
      </c>
      <c r="J18" s="1764">
        <v>0</v>
      </c>
      <c r="K18" s="1751">
        <v>0</v>
      </c>
      <c r="L18" s="1751">
        <v>0</v>
      </c>
      <c r="M18" s="1751">
        <v>0</v>
      </c>
      <c r="N18" s="1770">
        <v>0</v>
      </c>
      <c r="O18" s="1764">
        <v>0</v>
      </c>
      <c r="P18" s="1751">
        <v>0</v>
      </c>
      <c r="Q18" s="1751">
        <v>151.971</v>
      </c>
      <c r="R18" s="1798">
        <v>0</v>
      </c>
    </row>
    <row r="19" spans="1:18" ht="42" customHeight="1" thickBot="1" x14ac:dyDescent="0.2">
      <c r="A19" s="1661" t="s">
        <v>250</v>
      </c>
      <c r="B19" s="1662" t="s">
        <v>249</v>
      </c>
      <c r="C19" s="1663"/>
      <c r="D19" s="1755">
        <v>171.66</v>
      </c>
      <c r="E19" s="1804">
        <v>0</v>
      </c>
      <c r="F19" s="1805">
        <v>0</v>
      </c>
      <c r="G19" s="1805">
        <v>0</v>
      </c>
      <c r="H19" s="1805">
        <v>0</v>
      </c>
      <c r="I19" s="1806">
        <v>0</v>
      </c>
      <c r="J19" s="1807">
        <v>0</v>
      </c>
      <c r="K19" s="1805">
        <v>0</v>
      </c>
      <c r="L19" s="1805">
        <v>0</v>
      </c>
      <c r="M19" s="1805">
        <v>0</v>
      </c>
      <c r="N19" s="1806">
        <v>0</v>
      </c>
      <c r="O19" s="1807">
        <v>0</v>
      </c>
      <c r="P19" s="1805">
        <v>0</v>
      </c>
      <c r="Q19" s="1805">
        <v>0</v>
      </c>
      <c r="R19" s="1756">
        <v>171.66</v>
      </c>
    </row>
    <row r="20" spans="1:18" x14ac:dyDescent="0.15">
      <c r="A20" s="1673" t="s">
        <v>1135</v>
      </c>
      <c r="B20" s="1627"/>
      <c r="C20" s="1627"/>
      <c r="D20" s="1627"/>
      <c r="E20" s="1627"/>
      <c r="F20" s="1627"/>
      <c r="G20" s="1627"/>
      <c r="H20" s="1627"/>
      <c r="I20" s="1627"/>
      <c r="J20" s="1627"/>
      <c r="K20" s="1627"/>
      <c r="L20" s="1627"/>
      <c r="M20" s="1627"/>
      <c r="N20" s="1627"/>
      <c r="O20" s="1627"/>
      <c r="P20" s="1627"/>
      <c r="Q20" s="1627"/>
      <c r="R20" s="1627"/>
    </row>
  </sheetData>
  <mergeCells count="3">
    <mergeCell ref="A1:R1"/>
    <mergeCell ref="D3:D4"/>
    <mergeCell ref="A5:C5"/>
  </mergeCells>
  <phoneticPr fontId="4"/>
  <pageMargins left="0.7" right="0.7" top="0.75" bottom="0.75" header="0.3" footer="0.3"/>
  <pageSetup paperSize="9" scale="76"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6D355-C311-4C3E-A8FC-F655E766383B}">
  <sheetPr>
    <pageSetUpPr fitToPage="1"/>
  </sheetPr>
  <dimension ref="A1:R20"/>
  <sheetViews>
    <sheetView zoomScale="55" zoomScaleNormal="55" workbookViewId="0">
      <selection activeCell="N12" sqref="N12"/>
    </sheetView>
  </sheetViews>
  <sheetFormatPr defaultColWidth="9" defaultRowHeight="13.5" x14ac:dyDescent="0.15"/>
  <cols>
    <col min="1" max="1" width="3.625" style="1626" customWidth="1"/>
    <col min="2" max="2" width="9.625" style="1626" customWidth="1"/>
    <col min="3" max="3" width="0.875" style="1626" customWidth="1"/>
    <col min="4" max="18" width="10.125" style="1626" customWidth="1"/>
    <col min="19" max="16384" width="9" style="1626"/>
  </cols>
  <sheetData>
    <row r="1" spans="1:18" x14ac:dyDescent="0.15">
      <c r="A1" s="1624" t="s">
        <v>1141</v>
      </c>
      <c r="B1" s="1624"/>
      <c r="C1" s="1624"/>
      <c r="D1" s="1624"/>
      <c r="E1" s="1624"/>
      <c r="F1" s="1624"/>
      <c r="G1" s="1624"/>
      <c r="H1" s="1624"/>
      <c r="I1" s="1624"/>
      <c r="J1" s="1624"/>
      <c r="K1" s="1624"/>
      <c r="L1" s="1624"/>
      <c r="M1" s="1624"/>
      <c r="N1" s="1624"/>
      <c r="O1" s="1624"/>
      <c r="P1" s="1624"/>
      <c r="Q1" s="1624"/>
      <c r="R1" s="1624"/>
    </row>
    <row r="2" spans="1:18" ht="14.25" thickBot="1" x14ac:dyDescent="0.2">
      <c r="A2" s="1625"/>
      <c r="B2" s="1625"/>
      <c r="C2" s="1625"/>
      <c r="D2" s="1625"/>
      <c r="E2" s="1625"/>
      <c r="F2" s="1625"/>
      <c r="G2" s="1625"/>
      <c r="H2" s="1625"/>
      <c r="I2" s="1625"/>
      <c r="J2" s="1625"/>
      <c r="K2" s="1625"/>
      <c r="L2" s="1625"/>
      <c r="M2" s="1625"/>
      <c r="N2" s="1625"/>
      <c r="O2" s="1625"/>
      <c r="P2" s="1625"/>
      <c r="Q2" s="1625"/>
      <c r="R2" s="1628" t="s">
        <v>320</v>
      </c>
    </row>
    <row r="3" spans="1:18" x14ac:dyDescent="0.15">
      <c r="A3" s="1774"/>
      <c r="B3" s="1775" t="s">
        <v>1138</v>
      </c>
      <c r="C3" s="1776"/>
      <c r="D3" s="1808" t="s">
        <v>1137</v>
      </c>
      <c r="E3" s="1809" t="s">
        <v>272</v>
      </c>
      <c r="F3" s="1810" t="s">
        <v>270</v>
      </c>
      <c r="G3" s="1810" t="s">
        <v>268</v>
      </c>
      <c r="H3" s="1810" t="s">
        <v>266</v>
      </c>
      <c r="I3" s="1811" t="s">
        <v>265</v>
      </c>
      <c r="J3" s="1812" t="s">
        <v>264</v>
      </c>
      <c r="K3" s="1810" t="s">
        <v>262</v>
      </c>
      <c r="L3" s="1810" t="s">
        <v>260</v>
      </c>
      <c r="M3" s="1810" t="s">
        <v>259</v>
      </c>
      <c r="N3" s="1811" t="s">
        <v>258</v>
      </c>
      <c r="O3" s="1812" t="s">
        <v>256</v>
      </c>
      <c r="P3" s="1810" t="s">
        <v>254</v>
      </c>
      <c r="Q3" s="1810" t="s">
        <v>252</v>
      </c>
      <c r="R3" s="1813" t="s">
        <v>250</v>
      </c>
    </row>
    <row r="4" spans="1:18" ht="14.25" thickBot="1" x14ac:dyDescent="0.2">
      <c r="A4" s="1783" t="s">
        <v>1136</v>
      </c>
      <c r="B4" s="1784"/>
      <c r="C4" s="1785"/>
      <c r="D4" s="1814"/>
      <c r="E4" s="1815" t="s">
        <v>271</v>
      </c>
      <c r="F4" s="1816" t="s">
        <v>269</v>
      </c>
      <c r="G4" s="1816" t="s">
        <v>267</v>
      </c>
      <c r="H4" s="1817" t="s">
        <v>1051</v>
      </c>
      <c r="I4" s="1818" t="s">
        <v>1050</v>
      </c>
      <c r="J4" s="1819" t="s">
        <v>263</v>
      </c>
      <c r="K4" s="1816" t="s">
        <v>261</v>
      </c>
      <c r="L4" s="1817" t="s">
        <v>1049</v>
      </c>
      <c r="M4" s="1817" t="s">
        <v>1048</v>
      </c>
      <c r="N4" s="1820" t="s">
        <v>257</v>
      </c>
      <c r="O4" s="1819" t="s">
        <v>255</v>
      </c>
      <c r="P4" s="1816" t="s">
        <v>253</v>
      </c>
      <c r="Q4" s="1816" t="s">
        <v>251</v>
      </c>
      <c r="R4" s="1821" t="s">
        <v>249</v>
      </c>
    </row>
    <row r="5" spans="1:18" ht="42" customHeight="1" thickTop="1" thickBot="1" x14ac:dyDescent="0.2">
      <c r="A5" s="1638" t="s">
        <v>1288</v>
      </c>
      <c r="B5" s="1639"/>
      <c r="C5" s="1640"/>
      <c r="D5" s="1745">
        <v>1279.8100000000002</v>
      </c>
      <c r="E5" s="1757" t="s">
        <v>1287</v>
      </c>
      <c r="F5" s="1746" t="s">
        <v>1287</v>
      </c>
      <c r="G5" s="1746">
        <v>48.42</v>
      </c>
      <c r="H5" s="1746">
        <v>246.69300000000001</v>
      </c>
      <c r="I5" s="1747">
        <v>298.52800000000002</v>
      </c>
      <c r="J5" s="1748" t="s">
        <v>1287</v>
      </c>
      <c r="K5" s="1746">
        <v>16.291</v>
      </c>
      <c r="L5" s="1746">
        <v>47.977000000000004</v>
      </c>
      <c r="M5" s="1746">
        <v>93.081999999999994</v>
      </c>
      <c r="N5" s="1747">
        <v>0</v>
      </c>
      <c r="O5" s="1748">
        <v>86.628999999999991</v>
      </c>
      <c r="P5" s="1746">
        <v>76.882999999999996</v>
      </c>
      <c r="Q5" s="1746">
        <v>52.158000000000001</v>
      </c>
      <c r="R5" s="1749">
        <v>63.823</v>
      </c>
    </row>
    <row r="6" spans="1:18" ht="42" customHeight="1" thickTop="1" x14ac:dyDescent="0.15">
      <c r="A6" s="1643" t="s">
        <v>272</v>
      </c>
      <c r="B6" s="1644" t="s">
        <v>271</v>
      </c>
      <c r="C6" s="1645"/>
      <c r="D6" s="1758" t="s">
        <v>1287</v>
      </c>
      <c r="E6" s="1759" t="s">
        <v>1287</v>
      </c>
      <c r="F6" s="1794">
        <v>0</v>
      </c>
      <c r="G6" s="1794">
        <v>0</v>
      </c>
      <c r="H6" s="1794">
        <v>0</v>
      </c>
      <c r="I6" s="1795">
        <v>0</v>
      </c>
      <c r="J6" s="1796">
        <v>0</v>
      </c>
      <c r="K6" s="1794">
        <v>0</v>
      </c>
      <c r="L6" s="1794">
        <v>0</v>
      </c>
      <c r="M6" s="1794">
        <v>0</v>
      </c>
      <c r="N6" s="1795">
        <v>0</v>
      </c>
      <c r="O6" s="1796">
        <v>0</v>
      </c>
      <c r="P6" s="1794">
        <v>0</v>
      </c>
      <c r="Q6" s="1794">
        <v>0</v>
      </c>
      <c r="R6" s="1797">
        <v>0</v>
      </c>
    </row>
    <row r="7" spans="1:18" ht="42" customHeight="1" x14ac:dyDescent="0.15">
      <c r="A7" s="1648" t="s">
        <v>270</v>
      </c>
      <c r="B7" s="1649" t="s">
        <v>269</v>
      </c>
      <c r="C7" s="1650"/>
      <c r="D7" s="1750" t="s">
        <v>1287</v>
      </c>
      <c r="E7" s="1771">
        <v>0</v>
      </c>
      <c r="F7" s="1751" t="s">
        <v>1287</v>
      </c>
      <c r="G7" s="1751">
        <v>0</v>
      </c>
      <c r="H7" s="1751">
        <v>0</v>
      </c>
      <c r="I7" s="1770">
        <v>0</v>
      </c>
      <c r="J7" s="1764">
        <v>0</v>
      </c>
      <c r="K7" s="1751">
        <v>0</v>
      </c>
      <c r="L7" s="1751">
        <v>0</v>
      </c>
      <c r="M7" s="1751">
        <v>0</v>
      </c>
      <c r="N7" s="1770">
        <v>0</v>
      </c>
      <c r="O7" s="1764">
        <v>0</v>
      </c>
      <c r="P7" s="1751">
        <v>0</v>
      </c>
      <c r="Q7" s="1751">
        <v>0</v>
      </c>
      <c r="R7" s="1798">
        <v>0</v>
      </c>
    </row>
    <row r="8" spans="1:18" ht="42" customHeight="1" x14ac:dyDescent="0.15">
      <c r="A8" s="1648" t="s">
        <v>268</v>
      </c>
      <c r="B8" s="1649" t="s">
        <v>267</v>
      </c>
      <c r="C8" s="1650"/>
      <c r="D8" s="1750" t="s">
        <v>1287</v>
      </c>
      <c r="E8" s="1771">
        <v>0</v>
      </c>
      <c r="F8" s="1751">
        <v>0</v>
      </c>
      <c r="G8" s="1751" t="s">
        <v>1287</v>
      </c>
      <c r="H8" s="1751">
        <v>0</v>
      </c>
      <c r="I8" s="1770">
        <v>0</v>
      </c>
      <c r="J8" s="1764">
        <v>0</v>
      </c>
      <c r="K8" s="1751">
        <v>0</v>
      </c>
      <c r="L8" s="1751">
        <v>0</v>
      </c>
      <c r="M8" s="1751">
        <v>0</v>
      </c>
      <c r="N8" s="1770">
        <v>0</v>
      </c>
      <c r="O8" s="1764">
        <v>0</v>
      </c>
      <c r="P8" s="1751">
        <v>0</v>
      </c>
      <c r="Q8" s="1751">
        <v>0</v>
      </c>
      <c r="R8" s="1798">
        <v>0</v>
      </c>
    </row>
    <row r="9" spans="1:18" ht="42" customHeight="1" x14ac:dyDescent="0.15">
      <c r="A9" s="1648" t="s">
        <v>266</v>
      </c>
      <c r="B9" s="1649" t="s">
        <v>49</v>
      </c>
      <c r="C9" s="1650"/>
      <c r="D9" s="1750">
        <v>219.85900000000001</v>
      </c>
      <c r="E9" s="1771">
        <v>0</v>
      </c>
      <c r="F9" s="1751">
        <v>0</v>
      </c>
      <c r="G9" s="1751">
        <v>0</v>
      </c>
      <c r="H9" s="1751">
        <v>219.85900000000001</v>
      </c>
      <c r="I9" s="1770">
        <v>0</v>
      </c>
      <c r="J9" s="1764">
        <v>0</v>
      </c>
      <c r="K9" s="1751">
        <v>0</v>
      </c>
      <c r="L9" s="1751">
        <v>0</v>
      </c>
      <c r="M9" s="1751">
        <v>0</v>
      </c>
      <c r="N9" s="1770">
        <v>0</v>
      </c>
      <c r="O9" s="1764">
        <v>0</v>
      </c>
      <c r="P9" s="1751">
        <v>0</v>
      </c>
      <c r="Q9" s="1751">
        <v>0</v>
      </c>
      <c r="R9" s="1798">
        <v>0</v>
      </c>
    </row>
    <row r="10" spans="1:18" ht="42" customHeight="1" x14ac:dyDescent="0.15">
      <c r="A10" s="1652" t="s">
        <v>265</v>
      </c>
      <c r="B10" s="1653" t="s">
        <v>50</v>
      </c>
      <c r="C10" s="1654"/>
      <c r="D10" s="1752">
        <v>325.56200000000001</v>
      </c>
      <c r="E10" s="1799">
        <v>0</v>
      </c>
      <c r="F10" s="1760">
        <v>0</v>
      </c>
      <c r="G10" s="1760" t="s">
        <v>1287</v>
      </c>
      <c r="H10" s="1760" t="s">
        <v>1287</v>
      </c>
      <c r="I10" s="1753">
        <v>298.52800000000002</v>
      </c>
      <c r="J10" s="1800">
        <v>0</v>
      </c>
      <c r="K10" s="1760">
        <v>0</v>
      </c>
      <c r="L10" s="1760" t="s">
        <v>1287</v>
      </c>
      <c r="M10" s="1760">
        <v>0</v>
      </c>
      <c r="N10" s="1753">
        <v>0</v>
      </c>
      <c r="O10" s="1800">
        <v>0</v>
      </c>
      <c r="P10" s="1760">
        <v>0</v>
      </c>
      <c r="Q10" s="1760">
        <v>0</v>
      </c>
      <c r="R10" s="1801">
        <v>0</v>
      </c>
    </row>
    <row r="11" spans="1:18" ht="42" customHeight="1" x14ac:dyDescent="0.15">
      <c r="A11" s="1656" t="s">
        <v>264</v>
      </c>
      <c r="B11" s="1657" t="s">
        <v>263</v>
      </c>
      <c r="C11" s="1658"/>
      <c r="D11" s="1754">
        <v>239.81700000000001</v>
      </c>
      <c r="E11" s="1761" t="s">
        <v>1287</v>
      </c>
      <c r="F11" s="1763">
        <v>0</v>
      </c>
      <c r="G11" s="1763">
        <v>0</v>
      </c>
      <c r="H11" s="1763">
        <v>0</v>
      </c>
      <c r="I11" s="1802">
        <v>0</v>
      </c>
      <c r="J11" s="1762" t="s">
        <v>1287</v>
      </c>
      <c r="K11" s="1763">
        <v>0</v>
      </c>
      <c r="L11" s="1763" t="s">
        <v>1287</v>
      </c>
      <c r="M11" s="1763">
        <v>0</v>
      </c>
      <c r="N11" s="1802">
        <v>0</v>
      </c>
      <c r="O11" s="1762">
        <v>0</v>
      </c>
      <c r="P11" s="1763">
        <v>0</v>
      </c>
      <c r="Q11" s="1763">
        <v>0</v>
      </c>
      <c r="R11" s="1803">
        <v>0</v>
      </c>
    </row>
    <row r="12" spans="1:18" ht="42" customHeight="1" x14ac:dyDescent="0.15">
      <c r="A12" s="1648" t="s">
        <v>262</v>
      </c>
      <c r="B12" s="1649" t="s">
        <v>261</v>
      </c>
      <c r="C12" s="1650"/>
      <c r="D12" s="1750">
        <v>16.291</v>
      </c>
      <c r="E12" s="1771">
        <v>0</v>
      </c>
      <c r="F12" s="1751">
        <v>0</v>
      </c>
      <c r="G12" s="1751">
        <v>0</v>
      </c>
      <c r="H12" s="1751">
        <v>0</v>
      </c>
      <c r="I12" s="1770">
        <v>0</v>
      </c>
      <c r="J12" s="1764">
        <v>0</v>
      </c>
      <c r="K12" s="1751">
        <v>16.291</v>
      </c>
      <c r="L12" s="1751">
        <v>0</v>
      </c>
      <c r="M12" s="1751">
        <v>0</v>
      </c>
      <c r="N12" s="1770">
        <v>0</v>
      </c>
      <c r="O12" s="1764">
        <v>0</v>
      </c>
      <c r="P12" s="1751">
        <v>0</v>
      </c>
      <c r="Q12" s="1751">
        <v>0</v>
      </c>
      <c r="R12" s="1798">
        <v>0</v>
      </c>
    </row>
    <row r="13" spans="1:18" ht="42" customHeight="1" x14ac:dyDescent="0.15">
      <c r="A13" s="1648" t="s">
        <v>260</v>
      </c>
      <c r="B13" s="1649" t="s">
        <v>53</v>
      </c>
      <c r="C13" s="1650"/>
      <c r="D13" s="1750">
        <v>50.066000000000003</v>
      </c>
      <c r="E13" s="1771">
        <v>0</v>
      </c>
      <c r="F13" s="1751">
        <v>0</v>
      </c>
      <c r="G13" s="1751">
        <v>0</v>
      </c>
      <c r="H13" s="1751">
        <v>0</v>
      </c>
      <c r="I13" s="1770">
        <v>0</v>
      </c>
      <c r="J13" s="1764">
        <v>0</v>
      </c>
      <c r="K13" s="1751">
        <v>0</v>
      </c>
      <c r="L13" s="1751" t="s">
        <v>1287</v>
      </c>
      <c r="M13" s="1751">
        <v>0</v>
      </c>
      <c r="N13" s="1770">
        <v>0</v>
      </c>
      <c r="O13" s="1764" t="s">
        <v>1287</v>
      </c>
      <c r="P13" s="1751">
        <v>0</v>
      </c>
      <c r="Q13" s="1751">
        <v>0</v>
      </c>
      <c r="R13" s="1798">
        <v>0</v>
      </c>
    </row>
    <row r="14" spans="1:18" ht="42" customHeight="1" x14ac:dyDescent="0.15">
      <c r="A14" s="1648" t="s">
        <v>259</v>
      </c>
      <c r="B14" s="1649" t="s">
        <v>54</v>
      </c>
      <c r="C14" s="1650"/>
      <c r="D14" s="1750">
        <v>100.03999999999999</v>
      </c>
      <c r="E14" s="1771">
        <v>0</v>
      </c>
      <c r="F14" s="1751">
        <v>0</v>
      </c>
      <c r="G14" s="1751">
        <v>0</v>
      </c>
      <c r="H14" s="1751">
        <v>0</v>
      </c>
      <c r="I14" s="1770">
        <v>0</v>
      </c>
      <c r="J14" s="1764">
        <v>0</v>
      </c>
      <c r="K14" s="1751">
        <v>0</v>
      </c>
      <c r="L14" s="1751" t="s">
        <v>1287</v>
      </c>
      <c r="M14" s="1751">
        <v>93.081999999999994</v>
      </c>
      <c r="N14" s="1770">
        <v>0</v>
      </c>
      <c r="O14" s="1764" t="s">
        <v>1287</v>
      </c>
      <c r="P14" s="1751">
        <v>0</v>
      </c>
      <c r="Q14" s="1751">
        <v>0</v>
      </c>
      <c r="R14" s="1798">
        <v>0</v>
      </c>
    </row>
    <row r="15" spans="1:18" ht="42" customHeight="1" x14ac:dyDescent="0.15">
      <c r="A15" s="1652" t="s">
        <v>258</v>
      </c>
      <c r="B15" s="1653" t="s">
        <v>257</v>
      </c>
      <c r="C15" s="1654"/>
      <c r="D15" s="1752">
        <v>0</v>
      </c>
      <c r="E15" s="1799">
        <v>0</v>
      </c>
      <c r="F15" s="1760">
        <v>0</v>
      </c>
      <c r="G15" s="1760">
        <v>0</v>
      </c>
      <c r="H15" s="1760">
        <v>0</v>
      </c>
      <c r="I15" s="1753">
        <v>0</v>
      </c>
      <c r="J15" s="1800">
        <v>0</v>
      </c>
      <c r="K15" s="1760">
        <v>0</v>
      </c>
      <c r="L15" s="1760">
        <v>0</v>
      </c>
      <c r="M15" s="1760">
        <v>0</v>
      </c>
      <c r="N15" s="1753">
        <v>0</v>
      </c>
      <c r="O15" s="1800">
        <v>0</v>
      </c>
      <c r="P15" s="1760">
        <v>0</v>
      </c>
      <c r="Q15" s="1760">
        <v>0</v>
      </c>
      <c r="R15" s="1801">
        <v>0</v>
      </c>
    </row>
    <row r="16" spans="1:18" ht="42" customHeight="1" x14ac:dyDescent="0.15">
      <c r="A16" s="1656" t="s">
        <v>256</v>
      </c>
      <c r="B16" s="1657" t="s">
        <v>255</v>
      </c>
      <c r="C16" s="1658"/>
      <c r="D16" s="1754" t="s">
        <v>1287</v>
      </c>
      <c r="E16" s="1761">
        <v>0</v>
      </c>
      <c r="F16" s="1763">
        <v>0</v>
      </c>
      <c r="G16" s="1763">
        <v>0</v>
      </c>
      <c r="H16" s="1763">
        <v>0</v>
      </c>
      <c r="I16" s="1802">
        <v>0</v>
      </c>
      <c r="J16" s="1762">
        <v>0</v>
      </c>
      <c r="K16" s="1763">
        <v>0</v>
      </c>
      <c r="L16" s="1763">
        <v>0</v>
      </c>
      <c r="M16" s="1763">
        <v>0</v>
      </c>
      <c r="N16" s="1802">
        <v>0</v>
      </c>
      <c r="O16" s="1762" t="s">
        <v>1287</v>
      </c>
      <c r="P16" s="1763">
        <v>0</v>
      </c>
      <c r="Q16" s="1763">
        <v>0</v>
      </c>
      <c r="R16" s="1803">
        <v>0</v>
      </c>
    </row>
    <row r="17" spans="1:18" ht="42" customHeight="1" x14ac:dyDescent="0.15">
      <c r="A17" s="1648" t="s">
        <v>254</v>
      </c>
      <c r="B17" s="1649" t="s">
        <v>253</v>
      </c>
      <c r="C17" s="1650"/>
      <c r="D17" s="1750">
        <v>76.882999999999996</v>
      </c>
      <c r="E17" s="1771">
        <v>0</v>
      </c>
      <c r="F17" s="1751">
        <v>0</v>
      </c>
      <c r="G17" s="1751">
        <v>0</v>
      </c>
      <c r="H17" s="1751">
        <v>0</v>
      </c>
      <c r="I17" s="1770">
        <v>0</v>
      </c>
      <c r="J17" s="1764">
        <v>0</v>
      </c>
      <c r="K17" s="1751">
        <v>0</v>
      </c>
      <c r="L17" s="1751">
        <v>0</v>
      </c>
      <c r="M17" s="1751">
        <v>0</v>
      </c>
      <c r="N17" s="1770">
        <v>0</v>
      </c>
      <c r="O17" s="1764">
        <v>0</v>
      </c>
      <c r="P17" s="1751">
        <v>76.882999999999996</v>
      </c>
      <c r="Q17" s="1751">
        <v>0</v>
      </c>
      <c r="R17" s="1798">
        <v>0</v>
      </c>
    </row>
    <row r="18" spans="1:18" ht="42" customHeight="1" x14ac:dyDescent="0.15">
      <c r="A18" s="1648" t="s">
        <v>252</v>
      </c>
      <c r="B18" s="1649" t="s">
        <v>251</v>
      </c>
      <c r="C18" s="1650"/>
      <c r="D18" s="1750">
        <v>52.158000000000001</v>
      </c>
      <c r="E18" s="1771">
        <v>0</v>
      </c>
      <c r="F18" s="1751">
        <v>0</v>
      </c>
      <c r="G18" s="1751">
        <v>0</v>
      </c>
      <c r="H18" s="1751">
        <v>0</v>
      </c>
      <c r="I18" s="1770">
        <v>0</v>
      </c>
      <c r="J18" s="1764">
        <v>0</v>
      </c>
      <c r="K18" s="1751">
        <v>0</v>
      </c>
      <c r="L18" s="1751">
        <v>0</v>
      </c>
      <c r="M18" s="1751">
        <v>0</v>
      </c>
      <c r="N18" s="1770">
        <v>0</v>
      </c>
      <c r="O18" s="1764">
        <v>0</v>
      </c>
      <c r="P18" s="1751">
        <v>0</v>
      </c>
      <c r="Q18" s="1751">
        <v>52.158000000000001</v>
      </c>
      <c r="R18" s="1798">
        <v>0</v>
      </c>
    </row>
    <row r="19" spans="1:18" ht="42" customHeight="1" thickBot="1" x14ac:dyDescent="0.2">
      <c r="A19" s="1661" t="s">
        <v>250</v>
      </c>
      <c r="B19" s="1662" t="s">
        <v>249</v>
      </c>
      <c r="C19" s="1663"/>
      <c r="D19" s="1755">
        <v>63.823</v>
      </c>
      <c r="E19" s="1804">
        <v>0</v>
      </c>
      <c r="F19" s="1805">
        <v>0</v>
      </c>
      <c r="G19" s="1805">
        <v>0</v>
      </c>
      <c r="H19" s="1805">
        <v>0</v>
      </c>
      <c r="I19" s="1806">
        <v>0</v>
      </c>
      <c r="J19" s="1807">
        <v>0</v>
      </c>
      <c r="K19" s="1805">
        <v>0</v>
      </c>
      <c r="L19" s="1805">
        <v>0</v>
      </c>
      <c r="M19" s="1805">
        <v>0</v>
      </c>
      <c r="N19" s="1806">
        <v>0</v>
      </c>
      <c r="O19" s="1807">
        <v>0</v>
      </c>
      <c r="P19" s="1805">
        <v>0</v>
      </c>
      <c r="Q19" s="1805">
        <v>0</v>
      </c>
      <c r="R19" s="1756">
        <v>63.823</v>
      </c>
    </row>
    <row r="20" spans="1:18" x14ac:dyDescent="0.15">
      <c r="A20" s="1673" t="s">
        <v>1135</v>
      </c>
      <c r="B20" s="1625"/>
      <c r="C20" s="1625"/>
      <c r="D20" s="1625"/>
      <c r="E20" s="1625"/>
      <c r="F20" s="1625"/>
      <c r="G20" s="1625"/>
      <c r="H20" s="1625"/>
      <c r="I20" s="1625"/>
      <c r="J20" s="1625"/>
      <c r="K20" s="1625"/>
      <c r="L20" s="1625"/>
      <c r="M20" s="1625"/>
      <c r="N20" s="1625"/>
      <c r="O20" s="1625"/>
      <c r="P20" s="1625"/>
      <c r="Q20" s="1625"/>
      <c r="R20" s="1625"/>
    </row>
  </sheetData>
  <mergeCells count="3">
    <mergeCell ref="A1:R1"/>
    <mergeCell ref="D3:D4"/>
    <mergeCell ref="A5:C5"/>
  </mergeCells>
  <phoneticPr fontId="4"/>
  <pageMargins left="0.7" right="0.7" top="0.75" bottom="0.75" header="0.3" footer="0.3"/>
  <pageSetup paperSize="9" scale="76"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E244E-B853-4AB3-8930-2A2597DF32A3}">
  <sheetPr>
    <pageSetUpPr fitToPage="1"/>
  </sheetPr>
  <dimension ref="A1:R20"/>
  <sheetViews>
    <sheetView zoomScale="55" zoomScaleNormal="55" workbookViewId="0">
      <selection activeCell="N12" sqref="N12"/>
    </sheetView>
  </sheetViews>
  <sheetFormatPr defaultColWidth="9" defaultRowHeight="13.5" x14ac:dyDescent="0.15"/>
  <cols>
    <col min="1" max="1" width="3.625" style="1626" customWidth="1"/>
    <col min="2" max="2" width="9.625" style="1626" customWidth="1"/>
    <col min="3" max="3" width="0.875" style="1626" customWidth="1"/>
    <col min="4" max="18" width="10.125" style="1626" customWidth="1"/>
    <col min="19" max="16384" width="9" style="1626"/>
  </cols>
  <sheetData>
    <row r="1" spans="1:18" x14ac:dyDescent="0.15">
      <c r="A1" s="1624" t="s">
        <v>1142</v>
      </c>
      <c r="B1" s="1624"/>
      <c r="C1" s="1624"/>
      <c r="D1" s="1624"/>
      <c r="E1" s="1624"/>
      <c r="F1" s="1624"/>
      <c r="G1" s="1624"/>
      <c r="H1" s="1624"/>
      <c r="I1" s="1624"/>
      <c r="J1" s="1624"/>
      <c r="K1" s="1624"/>
      <c r="L1" s="1624"/>
      <c r="M1" s="1624"/>
      <c r="N1" s="1624"/>
      <c r="O1" s="1624"/>
      <c r="P1" s="1624"/>
      <c r="Q1" s="1624"/>
      <c r="R1" s="1624"/>
    </row>
    <row r="2" spans="1:18" ht="14.25" thickBot="1" x14ac:dyDescent="0.2">
      <c r="A2" s="1625"/>
      <c r="B2" s="1625"/>
      <c r="C2" s="1625"/>
      <c r="D2" s="1625"/>
      <c r="E2" s="1625"/>
      <c r="F2" s="1625"/>
      <c r="G2" s="1625"/>
      <c r="H2" s="1625"/>
      <c r="I2" s="1625"/>
      <c r="J2" s="1625"/>
      <c r="K2" s="1625"/>
      <c r="L2" s="1625"/>
      <c r="M2" s="1625"/>
      <c r="N2" s="1625"/>
      <c r="O2" s="1625"/>
      <c r="P2" s="1625"/>
      <c r="Q2" s="1625"/>
      <c r="R2" s="1628" t="s">
        <v>246</v>
      </c>
    </row>
    <row r="3" spans="1:18" x14ac:dyDescent="0.15">
      <c r="A3" s="1774"/>
      <c r="B3" s="1775" t="s">
        <v>1138</v>
      </c>
      <c r="C3" s="1776"/>
      <c r="D3" s="1808" t="s">
        <v>1137</v>
      </c>
      <c r="E3" s="1809" t="s">
        <v>272</v>
      </c>
      <c r="F3" s="1810" t="s">
        <v>270</v>
      </c>
      <c r="G3" s="1810" t="s">
        <v>268</v>
      </c>
      <c r="H3" s="1810" t="s">
        <v>266</v>
      </c>
      <c r="I3" s="1811" t="s">
        <v>265</v>
      </c>
      <c r="J3" s="1812" t="s">
        <v>264</v>
      </c>
      <c r="K3" s="1810" t="s">
        <v>262</v>
      </c>
      <c r="L3" s="1810" t="s">
        <v>260</v>
      </c>
      <c r="M3" s="1810" t="s">
        <v>259</v>
      </c>
      <c r="N3" s="1811" t="s">
        <v>258</v>
      </c>
      <c r="O3" s="1812" t="s">
        <v>256</v>
      </c>
      <c r="P3" s="1810" t="s">
        <v>254</v>
      </c>
      <c r="Q3" s="1810" t="s">
        <v>252</v>
      </c>
      <c r="R3" s="1813" t="s">
        <v>250</v>
      </c>
    </row>
    <row r="4" spans="1:18" ht="14.25" thickBot="1" x14ac:dyDescent="0.2">
      <c r="A4" s="1783" t="s">
        <v>1136</v>
      </c>
      <c r="B4" s="1784"/>
      <c r="C4" s="1785"/>
      <c r="D4" s="1814"/>
      <c r="E4" s="1815" t="s">
        <v>271</v>
      </c>
      <c r="F4" s="1816" t="s">
        <v>269</v>
      </c>
      <c r="G4" s="1816" t="s">
        <v>267</v>
      </c>
      <c r="H4" s="1817" t="s">
        <v>1051</v>
      </c>
      <c r="I4" s="1818" t="s">
        <v>1050</v>
      </c>
      <c r="J4" s="1819" t="s">
        <v>263</v>
      </c>
      <c r="K4" s="1816" t="s">
        <v>261</v>
      </c>
      <c r="L4" s="1817" t="s">
        <v>1049</v>
      </c>
      <c r="M4" s="1817" t="s">
        <v>1048</v>
      </c>
      <c r="N4" s="1820" t="s">
        <v>257</v>
      </c>
      <c r="O4" s="1819" t="s">
        <v>255</v>
      </c>
      <c r="P4" s="1816" t="s">
        <v>253</v>
      </c>
      <c r="Q4" s="1816" t="s">
        <v>251</v>
      </c>
      <c r="R4" s="1821" t="s">
        <v>249</v>
      </c>
    </row>
    <row r="5" spans="1:18" ht="42" customHeight="1" thickTop="1" thickBot="1" x14ac:dyDescent="0.2">
      <c r="A5" s="1638" t="s">
        <v>1288</v>
      </c>
      <c r="B5" s="1639"/>
      <c r="C5" s="1640"/>
      <c r="D5" s="1745">
        <v>324</v>
      </c>
      <c r="E5" s="1757">
        <v>7</v>
      </c>
      <c r="F5" s="1746">
        <v>2</v>
      </c>
      <c r="G5" s="1746">
        <v>24</v>
      </c>
      <c r="H5" s="1746">
        <v>61</v>
      </c>
      <c r="I5" s="1747">
        <v>52</v>
      </c>
      <c r="J5" s="1748">
        <v>60</v>
      </c>
      <c r="K5" s="1746">
        <v>10</v>
      </c>
      <c r="L5" s="1746">
        <v>27</v>
      </c>
      <c r="M5" s="1746">
        <v>28</v>
      </c>
      <c r="N5" s="1747">
        <v>0</v>
      </c>
      <c r="O5" s="1748">
        <v>13</v>
      </c>
      <c r="P5" s="1746">
        <v>13</v>
      </c>
      <c r="Q5" s="1746">
        <v>16</v>
      </c>
      <c r="R5" s="1749">
        <v>11</v>
      </c>
    </row>
    <row r="6" spans="1:18" ht="42" customHeight="1" thickTop="1" x14ac:dyDescent="0.15">
      <c r="A6" s="1643" t="s">
        <v>272</v>
      </c>
      <c r="B6" s="1644" t="s">
        <v>271</v>
      </c>
      <c r="C6" s="1645"/>
      <c r="D6" s="1758">
        <v>6</v>
      </c>
      <c r="E6" s="1759">
        <v>6</v>
      </c>
      <c r="F6" s="1794">
        <v>0</v>
      </c>
      <c r="G6" s="1794">
        <v>0</v>
      </c>
      <c r="H6" s="1794">
        <v>0</v>
      </c>
      <c r="I6" s="1795">
        <v>0</v>
      </c>
      <c r="J6" s="1796">
        <v>0</v>
      </c>
      <c r="K6" s="1794">
        <v>0</v>
      </c>
      <c r="L6" s="1794">
        <v>0</v>
      </c>
      <c r="M6" s="1794">
        <v>0</v>
      </c>
      <c r="N6" s="1795">
        <v>0</v>
      </c>
      <c r="O6" s="1796">
        <v>0</v>
      </c>
      <c r="P6" s="1794">
        <v>0</v>
      </c>
      <c r="Q6" s="1794">
        <v>0</v>
      </c>
      <c r="R6" s="1797">
        <v>0</v>
      </c>
    </row>
    <row r="7" spans="1:18" ht="42" customHeight="1" x14ac:dyDescent="0.15">
      <c r="A7" s="1648" t="s">
        <v>270</v>
      </c>
      <c r="B7" s="1649" t="s">
        <v>269</v>
      </c>
      <c r="C7" s="1650"/>
      <c r="D7" s="1750">
        <v>2</v>
      </c>
      <c r="E7" s="1771">
        <v>0</v>
      </c>
      <c r="F7" s="1751">
        <v>2</v>
      </c>
      <c r="G7" s="1751">
        <v>0</v>
      </c>
      <c r="H7" s="1751">
        <v>0</v>
      </c>
      <c r="I7" s="1770">
        <v>0</v>
      </c>
      <c r="J7" s="1764">
        <v>0</v>
      </c>
      <c r="K7" s="1751">
        <v>0</v>
      </c>
      <c r="L7" s="1751">
        <v>0</v>
      </c>
      <c r="M7" s="1751">
        <v>0</v>
      </c>
      <c r="N7" s="1770">
        <v>0</v>
      </c>
      <c r="O7" s="1764">
        <v>0</v>
      </c>
      <c r="P7" s="1751">
        <v>0</v>
      </c>
      <c r="Q7" s="1751">
        <v>0</v>
      </c>
      <c r="R7" s="1798">
        <v>0</v>
      </c>
    </row>
    <row r="8" spans="1:18" ht="42" customHeight="1" x14ac:dyDescent="0.15">
      <c r="A8" s="1648" t="s">
        <v>268</v>
      </c>
      <c r="B8" s="1649" t="s">
        <v>267</v>
      </c>
      <c r="C8" s="1650"/>
      <c r="D8" s="1750">
        <v>23</v>
      </c>
      <c r="E8" s="1771">
        <v>0</v>
      </c>
      <c r="F8" s="1751">
        <v>0</v>
      </c>
      <c r="G8" s="1751">
        <v>23</v>
      </c>
      <c r="H8" s="1751">
        <v>0</v>
      </c>
      <c r="I8" s="1770">
        <v>0</v>
      </c>
      <c r="J8" s="1764">
        <v>0</v>
      </c>
      <c r="K8" s="1751">
        <v>0</v>
      </c>
      <c r="L8" s="1751">
        <v>0</v>
      </c>
      <c r="M8" s="1751">
        <v>0</v>
      </c>
      <c r="N8" s="1770">
        <v>0</v>
      </c>
      <c r="O8" s="1764">
        <v>0</v>
      </c>
      <c r="P8" s="1751">
        <v>0</v>
      </c>
      <c r="Q8" s="1751">
        <v>0</v>
      </c>
      <c r="R8" s="1798">
        <v>0</v>
      </c>
    </row>
    <row r="9" spans="1:18" ht="42" customHeight="1" x14ac:dyDescent="0.15">
      <c r="A9" s="1648" t="s">
        <v>266</v>
      </c>
      <c r="B9" s="1649" t="s">
        <v>49</v>
      </c>
      <c r="C9" s="1650"/>
      <c r="D9" s="1750">
        <v>53</v>
      </c>
      <c r="E9" s="1771">
        <v>0</v>
      </c>
      <c r="F9" s="1751">
        <v>0</v>
      </c>
      <c r="G9" s="1751">
        <v>0</v>
      </c>
      <c r="H9" s="1751">
        <v>53</v>
      </c>
      <c r="I9" s="1770">
        <v>0</v>
      </c>
      <c r="J9" s="1764">
        <v>0</v>
      </c>
      <c r="K9" s="1751">
        <v>0</v>
      </c>
      <c r="L9" s="1751">
        <v>0</v>
      </c>
      <c r="M9" s="1751">
        <v>0</v>
      </c>
      <c r="N9" s="1770">
        <v>0</v>
      </c>
      <c r="O9" s="1764">
        <v>0</v>
      </c>
      <c r="P9" s="1751">
        <v>0</v>
      </c>
      <c r="Q9" s="1751">
        <v>0</v>
      </c>
      <c r="R9" s="1798">
        <v>0</v>
      </c>
    </row>
    <row r="10" spans="1:18" ht="42" customHeight="1" x14ac:dyDescent="0.15">
      <c r="A10" s="1652" t="s">
        <v>265</v>
      </c>
      <c r="B10" s="1653" t="s">
        <v>50</v>
      </c>
      <c r="C10" s="1654"/>
      <c r="D10" s="1752">
        <v>61</v>
      </c>
      <c r="E10" s="1799">
        <v>0</v>
      </c>
      <c r="F10" s="1760">
        <v>0</v>
      </c>
      <c r="G10" s="1760">
        <v>1</v>
      </c>
      <c r="H10" s="1760">
        <v>7</v>
      </c>
      <c r="I10" s="1753">
        <v>52</v>
      </c>
      <c r="J10" s="1800">
        <v>0</v>
      </c>
      <c r="K10" s="1760">
        <v>0</v>
      </c>
      <c r="L10" s="1760">
        <v>1</v>
      </c>
      <c r="M10" s="1760">
        <v>0</v>
      </c>
      <c r="N10" s="1753">
        <v>0</v>
      </c>
      <c r="O10" s="1800">
        <v>0</v>
      </c>
      <c r="P10" s="1760">
        <v>0</v>
      </c>
      <c r="Q10" s="1760">
        <v>0</v>
      </c>
      <c r="R10" s="1801">
        <v>0</v>
      </c>
    </row>
    <row r="11" spans="1:18" ht="42" customHeight="1" x14ac:dyDescent="0.15">
      <c r="A11" s="1656" t="s">
        <v>264</v>
      </c>
      <c r="B11" s="1657" t="s">
        <v>263</v>
      </c>
      <c r="C11" s="1658"/>
      <c r="D11" s="1754">
        <v>62</v>
      </c>
      <c r="E11" s="1761">
        <v>1</v>
      </c>
      <c r="F11" s="1763">
        <v>0</v>
      </c>
      <c r="G11" s="1763">
        <v>0</v>
      </c>
      <c r="H11" s="1763">
        <v>0</v>
      </c>
      <c r="I11" s="1802">
        <v>0</v>
      </c>
      <c r="J11" s="1762">
        <v>60</v>
      </c>
      <c r="K11" s="1763">
        <v>0</v>
      </c>
      <c r="L11" s="1763">
        <v>1</v>
      </c>
      <c r="M11" s="1763">
        <v>0</v>
      </c>
      <c r="N11" s="1802">
        <v>0</v>
      </c>
      <c r="O11" s="1762">
        <v>0</v>
      </c>
      <c r="P11" s="1763">
        <v>0</v>
      </c>
      <c r="Q11" s="1763">
        <v>0</v>
      </c>
      <c r="R11" s="1803">
        <v>0</v>
      </c>
    </row>
    <row r="12" spans="1:18" ht="42" customHeight="1" x14ac:dyDescent="0.15">
      <c r="A12" s="1648" t="s">
        <v>262</v>
      </c>
      <c r="B12" s="1649" t="s">
        <v>261</v>
      </c>
      <c r="C12" s="1650"/>
      <c r="D12" s="1750">
        <v>11</v>
      </c>
      <c r="E12" s="1771">
        <v>0</v>
      </c>
      <c r="F12" s="1751">
        <v>0</v>
      </c>
      <c r="G12" s="1751">
        <v>0</v>
      </c>
      <c r="H12" s="1751">
        <v>1</v>
      </c>
      <c r="I12" s="1770">
        <v>0</v>
      </c>
      <c r="J12" s="1764">
        <v>0</v>
      </c>
      <c r="K12" s="1751">
        <v>10</v>
      </c>
      <c r="L12" s="1751">
        <v>0</v>
      </c>
      <c r="M12" s="1751">
        <v>0</v>
      </c>
      <c r="N12" s="1770">
        <v>0</v>
      </c>
      <c r="O12" s="1764">
        <v>0</v>
      </c>
      <c r="P12" s="1751">
        <v>0</v>
      </c>
      <c r="Q12" s="1751">
        <v>0</v>
      </c>
      <c r="R12" s="1798">
        <v>0</v>
      </c>
    </row>
    <row r="13" spans="1:18" ht="42" customHeight="1" x14ac:dyDescent="0.15">
      <c r="A13" s="1648" t="s">
        <v>260</v>
      </c>
      <c r="B13" s="1649" t="s">
        <v>53</v>
      </c>
      <c r="C13" s="1650"/>
      <c r="D13" s="1750">
        <v>23</v>
      </c>
      <c r="E13" s="1771">
        <v>0</v>
      </c>
      <c r="F13" s="1751">
        <v>0</v>
      </c>
      <c r="G13" s="1751">
        <v>0</v>
      </c>
      <c r="H13" s="1751">
        <v>0</v>
      </c>
      <c r="I13" s="1770">
        <v>0</v>
      </c>
      <c r="J13" s="1764">
        <v>0</v>
      </c>
      <c r="K13" s="1751">
        <v>0</v>
      </c>
      <c r="L13" s="1751">
        <v>22</v>
      </c>
      <c r="M13" s="1751">
        <v>0</v>
      </c>
      <c r="N13" s="1770">
        <v>0</v>
      </c>
      <c r="O13" s="1764">
        <v>1</v>
      </c>
      <c r="P13" s="1751">
        <v>0</v>
      </c>
      <c r="Q13" s="1751">
        <v>0</v>
      </c>
      <c r="R13" s="1798">
        <v>0</v>
      </c>
    </row>
    <row r="14" spans="1:18" ht="42" customHeight="1" x14ac:dyDescent="0.15">
      <c r="A14" s="1648" t="s">
        <v>259</v>
      </c>
      <c r="B14" s="1649" t="s">
        <v>54</v>
      </c>
      <c r="C14" s="1650"/>
      <c r="D14" s="1750">
        <v>32</v>
      </c>
      <c r="E14" s="1771">
        <v>0</v>
      </c>
      <c r="F14" s="1751">
        <v>0</v>
      </c>
      <c r="G14" s="1751">
        <v>0</v>
      </c>
      <c r="H14" s="1751">
        <v>0</v>
      </c>
      <c r="I14" s="1770">
        <v>0</v>
      </c>
      <c r="J14" s="1764">
        <v>0</v>
      </c>
      <c r="K14" s="1751">
        <v>0</v>
      </c>
      <c r="L14" s="1751">
        <v>3</v>
      </c>
      <c r="M14" s="1751">
        <v>28</v>
      </c>
      <c r="N14" s="1770">
        <v>0</v>
      </c>
      <c r="O14" s="1764">
        <v>1</v>
      </c>
      <c r="P14" s="1751">
        <v>0</v>
      </c>
      <c r="Q14" s="1751">
        <v>0</v>
      </c>
      <c r="R14" s="1798">
        <v>0</v>
      </c>
    </row>
    <row r="15" spans="1:18" ht="42" customHeight="1" x14ac:dyDescent="0.15">
      <c r="A15" s="1652" t="s">
        <v>258</v>
      </c>
      <c r="B15" s="1653" t="s">
        <v>257</v>
      </c>
      <c r="C15" s="1654"/>
      <c r="D15" s="1752">
        <v>0</v>
      </c>
      <c r="E15" s="1799">
        <v>0</v>
      </c>
      <c r="F15" s="1760">
        <v>0</v>
      </c>
      <c r="G15" s="1760">
        <v>0</v>
      </c>
      <c r="H15" s="1760">
        <v>0</v>
      </c>
      <c r="I15" s="1753">
        <v>0</v>
      </c>
      <c r="J15" s="1800">
        <v>0</v>
      </c>
      <c r="K15" s="1760">
        <v>0</v>
      </c>
      <c r="L15" s="1760">
        <v>0</v>
      </c>
      <c r="M15" s="1760">
        <v>0</v>
      </c>
      <c r="N15" s="1753">
        <v>0</v>
      </c>
      <c r="O15" s="1800">
        <v>0</v>
      </c>
      <c r="P15" s="1760">
        <v>0</v>
      </c>
      <c r="Q15" s="1760">
        <v>0</v>
      </c>
      <c r="R15" s="1801">
        <v>0</v>
      </c>
    </row>
    <row r="16" spans="1:18" ht="42" customHeight="1" x14ac:dyDescent="0.15">
      <c r="A16" s="1656" t="s">
        <v>256</v>
      </c>
      <c r="B16" s="1657" t="s">
        <v>255</v>
      </c>
      <c r="C16" s="1658"/>
      <c r="D16" s="1754">
        <v>11</v>
      </c>
      <c r="E16" s="1761">
        <v>0</v>
      </c>
      <c r="F16" s="1763">
        <v>0</v>
      </c>
      <c r="G16" s="1763">
        <v>0</v>
      </c>
      <c r="H16" s="1763">
        <v>0</v>
      </c>
      <c r="I16" s="1802">
        <v>0</v>
      </c>
      <c r="J16" s="1762">
        <v>0</v>
      </c>
      <c r="K16" s="1763">
        <v>0</v>
      </c>
      <c r="L16" s="1763">
        <v>0</v>
      </c>
      <c r="M16" s="1763">
        <v>0</v>
      </c>
      <c r="N16" s="1802">
        <v>0</v>
      </c>
      <c r="O16" s="1762">
        <v>11</v>
      </c>
      <c r="P16" s="1763">
        <v>0</v>
      </c>
      <c r="Q16" s="1763">
        <v>0</v>
      </c>
      <c r="R16" s="1803">
        <v>0</v>
      </c>
    </row>
    <row r="17" spans="1:18" ht="42" customHeight="1" x14ac:dyDescent="0.15">
      <c r="A17" s="1648" t="s">
        <v>254</v>
      </c>
      <c r="B17" s="1649" t="s">
        <v>253</v>
      </c>
      <c r="C17" s="1650"/>
      <c r="D17" s="1750">
        <v>13</v>
      </c>
      <c r="E17" s="1771">
        <v>0</v>
      </c>
      <c r="F17" s="1751">
        <v>0</v>
      </c>
      <c r="G17" s="1751">
        <v>0</v>
      </c>
      <c r="H17" s="1751">
        <v>0</v>
      </c>
      <c r="I17" s="1770">
        <v>0</v>
      </c>
      <c r="J17" s="1764">
        <v>0</v>
      </c>
      <c r="K17" s="1751">
        <v>0</v>
      </c>
      <c r="L17" s="1751">
        <v>0</v>
      </c>
      <c r="M17" s="1751">
        <v>0</v>
      </c>
      <c r="N17" s="1770">
        <v>0</v>
      </c>
      <c r="O17" s="1764">
        <v>0</v>
      </c>
      <c r="P17" s="1751">
        <v>13</v>
      </c>
      <c r="Q17" s="1751">
        <v>0</v>
      </c>
      <c r="R17" s="1798">
        <v>0</v>
      </c>
    </row>
    <row r="18" spans="1:18" ht="42" customHeight="1" x14ac:dyDescent="0.15">
      <c r="A18" s="1648" t="s">
        <v>252</v>
      </c>
      <c r="B18" s="1649" t="s">
        <v>251</v>
      </c>
      <c r="C18" s="1650"/>
      <c r="D18" s="1750">
        <v>16</v>
      </c>
      <c r="E18" s="1771">
        <v>0</v>
      </c>
      <c r="F18" s="1751">
        <v>0</v>
      </c>
      <c r="G18" s="1751">
        <v>0</v>
      </c>
      <c r="H18" s="1751">
        <v>0</v>
      </c>
      <c r="I18" s="1770">
        <v>0</v>
      </c>
      <c r="J18" s="1764">
        <v>0</v>
      </c>
      <c r="K18" s="1751">
        <v>0</v>
      </c>
      <c r="L18" s="1751">
        <v>0</v>
      </c>
      <c r="M18" s="1751">
        <v>0</v>
      </c>
      <c r="N18" s="1770">
        <v>0</v>
      </c>
      <c r="O18" s="1764">
        <v>0</v>
      </c>
      <c r="P18" s="1751">
        <v>0</v>
      </c>
      <c r="Q18" s="1751">
        <v>16</v>
      </c>
      <c r="R18" s="1798">
        <v>0</v>
      </c>
    </row>
    <row r="19" spans="1:18" ht="42" customHeight="1" thickBot="1" x14ac:dyDescent="0.2">
      <c r="A19" s="1661" t="s">
        <v>250</v>
      </c>
      <c r="B19" s="1662" t="s">
        <v>249</v>
      </c>
      <c r="C19" s="1663"/>
      <c r="D19" s="1755">
        <v>11</v>
      </c>
      <c r="E19" s="1804">
        <v>0</v>
      </c>
      <c r="F19" s="1805">
        <v>0</v>
      </c>
      <c r="G19" s="1805">
        <v>0</v>
      </c>
      <c r="H19" s="1805">
        <v>0</v>
      </c>
      <c r="I19" s="1806">
        <v>0</v>
      </c>
      <c r="J19" s="1807">
        <v>0</v>
      </c>
      <c r="K19" s="1805">
        <v>0</v>
      </c>
      <c r="L19" s="1805">
        <v>0</v>
      </c>
      <c r="M19" s="1805">
        <v>0</v>
      </c>
      <c r="N19" s="1806">
        <v>0</v>
      </c>
      <c r="O19" s="1807">
        <v>0</v>
      </c>
      <c r="P19" s="1805">
        <v>0</v>
      </c>
      <c r="Q19" s="1805">
        <v>0</v>
      </c>
      <c r="R19" s="1756">
        <v>11</v>
      </c>
    </row>
    <row r="20" spans="1:18" x14ac:dyDescent="0.15">
      <c r="A20" s="1735" t="s">
        <v>411</v>
      </c>
      <c r="B20" s="1625"/>
      <c r="C20" s="1625"/>
      <c r="D20" s="1625"/>
      <c r="E20" s="1625"/>
      <c r="F20" s="1625"/>
      <c r="G20" s="1625"/>
      <c r="H20" s="1625"/>
      <c r="I20" s="1625"/>
      <c r="J20" s="1625"/>
      <c r="K20" s="1625"/>
      <c r="L20" s="1625"/>
      <c r="M20" s="1625"/>
      <c r="N20" s="1625"/>
      <c r="O20" s="1625"/>
      <c r="P20" s="1625"/>
      <c r="Q20" s="1625"/>
      <c r="R20" s="1625"/>
    </row>
  </sheetData>
  <mergeCells count="3">
    <mergeCell ref="A1:R1"/>
    <mergeCell ref="D3:D4"/>
    <mergeCell ref="A5:C5"/>
  </mergeCells>
  <phoneticPr fontId="4"/>
  <pageMargins left="0.7" right="0.7" top="0.75" bottom="0.75" header="0.3" footer="0.3"/>
  <pageSetup paperSize="9" scale="76"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20902-867D-42E1-9A3E-806C9BF64B69}">
  <sheetPr>
    <pageSetUpPr fitToPage="1"/>
  </sheetPr>
  <dimension ref="A1:R20"/>
  <sheetViews>
    <sheetView zoomScale="55" zoomScaleNormal="55" workbookViewId="0">
      <selection activeCell="N12" sqref="N12"/>
    </sheetView>
  </sheetViews>
  <sheetFormatPr defaultColWidth="9" defaultRowHeight="13.5" x14ac:dyDescent="0.15"/>
  <cols>
    <col min="1" max="1" width="3.625" style="1626" customWidth="1"/>
    <col min="2" max="2" width="9.625" style="1626" customWidth="1"/>
    <col min="3" max="3" width="0.875" style="1626" customWidth="1"/>
    <col min="4" max="18" width="10.125" style="1626" customWidth="1"/>
    <col min="19" max="16384" width="9" style="1626"/>
  </cols>
  <sheetData>
    <row r="1" spans="1:18" x14ac:dyDescent="0.15">
      <c r="A1" s="1624" t="s">
        <v>1143</v>
      </c>
      <c r="B1" s="1624"/>
      <c r="C1" s="1624"/>
      <c r="D1" s="1624"/>
      <c r="E1" s="1624"/>
      <c r="F1" s="1624"/>
      <c r="G1" s="1624"/>
      <c r="H1" s="1624"/>
      <c r="I1" s="1624"/>
      <c r="J1" s="1624"/>
      <c r="K1" s="1624"/>
      <c r="L1" s="1624"/>
      <c r="M1" s="1624"/>
      <c r="N1" s="1624"/>
      <c r="O1" s="1624"/>
      <c r="P1" s="1624"/>
      <c r="Q1" s="1624"/>
      <c r="R1" s="1624"/>
    </row>
    <row r="2" spans="1:18" ht="14.25" thickBot="1" x14ac:dyDescent="0.2">
      <c r="A2" s="1625"/>
      <c r="B2" s="1625"/>
      <c r="C2" s="1625"/>
      <c r="D2" s="1625"/>
      <c r="E2" s="1625"/>
      <c r="F2" s="1625"/>
      <c r="G2" s="1625"/>
      <c r="H2" s="1625"/>
      <c r="I2" s="1625"/>
      <c r="J2" s="1625"/>
      <c r="K2" s="1625"/>
      <c r="L2" s="1625"/>
      <c r="M2" s="1625"/>
      <c r="N2" s="1625"/>
      <c r="O2" s="1625"/>
      <c r="P2" s="1625"/>
      <c r="Q2" s="1625"/>
      <c r="R2" s="1628" t="s">
        <v>320</v>
      </c>
    </row>
    <row r="3" spans="1:18" x14ac:dyDescent="0.15">
      <c r="A3" s="1774"/>
      <c r="B3" s="1775" t="s">
        <v>1138</v>
      </c>
      <c r="C3" s="1776"/>
      <c r="D3" s="1808" t="s">
        <v>1137</v>
      </c>
      <c r="E3" s="1809" t="s">
        <v>272</v>
      </c>
      <c r="F3" s="1810" t="s">
        <v>270</v>
      </c>
      <c r="G3" s="1810" t="s">
        <v>268</v>
      </c>
      <c r="H3" s="1810" t="s">
        <v>266</v>
      </c>
      <c r="I3" s="1811" t="s">
        <v>265</v>
      </c>
      <c r="J3" s="1812" t="s">
        <v>264</v>
      </c>
      <c r="K3" s="1810" t="s">
        <v>262</v>
      </c>
      <c r="L3" s="1810" t="s">
        <v>260</v>
      </c>
      <c r="M3" s="1810" t="s">
        <v>259</v>
      </c>
      <c r="N3" s="1811" t="s">
        <v>258</v>
      </c>
      <c r="O3" s="1812" t="s">
        <v>256</v>
      </c>
      <c r="P3" s="1810" t="s">
        <v>254</v>
      </c>
      <c r="Q3" s="1810" t="s">
        <v>252</v>
      </c>
      <c r="R3" s="1813" t="s">
        <v>250</v>
      </c>
    </row>
    <row r="4" spans="1:18" ht="14.25" thickBot="1" x14ac:dyDescent="0.2">
      <c r="A4" s="1783" t="s">
        <v>1136</v>
      </c>
      <c r="B4" s="1784"/>
      <c r="C4" s="1785"/>
      <c r="D4" s="1814"/>
      <c r="E4" s="1815" t="s">
        <v>271</v>
      </c>
      <c r="F4" s="1816" t="s">
        <v>269</v>
      </c>
      <c r="G4" s="1816" t="s">
        <v>267</v>
      </c>
      <c r="H4" s="1817" t="s">
        <v>1051</v>
      </c>
      <c r="I4" s="1818" t="s">
        <v>1050</v>
      </c>
      <c r="J4" s="1819" t="s">
        <v>263</v>
      </c>
      <c r="K4" s="1816" t="s">
        <v>261</v>
      </c>
      <c r="L4" s="1817" t="s">
        <v>1049</v>
      </c>
      <c r="M4" s="1817" t="s">
        <v>1048</v>
      </c>
      <c r="N4" s="1820" t="s">
        <v>257</v>
      </c>
      <c r="O4" s="1819" t="s">
        <v>255</v>
      </c>
      <c r="P4" s="1816" t="s">
        <v>253</v>
      </c>
      <c r="Q4" s="1816" t="s">
        <v>251</v>
      </c>
      <c r="R4" s="1821" t="s">
        <v>249</v>
      </c>
    </row>
    <row r="5" spans="1:18" ht="42" customHeight="1" thickTop="1" thickBot="1" x14ac:dyDescent="0.2">
      <c r="A5" s="1638" t="s">
        <v>1288</v>
      </c>
      <c r="B5" s="1639"/>
      <c r="C5" s="1640"/>
      <c r="D5" s="1745">
        <v>3586.3321099999998</v>
      </c>
      <c r="E5" s="1757" t="s">
        <v>1287</v>
      </c>
      <c r="F5" s="1746" t="s">
        <v>1287</v>
      </c>
      <c r="G5" s="1746">
        <v>194.01599999999999</v>
      </c>
      <c r="H5" s="1746">
        <v>810.11700000000008</v>
      </c>
      <c r="I5" s="1747">
        <v>464.25873000000001</v>
      </c>
      <c r="J5" s="1748" t="s">
        <v>1287</v>
      </c>
      <c r="K5" s="1746" t="s">
        <v>1287</v>
      </c>
      <c r="L5" s="1746">
        <v>253.16200000000001</v>
      </c>
      <c r="M5" s="1746">
        <v>275.95100000000002</v>
      </c>
      <c r="N5" s="1747">
        <v>0</v>
      </c>
      <c r="O5" s="1748">
        <v>224.44300000000001</v>
      </c>
      <c r="P5" s="1746">
        <v>196.21600000000001</v>
      </c>
      <c r="Q5" s="1746">
        <v>151.971</v>
      </c>
      <c r="R5" s="1749">
        <v>171.66</v>
      </c>
    </row>
    <row r="6" spans="1:18" ht="42" customHeight="1" thickTop="1" x14ac:dyDescent="0.15">
      <c r="A6" s="1643" t="s">
        <v>272</v>
      </c>
      <c r="B6" s="1644" t="s">
        <v>271</v>
      </c>
      <c r="C6" s="1645"/>
      <c r="D6" s="1758" t="s">
        <v>1287</v>
      </c>
      <c r="E6" s="1759" t="s">
        <v>1287</v>
      </c>
      <c r="F6" s="1794">
        <v>0</v>
      </c>
      <c r="G6" s="1794">
        <v>0</v>
      </c>
      <c r="H6" s="1794">
        <v>0</v>
      </c>
      <c r="I6" s="1795">
        <v>0</v>
      </c>
      <c r="J6" s="1796">
        <v>0</v>
      </c>
      <c r="K6" s="1794">
        <v>0</v>
      </c>
      <c r="L6" s="1794">
        <v>0</v>
      </c>
      <c r="M6" s="1794">
        <v>0</v>
      </c>
      <c r="N6" s="1795">
        <v>0</v>
      </c>
      <c r="O6" s="1796">
        <v>0</v>
      </c>
      <c r="P6" s="1794">
        <v>0</v>
      </c>
      <c r="Q6" s="1794">
        <v>0</v>
      </c>
      <c r="R6" s="1797">
        <v>0</v>
      </c>
    </row>
    <row r="7" spans="1:18" ht="42" customHeight="1" x14ac:dyDescent="0.15">
      <c r="A7" s="1648" t="s">
        <v>270</v>
      </c>
      <c r="B7" s="1649" t="s">
        <v>269</v>
      </c>
      <c r="C7" s="1650"/>
      <c r="D7" s="1750" t="s">
        <v>1287</v>
      </c>
      <c r="E7" s="1771">
        <v>0</v>
      </c>
      <c r="F7" s="1751" t="s">
        <v>1287</v>
      </c>
      <c r="G7" s="1751">
        <v>0</v>
      </c>
      <c r="H7" s="1751">
        <v>0</v>
      </c>
      <c r="I7" s="1770">
        <v>0</v>
      </c>
      <c r="J7" s="1764">
        <v>0</v>
      </c>
      <c r="K7" s="1751">
        <v>0</v>
      </c>
      <c r="L7" s="1751">
        <v>0</v>
      </c>
      <c r="M7" s="1751">
        <v>0</v>
      </c>
      <c r="N7" s="1770">
        <v>0</v>
      </c>
      <c r="O7" s="1764">
        <v>0</v>
      </c>
      <c r="P7" s="1751">
        <v>0</v>
      </c>
      <c r="Q7" s="1751">
        <v>0</v>
      </c>
      <c r="R7" s="1798">
        <v>0</v>
      </c>
    </row>
    <row r="8" spans="1:18" ht="42" customHeight="1" x14ac:dyDescent="0.15">
      <c r="A8" s="1648" t="s">
        <v>268</v>
      </c>
      <c r="B8" s="1649" t="s">
        <v>267</v>
      </c>
      <c r="C8" s="1650"/>
      <c r="D8" s="1750" t="s">
        <v>1287</v>
      </c>
      <c r="E8" s="1771">
        <v>0</v>
      </c>
      <c r="F8" s="1751">
        <v>0</v>
      </c>
      <c r="G8" s="1751" t="s">
        <v>1287</v>
      </c>
      <c r="H8" s="1751">
        <v>0</v>
      </c>
      <c r="I8" s="1770">
        <v>0</v>
      </c>
      <c r="J8" s="1764">
        <v>0</v>
      </c>
      <c r="K8" s="1751">
        <v>0</v>
      </c>
      <c r="L8" s="1751">
        <v>0</v>
      </c>
      <c r="M8" s="1751">
        <v>0</v>
      </c>
      <c r="N8" s="1770">
        <v>0</v>
      </c>
      <c r="O8" s="1764">
        <v>0</v>
      </c>
      <c r="P8" s="1751">
        <v>0</v>
      </c>
      <c r="Q8" s="1751">
        <v>0</v>
      </c>
      <c r="R8" s="1798">
        <v>0</v>
      </c>
    </row>
    <row r="9" spans="1:18" ht="42" customHeight="1" x14ac:dyDescent="0.15">
      <c r="A9" s="1648" t="s">
        <v>266</v>
      </c>
      <c r="B9" s="1649" t="s">
        <v>49</v>
      </c>
      <c r="C9" s="1650"/>
      <c r="D9" s="1750">
        <v>661.59100000000001</v>
      </c>
      <c r="E9" s="1771">
        <v>0</v>
      </c>
      <c r="F9" s="1751">
        <v>0</v>
      </c>
      <c r="G9" s="1751">
        <v>0</v>
      </c>
      <c r="H9" s="1751">
        <v>661.59100000000001</v>
      </c>
      <c r="I9" s="1770">
        <v>0</v>
      </c>
      <c r="J9" s="1764">
        <v>0</v>
      </c>
      <c r="K9" s="1751">
        <v>0</v>
      </c>
      <c r="L9" s="1751">
        <v>0</v>
      </c>
      <c r="M9" s="1751">
        <v>0</v>
      </c>
      <c r="N9" s="1770">
        <v>0</v>
      </c>
      <c r="O9" s="1764">
        <v>0</v>
      </c>
      <c r="P9" s="1751">
        <v>0</v>
      </c>
      <c r="Q9" s="1751">
        <v>0</v>
      </c>
      <c r="R9" s="1798">
        <v>0</v>
      </c>
    </row>
    <row r="10" spans="1:18" ht="42" customHeight="1" x14ac:dyDescent="0.15">
      <c r="A10" s="1652" t="s">
        <v>265</v>
      </c>
      <c r="B10" s="1653" t="s">
        <v>50</v>
      </c>
      <c r="C10" s="1654"/>
      <c r="D10" s="1752">
        <v>639.55772999999999</v>
      </c>
      <c r="E10" s="1799">
        <v>0</v>
      </c>
      <c r="F10" s="1760">
        <v>0</v>
      </c>
      <c r="G10" s="1760" t="s">
        <v>1287</v>
      </c>
      <c r="H10" s="1760" t="s">
        <v>1287</v>
      </c>
      <c r="I10" s="1753">
        <v>464.25873000000001</v>
      </c>
      <c r="J10" s="1800">
        <v>0</v>
      </c>
      <c r="K10" s="1760">
        <v>0</v>
      </c>
      <c r="L10" s="1760" t="s">
        <v>1287</v>
      </c>
      <c r="M10" s="1760">
        <v>0</v>
      </c>
      <c r="N10" s="1753">
        <v>0</v>
      </c>
      <c r="O10" s="1800">
        <v>0</v>
      </c>
      <c r="P10" s="1760">
        <v>0</v>
      </c>
      <c r="Q10" s="1760">
        <v>0</v>
      </c>
      <c r="R10" s="1801">
        <v>0</v>
      </c>
    </row>
    <row r="11" spans="1:18" ht="42" customHeight="1" x14ac:dyDescent="0.15">
      <c r="A11" s="1656" t="s">
        <v>264</v>
      </c>
      <c r="B11" s="1657" t="s">
        <v>263</v>
      </c>
      <c r="C11" s="1658"/>
      <c r="D11" s="1754">
        <v>694.19838000000004</v>
      </c>
      <c r="E11" s="1761" t="s">
        <v>1287</v>
      </c>
      <c r="F11" s="1763">
        <v>0</v>
      </c>
      <c r="G11" s="1763">
        <v>0</v>
      </c>
      <c r="H11" s="1763">
        <v>0</v>
      </c>
      <c r="I11" s="1802">
        <v>0</v>
      </c>
      <c r="J11" s="1762" t="s">
        <v>1287</v>
      </c>
      <c r="K11" s="1763">
        <v>0</v>
      </c>
      <c r="L11" s="1763" t="s">
        <v>1287</v>
      </c>
      <c r="M11" s="1763">
        <v>0</v>
      </c>
      <c r="N11" s="1802">
        <v>0</v>
      </c>
      <c r="O11" s="1762">
        <v>0</v>
      </c>
      <c r="P11" s="1763">
        <v>0</v>
      </c>
      <c r="Q11" s="1763">
        <v>0</v>
      </c>
      <c r="R11" s="1803">
        <v>0</v>
      </c>
    </row>
    <row r="12" spans="1:18" ht="42" customHeight="1" x14ac:dyDescent="0.15">
      <c r="A12" s="1648" t="s">
        <v>262</v>
      </c>
      <c r="B12" s="1649" t="s">
        <v>261</v>
      </c>
      <c r="C12" s="1650"/>
      <c r="D12" s="1750">
        <v>51.043999999999997</v>
      </c>
      <c r="E12" s="1771">
        <v>0</v>
      </c>
      <c r="F12" s="1751">
        <v>0</v>
      </c>
      <c r="G12" s="1751">
        <v>0</v>
      </c>
      <c r="H12" s="1751" t="s">
        <v>1287</v>
      </c>
      <c r="I12" s="1770">
        <v>0</v>
      </c>
      <c r="J12" s="1764">
        <v>0</v>
      </c>
      <c r="K12" s="1751" t="s">
        <v>1287</v>
      </c>
      <c r="L12" s="1751">
        <v>0</v>
      </c>
      <c r="M12" s="1751">
        <v>0</v>
      </c>
      <c r="N12" s="1770">
        <v>0</v>
      </c>
      <c r="O12" s="1764">
        <v>0</v>
      </c>
      <c r="P12" s="1751">
        <v>0</v>
      </c>
      <c r="Q12" s="1751">
        <v>0</v>
      </c>
      <c r="R12" s="1798">
        <v>0</v>
      </c>
    </row>
    <row r="13" spans="1:18" ht="42" customHeight="1" x14ac:dyDescent="0.15">
      <c r="A13" s="1648" t="s">
        <v>260</v>
      </c>
      <c r="B13" s="1649" t="s">
        <v>53</v>
      </c>
      <c r="C13" s="1650"/>
      <c r="D13" s="1750">
        <v>132.13900000000001</v>
      </c>
      <c r="E13" s="1771">
        <v>0</v>
      </c>
      <c r="F13" s="1751">
        <v>0</v>
      </c>
      <c r="G13" s="1751">
        <v>0</v>
      </c>
      <c r="H13" s="1751">
        <v>0</v>
      </c>
      <c r="I13" s="1770">
        <v>0</v>
      </c>
      <c r="J13" s="1764">
        <v>0</v>
      </c>
      <c r="K13" s="1751">
        <v>0</v>
      </c>
      <c r="L13" s="1751" t="s">
        <v>1287</v>
      </c>
      <c r="M13" s="1751">
        <v>0</v>
      </c>
      <c r="N13" s="1770">
        <v>0</v>
      </c>
      <c r="O13" s="1764" t="s">
        <v>1287</v>
      </c>
      <c r="P13" s="1751">
        <v>0</v>
      </c>
      <c r="Q13" s="1751">
        <v>0</v>
      </c>
      <c r="R13" s="1798">
        <v>0</v>
      </c>
    </row>
    <row r="14" spans="1:18" ht="42" customHeight="1" x14ac:dyDescent="0.15">
      <c r="A14" s="1648" t="s">
        <v>259</v>
      </c>
      <c r="B14" s="1649" t="s">
        <v>54</v>
      </c>
      <c r="C14" s="1650"/>
      <c r="D14" s="1750">
        <v>406.66700000000003</v>
      </c>
      <c r="E14" s="1771">
        <v>0</v>
      </c>
      <c r="F14" s="1751">
        <v>0</v>
      </c>
      <c r="G14" s="1751">
        <v>0</v>
      </c>
      <c r="H14" s="1751">
        <v>0</v>
      </c>
      <c r="I14" s="1770">
        <v>0</v>
      </c>
      <c r="J14" s="1764">
        <v>0</v>
      </c>
      <c r="K14" s="1751">
        <v>0</v>
      </c>
      <c r="L14" s="1751" t="s">
        <v>1287</v>
      </c>
      <c r="M14" s="1751">
        <v>275.95100000000002</v>
      </c>
      <c r="N14" s="1770">
        <v>0</v>
      </c>
      <c r="O14" s="1764" t="s">
        <v>1287</v>
      </c>
      <c r="P14" s="1751">
        <v>0</v>
      </c>
      <c r="Q14" s="1751">
        <v>0</v>
      </c>
      <c r="R14" s="1798">
        <v>0</v>
      </c>
    </row>
    <row r="15" spans="1:18" ht="42" customHeight="1" x14ac:dyDescent="0.15">
      <c r="A15" s="1652" t="s">
        <v>258</v>
      </c>
      <c r="B15" s="1653" t="s">
        <v>257</v>
      </c>
      <c r="C15" s="1654"/>
      <c r="D15" s="1752">
        <v>0</v>
      </c>
      <c r="E15" s="1799">
        <v>0</v>
      </c>
      <c r="F15" s="1760">
        <v>0</v>
      </c>
      <c r="G15" s="1760">
        <v>0</v>
      </c>
      <c r="H15" s="1760">
        <v>0</v>
      </c>
      <c r="I15" s="1753">
        <v>0</v>
      </c>
      <c r="J15" s="1800">
        <v>0</v>
      </c>
      <c r="K15" s="1760">
        <v>0</v>
      </c>
      <c r="L15" s="1760">
        <v>0</v>
      </c>
      <c r="M15" s="1760">
        <v>0</v>
      </c>
      <c r="N15" s="1753">
        <v>0</v>
      </c>
      <c r="O15" s="1800">
        <v>0</v>
      </c>
      <c r="P15" s="1760">
        <v>0</v>
      </c>
      <c r="Q15" s="1760">
        <v>0</v>
      </c>
      <c r="R15" s="1801">
        <v>0</v>
      </c>
    </row>
    <row r="16" spans="1:18" ht="42" customHeight="1" x14ac:dyDescent="0.15">
      <c r="A16" s="1656" t="s">
        <v>256</v>
      </c>
      <c r="B16" s="1657" t="s">
        <v>255</v>
      </c>
      <c r="C16" s="1658"/>
      <c r="D16" s="1754" t="s">
        <v>1287</v>
      </c>
      <c r="E16" s="1761">
        <v>0</v>
      </c>
      <c r="F16" s="1763">
        <v>0</v>
      </c>
      <c r="G16" s="1763">
        <v>0</v>
      </c>
      <c r="H16" s="1763">
        <v>0</v>
      </c>
      <c r="I16" s="1802">
        <v>0</v>
      </c>
      <c r="J16" s="1762">
        <v>0</v>
      </c>
      <c r="K16" s="1763">
        <v>0</v>
      </c>
      <c r="L16" s="1763">
        <v>0</v>
      </c>
      <c r="M16" s="1763">
        <v>0</v>
      </c>
      <c r="N16" s="1802">
        <v>0</v>
      </c>
      <c r="O16" s="1762" t="s">
        <v>1287</v>
      </c>
      <c r="P16" s="1763">
        <v>0</v>
      </c>
      <c r="Q16" s="1763">
        <v>0</v>
      </c>
      <c r="R16" s="1803">
        <v>0</v>
      </c>
    </row>
    <row r="17" spans="1:18" ht="42" customHeight="1" x14ac:dyDescent="0.15">
      <c r="A17" s="1648" t="s">
        <v>254</v>
      </c>
      <c r="B17" s="1649" t="s">
        <v>253</v>
      </c>
      <c r="C17" s="1650"/>
      <c r="D17" s="1750">
        <v>196.21600000000001</v>
      </c>
      <c r="E17" s="1771">
        <v>0</v>
      </c>
      <c r="F17" s="1751">
        <v>0</v>
      </c>
      <c r="G17" s="1751">
        <v>0</v>
      </c>
      <c r="H17" s="1751">
        <v>0</v>
      </c>
      <c r="I17" s="1770">
        <v>0</v>
      </c>
      <c r="J17" s="1764">
        <v>0</v>
      </c>
      <c r="K17" s="1751">
        <v>0</v>
      </c>
      <c r="L17" s="1751">
        <v>0</v>
      </c>
      <c r="M17" s="1751">
        <v>0</v>
      </c>
      <c r="N17" s="1770">
        <v>0</v>
      </c>
      <c r="O17" s="1764">
        <v>0</v>
      </c>
      <c r="P17" s="1751">
        <v>196.21600000000001</v>
      </c>
      <c r="Q17" s="1751">
        <v>0</v>
      </c>
      <c r="R17" s="1798">
        <v>0</v>
      </c>
    </row>
    <row r="18" spans="1:18" ht="42" customHeight="1" x14ac:dyDescent="0.15">
      <c r="A18" s="1648" t="s">
        <v>252</v>
      </c>
      <c r="B18" s="1649" t="s">
        <v>251</v>
      </c>
      <c r="C18" s="1650"/>
      <c r="D18" s="1750">
        <v>151.971</v>
      </c>
      <c r="E18" s="1771">
        <v>0</v>
      </c>
      <c r="F18" s="1751">
        <v>0</v>
      </c>
      <c r="G18" s="1751">
        <v>0</v>
      </c>
      <c r="H18" s="1751">
        <v>0</v>
      </c>
      <c r="I18" s="1770">
        <v>0</v>
      </c>
      <c r="J18" s="1764">
        <v>0</v>
      </c>
      <c r="K18" s="1751">
        <v>0</v>
      </c>
      <c r="L18" s="1751">
        <v>0</v>
      </c>
      <c r="M18" s="1751">
        <v>0</v>
      </c>
      <c r="N18" s="1770">
        <v>0</v>
      </c>
      <c r="O18" s="1764">
        <v>0</v>
      </c>
      <c r="P18" s="1751">
        <v>0</v>
      </c>
      <c r="Q18" s="1751">
        <v>151.971</v>
      </c>
      <c r="R18" s="1798">
        <v>0</v>
      </c>
    </row>
    <row r="19" spans="1:18" ht="42" customHeight="1" thickBot="1" x14ac:dyDescent="0.2">
      <c r="A19" s="1661" t="s">
        <v>250</v>
      </c>
      <c r="B19" s="1662" t="s">
        <v>249</v>
      </c>
      <c r="C19" s="1663"/>
      <c r="D19" s="1755">
        <v>171.66</v>
      </c>
      <c r="E19" s="1804">
        <v>0</v>
      </c>
      <c r="F19" s="1805">
        <v>0</v>
      </c>
      <c r="G19" s="1805">
        <v>0</v>
      </c>
      <c r="H19" s="1805">
        <v>0</v>
      </c>
      <c r="I19" s="1806">
        <v>0</v>
      </c>
      <c r="J19" s="1807">
        <v>0</v>
      </c>
      <c r="K19" s="1805">
        <v>0</v>
      </c>
      <c r="L19" s="1805">
        <v>0</v>
      </c>
      <c r="M19" s="1805">
        <v>0</v>
      </c>
      <c r="N19" s="1806">
        <v>0</v>
      </c>
      <c r="O19" s="1807">
        <v>0</v>
      </c>
      <c r="P19" s="1805">
        <v>0</v>
      </c>
      <c r="Q19" s="1805">
        <v>0</v>
      </c>
      <c r="R19" s="1756">
        <v>171.66</v>
      </c>
    </row>
    <row r="20" spans="1:18" x14ac:dyDescent="0.15">
      <c r="A20" s="1673" t="s">
        <v>488</v>
      </c>
      <c r="B20" s="1625"/>
      <c r="C20" s="1625"/>
      <c r="D20" s="1625"/>
      <c r="E20" s="1625"/>
      <c r="F20" s="1625"/>
      <c r="G20" s="1625"/>
      <c r="H20" s="1625"/>
      <c r="I20" s="1625"/>
      <c r="J20" s="1625"/>
      <c r="K20" s="1625"/>
      <c r="L20" s="1625"/>
      <c r="M20" s="1625"/>
      <c r="N20" s="1625"/>
      <c r="O20" s="1625"/>
      <c r="P20" s="1625"/>
      <c r="Q20" s="1625"/>
      <c r="R20" s="1625"/>
    </row>
  </sheetData>
  <mergeCells count="3">
    <mergeCell ref="A1:R1"/>
    <mergeCell ref="D3:D4"/>
    <mergeCell ref="A5:C5"/>
  </mergeCells>
  <phoneticPr fontId="4"/>
  <pageMargins left="0.7" right="0.7" top="0.75" bottom="0.75" header="0.3" footer="0.3"/>
  <pageSetup paperSize="9" scale="76"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3379D-7C20-41DE-9933-651B7CB5C62E}">
  <sheetPr>
    <pageSetUpPr fitToPage="1"/>
  </sheetPr>
  <dimension ref="A1:R20"/>
  <sheetViews>
    <sheetView zoomScale="55" zoomScaleNormal="55" workbookViewId="0">
      <selection activeCell="N12" sqref="N12"/>
    </sheetView>
  </sheetViews>
  <sheetFormatPr defaultColWidth="9" defaultRowHeight="13.5" x14ac:dyDescent="0.15"/>
  <cols>
    <col min="1" max="1" width="3.625" style="1626" customWidth="1"/>
    <col min="2" max="2" width="9.625" style="1626" customWidth="1"/>
    <col min="3" max="3" width="0.875" style="1626" customWidth="1"/>
    <col min="4" max="18" width="10.125" style="1626" customWidth="1"/>
    <col min="19" max="16384" width="9" style="1626"/>
  </cols>
  <sheetData>
    <row r="1" spans="1:18" x14ac:dyDescent="0.15">
      <c r="A1" s="1624" t="s">
        <v>1144</v>
      </c>
      <c r="B1" s="1624"/>
      <c r="C1" s="1624"/>
      <c r="D1" s="1624"/>
      <c r="E1" s="1624"/>
      <c r="F1" s="1624"/>
      <c r="G1" s="1624"/>
      <c r="H1" s="1624"/>
      <c r="I1" s="1624"/>
      <c r="J1" s="1624"/>
      <c r="K1" s="1624"/>
      <c r="L1" s="1624"/>
      <c r="M1" s="1624"/>
      <c r="N1" s="1624"/>
      <c r="O1" s="1624"/>
      <c r="P1" s="1624"/>
      <c r="Q1" s="1624"/>
      <c r="R1" s="1624"/>
    </row>
    <row r="2" spans="1:18" ht="14.25" thickBot="1" x14ac:dyDescent="0.2">
      <c r="A2" s="1625"/>
      <c r="B2" s="1625"/>
      <c r="C2" s="1625"/>
      <c r="D2" s="1625"/>
      <c r="E2" s="1625"/>
      <c r="F2" s="1625"/>
      <c r="G2" s="1625"/>
      <c r="H2" s="1625"/>
      <c r="I2" s="1625"/>
      <c r="J2" s="1625"/>
      <c r="K2" s="1625"/>
      <c r="L2" s="1625"/>
      <c r="M2" s="1625"/>
      <c r="N2" s="1625"/>
      <c r="O2" s="1625"/>
      <c r="P2" s="1625"/>
      <c r="Q2" s="1625"/>
      <c r="R2" s="1628" t="s">
        <v>320</v>
      </c>
    </row>
    <row r="3" spans="1:18" x14ac:dyDescent="0.15">
      <c r="A3" s="1774"/>
      <c r="B3" s="1775" t="s">
        <v>1138</v>
      </c>
      <c r="C3" s="1776"/>
      <c r="D3" s="1808" t="s">
        <v>1137</v>
      </c>
      <c r="E3" s="1809" t="s">
        <v>272</v>
      </c>
      <c r="F3" s="1810" t="s">
        <v>270</v>
      </c>
      <c r="G3" s="1810" t="s">
        <v>268</v>
      </c>
      <c r="H3" s="1810" t="s">
        <v>266</v>
      </c>
      <c r="I3" s="1811" t="s">
        <v>265</v>
      </c>
      <c r="J3" s="1812" t="s">
        <v>264</v>
      </c>
      <c r="K3" s="1810" t="s">
        <v>262</v>
      </c>
      <c r="L3" s="1810" t="s">
        <v>260</v>
      </c>
      <c r="M3" s="1810" t="s">
        <v>259</v>
      </c>
      <c r="N3" s="1811" t="s">
        <v>258</v>
      </c>
      <c r="O3" s="1812" t="s">
        <v>256</v>
      </c>
      <c r="P3" s="1810" t="s">
        <v>254</v>
      </c>
      <c r="Q3" s="1810" t="s">
        <v>252</v>
      </c>
      <c r="R3" s="1813" t="s">
        <v>250</v>
      </c>
    </row>
    <row r="4" spans="1:18" ht="14.25" thickBot="1" x14ac:dyDescent="0.2">
      <c r="A4" s="1783" t="s">
        <v>1136</v>
      </c>
      <c r="B4" s="1784"/>
      <c r="C4" s="1785"/>
      <c r="D4" s="1814"/>
      <c r="E4" s="1815" t="s">
        <v>271</v>
      </c>
      <c r="F4" s="1816" t="s">
        <v>269</v>
      </c>
      <c r="G4" s="1816" t="s">
        <v>267</v>
      </c>
      <c r="H4" s="1817" t="s">
        <v>1051</v>
      </c>
      <c r="I4" s="1818" t="s">
        <v>1050</v>
      </c>
      <c r="J4" s="1819" t="s">
        <v>263</v>
      </c>
      <c r="K4" s="1816" t="s">
        <v>261</v>
      </c>
      <c r="L4" s="1817" t="s">
        <v>1049</v>
      </c>
      <c r="M4" s="1817" t="s">
        <v>1048</v>
      </c>
      <c r="N4" s="1820" t="s">
        <v>257</v>
      </c>
      <c r="O4" s="1819" t="s">
        <v>255</v>
      </c>
      <c r="P4" s="1816" t="s">
        <v>253</v>
      </c>
      <c r="Q4" s="1816" t="s">
        <v>251</v>
      </c>
      <c r="R4" s="1821" t="s">
        <v>249</v>
      </c>
    </row>
    <row r="5" spans="1:18" ht="42" customHeight="1" thickTop="1" thickBot="1" x14ac:dyDescent="0.2">
      <c r="A5" s="1638" t="s">
        <v>1288</v>
      </c>
      <c r="B5" s="1639"/>
      <c r="C5" s="1640"/>
      <c r="D5" s="1745">
        <v>1396.6699999999998</v>
      </c>
      <c r="E5" s="1757" t="s">
        <v>1287</v>
      </c>
      <c r="F5" s="1746" t="s">
        <v>1287</v>
      </c>
      <c r="G5" s="1746">
        <v>59.715000000000003</v>
      </c>
      <c r="H5" s="1746">
        <v>289.89400000000001</v>
      </c>
      <c r="I5" s="1747">
        <v>298.52800000000002</v>
      </c>
      <c r="J5" s="1748" t="s">
        <v>1287</v>
      </c>
      <c r="K5" s="1746" t="s">
        <v>1287</v>
      </c>
      <c r="L5" s="1746">
        <v>49.822000000000003</v>
      </c>
      <c r="M5" s="1746">
        <v>99.701999999999998</v>
      </c>
      <c r="N5" s="1747">
        <v>0</v>
      </c>
      <c r="O5" s="1748">
        <v>86.628999999999991</v>
      </c>
      <c r="P5" s="1746">
        <v>77.983000000000004</v>
      </c>
      <c r="Q5" s="1746">
        <v>52.158000000000001</v>
      </c>
      <c r="R5" s="1749">
        <v>63.823</v>
      </c>
    </row>
    <row r="6" spans="1:18" ht="42" customHeight="1" thickTop="1" x14ac:dyDescent="0.15">
      <c r="A6" s="1643" t="s">
        <v>272</v>
      </c>
      <c r="B6" s="1644" t="s">
        <v>271</v>
      </c>
      <c r="C6" s="1645"/>
      <c r="D6" s="1758" t="s">
        <v>1287</v>
      </c>
      <c r="E6" s="1759" t="s">
        <v>1287</v>
      </c>
      <c r="F6" s="1794">
        <v>0</v>
      </c>
      <c r="G6" s="1794">
        <v>0</v>
      </c>
      <c r="H6" s="1794">
        <v>0</v>
      </c>
      <c r="I6" s="1795">
        <v>0</v>
      </c>
      <c r="J6" s="1796">
        <v>0</v>
      </c>
      <c r="K6" s="1794">
        <v>0</v>
      </c>
      <c r="L6" s="1794">
        <v>0</v>
      </c>
      <c r="M6" s="1794">
        <v>0</v>
      </c>
      <c r="N6" s="1795">
        <v>0</v>
      </c>
      <c r="O6" s="1796">
        <v>0</v>
      </c>
      <c r="P6" s="1794">
        <v>0</v>
      </c>
      <c r="Q6" s="1794">
        <v>0</v>
      </c>
      <c r="R6" s="1797">
        <v>0</v>
      </c>
    </row>
    <row r="7" spans="1:18" ht="42" customHeight="1" x14ac:dyDescent="0.15">
      <c r="A7" s="1648" t="s">
        <v>270</v>
      </c>
      <c r="B7" s="1649" t="s">
        <v>269</v>
      </c>
      <c r="C7" s="1650"/>
      <c r="D7" s="1750" t="s">
        <v>1287</v>
      </c>
      <c r="E7" s="1771">
        <v>0</v>
      </c>
      <c r="F7" s="1751" t="s">
        <v>1287</v>
      </c>
      <c r="G7" s="1751">
        <v>0</v>
      </c>
      <c r="H7" s="1751">
        <v>0</v>
      </c>
      <c r="I7" s="1770">
        <v>0</v>
      </c>
      <c r="J7" s="1764">
        <v>0</v>
      </c>
      <c r="K7" s="1751">
        <v>0</v>
      </c>
      <c r="L7" s="1751">
        <v>0</v>
      </c>
      <c r="M7" s="1751">
        <v>0</v>
      </c>
      <c r="N7" s="1770">
        <v>0</v>
      </c>
      <c r="O7" s="1764">
        <v>0</v>
      </c>
      <c r="P7" s="1751">
        <v>0</v>
      </c>
      <c r="Q7" s="1751">
        <v>0</v>
      </c>
      <c r="R7" s="1798">
        <v>0</v>
      </c>
    </row>
    <row r="8" spans="1:18" ht="42" customHeight="1" x14ac:dyDescent="0.15">
      <c r="A8" s="1648" t="s">
        <v>268</v>
      </c>
      <c r="B8" s="1649" t="s">
        <v>267</v>
      </c>
      <c r="C8" s="1650"/>
      <c r="D8" s="1750" t="s">
        <v>1287</v>
      </c>
      <c r="E8" s="1771">
        <v>0</v>
      </c>
      <c r="F8" s="1751">
        <v>0</v>
      </c>
      <c r="G8" s="1751" t="s">
        <v>1287</v>
      </c>
      <c r="H8" s="1751">
        <v>0</v>
      </c>
      <c r="I8" s="1770">
        <v>0</v>
      </c>
      <c r="J8" s="1764">
        <v>0</v>
      </c>
      <c r="K8" s="1751">
        <v>0</v>
      </c>
      <c r="L8" s="1751">
        <v>0</v>
      </c>
      <c r="M8" s="1751">
        <v>0</v>
      </c>
      <c r="N8" s="1770">
        <v>0</v>
      </c>
      <c r="O8" s="1764">
        <v>0</v>
      </c>
      <c r="P8" s="1751">
        <v>0</v>
      </c>
      <c r="Q8" s="1751">
        <v>0</v>
      </c>
      <c r="R8" s="1798">
        <v>0</v>
      </c>
    </row>
    <row r="9" spans="1:18" ht="42" customHeight="1" x14ac:dyDescent="0.15">
      <c r="A9" s="1648" t="s">
        <v>266</v>
      </c>
      <c r="B9" s="1649" t="s">
        <v>49</v>
      </c>
      <c r="C9" s="1650"/>
      <c r="D9" s="1750">
        <v>254.5</v>
      </c>
      <c r="E9" s="1771">
        <v>0</v>
      </c>
      <c r="F9" s="1751">
        <v>0</v>
      </c>
      <c r="G9" s="1751">
        <v>0</v>
      </c>
      <c r="H9" s="1751">
        <v>254.5</v>
      </c>
      <c r="I9" s="1770">
        <v>0</v>
      </c>
      <c r="J9" s="1764">
        <v>0</v>
      </c>
      <c r="K9" s="1751">
        <v>0</v>
      </c>
      <c r="L9" s="1751">
        <v>0</v>
      </c>
      <c r="M9" s="1751">
        <v>0</v>
      </c>
      <c r="N9" s="1770">
        <v>0</v>
      </c>
      <c r="O9" s="1764">
        <v>0</v>
      </c>
      <c r="P9" s="1751">
        <v>0</v>
      </c>
      <c r="Q9" s="1751">
        <v>0</v>
      </c>
      <c r="R9" s="1798">
        <v>0</v>
      </c>
    </row>
    <row r="10" spans="1:18" ht="42" customHeight="1" x14ac:dyDescent="0.15">
      <c r="A10" s="1652" t="s">
        <v>265</v>
      </c>
      <c r="B10" s="1653" t="s">
        <v>50</v>
      </c>
      <c r="C10" s="1654"/>
      <c r="D10" s="1752">
        <v>334.12200000000001</v>
      </c>
      <c r="E10" s="1799">
        <v>0</v>
      </c>
      <c r="F10" s="1760">
        <v>0</v>
      </c>
      <c r="G10" s="1760" t="s">
        <v>1287</v>
      </c>
      <c r="H10" s="1760" t="s">
        <v>1287</v>
      </c>
      <c r="I10" s="1753">
        <v>298.52800000000002</v>
      </c>
      <c r="J10" s="1800">
        <v>0</v>
      </c>
      <c r="K10" s="1760">
        <v>0</v>
      </c>
      <c r="L10" s="1760" t="s">
        <v>1287</v>
      </c>
      <c r="M10" s="1760">
        <v>0</v>
      </c>
      <c r="N10" s="1753">
        <v>0</v>
      </c>
      <c r="O10" s="1800">
        <v>0</v>
      </c>
      <c r="P10" s="1760">
        <v>0</v>
      </c>
      <c r="Q10" s="1760">
        <v>0</v>
      </c>
      <c r="R10" s="1801">
        <v>0</v>
      </c>
    </row>
    <row r="11" spans="1:18" ht="42" customHeight="1" x14ac:dyDescent="0.15">
      <c r="A11" s="1656" t="s">
        <v>264</v>
      </c>
      <c r="B11" s="1657" t="s">
        <v>263</v>
      </c>
      <c r="C11" s="1658"/>
      <c r="D11" s="1754">
        <v>262.11500000000001</v>
      </c>
      <c r="E11" s="1761" t="s">
        <v>1287</v>
      </c>
      <c r="F11" s="1763">
        <v>0</v>
      </c>
      <c r="G11" s="1763">
        <v>0</v>
      </c>
      <c r="H11" s="1763">
        <v>0</v>
      </c>
      <c r="I11" s="1802">
        <v>0</v>
      </c>
      <c r="J11" s="1762" t="s">
        <v>1287</v>
      </c>
      <c r="K11" s="1763">
        <v>0</v>
      </c>
      <c r="L11" s="1763" t="s">
        <v>1287</v>
      </c>
      <c r="M11" s="1763">
        <v>0</v>
      </c>
      <c r="N11" s="1802">
        <v>0</v>
      </c>
      <c r="O11" s="1762">
        <v>0</v>
      </c>
      <c r="P11" s="1763">
        <v>0</v>
      </c>
      <c r="Q11" s="1763">
        <v>0</v>
      </c>
      <c r="R11" s="1803">
        <v>0</v>
      </c>
    </row>
    <row r="12" spans="1:18" ht="42" customHeight="1" x14ac:dyDescent="0.15">
      <c r="A12" s="1648" t="s">
        <v>262</v>
      </c>
      <c r="B12" s="1649" t="s">
        <v>261</v>
      </c>
      <c r="C12" s="1650"/>
      <c r="D12" s="1750">
        <v>27.678999999999998</v>
      </c>
      <c r="E12" s="1771">
        <v>0</v>
      </c>
      <c r="F12" s="1751">
        <v>0</v>
      </c>
      <c r="G12" s="1751">
        <v>0</v>
      </c>
      <c r="H12" s="1751" t="s">
        <v>1287</v>
      </c>
      <c r="I12" s="1770">
        <v>0</v>
      </c>
      <c r="J12" s="1764">
        <v>0</v>
      </c>
      <c r="K12" s="1751" t="s">
        <v>1287</v>
      </c>
      <c r="L12" s="1751">
        <v>0</v>
      </c>
      <c r="M12" s="1751">
        <v>0</v>
      </c>
      <c r="N12" s="1770">
        <v>0</v>
      </c>
      <c r="O12" s="1764">
        <v>0</v>
      </c>
      <c r="P12" s="1751">
        <v>0</v>
      </c>
      <c r="Q12" s="1751">
        <v>0</v>
      </c>
      <c r="R12" s="1798">
        <v>0</v>
      </c>
    </row>
    <row r="13" spans="1:18" ht="42" customHeight="1" x14ac:dyDescent="0.15">
      <c r="A13" s="1648" t="s">
        <v>260</v>
      </c>
      <c r="B13" s="1649" t="s">
        <v>53</v>
      </c>
      <c r="C13" s="1650"/>
      <c r="D13" s="1750">
        <v>51.911000000000001</v>
      </c>
      <c r="E13" s="1771">
        <v>0</v>
      </c>
      <c r="F13" s="1751">
        <v>0</v>
      </c>
      <c r="G13" s="1751">
        <v>0</v>
      </c>
      <c r="H13" s="1751">
        <v>0</v>
      </c>
      <c r="I13" s="1770">
        <v>0</v>
      </c>
      <c r="J13" s="1764">
        <v>0</v>
      </c>
      <c r="K13" s="1751">
        <v>0</v>
      </c>
      <c r="L13" s="1751" t="s">
        <v>1287</v>
      </c>
      <c r="M13" s="1751">
        <v>0</v>
      </c>
      <c r="N13" s="1770">
        <v>0</v>
      </c>
      <c r="O13" s="1764" t="s">
        <v>1287</v>
      </c>
      <c r="P13" s="1751">
        <v>0</v>
      </c>
      <c r="Q13" s="1751">
        <v>0</v>
      </c>
      <c r="R13" s="1798">
        <v>0</v>
      </c>
    </row>
    <row r="14" spans="1:18" ht="42" customHeight="1" x14ac:dyDescent="0.15">
      <c r="A14" s="1648" t="s">
        <v>259</v>
      </c>
      <c r="B14" s="1649" t="s">
        <v>54</v>
      </c>
      <c r="C14" s="1650"/>
      <c r="D14" s="1750">
        <v>106.66</v>
      </c>
      <c r="E14" s="1771">
        <v>0</v>
      </c>
      <c r="F14" s="1751">
        <v>0</v>
      </c>
      <c r="G14" s="1751">
        <v>0</v>
      </c>
      <c r="H14" s="1751">
        <v>0</v>
      </c>
      <c r="I14" s="1770">
        <v>0</v>
      </c>
      <c r="J14" s="1764">
        <v>0</v>
      </c>
      <c r="K14" s="1751">
        <v>0</v>
      </c>
      <c r="L14" s="1751" t="s">
        <v>1287</v>
      </c>
      <c r="M14" s="1751">
        <v>99.701999999999998</v>
      </c>
      <c r="N14" s="1770">
        <v>0</v>
      </c>
      <c r="O14" s="1764" t="s">
        <v>1287</v>
      </c>
      <c r="P14" s="1751">
        <v>0</v>
      </c>
      <c r="Q14" s="1751">
        <v>0</v>
      </c>
      <c r="R14" s="1798">
        <v>0</v>
      </c>
    </row>
    <row r="15" spans="1:18" ht="42" customHeight="1" x14ac:dyDescent="0.15">
      <c r="A15" s="1652" t="s">
        <v>258</v>
      </c>
      <c r="B15" s="1653" t="s">
        <v>257</v>
      </c>
      <c r="C15" s="1654"/>
      <c r="D15" s="1752">
        <v>0</v>
      </c>
      <c r="E15" s="1799">
        <v>0</v>
      </c>
      <c r="F15" s="1760">
        <v>0</v>
      </c>
      <c r="G15" s="1760">
        <v>0</v>
      </c>
      <c r="H15" s="1760">
        <v>0</v>
      </c>
      <c r="I15" s="1753">
        <v>0</v>
      </c>
      <c r="J15" s="1800">
        <v>0</v>
      </c>
      <c r="K15" s="1760">
        <v>0</v>
      </c>
      <c r="L15" s="1760">
        <v>0</v>
      </c>
      <c r="M15" s="1760">
        <v>0</v>
      </c>
      <c r="N15" s="1753">
        <v>0</v>
      </c>
      <c r="O15" s="1800">
        <v>0</v>
      </c>
      <c r="P15" s="1760">
        <v>0</v>
      </c>
      <c r="Q15" s="1760">
        <v>0</v>
      </c>
      <c r="R15" s="1801">
        <v>0</v>
      </c>
    </row>
    <row r="16" spans="1:18" ht="42" customHeight="1" x14ac:dyDescent="0.15">
      <c r="A16" s="1656" t="s">
        <v>256</v>
      </c>
      <c r="B16" s="1657" t="s">
        <v>255</v>
      </c>
      <c r="C16" s="1658"/>
      <c r="D16" s="1754" t="s">
        <v>1287</v>
      </c>
      <c r="E16" s="1761">
        <v>0</v>
      </c>
      <c r="F16" s="1763">
        <v>0</v>
      </c>
      <c r="G16" s="1763">
        <v>0</v>
      </c>
      <c r="H16" s="1763">
        <v>0</v>
      </c>
      <c r="I16" s="1802">
        <v>0</v>
      </c>
      <c r="J16" s="1762">
        <v>0</v>
      </c>
      <c r="K16" s="1763">
        <v>0</v>
      </c>
      <c r="L16" s="1763">
        <v>0</v>
      </c>
      <c r="M16" s="1763">
        <v>0</v>
      </c>
      <c r="N16" s="1802">
        <v>0</v>
      </c>
      <c r="O16" s="1762" t="s">
        <v>1287</v>
      </c>
      <c r="P16" s="1763">
        <v>0</v>
      </c>
      <c r="Q16" s="1763">
        <v>0</v>
      </c>
      <c r="R16" s="1803">
        <v>0</v>
      </c>
    </row>
    <row r="17" spans="1:18" ht="42" customHeight="1" x14ac:dyDescent="0.15">
      <c r="A17" s="1648" t="s">
        <v>254</v>
      </c>
      <c r="B17" s="1649" t="s">
        <v>253</v>
      </c>
      <c r="C17" s="1650"/>
      <c r="D17" s="1750">
        <v>77.983000000000004</v>
      </c>
      <c r="E17" s="1771">
        <v>0</v>
      </c>
      <c r="F17" s="1751">
        <v>0</v>
      </c>
      <c r="G17" s="1751">
        <v>0</v>
      </c>
      <c r="H17" s="1751">
        <v>0</v>
      </c>
      <c r="I17" s="1770">
        <v>0</v>
      </c>
      <c r="J17" s="1764">
        <v>0</v>
      </c>
      <c r="K17" s="1751">
        <v>0</v>
      </c>
      <c r="L17" s="1751">
        <v>0</v>
      </c>
      <c r="M17" s="1751">
        <v>0</v>
      </c>
      <c r="N17" s="1770">
        <v>0</v>
      </c>
      <c r="O17" s="1764">
        <v>0</v>
      </c>
      <c r="P17" s="1751">
        <v>77.983000000000004</v>
      </c>
      <c r="Q17" s="1751">
        <v>0</v>
      </c>
      <c r="R17" s="1798">
        <v>0</v>
      </c>
    </row>
    <row r="18" spans="1:18" ht="42" customHeight="1" x14ac:dyDescent="0.15">
      <c r="A18" s="1648" t="s">
        <v>252</v>
      </c>
      <c r="B18" s="1649" t="s">
        <v>251</v>
      </c>
      <c r="C18" s="1650"/>
      <c r="D18" s="1750">
        <v>52.158000000000001</v>
      </c>
      <c r="E18" s="1771">
        <v>0</v>
      </c>
      <c r="F18" s="1751">
        <v>0</v>
      </c>
      <c r="G18" s="1751">
        <v>0</v>
      </c>
      <c r="H18" s="1751">
        <v>0</v>
      </c>
      <c r="I18" s="1770">
        <v>0</v>
      </c>
      <c r="J18" s="1764">
        <v>0</v>
      </c>
      <c r="K18" s="1751">
        <v>0</v>
      </c>
      <c r="L18" s="1751">
        <v>0</v>
      </c>
      <c r="M18" s="1751">
        <v>0</v>
      </c>
      <c r="N18" s="1770">
        <v>0</v>
      </c>
      <c r="O18" s="1764">
        <v>0</v>
      </c>
      <c r="P18" s="1751">
        <v>0</v>
      </c>
      <c r="Q18" s="1751">
        <v>52.158000000000001</v>
      </c>
      <c r="R18" s="1798">
        <v>0</v>
      </c>
    </row>
    <row r="19" spans="1:18" ht="42" customHeight="1" thickBot="1" x14ac:dyDescent="0.2">
      <c r="A19" s="1661" t="s">
        <v>250</v>
      </c>
      <c r="B19" s="1662" t="s">
        <v>249</v>
      </c>
      <c r="C19" s="1663"/>
      <c r="D19" s="1755">
        <v>63.823</v>
      </c>
      <c r="E19" s="1804">
        <v>0</v>
      </c>
      <c r="F19" s="1805">
        <v>0</v>
      </c>
      <c r="G19" s="1805">
        <v>0</v>
      </c>
      <c r="H19" s="1805">
        <v>0</v>
      </c>
      <c r="I19" s="1806">
        <v>0</v>
      </c>
      <c r="J19" s="1807">
        <v>0</v>
      </c>
      <c r="K19" s="1805">
        <v>0</v>
      </c>
      <c r="L19" s="1805">
        <v>0</v>
      </c>
      <c r="M19" s="1805">
        <v>0</v>
      </c>
      <c r="N19" s="1806">
        <v>0</v>
      </c>
      <c r="O19" s="1807">
        <v>0</v>
      </c>
      <c r="P19" s="1805">
        <v>0</v>
      </c>
      <c r="Q19" s="1805">
        <v>0</v>
      </c>
      <c r="R19" s="1756">
        <v>63.823</v>
      </c>
    </row>
    <row r="20" spans="1:18" x14ac:dyDescent="0.15">
      <c r="A20" s="1673" t="s">
        <v>488</v>
      </c>
      <c r="B20" s="1625"/>
      <c r="C20" s="1625"/>
      <c r="D20" s="1625"/>
      <c r="E20" s="1625"/>
      <c r="F20" s="1625"/>
      <c r="G20" s="1625"/>
      <c r="H20" s="1625"/>
      <c r="I20" s="1625"/>
      <c r="J20" s="1625"/>
      <c r="K20" s="1625"/>
      <c r="L20" s="1625"/>
      <c r="M20" s="1625"/>
      <c r="N20" s="1625"/>
      <c r="O20" s="1625"/>
      <c r="P20" s="1625"/>
      <c r="Q20" s="1625"/>
      <c r="R20" s="1625"/>
    </row>
  </sheetData>
  <mergeCells count="3">
    <mergeCell ref="A1:R1"/>
    <mergeCell ref="D3:D4"/>
    <mergeCell ref="A5:C5"/>
  </mergeCells>
  <phoneticPr fontId="4"/>
  <pageMargins left="0.7" right="0.7" top="0.75" bottom="0.75" header="0.3" footer="0.3"/>
  <pageSetup paperSize="9" scale="76"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4B0FC-6E15-483C-A928-4F781C4D7767}">
  <sheetPr>
    <pageSetUpPr fitToPage="1"/>
  </sheetPr>
  <dimension ref="A1:AZ53"/>
  <sheetViews>
    <sheetView topLeftCell="P1" zoomScale="55" zoomScaleNormal="55" zoomScaleSheetLayoutView="85" workbookViewId="0">
      <selection activeCell="N12" sqref="N12"/>
    </sheetView>
  </sheetViews>
  <sheetFormatPr defaultRowHeight="13.5" x14ac:dyDescent="0.15"/>
  <cols>
    <col min="1" max="1" width="3.625" style="398" customWidth="1"/>
    <col min="2" max="2" width="9.625" style="398" customWidth="1"/>
    <col min="3" max="3" width="0.875" style="398" customWidth="1"/>
    <col min="4" max="52" width="9.625" style="398" customWidth="1"/>
    <col min="53" max="16384" width="9" style="398"/>
  </cols>
  <sheetData>
    <row r="1" spans="1:52" x14ac:dyDescent="0.15">
      <c r="A1" s="1176" t="s">
        <v>1146</v>
      </c>
      <c r="B1" s="1176"/>
      <c r="C1" s="1176"/>
      <c r="D1" s="1176"/>
      <c r="E1" s="1176"/>
      <c r="F1" s="1176"/>
      <c r="G1" s="1176"/>
      <c r="H1" s="1176"/>
      <c r="I1" s="1176"/>
      <c r="J1" s="1176"/>
      <c r="K1" s="1176"/>
      <c r="L1" s="1176"/>
      <c r="M1" s="1176"/>
      <c r="N1" s="1176"/>
      <c r="O1" s="1176"/>
      <c r="P1" s="1176"/>
      <c r="Q1" s="1176"/>
      <c r="R1" s="1176"/>
      <c r="S1" s="1176"/>
      <c r="T1" s="451"/>
      <c r="U1" s="451"/>
      <c r="V1" s="451"/>
      <c r="W1" s="451"/>
      <c r="X1" s="451"/>
      <c r="Y1" s="451"/>
      <c r="Z1" s="451"/>
      <c r="AA1" s="451"/>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row>
    <row r="2" spans="1:52" ht="14.25" thickBot="1" x14ac:dyDescent="0.2">
      <c r="A2" s="397"/>
      <c r="B2" s="397"/>
      <c r="C2" s="397"/>
      <c r="D2" s="397"/>
      <c r="E2" s="397"/>
      <c r="F2" s="397"/>
      <c r="G2" s="397"/>
      <c r="H2" s="397"/>
      <c r="I2" s="397"/>
      <c r="J2" s="397"/>
      <c r="K2" s="397"/>
      <c r="L2" s="397"/>
      <c r="M2" s="397"/>
      <c r="N2" s="397"/>
      <c r="O2" s="397"/>
      <c r="P2" s="397"/>
      <c r="Q2" s="397"/>
      <c r="R2" s="397"/>
      <c r="S2" s="713" t="s">
        <v>246</v>
      </c>
      <c r="T2" s="397"/>
      <c r="U2" s="397"/>
      <c r="V2" s="397"/>
      <c r="W2" s="713"/>
      <c r="X2" s="397"/>
      <c r="Y2" s="713"/>
      <c r="Z2" s="397"/>
      <c r="AA2" s="713"/>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row>
    <row r="3" spans="1:52" ht="13.5" customHeight="1" x14ac:dyDescent="0.15">
      <c r="A3" s="458"/>
      <c r="B3" s="1037" t="s">
        <v>1138</v>
      </c>
      <c r="C3" s="457"/>
      <c r="D3" s="1223" t="s">
        <v>1145</v>
      </c>
      <c r="E3" s="1036" t="s">
        <v>827</v>
      </c>
      <c r="F3" s="1033" t="s">
        <v>270</v>
      </c>
      <c r="G3" s="1033" t="s">
        <v>268</v>
      </c>
      <c r="H3" s="1033" t="s">
        <v>266</v>
      </c>
      <c r="I3" s="1061" t="s">
        <v>265</v>
      </c>
      <c r="J3" s="1060" t="s">
        <v>264</v>
      </c>
      <c r="K3" s="1033" t="s">
        <v>262</v>
      </c>
      <c r="L3" s="1033" t="s">
        <v>260</v>
      </c>
      <c r="M3" s="1033" t="s">
        <v>259</v>
      </c>
      <c r="N3" s="1035" t="s">
        <v>258</v>
      </c>
      <c r="O3" s="1034" t="s">
        <v>256</v>
      </c>
      <c r="P3" s="1033" t="s">
        <v>254</v>
      </c>
      <c r="Q3" s="1033" t="s">
        <v>252</v>
      </c>
      <c r="R3" s="1033" t="s">
        <v>250</v>
      </c>
      <c r="S3" s="1061" t="s">
        <v>315</v>
      </c>
      <c r="T3" s="1060" t="s">
        <v>314</v>
      </c>
      <c r="U3" s="1033" t="s">
        <v>313</v>
      </c>
      <c r="V3" s="1033" t="s">
        <v>311</v>
      </c>
      <c r="W3" s="1033" t="s">
        <v>309</v>
      </c>
      <c r="X3" s="1035" t="s">
        <v>307</v>
      </c>
      <c r="Y3" s="1034" t="s">
        <v>306</v>
      </c>
      <c r="Z3" s="1033" t="s">
        <v>304</v>
      </c>
      <c r="AA3" s="1033" t="s">
        <v>303</v>
      </c>
      <c r="AB3" s="1033" t="s">
        <v>301</v>
      </c>
      <c r="AC3" s="1061" t="s">
        <v>300</v>
      </c>
      <c r="AD3" s="1060" t="s">
        <v>299</v>
      </c>
      <c r="AE3" s="1033" t="s">
        <v>298</v>
      </c>
      <c r="AF3" s="1033" t="s">
        <v>297</v>
      </c>
      <c r="AG3" s="1033" t="s">
        <v>296</v>
      </c>
      <c r="AH3" s="1035" t="s">
        <v>295</v>
      </c>
      <c r="AI3" s="1034" t="s">
        <v>294</v>
      </c>
      <c r="AJ3" s="1033" t="s">
        <v>340</v>
      </c>
      <c r="AK3" s="1033" t="s">
        <v>291</v>
      </c>
      <c r="AL3" s="1033" t="s">
        <v>290</v>
      </c>
      <c r="AM3" s="1061" t="s">
        <v>289</v>
      </c>
      <c r="AN3" s="1060" t="s">
        <v>288</v>
      </c>
      <c r="AO3" s="1033" t="s">
        <v>287</v>
      </c>
      <c r="AP3" s="1033" t="s">
        <v>286</v>
      </c>
      <c r="AQ3" s="1033" t="s">
        <v>285</v>
      </c>
      <c r="AR3" s="1035" t="s">
        <v>284</v>
      </c>
      <c r="AS3" s="1034" t="s">
        <v>283</v>
      </c>
      <c r="AT3" s="1033" t="s">
        <v>282</v>
      </c>
      <c r="AU3" s="1033" t="s">
        <v>281</v>
      </c>
      <c r="AV3" s="1033" t="s">
        <v>280</v>
      </c>
      <c r="AW3" s="1061" t="s">
        <v>279</v>
      </c>
      <c r="AX3" s="1060" t="s">
        <v>278</v>
      </c>
      <c r="AY3" s="1032" t="s">
        <v>277</v>
      </c>
      <c r="AZ3" s="451"/>
    </row>
    <row r="4" spans="1:52" ht="14.25" thickBot="1" x14ac:dyDescent="0.2">
      <c r="A4" s="735" t="s">
        <v>1136</v>
      </c>
      <c r="B4" s="444"/>
      <c r="C4" s="443"/>
      <c r="D4" s="1224"/>
      <c r="E4" s="1031" t="s">
        <v>271</v>
      </c>
      <c r="F4" s="1026" t="s">
        <v>991</v>
      </c>
      <c r="G4" s="1026" t="s">
        <v>990</v>
      </c>
      <c r="H4" s="1026" t="s">
        <v>989</v>
      </c>
      <c r="I4" s="1059" t="s">
        <v>988</v>
      </c>
      <c r="J4" s="1058" t="s">
        <v>987</v>
      </c>
      <c r="K4" s="1026" t="s">
        <v>986</v>
      </c>
      <c r="L4" s="1026" t="s">
        <v>985</v>
      </c>
      <c r="M4" s="1026" t="s">
        <v>984</v>
      </c>
      <c r="N4" s="1028" t="s">
        <v>983</v>
      </c>
      <c r="O4" s="1027" t="s">
        <v>982</v>
      </c>
      <c r="P4" s="1026" t="s">
        <v>981</v>
      </c>
      <c r="Q4" s="1026" t="s">
        <v>980</v>
      </c>
      <c r="R4" s="1026" t="s">
        <v>979</v>
      </c>
      <c r="S4" s="1059" t="s">
        <v>978</v>
      </c>
      <c r="T4" s="1058" t="s">
        <v>977</v>
      </c>
      <c r="U4" s="1026" t="s">
        <v>976</v>
      </c>
      <c r="V4" s="1026" t="s">
        <v>975</v>
      </c>
      <c r="W4" s="1026" t="s">
        <v>974</v>
      </c>
      <c r="X4" s="1028" t="s">
        <v>973</v>
      </c>
      <c r="Y4" s="1027" t="s">
        <v>972</v>
      </c>
      <c r="Z4" s="1026" t="s">
        <v>971</v>
      </c>
      <c r="AA4" s="1026" t="s">
        <v>970</v>
      </c>
      <c r="AB4" s="1026" t="s">
        <v>969</v>
      </c>
      <c r="AC4" s="1059" t="s">
        <v>968</v>
      </c>
      <c r="AD4" s="1058" t="s">
        <v>967</v>
      </c>
      <c r="AE4" s="1026" t="s">
        <v>966</v>
      </c>
      <c r="AF4" s="1026" t="s">
        <v>965</v>
      </c>
      <c r="AG4" s="1026" t="s">
        <v>964</v>
      </c>
      <c r="AH4" s="1028" t="s">
        <v>963</v>
      </c>
      <c r="AI4" s="1027" t="s">
        <v>962</v>
      </c>
      <c r="AJ4" s="1026" t="s">
        <v>961</v>
      </c>
      <c r="AK4" s="1026" t="s">
        <v>960</v>
      </c>
      <c r="AL4" s="1026" t="s">
        <v>959</v>
      </c>
      <c r="AM4" s="1059" t="s">
        <v>958</v>
      </c>
      <c r="AN4" s="1058" t="s">
        <v>957</v>
      </c>
      <c r="AO4" s="1026" t="s">
        <v>956</v>
      </c>
      <c r="AP4" s="1026" t="s">
        <v>955</v>
      </c>
      <c r="AQ4" s="1026" t="s">
        <v>954</v>
      </c>
      <c r="AR4" s="1028" t="s">
        <v>953</v>
      </c>
      <c r="AS4" s="1027" t="s">
        <v>952</v>
      </c>
      <c r="AT4" s="1026" t="s">
        <v>951</v>
      </c>
      <c r="AU4" s="1026" t="s">
        <v>950</v>
      </c>
      <c r="AV4" s="1026" t="s">
        <v>949</v>
      </c>
      <c r="AW4" s="1059" t="s">
        <v>948</v>
      </c>
      <c r="AX4" s="1058" t="s">
        <v>947</v>
      </c>
      <c r="AY4" s="1025" t="s">
        <v>946</v>
      </c>
      <c r="AZ4" s="451"/>
    </row>
    <row r="5" spans="1:52" ht="15" thickTop="1" thickBot="1" x14ac:dyDescent="0.2">
      <c r="A5" s="1180" t="s">
        <v>341</v>
      </c>
      <c r="B5" s="1181"/>
      <c r="C5" s="1182"/>
      <c r="D5" s="1024">
        <v>296</v>
      </c>
      <c r="E5" s="1023">
        <v>5</v>
      </c>
      <c r="F5" s="1020">
        <v>0</v>
      </c>
      <c r="G5" s="1020">
        <v>2</v>
      </c>
      <c r="H5" s="1020">
        <v>8</v>
      </c>
      <c r="I5" s="1057">
        <v>0</v>
      </c>
      <c r="J5" s="1056">
        <v>1</v>
      </c>
      <c r="K5" s="1020">
        <v>5</v>
      </c>
      <c r="L5" s="1020">
        <v>14</v>
      </c>
      <c r="M5" s="1020">
        <v>12</v>
      </c>
      <c r="N5" s="1022">
        <v>15</v>
      </c>
      <c r="O5" s="1022">
        <v>19</v>
      </c>
      <c r="P5" s="1020">
        <v>15</v>
      </c>
      <c r="Q5" s="1020">
        <v>0</v>
      </c>
      <c r="R5" s="1020">
        <v>16</v>
      </c>
      <c r="S5" s="1057">
        <v>7</v>
      </c>
      <c r="T5" s="1056">
        <v>2</v>
      </c>
      <c r="U5" s="1020">
        <v>4</v>
      </c>
      <c r="V5" s="1020">
        <v>2</v>
      </c>
      <c r="W5" s="1020">
        <v>1</v>
      </c>
      <c r="X5" s="1022">
        <v>13</v>
      </c>
      <c r="Y5" s="1021">
        <v>15</v>
      </c>
      <c r="Z5" s="1020">
        <v>19</v>
      </c>
      <c r="AA5" s="1020">
        <v>15</v>
      </c>
      <c r="AB5" s="1020">
        <v>4</v>
      </c>
      <c r="AC5" s="1057">
        <v>8</v>
      </c>
      <c r="AD5" s="1056">
        <v>14</v>
      </c>
      <c r="AE5" s="1020">
        <v>7</v>
      </c>
      <c r="AF5" s="1020">
        <v>13</v>
      </c>
      <c r="AG5" s="1020">
        <v>4</v>
      </c>
      <c r="AH5" s="1022">
        <v>4</v>
      </c>
      <c r="AI5" s="1021">
        <v>0</v>
      </c>
      <c r="AJ5" s="1020">
        <v>0</v>
      </c>
      <c r="AK5" s="1020">
        <v>5</v>
      </c>
      <c r="AL5" s="1020">
        <v>5</v>
      </c>
      <c r="AM5" s="1057">
        <v>3</v>
      </c>
      <c r="AN5" s="1056">
        <v>1</v>
      </c>
      <c r="AO5" s="1020">
        <v>2</v>
      </c>
      <c r="AP5" s="1020">
        <v>5</v>
      </c>
      <c r="AQ5" s="1020">
        <v>4</v>
      </c>
      <c r="AR5" s="1022">
        <v>10</v>
      </c>
      <c r="AS5" s="1021">
        <v>2</v>
      </c>
      <c r="AT5" s="1020">
        <v>0</v>
      </c>
      <c r="AU5" s="1020">
        <v>3</v>
      </c>
      <c r="AV5" s="1020">
        <v>4</v>
      </c>
      <c r="AW5" s="1057">
        <v>3</v>
      </c>
      <c r="AX5" s="1056">
        <v>4</v>
      </c>
      <c r="AY5" s="1019">
        <v>1</v>
      </c>
      <c r="AZ5" s="589"/>
    </row>
    <row r="6" spans="1:52" ht="14.25" thickTop="1" x14ac:dyDescent="0.15">
      <c r="A6" s="390" t="s">
        <v>272</v>
      </c>
      <c r="B6" s="362" t="s">
        <v>120</v>
      </c>
      <c r="C6" s="410"/>
      <c r="D6" s="1018">
        <v>4</v>
      </c>
      <c r="E6" s="1017">
        <v>4</v>
      </c>
      <c r="F6" s="1014">
        <v>0</v>
      </c>
      <c r="G6" s="1014">
        <v>0</v>
      </c>
      <c r="H6" s="1014">
        <v>0</v>
      </c>
      <c r="I6" s="1055">
        <v>0</v>
      </c>
      <c r="J6" s="1054">
        <v>0</v>
      </c>
      <c r="K6" s="1014">
        <v>0</v>
      </c>
      <c r="L6" s="1014">
        <v>0</v>
      </c>
      <c r="M6" s="1014">
        <v>0</v>
      </c>
      <c r="N6" s="1016">
        <v>0</v>
      </c>
      <c r="O6" s="1015">
        <v>0</v>
      </c>
      <c r="P6" s="1014">
        <v>0</v>
      </c>
      <c r="Q6" s="1014">
        <v>0</v>
      </c>
      <c r="R6" s="1014">
        <v>0</v>
      </c>
      <c r="S6" s="1055">
        <v>0</v>
      </c>
      <c r="T6" s="1054">
        <v>0</v>
      </c>
      <c r="U6" s="1014">
        <v>0</v>
      </c>
      <c r="V6" s="1014">
        <v>0</v>
      </c>
      <c r="W6" s="1014">
        <v>0</v>
      </c>
      <c r="X6" s="1016">
        <v>0</v>
      </c>
      <c r="Y6" s="1015">
        <v>0</v>
      </c>
      <c r="Z6" s="1014">
        <v>0</v>
      </c>
      <c r="AA6" s="1014">
        <v>0</v>
      </c>
      <c r="AB6" s="1014">
        <v>0</v>
      </c>
      <c r="AC6" s="1055">
        <v>0</v>
      </c>
      <c r="AD6" s="1054">
        <v>0</v>
      </c>
      <c r="AE6" s="1014">
        <v>0</v>
      </c>
      <c r="AF6" s="1014">
        <v>0</v>
      </c>
      <c r="AG6" s="1014">
        <v>0</v>
      </c>
      <c r="AH6" s="1016">
        <v>0</v>
      </c>
      <c r="AI6" s="1015">
        <v>0</v>
      </c>
      <c r="AJ6" s="1014">
        <v>0</v>
      </c>
      <c r="AK6" s="1014">
        <v>0</v>
      </c>
      <c r="AL6" s="1014">
        <v>0</v>
      </c>
      <c r="AM6" s="1055">
        <v>0</v>
      </c>
      <c r="AN6" s="1054">
        <v>0</v>
      </c>
      <c r="AO6" s="1014">
        <v>0</v>
      </c>
      <c r="AP6" s="1014">
        <v>0</v>
      </c>
      <c r="AQ6" s="1014">
        <v>0</v>
      </c>
      <c r="AR6" s="1016">
        <v>0</v>
      </c>
      <c r="AS6" s="1015">
        <v>0</v>
      </c>
      <c r="AT6" s="1014">
        <v>0</v>
      </c>
      <c r="AU6" s="1014">
        <v>0</v>
      </c>
      <c r="AV6" s="1014">
        <v>0</v>
      </c>
      <c r="AW6" s="1055">
        <v>0</v>
      </c>
      <c r="AX6" s="1054">
        <v>0</v>
      </c>
      <c r="AY6" s="1013">
        <v>0</v>
      </c>
      <c r="AZ6" s="589"/>
    </row>
    <row r="7" spans="1:52" x14ac:dyDescent="0.15">
      <c r="A7" s="384" t="s">
        <v>270</v>
      </c>
      <c r="B7" s="334" t="s">
        <v>121</v>
      </c>
      <c r="C7" s="400"/>
      <c r="D7" s="1000">
        <v>0</v>
      </c>
      <c r="E7" s="999">
        <v>0</v>
      </c>
      <c r="F7" s="996">
        <v>0</v>
      </c>
      <c r="G7" s="996">
        <v>0</v>
      </c>
      <c r="H7" s="996">
        <v>0</v>
      </c>
      <c r="I7" s="1041">
        <v>0</v>
      </c>
      <c r="J7" s="1040">
        <v>0</v>
      </c>
      <c r="K7" s="996">
        <v>0</v>
      </c>
      <c r="L7" s="996">
        <v>0</v>
      </c>
      <c r="M7" s="996">
        <v>0</v>
      </c>
      <c r="N7" s="998">
        <v>0</v>
      </c>
      <c r="O7" s="997">
        <v>0</v>
      </c>
      <c r="P7" s="996">
        <v>0</v>
      </c>
      <c r="Q7" s="996">
        <v>0</v>
      </c>
      <c r="R7" s="996">
        <v>0</v>
      </c>
      <c r="S7" s="1041">
        <v>0</v>
      </c>
      <c r="T7" s="1040">
        <v>0</v>
      </c>
      <c r="U7" s="996">
        <v>0</v>
      </c>
      <c r="V7" s="996">
        <v>0</v>
      </c>
      <c r="W7" s="996">
        <v>0</v>
      </c>
      <c r="X7" s="998">
        <v>0</v>
      </c>
      <c r="Y7" s="997">
        <v>0</v>
      </c>
      <c r="Z7" s="996">
        <v>0</v>
      </c>
      <c r="AA7" s="996">
        <v>0</v>
      </c>
      <c r="AB7" s="996">
        <v>0</v>
      </c>
      <c r="AC7" s="1041">
        <v>0</v>
      </c>
      <c r="AD7" s="1040">
        <v>0</v>
      </c>
      <c r="AE7" s="996">
        <v>0</v>
      </c>
      <c r="AF7" s="996">
        <v>0</v>
      </c>
      <c r="AG7" s="996">
        <v>0</v>
      </c>
      <c r="AH7" s="998">
        <v>0</v>
      </c>
      <c r="AI7" s="997">
        <v>0</v>
      </c>
      <c r="AJ7" s="996">
        <v>0</v>
      </c>
      <c r="AK7" s="996">
        <v>0</v>
      </c>
      <c r="AL7" s="996">
        <v>0</v>
      </c>
      <c r="AM7" s="1041">
        <v>0</v>
      </c>
      <c r="AN7" s="1040">
        <v>0</v>
      </c>
      <c r="AO7" s="996">
        <v>0</v>
      </c>
      <c r="AP7" s="996">
        <v>0</v>
      </c>
      <c r="AQ7" s="996">
        <v>0</v>
      </c>
      <c r="AR7" s="998">
        <v>0</v>
      </c>
      <c r="AS7" s="997">
        <v>0</v>
      </c>
      <c r="AT7" s="996">
        <v>0</v>
      </c>
      <c r="AU7" s="996">
        <v>0</v>
      </c>
      <c r="AV7" s="996">
        <v>0</v>
      </c>
      <c r="AW7" s="1041">
        <v>0</v>
      </c>
      <c r="AX7" s="1040">
        <v>0</v>
      </c>
      <c r="AY7" s="995">
        <v>0</v>
      </c>
      <c r="AZ7" s="589"/>
    </row>
    <row r="8" spans="1:52" x14ac:dyDescent="0.15">
      <c r="A8" s="384" t="s">
        <v>268</v>
      </c>
      <c r="B8" s="334" t="s">
        <v>122</v>
      </c>
      <c r="C8" s="400"/>
      <c r="D8" s="1000">
        <v>2</v>
      </c>
      <c r="E8" s="999">
        <v>0</v>
      </c>
      <c r="F8" s="996">
        <v>0</v>
      </c>
      <c r="G8" s="996">
        <v>2</v>
      </c>
      <c r="H8" s="996">
        <v>0</v>
      </c>
      <c r="I8" s="1041">
        <v>0</v>
      </c>
      <c r="J8" s="1040">
        <v>0</v>
      </c>
      <c r="K8" s="996">
        <v>0</v>
      </c>
      <c r="L8" s="996">
        <v>0</v>
      </c>
      <c r="M8" s="996">
        <v>0</v>
      </c>
      <c r="N8" s="998">
        <v>0</v>
      </c>
      <c r="O8" s="997">
        <v>0</v>
      </c>
      <c r="P8" s="996">
        <v>0</v>
      </c>
      <c r="Q8" s="996">
        <v>0</v>
      </c>
      <c r="R8" s="996">
        <v>0</v>
      </c>
      <c r="S8" s="1041">
        <v>0</v>
      </c>
      <c r="T8" s="1040">
        <v>0</v>
      </c>
      <c r="U8" s="996">
        <v>0</v>
      </c>
      <c r="V8" s="996">
        <v>0</v>
      </c>
      <c r="W8" s="996">
        <v>0</v>
      </c>
      <c r="X8" s="998">
        <v>0</v>
      </c>
      <c r="Y8" s="997">
        <v>0</v>
      </c>
      <c r="Z8" s="996">
        <v>0</v>
      </c>
      <c r="AA8" s="996">
        <v>0</v>
      </c>
      <c r="AB8" s="996">
        <v>0</v>
      </c>
      <c r="AC8" s="1041">
        <v>0</v>
      </c>
      <c r="AD8" s="1040">
        <v>0</v>
      </c>
      <c r="AE8" s="996">
        <v>0</v>
      </c>
      <c r="AF8" s="996">
        <v>0</v>
      </c>
      <c r="AG8" s="996">
        <v>0</v>
      </c>
      <c r="AH8" s="998">
        <v>0</v>
      </c>
      <c r="AI8" s="997">
        <v>0</v>
      </c>
      <c r="AJ8" s="996">
        <v>0</v>
      </c>
      <c r="AK8" s="996">
        <v>0</v>
      </c>
      <c r="AL8" s="996">
        <v>0</v>
      </c>
      <c r="AM8" s="1041">
        <v>0</v>
      </c>
      <c r="AN8" s="1040">
        <v>0</v>
      </c>
      <c r="AO8" s="996">
        <v>0</v>
      </c>
      <c r="AP8" s="996">
        <v>0</v>
      </c>
      <c r="AQ8" s="996">
        <v>0</v>
      </c>
      <c r="AR8" s="998">
        <v>0</v>
      </c>
      <c r="AS8" s="997">
        <v>0</v>
      </c>
      <c r="AT8" s="996">
        <v>0</v>
      </c>
      <c r="AU8" s="996">
        <v>0</v>
      </c>
      <c r="AV8" s="996">
        <v>0</v>
      </c>
      <c r="AW8" s="1041">
        <v>0</v>
      </c>
      <c r="AX8" s="1040">
        <v>0</v>
      </c>
      <c r="AY8" s="995">
        <v>0</v>
      </c>
      <c r="AZ8" s="589"/>
    </row>
    <row r="9" spans="1:52" x14ac:dyDescent="0.15">
      <c r="A9" s="384" t="s">
        <v>266</v>
      </c>
      <c r="B9" s="334" t="s">
        <v>123</v>
      </c>
      <c r="C9" s="400"/>
      <c r="D9" s="1000">
        <v>7</v>
      </c>
      <c r="E9" s="999">
        <v>0</v>
      </c>
      <c r="F9" s="996">
        <v>0</v>
      </c>
      <c r="G9" s="996">
        <v>0</v>
      </c>
      <c r="H9" s="996">
        <v>7</v>
      </c>
      <c r="I9" s="1041">
        <v>0</v>
      </c>
      <c r="J9" s="1040">
        <v>0</v>
      </c>
      <c r="K9" s="996">
        <v>0</v>
      </c>
      <c r="L9" s="996">
        <v>0</v>
      </c>
      <c r="M9" s="996">
        <v>0</v>
      </c>
      <c r="N9" s="998">
        <v>0</v>
      </c>
      <c r="O9" s="997">
        <v>0</v>
      </c>
      <c r="P9" s="996">
        <v>0</v>
      </c>
      <c r="Q9" s="996">
        <v>0</v>
      </c>
      <c r="R9" s="996">
        <v>0</v>
      </c>
      <c r="S9" s="1041">
        <v>0</v>
      </c>
      <c r="T9" s="1040">
        <v>0</v>
      </c>
      <c r="U9" s="996">
        <v>0</v>
      </c>
      <c r="V9" s="996">
        <v>0</v>
      </c>
      <c r="W9" s="996">
        <v>0</v>
      </c>
      <c r="X9" s="998">
        <v>0</v>
      </c>
      <c r="Y9" s="997">
        <v>0</v>
      </c>
      <c r="Z9" s="996">
        <v>0</v>
      </c>
      <c r="AA9" s="996">
        <v>0</v>
      </c>
      <c r="AB9" s="996">
        <v>0</v>
      </c>
      <c r="AC9" s="1041">
        <v>0</v>
      </c>
      <c r="AD9" s="1040">
        <v>0</v>
      </c>
      <c r="AE9" s="996">
        <v>0</v>
      </c>
      <c r="AF9" s="996">
        <v>0</v>
      </c>
      <c r="AG9" s="996">
        <v>0</v>
      </c>
      <c r="AH9" s="998">
        <v>0</v>
      </c>
      <c r="AI9" s="997">
        <v>0</v>
      </c>
      <c r="AJ9" s="996">
        <v>0</v>
      </c>
      <c r="AK9" s="996">
        <v>0</v>
      </c>
      <c r="AL9" s="996">
        <v>0</v>
      </c>
      <c r="AM9" s="1041">
        <v>0</v>
      </c>
      <c r="AN9" s="1040">
        <v>0</v>
      </c>
      <c r="AO9" s="996">
        <v>0</v>
      </c>
      <c r="AP9" s="996">
        <v>0</v>
      </c>
      <c r="AQ9" s="996">
        <v>0</v>
      </c>
      <c r="AR9" s="998">
        <v>0</v>
      </c>
      <c r="AS9" s="997">
        <v>0</v>
      </c>
      <c r="AT9" s="996">
        <v>0</v>
      </c>
      <c r="AU9" s="996">
        <v>0</v>
      </c>
      <c r="AV9" s="996">
        <v>0</v>
      </c>
      <c r="AW9" s="1041">
        <v>0</v>
      </c>
      <c r="AX9" s="1040">
        <v>0</v>
      </c>
      <c r="AY9" s="995">
        <v>0</v>
      </c>
      <c r="AZ9" s="589"/>
    </row>
    <row r="10" spans="1:52" x14ac:dyDescent="0.15">
      <c r="A10" s="384" t="s">
        <v>265</v>
      </c>
      <c r="B10" s="334" t="s">
        <v>124</v>
      </c>
      <c r="C10" s="400"/>
      <c r="D10" s="1000">
        <v>0</v>
      </c>
      <c r="E10" s="999">
        <v>0</v>
      </c>
      <c r="F10" s="996">
        <v>0</v>
      </c>
      <c r="G10" s="996">
        <v>0</v>
      </c>
      <c r="H10" s="996">
        <v>0</v>
      </c>
      <c r="I10" s="1041">
        <v>0</v>
      </c>
      <c r="J10" s="1040">
        <v>0</v>
      </c>
      <c r="K10" s="996">
        <v>0</v>
      </c>
      <c r="L10" s="996">
        <v>0</v>
      </c>
      <c r="M10" s="996">
        <v>0</v>
      </c>
      <c r="N10" s="998">
        <v>0</v>
      </c>
      <c r="O10" s="997">
        <v>0</v>
      </c>
      <c r="P10" s="996">
        <v>0</v>
      </c>
      <c r="Q10" s="996">
        <v>0</v>
      </c>
      <c r="R10" s="996">
        <v>0</v>
      </c>
      <c r="S10" s="1041">
        <v>0</v>
      </c>
      <c r="T10" s="1040">
        <v>0</v>
      </c>
      <c r="U10" s="996">
        <v>0</v>
      </c>
      <c r="V10" s="996">
        <v>0</v>
      </c>
      <c r="W10" s="996">
        <v>0</v>
      </c>
      <c r="X10" s="998">
        <v>0</v>
      </c>
      <c r="Y10" s="997">
        <v>0</v>
      </c>
      <c r="Z10" s="996">
        <v>0</v>
      </c>
      <c r="AA10" s="996">
        <v>0</v>
      </c>
      <c r="AB10" s="996">
        <v>0</v>
      </c>
      <c r="AC10" s="1041">
        <v>0</v>
      </c>
      <c r="AD10" s="1040">
        <v>0</v>
      </c>
      <c r="AE10" s="996">
        <v>0</v>
      </c>
      <c r="AF10" s="996">
        <v>0</v>
      </c>
      <c r="AG10" s="996">
        <v>0</v>
      </c>
      <c r="AH10" s="998">
        <v>0</v>
      </c>
      <c r="AI10" s="997">
        <v>0</v>
      </c>
      <c r="AJ10" s="996">
        <v>0</v>
      </c>
      <c r="AK10" s="996">
        <v>0</v>
      </c>
      <c r="AL10" s="996">
        <v>0</v>
      </c>
      <c r="AM10" s="1041">
        <v>0</v>
      </c>
      <c r="AN10" s="1040">
        <v>0</v>
      </c>
      <c r="AO10" s="996">
        <v>0</v>
      </c>
      <c r="AP10" s="996">
        <v>0</v>
      </c>
      <c r="AQ10" s="996">
        <v>0</v>
      </c>
      <c r="AR10" s="998">
        <v>0</v>
      </c>
      <c r="AS10" s="997">
        <v>0</v>
      </c>
      <c r="AT10" s="996">
        <v>0</v>
      </c>
      <c r="AU10" s="996">
        <v>0</v>
      </c>
      <c r="AV10" s="996">
        <v>0</v>
      </c>
      <c r="AW10" s="1041">
        <v>0</v>
      </c>
      <c r="AX10" s="1040">
        <v>0</v>
      </c>
      <c r="AY10" s="995">
        <v>0</v>
      </c>
      <c r="AZ10" s="589"/>
    </row>
    <row r="11" spans="1:52" x14ac:dyDescent="0.15">
      <c r="A11" s="384" t="s">
        <v>264</v>
      </c>
      <c r="B11" s="334" t="s">
        <v>125</v>
      </c>
      <c r="C11" s="400"/>
      <c r="D11" s="1000">
        <v>1</v>
      </c>
      <c r="E11" s="999">
        <v>0</v>
      </c>
      <c r="F11" s="996">
        <v>0</v>
      </c>
      <c r="G11" s="996">
        <v>0</v>
      </c>
      <c r="H11" s="996">
        <v>0</v>
      </c>
      <c r="I11" s="1041">
        <v>0</v>
      </c>
      <c r="J11" s="1040">
        <v>1</v>
      </c>
      <c r="K11" s="996">
        <v>0</v>
      </c>
      <c r="L11" s="996">
        <v>0</v>
      </c>
      <c r="M11" s="996">
        <v>0</v>
      </c>
      <c r="N11" s="998">
        <v>0</v>
      </c>
      <c r="O11" s="997">
        <v>0</v>
      </c>
      <c r="P11" s="996">
        <v>0</v>
      </c>
      <c r="Q11" s="996">
        <v>0</v>
      </c>
      <c r="R11" s="996">
        <v>0</v>
      </c>
      <c r="S11" s="1041">
        <v>0</v>
      </c>
      <c r="T11" s="1040">
        <v>0</v>
      </c>
      <c r="U11" s="996">
        <v>0</v>
      </c>
      <c r="V11" s="996">
        <v>0</v>
      </c>
      <c r="W11" s="996">
        <v>0</v>
      </c>
      <c r="X11" s="998">
        <v>0</v>
      </c>
      <c r="Y11" s="997">
        <v>0</v>
      </c>
      <c r="Z11" s="996">
        <v>0</v>
      </c>
      <c r="AA11" s="996">
        <v>0</v>
      </c>
      <c r="AB11" s="996">
        <v>0</v>
      </c>
      <c r="AC11" s="1041">
        <v>0</v>
      </c>
      <c r="AD11" s="1040">
        <v>0</v>
      </c>
      <c r="AE11" s="996">
        <v>0</v>
      </c>
      <c r="AF11" s="996">
        <v>0</v>
      </c>
      <c r="AG11" s="996">
        <v>0</v>
      </c>
      <c r="AH11" s="998">
        <v>0</v>
      </c>
      <c r="AI11" s="997">
        <v>0</v>
      </c>
      <c r="AJ11" s="996">
        <v>0</v>
      </c>
      <c r="AK11" s="996">
        <v>0</v>
      </c>
      <c r="AL11" s="996">
        <v>0</v>
      </c>
      <c r="AM11" s="1041">
        <v>0</v>
      </c>
      <c r="AN11" s="1040">
        <v>0</v>
      </c>
      <c r="AO11" s="996">
        <v>0</v>
      </c>
      <c r="AP11" s="996">
        <v>0</v>
      </c>
      <c r="AQ11" s="996">
        <v>0</v>
      </c>
      <c r="AR11" s="998">
        <v>0</v>
      </c>
      <c r="AS11" s="997">
        <v>0</v>
      </c>
      <c r="AT11" s="996">
        <v>0</v>
      </c>
      <c r="AU11" s="996">
        <v>0</v>
      </c>
      <c r="AV11" s="996">
        <v>0</v>
      </c>
      <c r="AW11" s="1041">
        <v>0</v>
      </c>
      <c r="AX11" s="1040">
        <v>0</v>
      </c>
      <c r="AY11" s="995">
        <v>0</v>
      </c>
      <c r="AZ11" s="589"/>
    </row>
    <row r="12" spans="1:52" x14ac:dyDescent="0.15">
      <c r="A12" s="384" t="s">
        <v>262</v>
      </c>
      <c r="B12" s="334" t="s">
        <v>126</v>
      </c>
      <c r="C12" s="400"/>
      <c r="D12" s="1000">
        <v>5</v>
      </c>
      <c r="E12" s="999">
        <v>0</v>
      </c>
      <c r="F12" s="996">
        <v>0</v>
      </c>
      <c r="G12" s="996">
        <v>0</v>
      </c>
      <c r="H12" s="996">
        <v>0</v>
      </c>
      <c r="I12" s="1041">
        <v>0</v>
      </c>
      <c r="J12" s="1040">
        <v>0</v>
      </c>
      <c r="K12" s="996">
        <v>5</v>
      </c>
      <c r="L12" s="996">
        <v>0</v>
      </c>
      <c r="M12" s="996">
        <v>0</v>
      </c>
      <c r="N12" s="998">
        <v>0</v>
      </c>
      <c r="O12" s="997">
        <v>0</v>
      </c>
      <c r="P12" s="996">
        <v>0</v>
      </c>
      <c r="Q12" s="996">
        <v>0</v>
      </c>
      <c r="R12" s="996">
        <v>0</v>
      </c>
      <c r="S12" s="1041">
        <v>0</v>
      </c>
      <c r="T12" s="1040">
        <v>0</v>
      </c>
      <c r="U12" s="996">
        <v>0</v>
      </c>
      <c r="V12" s="996">
        <v>0</v>
      </c>
      <c r="W12" s="996">
        <v>0</v>
      </c>
      <c r="X12" s="998">
        <v>0</v>
      </c>
      <c r="Y12" s="997">
        <v>0</v>
      </c>
      <c r="Z12" s="996">
        <v>0</v>
      </c>
      <c r="AA12" s="996">
        <v>0</v>
      </c>
      <c r="AB12" s="996">
        <v>0</v>
      </c>
      <c r="AC12" s="1041">
        <v>0</v>
      </c>
      <c r="AD12" s="1040">
        <v>0</v>
      </c>
      <c r="AE12" s="996">
        <v>0</v>
      </c>
      <c r="AF12" s="996">
        <v>0</v>
      </c>
      <c r="AG12" s="996">
        <v>0</v>
      </c>
      <c r="AH12" s="998">
        <v>0</v>
      </c>
      <c r="AI12" s="997">
        <v>0</v>
      </c>
      <c r="AJ12" s="996">
        <v>0</v>
      </c>
      <c r="AK12" s="996">
        <v>0</v>
      </c>
      <c r="AL12" s="996">
        <v>0</v>
      </c>
      <c r="AM12" s="1041">
        <v>0</v>
      </c>
      <c r="AN12" s="1040">
        <v>0</v>
      </c>
      <c r="AO12" s="996">
        <v>0</v>
      </c>
      <c r="AP12" s="996">
        <v>0</v>
      </c>
      <c r="AQ12" s="996">
        <v>0</v>
      </c>
      <c r="AR12" s="998">
        <v>0</v>
      </c>
      <c r="AS12" s="997">
        <v>0</v>
      </c>
      <c r="AT12" s="996">
        <v>0</v>
      </c>
      <c r="AU12" s="996">
        <v>0</v>
      </c>
      <c r="AV12" s="996">
        <v>0</v>
      </c>
      <c r="AW12" s="1041">
        <v>0</v>
      </c>
      <c r="AX12" s="1040">
        <v>0</v>
      </c>
      <c r="AY12" s="995">
        <v>0</v>
      </c>
      <c r="AZ12" s="589"/>
    </row>
    <row r="13" spans="1:52" x14ac:dyDescent="0.15">
      <c r="A13" s="384" t="s">
        <v>260</v>
      </c>
      <c r="B13" s="334" t="s">
        <v>127</v>
      </c>
      <c r="C13" s="400"/>
      <c r="D13" s="1000">
        <v>11</v>
      </c>
      <c r="E13" s="999">
        <v>0</v>
      </c>
      <c r="F13" s="996">
        <v>0</v>
      </c>
      <c r="G13" s="996">
        <v>0</v>
      </c>
      <c r="H13" s="996">
        <v>0</v>
      </c>
      <c r="I13" s="1041">
        <v>0</v>
      </c>
      <c r="J13" s="1040">
        <v>0</v>
      </c>
      <c r="K13" s="996">
        <v>0</v>
      </c>
      <c r="L13" s="996">
        <v>10</v>
      </c>
      <c r="M13" s="996">
        <v>1</v>
      </c>
      <c r="N13" s="998">
        <v>0</v>
      </c>
      <c r="O13" s="997">
        <v>0</v>
      </c>
      <c r="P13" s="996">
        <v>0</v>
      </c>
      <c r="Q13" s="996">
        <v>0</v>
      </c>
      <c r="R13" s="996">
        <v>0</v>
      </c>
      <c r="S13" s="1041">
        <v>0</v>
      </c>
      <c r="T13" s="1040">
        <v>0</v>
      </c>
      <c r="U13" s="996">
        <v>0</v>
      </c>
      <c r="V13" s="996">
        <v>0</v>
      </c>
      <c r="W13" s="996">
        <v>0</v>
      </c>
      <c r="X13" s="998">
        <v>0</v>
      </c>
      <c r="Y13" s="997">
        <v>0</v>
      </c>
      <c r="Z13" s="996">
        <v>0</v>
      </c>
      <c r="AA13" s="996">
        <v>0</v>
      </c>
      <c r="AB13" s="996">
        <v>0</v>
      </c>
      <c r="AC13" s="1041">
        <v>0</v>
      </c>
      <c r="AD13" s="1040">
        <v>0</v>
      </c>
      <c r="AE13" s="996">
        <v>0</v>
      </c>
      <c r="AF13" s="996">
        <v>0</v>
      </c>
      <c r="AG13" s="996">
        <v>0</v>
      </c>
      <c r="AH13" s="998">
        <v>0</v>
      </c>
      <c r="AI13" s="997">
        <v>0</v>
      </c>
      <c r="AJ13" s="996">
        <v>0</v>
      </c>
      <c r="AK13" s="996">
        <v>0</v>
      </c>
      <c r="AL13" s="996">
        <v>0</v>
      </c>
      <c r="AM13" s="1041">
        <v>0</v>
      </c>
      <c r="AN13" s="1040">
        <v>0</v>
      </c>
      <c r="AO13" s="996">
        <v>0</v>
      </c>
      <c r="AP13" s="996">
        <v>0</v>
      </c>
      <c r="AQ13" s="996">
        <v>0</v>
      </c>
      <c r="AR13" s="998">
        <v>0</v>
      </c>
      <c r="AS13" s="997">
        <v>0</v>
      </c>
      <c r="AT13" s="996">
        <v>0</v>
      </c>
      <c r="AU13" s="996">
        <v>0</v>
      </c>
      <c r="AV13" s="996">
        <v>0</v>
      </c>
      <c r="AW13" s="1041">
        <v>0</v>
      </c>
      <c r="AX13" s="1040">
        <v>0</v>
      </c>
      <c r="AY13" s="995">
        <v>0</v>
      </c>
      <c r="AZ13" s="589"/>
    </row>
    <row r="14" spans="1:52" x14ac:dyDescent="0.15">
      <c r="A14" s="384" t="s">
        <v>259</v>
      </c>
      <c r="B14" s="334" t="s">
        <v>128</v>
      </c>
      <c r="C14" s="400"/>
      <c r="D14" s="1000">
        <v>10</v>
      </c>
      <c r="E14" s="999">
        <v>0</v>
      </c>
      <c r="F14" s="996">
        <v>0</v>
      </c>
      <c r="G14" s="996">
        <v>0</v>
      </c>
      <c r="H14" s="996">
        <v>0</v>
      </c>
      <c r="I14" s="1041">
        <v>0</v>
      </c>
      <c r="J14" s="1040">
        <v>0</v>
      </c>
      <c r="K14" s="996">
        <v>0</v>
      </c>
      <c r="L14" s="996">
        <v>0</v>
      </c>
      <c r="M14" s="996">
        <v>10</v>
      </c>
      <c r="N14" s="998">
        <v>0</v>
      </c>
      <c r="O14" s="997">
        <v>0</v>
      </c>
      <c r="P14" s="996">
        <v>0</v>
      </c>
      <c r="Q14" s="996">
        <v>0</v>
      </c>
      <c r="R14" s="996">
        <v>0</v>
      </c>
      <c r="S14" s="1041">
        <v>0</v>
      </c>
      <c r="T14" s="1040">
        <v>0</v>
      </c>
      <c r="U14" s="996">
        <v>0</v>
      </c>
      <c r="V14" s="996">
        <v>0</v>
      </c>
      <c r="W14" s="996">
        <v>0</v>
      </c>
      <c r="X14" s="998">
        <v>0</v>
      </c>
      <c r="Y14" s="997">
        <v>0</v>
      </c>
      <c r="Z14" s="996">
        <v>0</v>
      </c>
      <c r="AA14" s="996">
        <v>0</v>
      </c>
      <c r="AB14" s="996">
        <v>0</v>
      </c>
      <c r="AC14" s="1041">
        <v>0</v>
      </c>
      <c r="AD14" s="1040">
        <v>0</v>
      </c>
      <c r="AE14" s="996">
        <v>0</v>
      </c>
      <c r="AF14" s="996">
        <v>0</v>
      </c>
      <c r="AG14" s="996">
        <v>0</v>
      </c>
      <c r="AH14" s="998">
        <v>0</v>
      </c>
      <c r="AI14" s="997">
        <v>0</v>
      </c>
      <c r="AJ14" s="996">
        <v>0</v>
      </c>
      <c r="AK14" s="996">
        <v>0</v>
      </c>
      <c r="AL14" s="996">
        <v>0</v>
      </c>
      <c r="AM14" s="1041">
        <v>0</v>
      </c>
      <c r="AN14" s="1040">
        <v>0</v>
      </c>
      <c r="AO14" s="996">
        <v>0</v>
      </c>
      <c r="AP14" s="996">
        <v>0</v>
      </c>
      <c r="AQ14" s="996">
        <v>0</v>
      </c>
      <c r="AR14" s="998">
        <v>0</v>
      </c>
      <c r="AS14" s="997">
        <v>0</v>
      </c>
      <c r="AT14" s="996">
        <v>0</v>
      </c>
      <c r="AU14" s="996">
        <v>0</v>
      </c>
      <c r="AV14" s="996">
        <v>0</v>
      </c>
      <c r="AW14" s="1041">
        <v>0</v>
      </c>
      <c r="AX14" s="1040">
        <v>0</v>
      </c>
      <c r="AY14" s="995">
        <v>0</v>
      </c>
      <c r="AZ14" s="589"/>
    </row>
    <row r="15" spans="1:52" x14ac:dyDescent="0.15">
      <c r="A15" s="388" t="s">
        <v>258</v>
      </c>
      <c r="B15" s="355" t="s">
        <v>129</v>
      </c>
      <c r="C15" s="408"/>
      <c r="D15" s="1012">
        <v>15</v>
      </c>
      <c r="E15" s="1011">
        <v>0</v>
      </c>
      <c r="F15" s="1008">
        <v>0</v>
      </c>
      <c r="G15" s="1008">
        <v>0</v>
      </c>
      <c r="H15" s="1008">
        <v>0</v>
      </c>
      <c r="I15" s="1051">
        <v>0</v>
      </c>
      <c r="J15" s="1050">
        <v>0</v>
      </c>
      <c r="K15" s="1008">
        <v>0</v>
      </c>
      <c r="L15" s="1008">
        <v>0</v>
      </c>
      <c r="M15" s="1008">
        <v>0</v>
      </c>
      <c r="N15" s="1010">
        <v>15</v>
      </c>
      <c r="O15" s="1009">
        <v>0</v>
      </c>
      <c r="P15" s="1008">
        <v>0</v>
      </c>
      <c r="Q15" s="1008">
        <v>0</v>
      </c>
      <c r="R15" s="1008">
        <v>0</v>
      </c>
      <c r="S15" s="1051">
        <v>0</v>
      </c>
      <c r="T15" s="1050">
        <v>0</v>
      </c>
      <c r="U15" s="1008">
        <v>0</v>
      </c>
      <c r="V15" s="1008">
        <v>0</v>
      </c>
      <c r="W15" s="1008">
        <v>0</v>
      </c>
      <c r="X15" s="1010">
        <v>0</v>
      </c>
      <c r="Y15" s="1009">
        <v>0</v>
      </c>
      <c r="Z15" s="1008">
        <v>0</v>
      </c>
      <c r="AA15" s="1008">
        <v>0</v>
      </c>
      <c r="AB15" s="1008">
        <v>0</v>
      </c>
      <c r="AC15" s="1051">
        <v>0</v>
      </c>
      <c r="AD15" s="1050">
        <v>0</v>
      </c>
      <c r="AE15" s="1008">
        <v>0</v>
      </c>
      <c r="AF15" s="1008">
        <v>0</v>
      </c>
      <c r="AG15" s="1008">
        <v>0</v>
      </c>
      <c r="AH15" s="1010">
        <v>0</v>
      </c>
      <c r="AI15" s="1009">
        <v>0</v>
      </c>
      <c r="AJ15" s="1008">
        <v>0</v>
      </c>
      <c r="AK15" s="1008">
        <v>0</v>
      </c>
      <c r="AL15" s="1008">
        <v>0</v>
      </c>
      <c r="AM15" s="1051">
        <v>0</v>
      </c>
      <c r="AN15" s="1050">
        <v>0</v>
      </c>
      <c r="AO15" s="1008">
        <v>0</v>
      </c>
      <c r="AP15" s="1008">
        <v>0</v>
      </c>
      <c r="AQ15" s="1008">
        <v>0</v>
      </c>
      <c r="AR15" s="1010">
        <v>0</v>
      </c>
      <c r="AS15" s="1009">
        <v>0</v>
      </c>
      <c r="AT15" s="1008">
        <v>0</v>
      </c>
      <c r="AU15" s="1008">
        <v>0</v>
      </c>
      <c r="AV15" s="1008">
        <v>0</v>
      </c>
      <c r="AW15" s="1051">
        <v>0</v>
      </c>
      <c r="AX15" s="1050">
        <v>0</v>
      </c>
      <c r="AY15" s="1007">
        <v>0</v>
      </c>
      <c r="AZ15" s="589"/>
    </row>
    <row r="16" spans="1:52" x14ac:dyDescent="0.15">
      <c r="A16" s="386" t="s">
        <v>256</v>
      </c>
      <c r="B16" s="354" t="s">
        <v>130</v>
      </c>
      <c r="C16" s="409"/>
      <c r="D16" s="1006">
        <v>16</v>
      </c>
      <c r="E16" s="1005">
        <v>0</v>
      </c>
      <c r="F16" s="1002">
        <v>0</v>
      </c>
      <c r="G16" s="1002">
        <v>0</v>
      </c>
      <c r="H16" s="1002">
        <v>0</v>
      </c>
      <c r="I16" s="1053">
        <v>0</v>
      </c>
      <c r="J16" s="1052">
        <v>0</v>
      </c>
      <c r="K16" s="1002">
        <v>0</v>
      </c>
      <c r="L16" s="1002">
        <v>1</v>
      </c>
      <c r="M16" s="1002">
        <v>0</v>
      </c>
      <c r="N16" s="1004">
        <v>0</v>
      </c>
      <c r="O16" s="1003">
        <v>13</v>
      </c>
      <c r="P16" s="1002">
        <v>1</v>
      </c>
      <c r="Q16" s="1002">
        <v>0</v>
      </c>
      <c r="R16" s="1002">
        <v>0</v>
      </c>
      <c r="S16" s="1053">
        <v>0</v>
      </c>
      <c r="T16" s="1052">
        <v>0</v>
      </c>
      <c r="U16" s="1002">
        <v>0</v>
      </c>
      <c r="V16" s="1002">
        <v>0</v>
      </c>
      <c r="W16" s="1002">
        <v>0</v>
      </c>
      <c r="X16" s="1004">
        <v>0</v>
      </c>
      <c r="Y16" s="1003">
        <v>0</v>
      </c>
      <c r="Z16" s="1002">
        <v>0</v>
      </c>
      <c r="AA16" s="1002">
        <v>0</v>
      </c>
      <c r="AB16" s="1002">
        <v>0</v>
      </c>
      <c r="AC16" s="1053">
        <v>1</v>
      </c>
      <c r="AD16" s="1052">
        <v>0</v>
      </c>
      <c r="AE16" s="1002">
        <v>0</v>
      </c>
      <c r="AF16" s="1002">
        <v>0</v>
      </c>
      <c r="AG16" s="1002">
        <v>0</v>
      </c>
      <c r="AH16" s="1004">
        <v>0</v>
      </c>
      <c r="AI16" s="1003">
        <v>0</v>
      </c>
      <c r="AJ16" s="1002">
        <v>0</v>
      </c>
      <c r="AK16" s="1002">
        <v>0</v>
      </c>
      <c r="AL16" s="1002">
        <v>0</v>
      </c>
      <c r="AM16" s="1053">
        <v>0</v>
      </c>
      <c r="AN16" s="1052">
        <v>0</v>
      </c>
      <c r="AO16" s="1002">
        <v>0</v>
      </c>
      <c r="AP16" s="1002">
        <v>0</v>
      </c>
      <c r="AQ16" s="1002">
        <v>0</v>
      </c>
      <c r="AR16" s="1004">
        <v>0</v>
      </c>
      <c r="AS16" s="1003">
        <v>0</v>
      </c>
      <c r="AT16" s="1002">
        <v>0</v>
      </c>
      <c r="AU16" s="1002">
        <v>0</v>
      </c>
      <c r="AV16" s="1002">
        <v>0</v>
      </c>
      <c r="AW16" s="1053">
        <v>0</v>
      </c>
      <c r="AX16" s="1052">
        <v>0</v>
      </c>
      <c r="AY16" s="1001">
        <v>0</v>
      </c>
      <c r="AZ16" s="589"/>
    </row>
    <row r="17" spans="1:52" x14ac:dyDescent="0.15">
      <c r="A17" s="384" t="s">
        <v>254</v>
      </c>
      <c r="B17" s="334" t="s">
        <v>131</v>
      </c>
      <c r="C17" s="400"/>
      <c r="D17" s="1000">
        <v>13</v>
      </c>
      <c r="E17" s="999">
        <v>0</v>
      </c>
      <c r="F17" s="996">
        <v>0</v>
      </c>
      <c r="G17" s="996">
        <v>0</v>
      </c>
      <c r="H17" s="996">
        <v>0</v>
      </c>
      <c r="I17" s="1041">
        <v>0</v>
      </c>
      <c r="J17" s="1040">
        <v>0</v>
      </c>
      <c r="K17" s="996">
        <v>0</v>
      </c>
      <c r="L17" s="996">
        <v>1</v>
      </c>
      <c r="M17" s="996">
        <v>0</v>
      </c>
      <c r="N17" s="998">
        <v>0</v>
      </c>
      <c r="O17" s="997">
        <v>0</v>
      </c>
      <c r="P17" s="996">
        <v>12</v>
      </c>
      <c r="Q17" s="996">
        <v>0</v>
      </c>
      <c r="R17" s="996">
        <v>0</v>
      </c>
      <c r="S17" s="1041">
        <v>0</v>
      </c>
      <c r="T17" s="1040">
        <v>0</v>
      </c>
      <c r="U17" s="996">
        <v>0</v>
      </c>
      <c r="V17" s="996">
        <v>0</v>
      </c>
      <c r="W17" s="996">
        <v>0</v>
      </c>
      <c r="X17" s="998">
        <v>0</v>
      </c>
      <c r="Y17" s="997">
        <v>0</v>
      </c>
      <c r="Z17" s="996">
        <v>0</v>
      </c>
      <c r="AA17" s="996">
        <v>0</v>
      </c>
      <c r="AB17" s="996">
        <v>0</v>
      </c>
      <c r="AC17" s="1041">
        <v>0</v>
      </c>
      <c r="AD17" s="1040">
        <v>0</v>
      </c>
      <c r="AE17" s="996">
        <v>0</v>
      </c>
      <c r="AF17" s="996">
        <v>0</v>
      </c>
      <c r="AG17" s="996">
        <v>0</v>
      </c>
      <c r="AH17" s="998">
        <v>0</v>
      </c>
      <c r="AI17" s="997">
        <v>0</v>
      </c>
      <c r="AJ17" s="996">
        <v>0</v>
      </c>
      <c r="AK17" s="996">
        <v>0</v>
      </c>
      <c r="AL17" s="996">
        <v>0</v>
      </c>
      <c r="AM17" s="1041">
        <v>0</v>
      </c>
      <c r="AN17" s="1040">
        <v>0</v>
      </c>
      <c r="AO17" s="996">
        <v>0</v>
      </c>
      <c r="AP17" s="996">
        <v>0</v>
      </c>
      <c r="AQ17" s="996">
        <v>0</v>
      </c>
      <c r="AR17" s="998">
        <v>0</v>
      </c>
      <c r="AS17" s="997">
        <v>0</v>
      </c>
      <c r="AT17" s="996">
        <v>0</v>
      </c>
      <c r="AU17" s="996">
        <v>0</v>
      </c>
      <c r="AV17" s="996">
        <v>0</v>
      </c>
      <c r="AW17" s="1041">
        <v>0</v>
      </c>
      <c r="AX17" s="1040">
        <v>0</v>
      </c>
      <c r="AY17" s="995">
        <v>0</v>
      </c>
      <c r="AZ17" s="589"/>
    </row>
    <row r="18" spans="1:52" x14ac:dyDescent="0.15">
      <c r="A18" s="384" t="s">
        <v>252</v>
      </c>
      <c r="B18" s="334" t="s">
        <v>132</v>
      </c>
      <c r="C18" s="400"/>
      <c r="D18" s="1000">
        <v>14</v>
      </c>
      <c r="E18" s="999">
        <v>0</v>
      </c>
      <c r="F18" s="996">
        <v>0</v>
      </c>
      <c r="G18" s="996">
        <v>0</v>
      </c>
      <c r="H18" s="996">
        <v>1</v>
      </c>
      <c r="I18" s="1041">
        <v>0</v>
      </c>
      <c r="J18" s="1040">
        <v>0</v>
      </c>
      <c r="K18" s="996">
        <v>0</v>
      </c>
      <c r="L18" s="996">
        <v>2</v>
      </c>
      <c r="M18" s="996">
        <v>1</v>
      </c>
      <c r="N18" s="998">
        <v>0</v>
      </c>
      <c r="O18" s="997">
        <v>5</v>
      </c>
      <c r="P18" s="996">
        <v>1</v>
      </c>
      <c r="Q18" s="996">
        <v>0</v>
      </c>
      <c r="R18" s="996">
        <v>3</v>
      </c>
      <c r="S18" s="1041">
        <v>0</v>
      </c>
      <c r="T18" s="1040">
        <v>0</v>
      </c>
      <c r="U18" s="996">
        <v>0</v>
      </c>
      <c r="V18" s="996">
        <v>0</v>
      </c>
      <c r="W18" s="996">
        <v>0</v>
      </c>
      <c r="X18" s="998">
        <v>1</v>
      </c>
      <c r="Y18" s="997">
        <v>0</v>
      </c>
      <c r="Z18" s="996">
        <v>0</v>
      </c>
      <c r="AA18" s="996">
        <v>0</v>
      </c>
      <c r="AB18" s="996">
        <v>0</v>
      </c>
      <c r="AC18" s="1041">
        <v>0</v>
      </c>
      <c r="AD18" s="1040">
        <v>0</v>
      </c>
      <c r="AE18" s="996">
        <v>0</v>
      </c>
      <c r="AF18" s="996">
        <v>0</v>
      </c>
      <c r="AG18" s="996">
        <v>0</v>
      </c>
      <c r="AH18" s="998">
        <v>0</v>
      </c>
      <c r="AI18" s="997">
        <v>0</v>
      </c>
      <c r="AJ18" s="996">
        <v>0</v>
      </c>
      <c r="AK18" s="996">
        <v>0</v>
      </c>
      <c r="AL18" s="996">
        <v>0</v>
      </c>
      <c r="AM18" s="1041">
        <v>0</v>
      </c>
      <c r="AN18" s="1040">
        <v>0</v>
      </c>
      <c r="AO18" s="996">
        <v>0</v>
      </c>
      <c r="AP18" s="996">
        <v>0</v>
      </c>
      <c r="AQ18" s="996">
        <v>0</v>
      </c>
      <c r="AR18" s="998">
        <v>0</v>
      </c>
      <c r="AS18" s="997">
        <v>0</v>
      </c>
      <c r="AT18" s="996">
        <v>0</v>
      </c>
      <c r="AU18" s="996">
        <v>0</v>
      </c>
      <c r="AV18" s="996">
        <v>0</v>
      </c>
      <c r="AW18" s="1041">
        <v>0</v>
      </c>
      <c r="AX18" s="1040">
        <v>0</v>
      </c>
      <c r="AY18" s="995">
        <v>0</v>
      </c>
      <c r="AZ18" s="589"/>
    </row>
    <row r="19" spans="1:52" x14ac:dyDescent="0.15">
      <c r="A19" s="384" t="s">
        <v>250</v>
      </c>
      <c r="B19" s="334" t="s">
        <v>133</v>
      </c>
      <c r="C19" s="400"/>
      <c r="D19" s="1000">
        <v>15</v>
      </c>
      <c r="E19" s="999">
        <v>0</v>
      </c>
      <c r="F19" s="996">
        <v>0</v>
      </c>
      <c r="G19" s="996">
        <v>0</v>
      </c>
      <c r="H19" s="996">
        <v>0</v>
      </c>
      <c r="I19" s="1041">
        <v>0</v>
      </c>
      <c r="J19" s="1040">
        <v>0</v>
      </c>
      <c r="K19" s="996">
        <v>0</v>
      </c>
      <c r="L19" s="996">
        <v>0</v>
      </c>
      <c r="M19" s="996">
        <v>0</v>
      </c>
      <c r="N19" s="998">
        <v>0</v>
      </c>
      <c r="O19" s="997">
        <v>1</v>
      </c>
      <c r="P19" s="996">
        <v>1</v>
      </c>
      <c r="Q19" s="996">
        <v>0</v>
      </c>
      <c r="R19" s="996">
        <v>13</v>
      </c>
      <c r="S19" s="1041">
        <v>0</v>
      </c>
      <c r="T19" s="1040">
        <v>0</v>
      </c>
      <c r="U19" s="996">
        <v>0</v>
      </c>
      <c r="V19" s="996">
        <v>0</v>
      </c>
      <c r="W19" s="996">
        <v>0</v>
      </c>
      <c r="X19" s="998">
        <v>0</v>
      </c>
      <c r="Y19" s="997">
        <v>0</v>
      </c>
      <c r="Z19" s="996">
        <v>0</v>
      </c>
      <c r="AA19" s="996">
        <v>0</v>
      </c>
      <c r="AB19" s="996">
        <v>0</v>
      </c>
      <c r="AC19" s="1041">
        <v>0</v>
      </c>
      <c r="AD19" s="1040">
        <v>0</v>
      </c>
      <c r="AE19" s="996">
        <v>0</v>
      </c>
      <c r="AF19" s="996">
        <v>0</v>
      </c>
      <c r="AG19" s="996">
        <v>0</v>
      </c>
      <c r="AH19" s="998">
        <v>0</v>
      </c>
      <c r="AI19" s="997">
        <v>0</v>
      </c>
      <c r="AJ19" s="996">
        <v>0</v>
      </c>
      <c r="AK19" s="996">
        <v>0</v>
      </c>
      <c r="AL19" s="996">
        <v>0</v>
      </c>
      <c r="AM19" s="1041">
        <v>0</v>
      </c>
      <c r="AN19" s="1040">
        <v>0</v>
      </c>
      <c r="AO19" s="996">
        <v>0</v>
      </c>
      <c r="AP19" s="996">
        <v>0</v>
      </c>
      <c r="AQ19" s="996">
        <v>0</v>
      </c>
      <c r="AR19" s="998">
        <v>0</v>
      </c>
      <c r="AS19" s="997">
        <v>0</v>
      </c>
      <c r="AT19" s="996">
        <v>0</v>
      </c>
      <c r="AU19" s="996">
        <v>0</v>
      </c>
      <c r="AV19" s="996">
        <v>0</v>
      </c>
      <c r="AW19" s="1041">
        <v>0</v>
      </c>
      <c r="AX19" s="1040">
        <v>0</v>
      </c>
      <c r="AY19" s="995">
        <v>0</v>
      </c>
      <c r="AZ19" s="589"/>
    </row>
    <row r="20" spans="1:52" x14ac:dyDescent="0.15">
      <c r="A20" s="384" t="s">
        <v>315</v>
      </c>
      <c r="B20" s="334" t="s">
        <v>134</v>
      </c>
      <c r="C20" s="400"/>
      <c r="D20" s="1000">
        <v>7</v>
      </c>
      <c r="E20" s="999">
        <v>0</v>
      </c>
      <c r="F20" s="996">
        <v>0</v>
      </c>
      <c r="G20" s="996">
        <v>0</v>
      </c>
      <c r="H20" s="996">
        <v>0</v>
      </c>
      <c r="I20" s="1041">
        <v>0</v>
      </c>
      <c r="J20" s="1040">
        <v>0</v>
      </c>
      <c r="K20" s="996">
        <v>0</v>
      </c>
      <c r="L20" s="996">
        <v>0</v>
      </c>
      <c r="M20" s="996">
        <v>0</v>
      </c>
      <c r="N20" s="998">
        <v>0</v>
      </c>
      <c r="O20" s="997">
        <v>0</v>
      </c>
      <c r="P20" s="996">
        <v>0</v>
      </c>
      <c r="Q20" s="996">
        <v>0</v>
      </c>
      <c r="R20" s="996">
        <v>0</v>
      </c>
      <c r="S20" s="1041">
        <v>7</v>
      </c>
      <c r="T20" s="1040">
        <v>0</v>
      </c>
      <c r="U20" s="996">
        <v>0</v>
      </c>
      <c r="V20" s="996">
        <v>0</v>
      </c>
      <c r="W20" s="996">
        <v>0</v>
      </c>
      <c r="X20" s="998">
        <v>0</v>
      </c>
      <c r="Y20" s="997">
        <v>0</v>
      </c>
      <c r="Z20" s="996">
        <v>0</v>
      </c>
      <c r="AA20" s="996">
        <v>0</v>
      </c>
      <c r="AB20" s="996">
        <v>0</v>
      </c>
      <c r="AC20" s="1041">
        <v>0</v>
      </c>
      <c r="AD20" s="1040">
        <v>0</v>
      </c>
      <c r="AE20" s="996">
        <v>0</v>
      </c>
      <c r="AF20" s="996">
        <v>0</v>
      </c>
      <c r="AG20" s="996">
        <v>0</v>
      </c>
      <c r="AH20" s="998">
        <v>0</v>
      </c>
      <c r="AI20" s="997">
        <v>0</v>
      </c>
      <c r="AJ20" s="996">
        <v>0</v>
      </c>
      <c r="AK20" s="996">
        <v>0</v>
      </c>
      <c r="AL20" s="996">
        <v>0</v>
      </c>
      <c r="AM20" s="1041">
        <v>0</v>
      </c>
      <c r="AN20" s="1040">
        <v>0</v>
      </c>
      <c r="AO20" s="996">
        <v>0</v>
      </c>
      <c r="AP20" s="996">
        <v>0</v>
      </c>
      <c r="AQ20" s="996">
        <v>0</v>
      </c>
      <c r="AR20" s="998">
        <v>0</v>
      </c>
      <c r="AS20" s="997">
        <v>0</v>
      </c>
      <c r="AT20" s="996">
        <v>0</v>
      </c>
      <c r="AU20" s="996">
        <v>0</v>
      </c>
      <c r="AV20" s="996">
        <v>0</v>
      </c>
      <c r="AW20" s="1041">
        <v>0</v>
      </c>
      <c r="AX20" s="1040">
        <v>0</v>
      </c>
      <c r="AY20" s="995">
        <v>0</v>
      </c>
      <c r="AZ20" s="589"/>
    </row>
    <row r="21" spans="1:52" x14ac:dyDescent="0.15">
      <c r="A21" s="384" t="s">
        <v>314</v>
      </c>
      <c r="B21" s="334" t="s">
        <v>135</v>
      </c>
      <c r="C21" s="400"/>
      <c r="D21" s="1000">
        <v>2</v>
      </c>
      <c r="E21" s="999">
        <v>0</v>
      </c>
      <c r="F21" s="996">
        <v>0</v>
      </c>
      <c r="G21" s="996">
        <v>0</v>
      </c>
      <c r="H21" s="996">
        <v>0</v>
      </c>
      <c r="I21" s="1041">
        <v>0</v>
      </c>
      <c r="J21" s="1040">
        <v>0</v>
      </c>
      <c r="K21" s="996">
        <v>0</v>
      </c>
      <c r="L21" s="996">
        <v>0</v>
      </c>
      <c r="M21" s="996">
        <v>0</v>
      </c>
      <c r="N21" s="998">
        <v>0</v>
      </c>
      <c r="O21" s="997">
        <v>0</v>
      </c>
      <c r="P21" s="996">
        <v>0</v>
      </c>
      <c r="Q21" s="996">
        <v>0</v>
      </c>
      <c r="R21" s="996">
        <v>0</v>
      </c>
      <c r="S21" s="1041">
        <v>0</v>
      </c>
      <c r="T21" s="1040">
        <v>2</v>
      </c>
      <c r="U21" s="996">
        <v>0</v>
      </c>
      <c r="V21" s="996">
        <v>0</v>
      </c>
      <c r="W21" s="996">
        <v>0</v>
      </c>
      <c r="X21" s="998">
        <v>0</v>
      </c>
      <c r="Y21" s="997">
        <v>0</v>
      </c>
      <c r="Z21" s="996">
        <v>0</v>
      </c>
      <c r="AA21" s="996">
        <v>0</v>
      </c>
      <c r="AB21" s="996">
        <v>0</v>
      </c>
      <c r="AC21" s="1041">
        <v>0</v>
      </c>
      <c r="AD21" s="1040">
        <v>0</v>
      </c>
      <c r="AE21" s="996">
        <v>0</v>
      </c>
      <c r="AF21" s="996">
        <v>0</v>
      </c>
      <c r="AG21" s="996">
        <v>0</v>
      </c>
      <c r="AH21" s="998">
        <v>0</v>
      </c>
      <c r="AI21" s="997">
        <v>0</v>
      </c>
      <c r="AJ21" s="996">
        <v>0</v>
      </c>
      <c r="AK21" s="996">
        <v>0</v>
      </c>
      <c r="AL21" s="996">
        <v>0</v>
      </c>
      <c r="AM21" s="1041">
        <v>0</v>
      </c>
      <c r="AN21" s="1040">
        <v>0</v>
      </c>
      <c r="AO21" s="996">
        <v>0</v>
      </c>
      <c r="AP21" s="996">
        <v>0</v>
      </c>
      <c r="AQ21" s="996">
        <v>0</v>
      </c>
      <c r="AR21" s="998">
        <v>0</v>
      </c>
      <c r="AS21" s="997">
        <v>0</v>
      </c>
      <c r="AT21" s="996">
        <v>0</v>
      </c>
      <c r="AU21" s="996">
        <v>0</v>
      </c>
      <c r="AV21" s="996">
        <v>0</v>
      </c>
      <c r="AW21" s="1041">
        <v>0</v>
      </c>
      <c r="AX21" s="1040">
        <v>0</v>
      </c>
      <c r="AY21" s="995">
        <v>0</v>
      </c>
      <c r="AZ21" s="589"/>
    </row>
    <row r="22" spans="1:52" x14ac:dyDescent="0.15">
      <c r="A22" s="384" t="s">
        <v>313</v>
      </c>
      <c r="B22" s="334" t="s">
        <v>136</v>
      </c>
      <c r="C22" s="400"/>
      <c r="D22" s="1000">
        <v>4</v>
      </c>
      <c r="E22" s="999">
        <v>0</v>
      </c>
      <c r="F22" s="996">
        <v>0</v>
      </c>
      <c r="G22" s="996">
        <v>0</v>
      </c>
      <c r="H22" s="996">
        <v>0</v>
      </c>
      <c r="I22" s="1041">
        <v>0</v>
      </c>
      <c r="J22" s="1040">
        <v>0</v>
      </c>
      <c r="K22" s="996">
        <v>0</v>
      </c>
      <c r="L22" s="996">
        <v>0</v>
      </c>
      <c r="M22" s="996">
        <v>0</v>
      </c>
      <c r="N22" s="998">
        <v>0</v>
      </c>
      <c r="O22" s="997">
        <v>0</v>
      </c>
      <c r="P22" s="996">
        <v>0</v>
      </c>
      <c r="Q22" s="996">
        <v>0</v>
      </c>
      <c r="R22" s="996">
        <v>0</v>
      </c>
      <c r="S22" s="1041">
        <v>0</v>
      </c>
      <c r="T22" s="1040">
        <v>0</v>
      </c>
      <c r="U22" s="996">
        <v>4</v>
      </c>
      <c r="V22" s="996">
        <v>0</v>
      </c>
      <c r="W22" s="996">
        <v>0</v>
      </c>
      <c r="X22" s="998">
        <v>0</v>
      </c>
      <c r="Y22" s="997">
        <v>0</v>
      </c>
      <c r="Z22" s="996">
        <v>0</v>
      </c>
      <c r="AA22" s="996">
        <v>0</v>
      </c>
      <c r="AB22" s="996">
        <v>0</v>
      </c>
      <c r="AC22" s="1041">
        <v>0</v>
      </c>
      <c r="AD22" s="1040">
        <v>0</v>
      </c>
      <c r="AE22" s="996">
        <v>0</v>
      </c>
      <c r="AF22" s="996">
        <v>0</v>
      </c>
      <c r="AG22" s="996">
        <v>0</v>
      </c>
      <c r="AH22" s="998">
        <v>0</v>
      </c>
      <c r="AI22" s="997">
        <v>0</v>
      </c>
      <c r="AJ22" s="996">
        <v>0</v>
      </c>
      <c r="AK22" s="996">
        <v>0</v>
      </c>
      <c r="AL22" s="996">
        <v>0</v>
      </c>
      <c r="AM22" s="1041">
        <v>0</v>
      </c>
      <c r="AN22" s="1040">
        <v>0</v>
      </c>
      <c r="AO22" s="996">
        <v>0</v>
      </c>
      <c r="AP22" s="996">
        <v>0</v>
      </c>
      <c r="AQ22" s="996">
        <v>0</v>
      </c>
      <c r="AR22" s="998">
        <v>0</v>
      </c>
      <c r="AS22" s="997">
        <v>0</v>
      </c>
      <c r="AT22" s="996">
        <v>0</v>
      </c>
      <c r="AU22" s="996">
        <v>0</v>
      </c>
      <c r="AV22" s="996">
        <v>0</v>
      </c>
      <c r="AW22" s="1041">
        <v>0</v>
      </c>
      <c r="AX22" s="1040">
        <v>0</v>
      </c>
      <c r="AY22" s="995">
        <v>0</v>
      </c>
      <c r="AZ22" s="589"/>
    </row>
    <row r="23" spans="1:52" x14ac:dyDescent="0.15">
      <c r="A23" s="384" t="s">
        <v>311</v>
      </c>
      <c r="B23" s="334" t="s">
        <v>137</v>
      </c>
      <c r="C23" s="400"/>
      <c r="D23" s="1000">
        <v>2</v>
      </c>
      <c r="E23" s="999">
        <v>0</v>
      </c>
      <c r="F23" s="996">
        <v>0</v>
      </c>
      <c r="G23" s="996">
        <v>0</v>
      </c>
      <c r="H23" s="996">
        <v>0</v>
      </c>
      <c r="I23" s="1041">
        <v>0</v>
      </c>
      <c r="J23" s="1040">
        <v>0</v>
      </c>
      <c r="K23" s="996">
        <v>0</v>
      </c>
      <c r="L23" s="996">
        <v>0</v>
      </c>
      <c r="M23" s="996">
        <v>0</v>
      </c>
      <c r="N23" s="998">
        <v>0</v>
      </c>
      <c r="O23" s="997">
        <v>0</v>
      </c>
      <c r="P23" s="996">
        <v>0</v>
      </c>
      <c r="Q23" s="996">
        <v>0</v>
      </c>
      <c r="R23" s="996">
        <v>0</v>
      </c>
      <c r="S23" s="1041">
        <v>0</v>
      </c>
      <c r="T23" s="1040">
        <v>0</v>
      </c>
      <c r="U23" s="996">
        <v>0</v>
      </c>
      <c r="V23" s="996">
        <v>2</v>
      </c>
      <c r="W23" s="996">
        <v>0</v>
      </c>
      <c r="X23" s="998">
        <v>0</v>
      </c>
      <c r="Y23" s="997">
        <v>0</v>
      </c>
      <c r="Z23" s="996">
        <v>0</v>
      </c>
      <c r="AA23" s="996">
        <v>0</v>
      </c>
      <c r="AB23" s="996">
        <v>0</v>
      </c>
      <c r="AC23" s="1041">
        <v>0</v>
      </c>
      <c r="AD23" s="1040">
        <v>0</v>
      </c>
      <c r="AE23" s="996">
        <v>0</v>
      </c>
      <c r="AF23" s="996">
        <v>0</v>
      </c>
      <c r="AG23" s="996">
        <v>0</v>
      </c>
      <c r="AH23" s="998">
        <v>0</v>
      </c>
      <c r="AI23" s="997">
        <v>0</v>
      </c>
      <c r="AJ23" s="996">
        <v>0</v>
      </c>
      <c r="AK23" s="996">
        <v>0</v>
      </c>
      <c r="AL23" s="996">
        <v>0</v>
      </c>
      <c r="AM23" s="1041">
        <v>0</v>
      </c>
      <c r="AN23" s="1040">
        <v>0</v>
      </c>
      <c r="AO23" s="996">
        <v>0</v>
      </c>
      <c r="AP23" s="996">
        <v>0</v>
      </c>
      <c r="AQ23" s="996">
        <v>0</v>
      </c>
      <c r="AR23" s="998">
        <v>0</v>
      </c>
      <c r="AS23" s="997">
        <v>0</v>
      </c>
      <c r="AT23" s="996">
        <v>0</v>
      </c>
      <c r="AU23" s="996">
        <v>0</v>
      </c>
      <c r="AV23" s="996">
        <v>0</v>
      </c>
      <c r="AW23" s="1041">
        <v>0</v>
      </c>
      <c r="AX23" s="1040">
        <v>0</v>
      </c>
      <c r="AY23" s="995">
        <v>0</v>
      </c>
      <c r="AZ23" s="589"/>
    </row>
    <row r="24" spans="1:52" x14ac:dyDescent="0.15">
      <c r="A24" s="384" t="s">
        <v>309</v>
      </c>
      <c r="B24" s="334" t="s">
        <v>138</v>
      </c>
      <c r="C24" s="400"/>
      <c r="D24" s="1000">
        <v>1</v>
      </c>
      <c r="E24" s="999">
        <v>0</v>
      </c>
      <c r="F24" s="996">
        <v>0</v>
      </c>
      <c r="G24" s="996">
        <v>0</v>
      </c>
      <c r="H24" s="996">
        <v>0</v>
      </c>
      <c r="I24" s="1041">
        <v>0</v>
      </c>
      <c r="J24" s="1040">
        <v>0</v>
      </c>
      <c r="K24" s="996">
        <v>0</v>
      </c>
      <c r="L24" s="996">
        <v>0</v>
      </c>
      <c r="M24" s="996">
        <v>0</v>
      </c>
      <c r="N24" s="998">
        <v>0</v>
      </c>
      <c r="O24" s="997">
        <v>0</v>
      </c>
      <c r="P24" s="996">
        <v>0</v>
      </c>
      <c r="Q24" s="996">
        <v>0</v>
      </c>
      <c r="R24" s="996">
        <v>0</v>
      </c>
      <c r="S24" s="1041">
        <v>0</v>
      </c>
      <c r="T24" s="1040">
        <v>0</v>
      </c>
      <c r="U24" s="996">
        <v>0</v>
      </c>
      <c r="V24" s="996">
        <v>0</v>
      </c>
      <c r="W24" s="996">
        <v>1</v>
      </c>
      <c r="X24" s="998">
        <v>0</v>
      </c>
      <c r="Y24" s="997">
        <v>0</v>
      </c>
      <c r="Z24" s="996">
        <v>0</v>
      </c>
      <c r="AA24" s="996">
        <v>0</v>
      </c>
      <c r="AB24" s="996">
        <v>0</v>
      </c>
      <c r="AC24" s="1041">
        <v>0</v>
      </c>
      <c r="AD24" s="1040">
        <v>0</v>
      </c>
      <c r="AE24" s="996">
        <v>0</v>
      </c>
      <c r="AF24" s="996">
        <v>0</v>
      </c>
      <c r="AG24" s="996">
        <v>0</v>
      </c>
      <c r="AH24" s="998">
        <v>0</v>
      </c>
      <c r="AI24" s="997">
        <v>0</v>
      </c>
      <c r="AJ24" s="996">
        <v>0</v>
      </c>
      <c r="AK24" s="996">
        <v>0</v>
      </c>
      <c r="AL24" s="996">
        <v>0</v>
      </c>
      <c r="AM24" s="1041">
        <v>0</v>
      </c>
      <c r="AN24" s="1040">
        <v>0</v>
      </c>
      <c r="AO24" s="996">
        <v>0</v>
      </c>
      <c r="AP24" s="996">
        <v>0</v>
      </c>
      <c r="AQ24" s="996">
        <v>0</v>
      </c>
      <c r="AR24" s="998">
        <v>0</v>
      </c>
      <c r="AS24" s="997">
        <v>0</v>
      </c>
      <c r="AT24" s="996">
        <v>0</v>
      </c>
      <c r="AU24" s="996">
        <v>0</v>
      </c>
      <c r="AV24" s="996">
        <v>0</v>
      </c>
      <c r="AW24" s="1041">
        <v>0</v>
      </c>
      <c r="AX24" s="1040">
        <v>0</v>
      </c>
      <c r="AY24" s="995">
        <v>0</v>
      </c>
      <c r="AZ24" s="589"/>
    </row>
    <row r="25" spans="1:52" x14ac:dyDescent="0.15">
      <c r="A25" s="388" t="s">
        <v>307</v>
      </c>
      <c r="B25" s="355" t="s">
        <v>139</v>
      </c>
      <c r="C25" s="408"/>
      <c r="D25" s="1012">
        <v>12</v>
      </c>
      <c r="E25" s="1011">
        <v>0</v>
      </c>
      <c r="F25" s="1008">
        <v>0</v>
      </c>
      <c r="G25" s="1008">
        <v>0</v>
      </c>
      <c r="H25" s="1008">
        <v>0</v>
      </c>
      <c r="I25" s="1051">
        <v>0</v>
      </c>
      <c r="J25" s="1050">
        <v>0</v>
      </c>
      <c r="K25" s="1008">
        <v>0</v>
      </c>
      <c r="L25" s="1008">
        <v>0</v>
      </c>
      <c r="M25" s="1008">
        <v>0</v>
      </c>
      <c r="N25" s="1010">
        <v>0</v>
      </c>
      <c r="O25" s="1009">
        <v>0</v>
      </c>
      <c r="P25" s="1008">
        <v>0</v>
      </c>
      <c r="Q25" s="1008">
        <v>0</v>
      </c>
      <c r="R25" s="1008">
        <v>0</v>
      </c>
      <c r="S25" s="1051">
        <v>0</v>
      </c>
      <c r="T25" s="1050">
        <v>0</v>
      </c>
      <c r="U25" s="1008">
        <v>0</v>
      </c>
      <c r="V25" s="1008">
        <v>0</v>
      </c>
      <c r="W25" s="1008">
        <v>0</v>
      </c>
      <c r="X25" s="1010">
        <v>12</v>
      </c>
      <c r="Y25" s="1009">
        <v>0</v>
      </c>
      <c r="Z25" s="1008">
        <v>0</v>
      </c>
      <c r="AA25" s="1008">
        <v>0</v>
      </c>
      <c r="AB25" s="1008">
        <v>0</v>
      </c>
      <c r="AC25" s="1051">
        <v>0</v>
      </c>
      <c r="AD25" s="1050">
        <v>0</v>
      </c>
      <c r="AE25" s="1008">
        <v>0</v>
      </c>
      <c r="AF25" s="1008">
        <v>0</v>
      </c>
      <c r="AG25" s="1008">
        <v>0</v>
      </c>
      <c r="AH25" s="1010">
        <v>0</v>
      </c>
      <c r="AI25" s="1009">
        <v>0</v>
      </c>
      <c r="AJ25" s="1008">
        <v>0</v>
      </c>
      <c r="AK25" s="1008">
        <v>0</v>
      </c>
      <c r="AL25" s="1008">
        <v>0</v>
      </c>
      <c r="AM25" s="1051">
        <v>0</v>
      </c>
      <c r="AN25" s="1050">
        <v>0</v>
      </c>
      <c r="AO25" s="1008">
        <v>0</v>
      </c>
      <c r="AP25" s="1008">
        <v>0</v>
      </c>
      <c r="AQ25" s="1008">
        <v>0</v>
      </c>
      <c r="AR25" s="1010">
        <v>0</v>
      </c>
      <c r="AS25" s="1009">
        <v>0</v>
      </c>
      <c r="AT25" s="1008">
        <v>0</v>
      </c>
      <c r="AU25" s="1008">
        <v>0</v>
      </c>
      <c r="AV25" s="1008">
        <v>0</v>
      </c>
      <c r="AW25" s="1051">
        <v>0</v>
      </c>
      <c r="AX25" s="1050">
        <v>0</v>
      </c>
      <c r="AY25" s="1007">
        <v>0</v>
      </c>
      <c r="AZ25" s="589"/>
    </row>
    <row r="26" spans="1:52" x14ac:dyDescent="0.15">
      <c r="A26" s="386" t="s">
        <v>306</v>
      </c>
      <c r="B26" s="354" t="s">
        <v>140</v>
      </c>
      <c r="C26" s="409"/>
      <c r="D26" s="1006">
        <v>13</v>
      </c>
      <c r="E26" s="1005">
        <v>0</v>
      </c>
      <c r="F26" s="1002">
        <v>0</v>
      </c>
      <c r="G26" s="1002">
        <v>0</v>
      </c>
      <c r="H26" s="1002">
        <v>0</v>
      </c>
      <c r="I26" s="1053">
        <v>0</v>
      </c>
      <c r="J26" s="1052">
        <v>0</v>
      </c>
      <c r="K26" s="1002">
        <v>0</v>
      </c>
      <c r="L26" s="1002">
        <v>0</v>
      </c>
      <c r="M26" s="1002">
        <v>0</v>
      </c>
      <c r="N26" s="1004">
        <v>0</v>
      </c>
      <c r="O26" s="1003">
        <v>0</v>
      </c>
      <c r="P26" s="1002">
        <v>0</v>
      </c>
      <c r="Q26" s="1002">
        <v>0</v>
      </c>
      <c r="R26" s="1002">
        <v>0</v>
      </c>
      <c r="S26" s="1053">
        <v>0</v>
      </c>
      <c r="T26" s="1052">
        <v>0</v>
      </c>
      <c r="U26" s="1002">
        <v>0</v>
      </c>
      <c r="V26" s="1002">
        <v>0</v>
      </c>
      <c r="W26" s="1002">
        <v>0</v>
      </c>
      <c r="X26" s="1004">
        <v>0</v>
      </c>
      <c r="Y26" s="1003">
        <v>12</v>
      </c>
      <c r="Z26" s="1002">
        <v>0</v>
      </c>
      <c r="AA26" s="1002">
        <v>0</v>
      </c>
      <c r="AB26" s="1002">
        <v>0</v>
      </c>
      <c r="AC26" s="1053">
        <v>0</v>
      </c>
      <c r="AD26" s="1052">
        <v>0</v>
      </c>
      <c r="AE26" s="1002">
        <v>0</v>
      </c>
      <c r="AF26" s="1002">
        <v>0</v>
      </c>
      <c r="AG26" s="1002">
        <v>1</v>
      </c>
      <c r="AH26" s="1004">
        <v>0</v>
      </c>
      <c r="AI26" s="1003">
        <v>0</v>
      </c>
      <c r="AJ26" s="1002">
        <v>0</v>
      </c>
      <c r="AK26" s="1002">
        <v>0</v>
      </c>
      <c r="AL26" s="1002">
        <v>0</v>
      </c>
      <c r="AM26" s="1053">
        <v>0</v>
      </c>
      <c r="AN26" s="1052">
        <v>0</v>
      </c>
      <c r="AO26" s="1002">
        <v>0</v>
      </c>
      <c r="AP26" s="1002">
        <v>0</v>
      </c>
      <c r="AQ26" s="1002">
        <v>0</v>
      </c>
      <c r="AR26" s="1004">
        <v>0</v>
      </c>
      <c r="AS26" s="1003">
        <v>0</v>
      </c>
      <c r="AT26" s="1002">
        <v>0</v>
      </c>
      <c r="AU26" s="1002">
        <v>0</v>
      </c>
      <c r="AV26" s="1002">
        <v>0</v>
      </c>
      <c r="AW26" s="1053">
        <v>0</v>
      </c>
      <c r="AX26" s="1052">
        <v>0</v>
      </c>
      <c r="AY26" s="1001">
        <v>0</v>
      </c>
      <c r="AZ26" s="589"/>
    </row>
    <row r="27" spans="1:52" x14ac:dyDescent="0.15">
      <c r="A27" s="384" t="s">
        <v>304</v>
      </c>
      <c r="B27" s="334" t="s">
        <v>141</v>
      </c>
      <c r="C27" s="400"/>
      <c r="D27" s="1000">
        <v>19</v>
      </c>
      <c r="E27" s="999">
        <v>0</v>
      </c>
      <c r="F27" s="996">
        <v>0</v>
      </c>
      <c r="G27" s="996">
        <v>0</v>
      </c>
      <c r="H27" s="996">
        <v>0</v>
      </c>
      <c r="I27" s="1041">
        <v>0</v>
      </c>
      <c r="J27" s="1040">
        <v>0</v>
      </c>
      <c r="K27" s="996">
        <v>0</v>
      </c>
      <c r="L27" s="996">
        <v>0</v>
      </c>
      <c r="M27" s="996">
        <v>0</v>
      </c>
      <c r="N27" s="998">
        <v>0</v>
      </c>
      <c r="O27" s="997">
        <v>0</v>
      </c>
      <c r="P27" s="996">
        <v>0</v>
      </c>
      <c r="Q27" s="996">
        <v>0</v>
      </c>
      <c r="R27" s="996">
        <v>0</v>
      </c>
      <c r="S27" s="1041">
        <v>0</v>
      </c>
      <c r="T27" s="1040">
        <v>0</v>
      </c>
      <c r="U27" s="996">
        <v>0</v>
      </c>
      <c r="V27" s="996">
        <v>0</v>
      </c>
      <c r="W27" s="996">
        <v>0</v>
      </c>
      <c r="X27" s="998">
        <v>0</v>
      </c>
      <c r="Y27" s="997">
        <v>0</v>
      </c>
      <c r="Z27" s="996">
        <v>19</v>
      </c>
      <c r="AA27" s="996">
        <v>0</v>
      </c>
      <c r="AB27" s="996">
        <v>0</v>
      </c>
      <c r="AC27" s="1041">
        <v>0</v>
      </c>
      <c r="AD27" s="1040">
        <v>0</v>
      </c>
      <c r="AE27" s="996">
        <v>0</v>
      </c>
      <c r="AF27" s="996">
        <v>0</v>
      </c>
      <c r="AG27" s="996">
        <v>0</v>
      </c>
      <c r="AH27" s="998">
        <v>0</v>
      </c>
      <c r="AI27" s="997">
        <v>0</v>
      </c>
      <c r="AJ27" s="996">
        <v>0</v>
      </c>
      <c r="AK27" s="996">
        <v>0</v>
      </c>
      <c r="AL27" s="996">
        <v>0</v>
      </c>
      <c r="AM27" s="1041">
        <v>0</v>
      </c>
      <c r="AN27" s="1040">
        <v>0</v>
      </c>
      <c r="AO27" s="996">
        <v>0</v>
      </c>
      <c r="AP27" s="996">
        <v>0</v>
      </c>
      <c r="AQ27" s="996">
        <v>0</v>
      </c>
      <c r="AR27" s="998">
        <v>0</v>
      </c>
      <c r="AS27" s="997">
        <v>0</v>
      </c>
      <c r="AT27" s="996">
        <v>0</v>
      </c>
      <c r="AU27" s="996">
        <v>0</v>
      </c>
      <c r="AV27" s="996">
        <v>0</v>
      </c>
      <c r="AW27" s="1041">
        <v>0</v>
      </c>
      <c r="AX27" s="1040">
        <v>0</v>
      </c>
      <c r="AY27" s="995">
        <v>0</v>
      </c>
      <c r="AZ27" s="589"/>
    </row>
    <row r="28" spans="1:52" x14ac:dyDescent="0.15">
      <c r="A28" s="384" t="s">
        <v>303</v>
      </c>
      <c r="B28" s="334" t="s">
        <v>142</v>
      </c>
      <c r="C28" s="400"/>
      <c r="D28" s="1000">
        <v>19</v>
      </c>
      <c r="E28" s="999">
        <v>1</v>
      </c>
      <c r="F28" s="996">
        <v>0</v>
      </c>
      <c r="G28" s="996">
        <v>0</v>
      </c>
      <c r="H28" s="996">
        <v>0</v>
      </c>
      <c r="I28" s="1041">
        <v>0</v>
      </c>
      <c r="J28" s="1040">
        <v>0</v>
      </c>
      <c r="K28" s="996">
        <v>0</v>
      </c>
      <c r="L28" s="996">
        <v>0</v>
      </c>
      <c r="M28" s="996">
        <v>0</v>
      </c>
      <c r="N28" s="998">
        <v>0</v>
      </c>
      <c r="O28" s="997">
        <v>0</v>
      </c>
      <c r="P28" s="996">
        <v>0</v>
      </c>
      <c r="Q28" s="996">
        <v>0</v>
      </c>
      <c r="R28" s="996">
        <v>0</v>
      </c>
      <c r="S28" s="1041">
        <v>0</v>
      </c>
      <c r="T28" s="1040">
        <v>0</v>
      </c>
      <c r="U28" s="996">
        <v>0</v>
      </c>
      <c r="V28" s="996">
        <v>0</v>
      </c>
      <c r="W28" s="996">
        <v>0</v>
      </c>
      <c r="X28" s="998">
        <v>0</v>
      </c>
      <c r="Y28" s="997">
        <v>3</v>
      </c>
      <c r="Z28" s="996">
        <v>0</v>
      </c>
      <c r="AA28" s="996">
        <v>15</v>
      </c>
      <c r="AB28" s="996">
        <v>0</v>
      </c>
      <c r="AC28" s="1041">
        <v>0</v>
      </c>
      <c r="AD28" s="1040">
        <v>0</v>
      </c>
      <c r="AE28" s="996">
        <v>0</v>
      </c>
      <c r="AF28" s="996">
        <v>0</v>
      </c>
      <c r="AG28" s="996">
        <v>0</v>
      </c>
      <c r="AH28" s="998">
        <v>0</v>
      </c>
      <c r="AI28" s="997">
        <v>0</v>
      </c>
      <c r="AJ28" s="996">
        <v>0</v>
      </c>
      <c r="AK28" s="996">
        <v>0</v>
      </c>
      <c r="AL28" s="996">
        <v>0</v>
      </c>
      <c r="AM28" s="1041">
        <v>0</v>
      </c>
      <c r="AN28" s="1040">
        <v>0</v>
      </c>
      <c r="AO28" s="996">
        <v>0</v>
      </c>
      <c r="AP28" s="996">
        <v>0</v>
      </c>
      <c r="AQ28" s="996">
        <v>0</v>
      </c>
      <c r="AR28" s="998">
        <v>0</v>
      </c>
      <c r="AS28" s="997">
        <v>0</v>
      </c>
      <c r="AT28" s="996">
        <v>0</v>
      </c>
      <c r="AU28" s="996">
        <v>0</v>
      </c>
      <c r="AV28" s="996">
        <v>0</v>
      </c>
      <c r="AW28" s="1041">
        <v>0</v>
      </c>
      <c r="AX28" s="1040">
        <v>0</v>
      </c>
      <c r="AY28" s="995">
        <v>0</v>
      </c>
      <c r="AZ28" s="589"/>
    </row>
    <row r="29" spans="1:52" x14ac:dyDescent="0.15">
      <c r="A29" s="384" t="s">
        <v>301</v>
      </c>
      <c r="B29" s="334" t="s">
        <v>143</v>
      </c>
      <c r="C29" s="400"/>
      <c r="D29" s="1000">
        <v>4</v>
      </c>
      <c r="E29" s="999">
        <v>0</v>
      </c>
      <c r="F29" s="996">
        <v>0</v>
      </c>
      <c r="G29" s="996">
        <v>0</v>
      </c>
      <c r="H29" s="996">
        <v>0</v>
      </c>
      <c r="I29" s="1041">
        <v>0</v>
      </c>
      <c r="J29" s="1040">
        <v>0</v>
      </c>
      <c r="K29" s="996">
        <v>0</v>
      </c>
      <c r="L29" s="996">
        <v>0</v>
      </c>
      <c r="M29" s="996">
        <v>0</v>
      </c>
      <c r="N29" s="998">
        <v>0</v>
      </c>
      <c r="O29" s="997">
        <v>0</v>
      </c>
      <c r="P29" s="996">
        <v>0</v>
      </c>
      <c r="Q29" s="996">
        <v>0</v>
      </c>
      <c r="R29" s="996">
        <v>0</v>
      </c>
      <c r="S29" s="1041">
        <v>0</v>
      </c>
      <c r="T29" s="1040">
        <v>0</v>
      </c>
      <c r="U29" s="996">
        <v>0</v>
      </c>
      <c r="V29" s="996">
        <v>0</v>
      </c>
      <c r="W29" s="996">
        <v>0</v>
      </c>
      <c r="X29" s="998">
        <v>0</v>
      </c>
      <c r="Y29" s="997">
        <v>0</v>
      </c>
      <c r="Z29" s="996">
        <v>0</v>
      </c>
      <c r="AA29" s="996">
        <v>0</v>
      </c>
      <c r="AB29" s="996">
        <v>4</v>
      </c>
      <c r="AC29" s="1041">
        <v>0</v>
      </c>
      <c r="AD29" s="1040">
        <v>0</v>
      </c>
      <c r="AE29" s="996">
        <v>0</v>
      </c>
      <c r="AF29" s="996">
        <v>0</v>
      </c>
      <c r="AG29" s="996">
        <v>0</v>
      </c>
      <c r="AH29" s="998">
        <v>0</v>
      </c>
      <c r="AI29" s="997">
        <v>0</v>
      </c>
      <c r="AJ29" s="996">
        <v>0</v>
      </c>
      <c r="AK29" s="996">
        <v>0</v>
      </c>
      <c r="AL29" s="996">
        <v>0</v>
      </c>
      <c r="AM29" s="1041">
        <v>0</v>
      </c>
      <c r="AN29" s="1040">
        <v>0</v>
      </c>
      <c r="AO29" s="996">
        <v>0</v>
      </c>
      <c r="AP29" s="996">
        <v>0</v>
      </c>
      <c r="AQ29" s="996">
        <v>0</v>
      </c>
      <c r="AR29" s="998">
        <v>0</v>
      </c>
      <c r="AS29" s="997">
        <v>0</v>
      </c>
      <c r="AT29" s="996">
        <v>0</v>
      </c>
      <c r="AU29" s="996">
        <v>0</v>
      </c>
      <c r="AV29" s="996">
        <v>0</v>
      </c>
      <c r="AW29" s="1041">
        <v>0</v>
      </c>
      <c r="AX29" s="1040">
        <v>0</v>
      </c>
      <c r="AY29" s="995">
        <v>0</v>
      </c>
      <c r="AZ29" s="589"/>
    </row>
    <row r="30" spans="1:52" x14ac:dyDescent="0.15">
      <c r="A30" s="384" t="s">
        <v>300</v>
      </c>
      <c r="B30" s="334" t="s">
        <v>144</v>
      </c>
      <c r="C30" s="400"/>
      <c r="D30" s="1000">
        <v>7</v>
      </c>
      <c r="E30" s="999">
        <v>0</v>
      </c>
      <c r="F30" s="996">
        <v>0</v>
      </c>
      <c r="G30" s="996">
        <v>0</v>
      </c>
      <c r="H30" s="996">
        <v>0</v>
      </c>
      <c r="I30" s="1041">
        <v>0</v>
      </c>
      <c r="J30" s="1040">
        <v>0</v>
      </c>
      <c r="K30" s="996">
        <v>0</v>
      </c>
      <c r="L30" s="996">
        <v>0</v>
      </c>
      <c r="M30" s="996">
        <v>0</v>
      </c>
      <c r="N30" s="998">
        <v>0</v>
      </c>
      <c r="O30" s="997">
        <v>0</v>
      </c>
      <c r="P30" s="996">
        <v>0</v>
      </c>
      <c r="Q30" s="996">
        <v>0</v>
      </c>
      <c r="R30" s="996">
        <v>0</v>
      </c>
      <c r="S30" s="1041">
        <v>0</v>
      </c>
      <c r="T30" s="1040">
        <v>0</v>
      </c>
      <c r="U30" s="996">
        <v>0</v>
      </c>
      <c r="V30" s="996">
        <v>0</v>
      </c>
      <c r="W30" s="996">
        <v>0</v>
      </c>
      <c r="X30" s="998">
        <v>0</v>
      </c>
      <c r="Y30" s="997">
        <v>0</v>
      </c>
      <c r="Z30" s="996">
        <v>0</v>
      </c>
      <c r="AA30" s="996">
        <v>0</v>
      </c>
      <c r="AB30" s="996">
        <v>0</v>
      </c>
      <c r="AC30" s="1041">
        <v>5</v>
      </c>
      <c r="AD30" s="1040">
        <v>1</v>
      </c>
      <c r="AE30" s="996">
        <v>0</v>
      </c>
      <c r="AF30" s="996">
        <v>0</v>
      </c>
      <c r="AG30" s="996">
        <v>0</v>
      </c>
      <c r="AH30" s="998">
        <v>0</v>
      </c>
      <c r="AI30" s="997">
        <v>0</v>
      </c>
      <c r="AJ30" s="996">
        <v>0</v>
      </c>
      <c r="AK30" s="996">
        <v>0</v>
      </c>
      <c r="AL30" s="996">
        <v>0</v>
      </c>
      <c r="AM30" s="1041">
        <v>1</v>
      </c>
      <c r="AN30" s="1040">
        <v>0</v>
      </c>
      <c r="AO30" s="996">
        <v>0</v>
      </c>
      <c r="AP30" s="996">
        <v>0</v>
      </c>
      <c r="AQ30" s="996">
        <v>0</v>
      </c>
      <c r="AR30" s="998">
        <v>0</v>
      </c>
      <c r="AS30" s="997">
        <v>0</v>
      </c>
      <c r="AT30" s="996">
        <v>0</v>
      </c>
      <c r="AU30" s="996">
        <v>0</v>
      </c>
      <c r="AV30" s="996">
        <v>0</v>
      </c>
      <c r="AW30" s="1041">
        <v>0</v>
      </c>
      <c r="AX30" s="1040">
        <v>0</v>
      </c>
      <c r="AY30" s="995">
        <v>0</v>
      </c>
      <c r="AZ30" s="589"/>
    </row>
    <row r="31" spans="1:52" x14ac:dyDescent="0.15">
      <c r="A31" s="384" t="s">
        <v>299</v>
      </c>
      <c r="B31" s="334" t="s">
        <v>145</v>
      </c>
      <c r="C31" s="400"/>
      <c r="D31" s="1000">
        <v>11</v>
      </c>
      <c r="E31" s="999">
        <v>0</v>
      </c>
      <c r="F31" s="996">
        <v>0</v>
      </c>
      <c r="G31" s="996">
        <v>0</v>
      </c>
      <c r="H31" s="996">
        <v>0</v>
      </c>
      <c r="I31" s="1041">
        <v>0</v>
      </c>
      <c r="J31" s="1040">
        <v>0</v>
      </c>
      <c r="K31" s="996">
        <v>0</v>
      </c>
      <c r="L31" s="996">
        <v>0</v>
      </c>
      <c r="M31" s="996">
        <v>0</v>
      </c>
      <c r="N31" s="998">
        <v>0</v>
      </c>
      <c r="O31" s="997">
        <v>0</v>
      </c>
      <c r="P31" s="996">
        <v>0</v>
      </c>
      <c r="Q31" s="996">
        <v>0</v>
      </c>
      <c r="R31" s="996">
        <v>0</v>
      </c>
      <c r="S31" s="1041">
        <v>0</v>
      </c>
      <c r="T31" s="1040">
        <v>0</v>
      </c>
      <c r="U31" s="996">
        <v>0</v>
      </c>
      <c r="V31" s="996">
        <v>0</v>
      </c>
      <c r="W31" s="996">
        <v>0</v>
      </c>
      <c r="X31" s="998">
        <v>0</v>
      </c>
      <c r="Y31" s="997">
        <v>0</v>
      </c>
      <c r="Z31" s="996">
        <v>0</v>
      </c>
      <c r="AA31" s="996">
        <v>0</v>
      </c>
      <c r="AB31" s="996">
        <v>0</v>
      </c>
      <c r="AC31" s="1041">
        <v>0</v>
      </c>
      <c r="AD31" s="1040">
        <v>11</v>
      </c>
      <c r="AE31" s="996">
        <v>0</v>
      </c>
      <c r="AF31" s="996">
        <v>0</v>
      </c>
      <c r="AG31" s="996">
        <v>0</v>
      </c>
      <c r="AH31" s="998">
        <v>0</v>
      </c>
      <c r="AI31" s="997">
        <v>0</v>
      </c>
      <c r="AJ31" s="996">
        <v>0</v>
      </c>
      <c r="AK31" s="996">
        <v>0</v>
      </c>
      <c r="AL31" s="996">
        <v>0</v>
      </c>
      <c r="AM31" s="1041">
        <v>0</v>
      </c>
      <c r="AN31" s="1040">
        <v>0</v>
      </c>
      <c r="AO31" s="996">
        <v>0</v>
      </c>
      <c r="AP31" s="996">
        <v>0</v>
      </c>
      <c r="AQ31" s="996">
        <v>0</v>
      </c>
      <c r="AR31" s="998">
        <v>0</v>
      </c>
      <c r="AS31" s="997">
        <v>0</v>
      </c>
      <c r="AT31" s="996">
        <v>0</v>
      </c>
      <c r="AU31" s="996">
        <v>0</v>
      </c>
      <c r="AV31" s="996">
        <v>0</v>
      </c>
      <c r="AW31" s="1041">
        <v>0</v>
      </c>
      <c r="AX31" s="1040">
        <v>0</v>
      </c>
      <c r="AY31" s="995">
        <v>0</v>
      </c>
      <c r="AZ31" s="589"/>
    </row>
    <row r="32" spans="1:52" x14ac:dyDescent="0.15">
      <c r="A32" s="384" t="s">
        <v>298</v>
      </c>
      <c r="B32" s="334" t="s">
        <v>146</v>
      </c>
      <c r="C32" s="400"/>
      <c r="D32" s="1000">
        <v>14</v>
      </c>
      <c r="E32" s="999">
        <v>0</v>
      </c>
      <c r="F32" s="996">
        <v>0</v>
      </c>
      <c r="G32" s="996">
        <v>0</v>
      </c>
      <c r="H32" s="996">
        <v>0</v>
      </c>
      <c r="I32" s="1041">
        <v>0</v>
      </c>
      <c r="J32" s="1040">
        <v>0</v>
      </c>
      <c r="K32" s="996">
        <v>0</v>
      </c>
      <c r="L32" s="996">
        <v>0</v>
      </c>
      <c r="M32" s="996">
        <v>0</v>
      </c>
      <c r="N32" s="998">
        <v>0</v>
      </c>
      <c r="O32" s="997">
        <v>0</v>
      </c>
      <c r="P32" s="996">
        <v>0</v>
      </c>
      <c r="Q32" s="996">
        <v>0</v>
      </c>
      <c r="R32" s="996">
        <v>0</v>
      </c>
      <c r="S32" s="1041">
        <v>0</v>
      </c>
      <c r="T32" s="1040">
        <v>0</v>
      </c>
      <c r="U32" s="996">
        <v>0</v>
      </c>
      <c r="V32" s="996">
        <v>0</v>
      </c>
      <c r="W32" s="996">
        <v>0</v>
      </c>
      <c r="X32" s="998">
        <v>0</v>
      </c>
      <c r="Y32" s="997">
        <v>0</v>
      </c>
      <c r="Z32" s="996">
        <v>0</v>
      </c>
      <c r="AA32" s="996">
        <v>0</v>
      </c>
      <c r="AB32" s="996">
        <v>0</v>
      </c>
      <c r="AC32" s="1041">
        <v>2</v>
      </c>
      <c r="AD32" s="1040">
        <v>1</v>
      </c>
      <c r="AE32" s="996">
        <v>7</v>
      </c>
      <c r="AF32" s="996">
        <v>2</v>
      </c>
      <c r="AG32" s="996">
        <v>0</v>
      </c>
      <c r="AH32" s="998">
        <v>2</v>
      </c>
      <c r="AI32" s="997">
        <v>0</v>
      </c>
      <c r="AJ32" s="996">
        <v>0</v>
      </c>
      <c r="AK32" s="996">
        <v>0</v>
      </c>
      <c r="AL32" s="996">
        <v>0</v>
      </c>
      <c r="AM32" s="1041">
        <v>0</v>
      </c>
      <c r="AN32" s="1040">
        <v>0</v>
      </c>
      <c r="AO32" s="996">
        <v>0</v>
      </c>
      <c r="AP32" s="996">
        <v>0</v>
      </c>
      <c r="AQ32" s="996">
        <v>0</v>
      </c>
      <c r="AR32" s="998">
        <v>0</v>
      </c>
      <c r="AS32" s="997">
        <v>0</v>
      </c>
      <c r="AT32" s="996">
        <v>0</v>
      </c>
      <c r="AU32" s="996">
        <v>0</v>
      </c>
      <c r="AV32" s="996">
        <v>0</v>
      </c>
      <c r="AW32" s="1041">
        <v>0</v>
      </c>
      <c r="AX32" s="1040">
        <v>0</v>
      </c>
      <c r="AY32" s="995">
        <v>0</v>
      </c>
      <c r="AZ32" s="589"/>
    </row>
    <row r="33" spans="1:52" x14ac:dyDescent="0.15">
      <c r="A33" s="384" t="s">
        <v>297</v>
      </c>
      <c r="B33" s="334" t="s">
        <v>147</v>
      </c>
      <c r="C33" s="400"/>
      <c r="D33" s="1000">
        <v>12</v>
      </c>
      <c r="E33" s="999">
        <v>0</v>
      </c>
      <c r="F33" s="996">
        <v>0</v>
      </c>
      <c r="G33" s="996">
        <v>0</v>
      </c>
      <c r="H33" s="996">
        <v>0</v>
      </c>
      <c r="I33" s="1041">
        <v>0</v>
      </c>
      <c r="J33" s="1040">
        <v>0</v>
      </c>
      <c r="K33" s="996">
        <v>0</v>
      </c>
      <c r="L33" s="996">
        <v>0</v>
      </c>
      <c r="M33" s="996">
        <v>0</v>
      </c>
      <c r="N33" s="998">
        <v>0</v>
      </c>
      <c r="O33" s="997">
        <v>0</v>
      </c>
      <c r="P33" s="996">
        <v>0</v>
      </c>
      <c r="Q33" s="996">
        <v>0</v>
      </c>
      <c r="R33" s="996">
        <v>0</v>
      </c>
      <c r="S33" s="1041">
        <v>0</v>
      </c>
      <c r="T33" s="1040">
        <v>0</v>
      </c>
      <c r="U33" s="996">
        <v>0</v>
      </c>
      <c r="V33" s="996">
        <v>0</v>
      </c>
      <c r="W33" s="996">
        <v>0</v>
      </c>
      <c r="X33" s="998">
        <v>0</v>
      </c>
      <c r="Y33" s="997">
        <v>0</v>
      </c>
      <c r="Z33" s="996">
        <v>0</v>
      </c>
      <c r="AA33" s="996">
        <v>0</v>
      </c>
      <c r="AB33" s="996">
        <v>0</v>
      </c>
      <c r="AC33" s="1041">
        <v>0</v>
      </c>
      <c r="AD33" s="1040">
        <v>0</v>
      </c>
      <c r="AE33" s="996">
        <v>0</v>
      </c>
      <c r="AF33" s="996">
        <v>11</v>
      </c>
      <c r="AG33" s="996">
        <v>0</v>
      </c>
      <c r="AH33" s="998">
        <v>0</v>
      </c>
      <c r="AI33" s="997">
        <v>0</v>
      </c>
      <c r="AJ33" s="996">
        <v>0</v>
      </c>
      <c r="AK33" s="996">
        <v>1</v>
      </c>
      <c r="AL33" s="996">
        <v>0</v>
      </c>
      <c r="AM33" s="1041">
        <v>0</v>
      </c>
      <c r="AN33" s="1040">
        <v>0</v>
      </c>
      <c r="AO33" s="996">
        <v>0</v>
      </c>
      <c r="AP33" s="996">
        <v>0</v>
      </c>
      <c r="AQ33" s="996">
        <v>0</v>
      </c>
      <c r="AR33" s="998">
        <v>0</v>
      </c>
      <c r="AS33" s="997">
        <v>0</v>
      </c>
      <c r="AT33" s="996">
        <v>0</v>
      </c>
      <c r="AU33" s="996">
        <v>0</v>
      </c>
      <c r="AV33" s="996">
        <v>0</v>
      </c>
      <c r="AW33" s="1041">
        <v>0</v>
      </c>
      <c r="AX33" s="1040">
        <v>0</v>
      </c>
      <c r="AY33" s="995">
        <v>0</v>
      </c>
      <c r="AZ33" s="589"/>
    </row>
    <row r="34" spans="1:52" x14ac:dyDescent="0.15">
      <c r="A34" s="384" t="s">
        <v>296</v>
      </c>
      <c r="B34" s="334" t="s">
        <v>148</v>
      </c>
      <c r="C34" s="400"/>
      <c r="D34" s="1000">
        <v>4</v>
      </c>
      <c r="E34" s="999">
        <v>0</v>
      </c>
      <c r="F34" s="996">
        <v>0</v>
      </c>
      <c r="G34" s="996">
        <v>0</v>
      </c>
      <c r="H34" s="996">
        <v>0</v>
      </c>
      <c r="I34" s="1041">
        <v>0</v>
      </c>
      <c r="J34" s="1040">
        <v>0</v>
      </c>
      <c r="K34" s="996">
        <v>0</v>
      </c>
      <c r="L34" s="996">
        <v>0</v>
      </c>
      <c r="M34" s="996">
        <v>0</v>
      </c>
      <c r="N34" s="998">
        <v>0</v>
      </c>
      <c r="O34" s="997">
        <v>0</v>
      </c>
      <c r="P34" s="996">
        <v>0</v>
      </c>
      <c r="Q34" s="996">
        <v>0</v>
      </c>
      <c r="R34" s="996">
        <v>0</v>
      </c>
      <c r="S34" s="1041">
        <v>0</v>
      </c>
      <c r="T34" s="1040">
        <v>0</v>
      </c>
      <c r="U34" s="996">
        <v>0</v>
      </c>
      <c r="V34" s="996">
        <v>0</v>
      </c>
      <c r="W34" s="996">
        <v>0</v>
      </c>
      <c r="X34" s="998">
        <v>0</v>
      </c>
      <c r="Y34" s="997">
        <v>0</v>
      </c>
      <c r="Z34" s="996">
        <v>0</v>
      </c>
      <c r="AA34" s="996">
        <v>0</v>
      </c>
      <c r="AB34" s="996">
        <v>0</v>
      </c>
      <c r="AC34" s="1041">
        <v>0</v>
      </c>
      <c r="AD34" s="1040">
        <v>1</v>
      </c>
      <c r="AE34" s="996">
        <v>0</v>
      </c>
      <c r="AF34" s="996">
        <v>0</v>
      </c>
      <c r="AG34" s="996">
        <v>3</v>
      </c>
      <c r="AH34" s="998">
        <v>0</v>
      </c>
      <c r="AI34" s="997">
        <v>0</v>
      </c>
      <c r="AJ34" s="996">
        <v>0</v>
      </c>
      <c r="AK34" s="996">
        <v>0</v>
      </c>
      <c r="AL34" s="996">
        <v>0</v>
      </c>
      <c r="AM34" s="1041">
        <v>0</v>
      </c>
      <c r="AN34" s="1040">
        <v>0</v>
      </c>
      <c r="AO34" s="996">
        <v>0</v>
      </c>
      <c r="AP34" s="996">
        <v>0</v>
      </c>
      <c r="AQ34" s="996">
        <v>0</v>
      </c>
      <c r="AR34" s="998">
        <v>0</v>
      </c>
      <c r="AS34" s="997">
        <v>0</v>
      </c>
      <c r="AT34" s="996">
        <v>0</v>
      </c>
      <c r="AU34" s="996">
        <v>0</v>
      </c>
      <c r="AV34" s="996">
        <v>0</v>
      </c>
      <c r="AW34" s="1041">
        <v>0</v>
      </c>
      <c r="AX34" s="1040">
        <v>0</v>
      </c>
      <c r="AY34" s="995">
        <v>0</v>
      </c>
      <c r="AZ34" s="589"/>
    </row>
    <row r="35" spans="1:52" x14ac:dyDescent="0.15">
      <c r="A35" s="388" t="s">
        <v>295</v>
      </c>
      <c r="B35" s="355" t="s">
        <v>149</v>
      </c>
      <c r="C35" s="408"/>
      <c r="D35" s="1012">
        <v>2</v>
      </c>
      <c r="E35" s="1011">
        <v>0</v>
      </c>
      <c r="F35" s="1008">
        <v>0</v>
      </c>
      <c r="G35" s="1008">
        <v>0</v>
      </c>
      <c r="H35" s="1008">
        <v>0</v>
      </c>
      <c r="I35" s="1051">
        <v>0</v>
      </c>
      <c r="J35" s="1050">
        <v>0</v>
      </c>
      <c r="K35" s="1008">
        <v>0</v>
      </c>
      <c r="L35" s="1008">
        <v>0</v>
      </c>
      <c r="M35" s="1008">
        <v>0</v>
      </c>
      <c r="N35" s="1010">
        <v>0</v>
      </c>
      <c r="O35" s="1009">
        <v>0</v>
      </c>
      <c r="P35" s="1008">
        <v>0</v>
      </c>
      <c r="Q35" s="1008">
        <v>0</v>
      </c>
      <c r="R35" s="1008">
        <v>0</v>
      </c>
      <c r="S35" s="1051">
        <v>0</v>
      </c>
      <c r="T35" s="1050">
        <v>0</v>
      </c>
      <c r="U35" s="1008">
        <v>0</v>
      </c>
      <c r="V35" s="1008">
        <v>0</v>
      </c>
      <c r="W35" s="1008">
        <v>0</v>
      </c>
      <c r="X35" s="1010">
        <v>0</v>
      </c>
      <c r="Y35" s="1009">
        <v>0</v>
      </c>
      <c r="Z35" s="1008">
        <v>0</v>
      </c>
      <c r="AA35" s="1008">
        <v>0</v>
      </c>
      <c r="AB35" s="1008">
        <v>0</v>
      </c>
      <c r="AC35" s="1051">
        <v>0</v>
      </c>
      <c r="AD35" s="1050">
        <v>0</v>
      </c>
      <c r="AE35" s="1008">
        <v>0</v>
      </c>
      <c r="AF35" s="1008">
        <v>0</v>
      </c>
      <c r="AG35" s="1008">
        <v>0</v>
      </c>
      <c r="AH35" s="1010">
        <v>2</v>
      </c>
      <c r="AI35" s="1009">
        <v>0</v>
      </c>
      <c r="AJ35" s="1008">
        <v>0</v>
      </c>
      <c r="AK35" s="1008">
        <v>0</v>
      </c>
      <c r="AL35" s="1008">
        <v>0</v>
      </c>
      <c r="AM35" s="1051">
        <v>0</v>
      </c>
      <c r="AN35" s="1050">
        <v>0</v>
      </c>
      <c r="AO35" s="1008">
        <v>0</v>
      </c>
      <c r="AP35" s="1008">
        <v>0</v>
      </c>
      <c r="AQ35" s="1008">
        <v>0</v>
      </c>
      <c r="AR35" s="1010">
        <v>0</v>
      </c>
      <c r="AS35" s="1009">
        <v>0</v>
      </c>
      <c r="AT35" s="1008">
        <v>0</v>
      </c>
      <c r="AU35" s="1008">
        <v>0</v>
      </c>
      <c r="AV35" s="1008">
        <v>0</v>
      </c>
      <c r="AW35" s="1051">
        <v>0</v>
      </c>
      <c r="AX35" s="1050">
        <v>0</v>
      </c>
      <c r="AY35" s="1007">
        <v>0</v>
      </c>
      <c r="AZ35" s="589"/>
    </row>
    <row r="36" spans="1:52" x14ac:dyDescent="0.15">
      <c r="A36" s="386" t="s">
        <v>294</v>
      </c>
      <c r="B36" s="354" t="s">
        <v>150</v>
      </c>
      <c r="C36" s="409"/>
      <c r="D36" s="1006">
        <v>0</v>
      </c>
      <c r="E36" s="1005">
        <v>0</v>
      </c>
      <c r="F36" s="1002">
        <v>0</v>
      </c>
      <c r="G36" s="1002">
        <v>0</v>
      </c>
      <c r="H36" s="1002">
        <v>0</v>
      </c>
      <c r="I36" s="1053">
        <v>0</v>
      </c>
      <c r="J36" s="1052">
        <v>0</v>
      </c>
      <c r="K36" s="1002">
        <v>0</v>
      </c>
      <c r="L36" s="1002">
        <v>0</v>
      </c>
      <c r="M36" s="1002">
        <v>0</v>
      </c>
      <c r="N36" s="1004">
        <v>0</v>
      </c>
      <c r="O36" s="1003">
        <v>0</v>
      </c>
      <c r="P36" s="1002">
        <v>0</v>
      </c>
      <c r="Q36" s="1002">
        <v>0</v>
      </c>
      <c r="R36" s="1002">
        <v>0</v>
      </c>
      <c r="S36" s="1053">
        <v>0</v>
      </c>
      <c r="T36" s="1052">
        <v>0</v>
      </c>
      <c r="U36" s="1002">
        <v>0</v>
      </c>
      <c r="V36" s="1002">
        <v>0</v>
      </c>
      <c r="W36" s="1002">
        <v>0</v>
      </c>
      <c r="X36" s="1004">
        <v>0</v>
      </c>
      <c r="Y36" s="1003">
        <v>0</v>
      </c>
      <c r="Z36" s="1002">
        <v>0</v>
      </c>
      <c r="AA36" s="1002">
        <v>0</v>
      </c>
      <c r="AB36" s="1002">
        <v>0</v>
      </c>
      <c r="AC36" s="1053">
        <v>0</v>
      </c>
      <c r="AD36" s="1052">
        <v>0</v>
      </c>
      <c r="AE36" s="1002">
        <v>0</v>
      </c>
      <c r="AF36" s="1002">
        <v>0</v>
      </c>
      <c r="AG36" s="1002">
        <v>0</v>
      </c>
      <c r="AH36" s="1004">
        <v>0</v>
      </c>
      <c r="AI36" s="1003">
        <v>0</v>
      </c>
      <c r="AJ36" s="1002">
        <v>0</v>
      </c>
      <c r="AK36" s="1002">
        <v>0</v>
      </c>
      <c r="AL36" s="1002">
        <v>0</v>
      </c>
      <c r="AM36" s="1053">
        <v>0</v>
      </c>
      <c r="AN36" s="1052">
        <v>0</v>
      </c>
      <c r="AO36" s="1002">
        <v>0</v>
      </c>
      <c r="AP36" s="1002">
        <v>0</v>
      </c>
      <c r="AQ36" s="1002">
        <v>0</v>
      </c>
      <c r="AR36" s="1004">
        <v>0</v>
      </c>
      <c r="AS36" s="1003">
        <v>0</v>
      </c>
      <c r="AT36" s="1002">
        <v>0</v>
      </c>
      <c r="AU36" s="1002">
        <v>0</v>
      </c>
      <c r="AV36" s="1002">
        <v>0</v>
      </c>
      <c r="AW36" s="1053">
        <v>0</v>
      </c>
      <c r="AX36" s="1052">
        <v>0</v>
      </c>
      <c r="AY36" s="1001">
        <v>0</v>
      </c>
      <c r="AZ36" s="589"/>
    </row>
    <row r="37" spans="1:52" x14ac:dyDescent="0.15">
      <c r="A37" s="384" t="s">
        <v>340</v>
      </c>
      <c r="B37" s="334" t="s">
        <v>151</v>
      </c>
      <c r="C37" s="400"/>
      <c r="D37" s="1000">
        <v>0</v>
      </c>
      <c r="E37" s="999">
        <v>0</v>
      </c>
      <c r="F37" s="996">
        <v>0</v>
      </c>
      <c r="G37" s="996">
        <v>0</v>
      </c>
      <c r="H37" s="996">
        <v>0</v>
      </c>
      <c r="I37" s="1041">
        <v>0</v>
      </c>
      <c r="J37" s="1040">
        <v>0</v>
      </c>
      <c r="K37" s="996">
        <v>0</v>
      </c>
      <c r="L37" s="996">
        <v>0</v>
      </c>
      <c r="M37" s="996">
        <v>0</v>
      </c>
      <c r="N37" s="998">
        <v>0</v>
      </c>
      <c r="O37" s="997">
        <v>0</v>
      </c>
      <c r="P37" s="996">
        <v>0</v>
      </c>
      <c r="Q37" s="996">
        <v>0</v>
      </c>
      <c r="R37" s="996">
        <v>0</v>
      </c>
      <c r="S37" s="1041">
        <v>0</v>
      </c>
      <c r="T37" s="1040">
        <v>0</v>
      </c>
      <c r="U37" s="996">
        <v>0</v>
      </c>
      <c r="V37" s="996">
        <v>0</v>
      </c>
      <c r="W37" s="996">
        <v>0</v>
      </c>
      <c r="X37" s="998">
        <v>0</v>
      </c>
      <c r="Y37" s="997">
        <v>0</v>
      </c>
      <c r="Z37" s="996">
        <v>0</v>
      </c>
      <c r="AA37" s="996">
        <v>0</v>
      </c>
      <c r="AB37" s="996">
        <v>0</v>
      </c>
      <c r="AC37" s="1041">
        <v>0</v>
      </c>
      <c r="AD37" s="1040">
        <v>0</v>
      </c>
      <c r="AE37" s="996">
        <v>0</v>
      </c>
      <c r="AF37" s="996">
        <v>0</v>
      </c>
      <c r="AG37" s="996">
        <v>0</v>
      </c>
      <c r="AH37" s="998">
        <v>0</v>
      </c>
      <c r="AI37" s="997">
        <v>0</v>
      </c>
      <c r="AJ37" s="996">
        <v>0</v>
      </c>
      <c r="AK37" s="996">
        <v>0</v>
      </c>
      <c r="AL37" s="996">
        <v>0</v>
      </c>
      <c r="AM37" s="1041">
        <v>0</v>
      </c>
      <c r="AN37" s="1040">
        <v>0</v>
      </c>
      <c r="AO37" s="996">
        <v>0</v>
      </c>
      <c r="AP37" s="996">
        <v>0</v>
      </c>
      <c r="AQ37" s="996">
        <v>0</v>
      </c>
      <c r="AR37" s="998">
        <v>0</v>
      </c>
      <c r="AS37" s="997">
        <v>0</v>
      </c>
      <c r="AT37" s="996">
        <v>0</v>
      </c>
      <c r="AU37" s="996">
        <v>0</v>
      </c>
      <c r="AV37" s="996">
        <v>0</v>
      </c>
      <c r="AW37" s="1041">
        <v>0</v>
      </c>
      <c r="AX37" s="1040">
        <v>0</v>
      </c>
      <c r="AY37" s="995">
        <v>0</v>
      </c>
      <c r="AZ37" s="589"/>
    </row>
    <row r="38" spans="1:52" x14ac:dyDescent="0.15">
      <c r="A38" s="384" t="s">
        <v>291</v>
      </c>
      <c r="B38" s="334" t="s">
        <v>152</v>
      </c>
      <c r="C38" s="400"/>
      <c r="D38" s="1000">
        <v>4</v>
      </c>
      <c r="E38" s="999">
        <v>0</v>
      </c>
      <c r="F38" s="996">
        <v>0</v>
      </c>
      <c r="G38" s="996">
        <v>0</v>
      </c>
      <c r="H38" s="996">
        <v>0</v>
      </c>
      <c r="I38" s="1041">
        <v>0</v>
      </c>
      <c r="J38" s="1040">
        <v>0</v>
      </c>
      <c r="K38" s="996">
        <v>0</v>
      </c>
      <c r="L38" s="996">
        <v>0</v>
      </c>
      <c r="M38" s="996">
        <v>0</v>
      </c>
      <c r="N38" s="998">
        <v>0</v>
      </c>
      <c r="O38" s="997">
        <v>0</v>
      </c>
      <c r="P38" s="996">
        <v>0</v>
      </c>
      <c r="Q38" s="996">
        <v>0</v>
      </c>
      <c r="R38" s="996">
        <v>0</v>
      </c>
      <c r="S38" s="1041">
        <v>0</v>
      </c>
      <c r="T38" s="1040">
        <v>0</v>
      </c>
      <c r="U38" s="996">
        <v>0</v>
      </c>
      <c r="V38" s="996">
        <v>0</v>
      </c>
      <c r="W38" s="996">
        <v>0</v>
      </c>
      <c r="X38" s="998">
        <v>0</v>
      </c>
      <c r="Y38" s="997">
        <v>0</v>
      </c>
      <c r="Z38" s="996">
        <v>0</v>
      </c>
      <c r="AA38" s="996">
        <v>0</v>
      </c>
      <c r="AB38" s="996">
        <v>0</v>
      </c>
      <c r="AC38" s="1041">
        <v>0</v>
      </c>
      <c r="AD38" s="1040">
        <v>0</v>
      </c>
      <c r="AE38" s="996">
        <v>0</v>
      </c>
      <c r="AF38" s="996">
        <v>0</v>
      </c>
      <c r="AG38" s="996">
        <v>0</v>
      </c>
      <c r="AH38" s="998">
        <v>0</v>
      </c>
      <c r="AI38" s="997">
        <v>0</v>
      </c>
      <c r="AJ38" s="996">
        <v>0</v>
      </c>
      <c r="AK38" s="996">
        <v>4</v>
      </c>
      <c r="AL38" s="996">
        <v>0</v>
      </c>
      <c r="AM38" s="1041">
        <v>0</v>
      </c>
      <c r="AN38" s="1040">
        <v>0</v>
      </c>
      <c r="AO38" s="996">
        <v>0</v>
      </c>
      <c r="AP38" s="996">
        <v>0</v>
      </c>
      <c r="AQ38" s="996">
        <v>0</v>
      </c>
      <c r="AR38" s="998">
        <v>0</v>
      </c>
      <c r="AS38" s="997">
        <v>0</v>
      </c>
      <c r="AT38" s="996">
        <v>0</v>
      </c>
      <c r="AU38" s="996">
        <v>0</v>
      </c>
      <c r="AV38" s="996">
        <v>0</v>
      </c>
      <c r="AW38" s="1041">
        <v>0</v>
      </c>
      <c r="AX38" s="1040">
        <v>0</v>
      </c>
      <c r="AY38" s="995">
        <v>0</v>
      </c>
      <c r="AZ38" s="589"/>
    </row>
    <row r="39" spans="1:52" x14ac:dyDescent="0.15">
      <c r="A39" s="384" t="s">
        <v>290</v>
      </c>
      <c r="B39" s="334" t="s">
        <v>153</v>
      </c>
      <c r="C39" s="400"/>
      <c r="D39" s="1000">
        <v>6</v>
      </c>
      <c r="E39" s="999">
        <v>0</v>
      </c>
      <c r="F39" s="996">
        <v>0</v>
      </c>
      <c r="G39" s="996">
        <v>0</v>
      </c>
      <c r="H39" s="996">
        <v>0</v>
      </c>
      <c r="I39" s="1041">
        <v>0</v>
      </c>
      <c r="J39" s="1040">
        <v>0</v>
      </c>
      <c r="K39" s="996">
        <v>0</v>
      </c>
      <c r="L39" s="996">
        <v>0</v>
      </c>
      <c r="M39" s="996">
        <v>0</v>
      </c>
      <c r="N39" s="998">
        <v>0</v>
      </c>
      <c r="O39" s="997">
        <v>0</v>
      </c>
      <c r="P39" s="996">
        <v>0</v>
      </c>
      <c r="Q39" s="996">
        <v>0</v>
      </c>
      <c r="R39" s="996">
        <v>0</v>
      </c>
      <c r="S39" s="1041">
        <v>0</v>
      </c>
      <c r="T39" s="1040">
        <v>0</v>
      </c>
      <c r="U39" s="996">
        <v>0</v>
      </c>
      <c r="V39" s="996">
        <v>0</v>
      </c>
      <c r="W39" s="996">
        <v>0</v>
      </c>
      <c r="X39" s="998">
        <v>0</v>
      </c>
      <c r="Y39" s="997">
        <v>0</v>
      </c>
      <c r="Z39" s="996">
        <v>0</v>
      </c>
      <c r="AA39" s="996">
        <v>0</v>
      </c>
      <c r="AB39" s="996">
        <v>0</v>
      </c>
      <c r="AC39" s="1041">
        <v>0</v>
      </c>
      <c r="AD39" s="1040">
        <v>0</v>
      </c>
      <c r="AE39" s="996">
        <v>0</v>
      </c>
      <c r="AF39" s="996">
        <v>0</v>
      </c>
      <c r="AG39" s="996">
        <v>0</v>
      </c>
      <c r="AH39" s="998">
        <v>0</v>
      </c>
      <c r="AI39" s="997">
        <v>0</v>
      </c>
      <c r="AJ39" s="996">
        <v>0</v>
      </c>
      <c r="AK39" s="996">
        <v>0</v>
      </c>
      <c r="AL39" s="996">
        <v>5</v>
      </c>
      <c r="AM39" s="1041">
        <v>1</v>
      </c>
      <c r="AN39" s="1040">
        <v>0</v>
      </c>
      <c r="AO39" s="996">
        <v>0</v>
      </c>
      <c r="AP39" s="996">
        <v>0</v>
      </c>
      <c r="AQ39" s="996">
        <v>0</v>
      </c>
      <c r="AR39" s="998">
        <v>0</v>
      </c>
      <c r="AS39" s="997">
        <v>0</v>
      </c>
      <c r="AT39" s="996">
        <v>0</v>
      </c>
      <c r="AU39" s="996">
        <v>0</v>
      </c>
      <c r="AV39" s="996">
        <v>0</v>
      </c>
      <c r="AW39" s="1041">
        <v>0</v>
      </c>
      <c r="AX39" s="1040">
        <v>0</v>
      </c>
      <c r="AY39" s="995">
        <v>0</v>
      </c>
      <c r="AZ39" s="589"/>
    </row>
    <row r="40" spans="1:52" x14ac:dyDescent="0.15">
      <c r="A40" s="384" t="s">
        <v>289</v>
      </c>
      <c r="B40" s="334" t="s">
        <v>154</v>
      </c>
      <c r="C40" s="400"/>
      <c r="D40" s="1000">
        <v>1</v>
      </c>
      <c r="E40" s="999">
        <v>0</v>
      </c>
      <c r="F40" s="996">
        <v>0</v>
      </c>
      <c r="G40" s="996">
        <v>0</v>
      </c>
      <c r="H40" s="996">
        <v>0</v>
      </c>
      <c r="I40" s="1041">
        <v>0</v>
      </c>
      <c r="J40" s="1040">
        <v>0</v>
      </c>
      <c r="K40" s="996">
        <v>0</v>
      </c>
      <c r="L40" s="996">
        <v>0</v>
      </c>
      <c r="M40" s="996">
        <v>0</v>
      </c>
      <c r="N40" s="998">
        <v>0</v>
      </c>
      <c r="O40" s="997">
        <v>0</v>
      </c>
      <c r="P40" s="996">
        <v>0</v>
      </c>
      <c r="Q40" s="996">
        <v>0</v>
      </c>
      <c r="R40" s="996">
        <v>0</v>
      </c>
      <c r="S40" s="1041">
        <v>0</v>
      </c>
      <c r="T40" s="1040">
        <v>0</v>
      </c>
      <c r="U40" s="996">
        <v>0</v>
      </c>
      <c r="V40" s="996">
        <v>0</v>
      </c>
      <c r="W40" s="996">
        <v>0</v>
      </c>
      <c r="X40" s="998">
        <v>0</v>
      </c>
      <c r="Y40" s="997">
        <v>0</v>
      </c>
      <c r="Z40" s="996">
        <v>0</v>
      </c>
      <c r="AA40" s="996">
        <v>0</v>
      </c>
      <c r="AB40" s="996">
        <v>0</v>
      </c>
      <c r="AC40" s="1041">
        <v>0</v>
      </c>
      <c r="AD40" s="1040">
        <v>0</v>
      </c>
      <c r="AE40" s="996">
        <v>0</v>
      </c>
      <c r="AF40" s="996">
        <v>0</v>
      </c>
      <c r="AG40" s="996">
        <v>0</v>
      </c>
      <c r="AH40" s="998">
        <v>0</v>
      </c>
      <c r="AI40" s="997">
        <v>0</v>
      </c>
      <c r="AJ40" s="996">
        <v>0</v>
      </c>
      <c r="AK40" s="996">
        <v>0</v>
      </c>
      <c r="AL40" s="996">
        <v>0</v>
      </c>
      <c r="AM40" s="1041">
        <v>1</v>
      </c>
      <c r="AN40" s="1040">
        <v>0</v>
      </c>
      <c r="AO40" s="996">
        <v>0</v>
      </c>
      <c r="AP40" s="996">
        <v>0</v>
      </c>
      <c r="AQ40" s="996">
        <v>0</v>
      </c>
      <c r="AR40" s="998">
        <v>0</v>
      </c>
      <c r="AS40" s="997">
        <v>0</v>
      </c>
      <c r="AT40" s="996">
        <v>0</v>
      </c>
      <c r="AU40" s="996">
        <v>0</v>
      </c>
      <c r="AV40" s="996">
        <v>0</v>
      </c>
      <c r="AW40" s="1041">
        <v>0</v>
      </c>
      <c r="AX40" s="1040">
        <v>0</v>
      </c>
      <c r="AY40" s="995">
        <v>0</v>
      </c>
      <c r="AZ40" s="589"/>
    </row>
    <row r="41" spans="1:52" x14ac:dyDescent="0.15">
      <c r="A41" s="384" t="s">
        <v>288</v>
      </c>
      <c r="B41" s="334" t="s">
        <v>155</v>
      </c>
      <c r="C41" s="400"/>
      <c r="D41" s="1000">
        <v>1</v>
      </c>
      <c r="E41" s="999">
        <v>0</v>
      </c>
      <c r="F41" s="996">
        <v>0</v>
      </c>
      <c r="G41" s="996">
        <v>0</v>
      </c>
      <c r="H41" s="996">
        <v>0</v>
      </c>
      <c r="I41" s="1041">
        <v>0</v>
      </c>
      <c r="J41" s="1040">
        <v>0</v>
      </c>
      <c r="K41" s="996">
        <v>0</v>
      </c>
      <c r="L41" s="996">
        <v>0</v>
      </c>
      <c r="M41" s="996">
        <v>0</v>
      </c>
      <c r="N41" s="998">
        <v>0</v>
      </c>
      <c r="O41" s="997">
        <v>0</v>
      </c>
      <c r="P41" s="996">
        <v>0</v>
      </c>
      <c r="Q41" s="996">
        <v>0</v>
      </c>
      <c r="R41" s="996">
        <v>0</v>
      </c>
      <c r="S41" s="1041">
        <v>0</v>
      </c>
      <c r="T41" s="1040">
        <v>0</v>
      </c>
      <c r="U41" s="996">
        <v>0</v>
      </c>
      <c r="V41" s="996">
        <v>0</v>
      </c>
      <c r="W41" s="996">
        <v>0</v>
      </c>
      <c r="X41" s="998">
        <v>0</v>
      </c>
      <c r="Y41" s="997">
        <v>0</v>
      </c>
      <c r="Z41" s="996">
        <v>0</v>
      </c>
      <c r="AA41" s="996">
        <v>0</v>
      </c>
      <c r="AB41" s="996">
        <v>0</v>
      </c>
      <c r="AC41" s="1041">
        <v>0</v>
      </c>
      <c r="AD41" s="1040">
        <v>0</v>
      </c>
      <c r="AE41" s="996">
        <v>0</v>
      </c>
      <c r="AF41" s="996">
        <v>0</v>
      </c>
      <c r="AG41" s="996">
        <v>0</v>
      </c>
      <c r="AH41" s="998">
        <v>0</v>
      </c>
      <c r="AI41" s="997">
        <v>0</v>
      </c>
      <c r="AJ41" s="996">
        <v>0</v>
      </c>
      <c r="AK41" s="996">
        <v>0</v>
      </c>
      <c r="AL41" s="996">
        <v>0</v>
      </c>
      <c r="AM41" s="1041">
        <v>0</v>
      </c>
      <c r="AN41" s="1040">
        <v>1</v>
      </c>
      <c r="AO41" s="996">
        <v>0</v>
      </c>
      <c r="AP41" s="996">
        <v>0</v>
      </c>
      <c r="AQ41" s="996">
        <v>0</v>
      </c>
      <c r="AR41" s="998">
        <v>0</v>
      </c>
      <c r="AS41" s="997">
        <v>0</v>
      </c>
      <c r="AT41" s="996">
        <v>0</v>
      </c>
      <c r="AU41" s="996">
        <v>0</v>
      </c>
      <c r="AV41" s="996">
        <v>0</v>
      </c>
      <c r="AW41" s="1041">
        <v>0</v>
      </c>
      <c r="AX41" s="1040">
        <v>0</v>
      </c>
      <c r="AY41" s="995">
        <v>0</v>
      </c>
      <c r="AZ41" s="589"/>
    </row>
    <row r="42" spans="1:52" x14ac:dyDescent="0.15">
      <c r="A42" s="384" t="s">
        <v>287</v>
      </c>
      <c r="B42" s="334" t="s">
        <v>156</v>
      </c>
      <c r="C42" s="400"/>
      <c r="D42" s="1000">
        <v>2</v>
      </c>
      <c r="E42" s="999">
        <v>0</v>
      </c>
      <c r="F42" s="996">
        <v>0</v>
      </c>
      <c r="G42" s="996">
        <v>0</v>
      </c>
      <c r="H42" s="996">
        <v>0</v>
      </c>
      <c r="I42" s="1041">
        <v>0</v>
      </c>
      <c r="J42" s="1040">
        <v>0</v>
      </c>
      <c r="K42" s="996">
        <v>0</v>
      </c>
      <c r="L42" s="996">
        <v>0</v>
      </c>
      <c r="M42" s="996">
        <v>0</v>
      </c>
      <c r="N42" s="998">
        <v>0</v>
      </c>
      <c r="O42" s="997">
        <v>0</v>
      </c>
      <c r="P42" s="996">
        <v>0</v>
      </c>
      <c r="Q42" s="996">
        <v>0</v>
      </c>
      <c r="R42" s="996">
        <v>0</v>
      </c>
      <c r="S42" s="1041">
        <v>0</v>
      </c>
      <c r="T42" s="1040">
        <v>0</v>
      </c>
      <c r="U42" s="996">
        <v>0</v>
      </c>
      <c r="V42" s="996">
        <v>0</v>
      </c>
      <c r="W42" s="996">
        <v>0</v>
      </c>
      <c r="X42" s="998">
        <v>0</v>
      </c>
      <c r="Y42" s="997">
        <v>0</v>
      </c>
      <c r="Z42" s="996">
        <v>0</v>
      </c>
      <c r="AA42" s="996">
        <v>0</v>
      </c>
      <c r="AB42" s="996">
        <v>0</v>
      </c>
      <c r="AC42" s="1041">
        <v>0</v>
      </c>
      <c r="AD42" s="1040">
        <v>0</v>
      </c>
      <c r="AE42" s="996">
        <v>0</v>
      </c>
      <c r="AF42" s="996">
        <v>0</v>
      </c>
      <c r="AG42" s="996">
        <v>0</v>
      </c>
      <c r="AH42" s="998">
        <v>0</v>
      </c>
      <c r="AI42" s="997">
        <v>0</v>
      </c>
      <c r="AJ42" s="996">
        <v>0</v>
      </c>
      <c r="AK42" s="996">
        <v>0</v>
      </c>
      <c r="AL42" s="996">
        <v>0</v>
      </c>
      <c r="AM42" s="1041">
        <v>0</v>
      </c>
      <c r="AN42" s="1040">
        <v>0</v>
      </c>
      <c r="AO42" s="996">
        <v>2</v>
      </c>
      <c r="AP42" s="996">
        <v>0</v>
      </c>
      <c r="AQ42" s="996">
        <v>0</v>
      </c>
      <c r="AR42" s="998">
        <v>0</v>
      </c>
      <c r="AS42" s="997">
        <v>0</v>
      </c>
      <c r="AT42" s="996">
        <v>0</v>
      </c>
      <c r="AU42" s="996">
        <v>0</v>
      </c>
      <c r="AV42" s="996">
        <v>0</v>
      </c>
      <c r="AW42" s="1041">
        <v>0</v>
      </c>
      <c r="AX42" s="1040">
        <v>0</v>
      </c>
      <c r="AY42" s="995">
        <v>0</v>
      </c>
      <c r="AZ42" s="589"/>
    </row>
    <row r="43" spans="1:52" x14ac:dyDescent="0.15">
      <c r="A43" s="384" t="s">
        <v>286</v>
      </c>
      <c r="B43" s="334" t="s">
        <v>157</v>
      </c>
      <c r="C43" s="400"/>
      <c r="D43" s="1000">
        <v>5</v>
      </c>
      <c r="E43" s="999">
        <v>0</v>
      </c>
      <c r="F43" s="996">
        <v>0</v>
      </c>
      <c r="G43" s="996">
        <v>0</v>
      </c>
      <c r="H43" s="996">
        <v>0</v>
      </c>
      <c r="I43" s="1041">
        <v>0</v>
      </c>
      <c r="J43" s="1040">
        <v>0</v>
      </c>
      <c r="K43" s="996">
        <v>0</v>
      </c>
      <c r="L43" s="996">
        <v>0</v>
      </c>
      <c r="M43" s="996">
        <v>0</v>
      </c>
      <c r="N43" s="998">
        <v>0</v>
      </c>
      <c r="O43" s="997">
        <v>0</v>
      </c>
      <c r="P43" s="996">
        <v>0</v>
      </c>
      <c r="Q43" s="996">
        <v>0</v>
      </c>
      <c r="R43" s="996">
        <v>0</v>
      </c>
      <c r="S43" s="1041">
        <v>0</v>
      </c>
      <c r="T43" s="1040">
        <v>0</v>
      </c>
      <c r="U43" s="996">
        <v>0</v>
      </c>
      <c r="V43" s="996">
        <v>0</v>
      </c>
      <c r="W43" s="996">
        <v>0</v>
      </c>
      <c r="X43" s="998">
        <v>0</v>
      </c>
      <c r="Y43" s="997">
        <v>0</v>
      </c>
      <c r="Z43" s="996">
        <v>0</v>
      </c>
      <c r="AA43" s="996">
        <v>0</v>
      </c>
      <c r="AB43" s="996">
        <v>0</v>
      </c>
      <c r="AC43" s="1041">
        <v>0</v>
      </c>
      <c r="AD43" s="1040">
        <v>0</v>
      </c>
      <c r="AE43" s="996">
        <v>0</v>
      </c>
      <c r="AF43" s="996">
        <v>0</v>
      </c>
      <c r="AG43" s="996">
        <v>0</v>
      </c>
      <c r="AH43" s="998">
        <v>0</v>
      </c>
      <c r="AI43" s="997">
        <v>0</v>
      </c>
      <c r="AJ43" s="996">
        <v>0</v>
      </c>
      <c r="AK43" s="996">
        <v>0</v>
      </c>
      <c r="AL43" s="996">
        <v>0</v>
      </c>
      <c r="AM43" s="1041">
        <v>0</v>
      </c>
      <c r="AN43" s="1040">
        <v>0</v>
      </c>
      <c r="AO43" s="996">
        <v>0</v>
      </c>
      <c r="AP43" s="996">
        <v>5</v>
      </c>
      <c r="AQ43" s="996">
        <v>0</v>
      </c>
      <c r="AR43" s="998">
        <v>0</v>
      </c>
      <c r="AS43" s="997">
        <v>0</v>
      </c>
      <c r="AT43" s="996">
        <v>0</v>
      </c>
      <c r="AU43" s="996">
        <v>0</v>
      </c>
      <c r="AV43" s="996">
        <v>0</v>
      </c>
      <c r="AW43" s="1041">
        <v>0</v>
      </c>
      <c r="AX43" s="1040">
        <v>0</v>
      </c>
      <c r="AY43" s="995">
        <v>0</v>
      </c>
      <c r="AZ43" s="589"/>
    </row>
    <row r="44" spans="1:52" x14ac:dyDescent="0.15">
      <c r="A44" s="384" t="s">
        <v>285</v>
      </c>
      <c r="B44" s="334" t="s">
        <v>158</v>
      </c>
      <c r="C44" s="400"/>
      <c r="D44" s="1000">
        <v>4</v>
      </c>
      <c r="E44" s="999">
        <v>0</v>
      </c>
      <c r="F44" s="996">
        <v>0</v>
      </c>
      <c r="G44" s="996">
        <v>0</v>
      </c>
      <c r="H44" s="996">
        <v>0</v>
      </c>
      <c r="I44" s="1041">
        <v>0</v>
      </c>
      <c r="J44" s="1040">
        <v>0</v>
      </c>
      <c r="K44" s="996">
        <v>0</v>
      </c>
      <c r="L44" s="996">
        <v>0</v>
      </c>
      <c r="M44" s="996">
        <v>0</v>
      </c>
      <c r="N44" s="998">
        <v>0</v>
      </c>
      <c r="O44" s="997">
        <v>0</v>
      </c>
      <c r="P44" s="996">
        <v>0</v>
      </c>
      <c r="Q44" s="996">
        <v>0</v>
      </c>
      <c r="R44" s="996">
        <v>0</v>
      </c>
      <c r="S44" s="1041">
        <v>0</v>
      </c>
      <c r="T44" s="1040">
        <v>0</v>
      </c>
      <c r="U44" s="996">
        <v>0</v>
      </c>
      <c r="V44" s="996">
        <v>0</v>
      </c>
      <c r="W44" s="996">
        <v>0</v>
      </c>
      <c r="X44" s="998">
        <v>0</v>
      </c>
      <c r="Y44" s="997">
        <v>0</v>
      </c>
      <c r="Z44" s="996">
        <v>0</v>
      </c>
      <c r="AA44" s="996">
        <v>0</v>
      </c>
      <c r="AB44" s="996">
        <v>0</v>
      </c>
      <c r="AC44" s="1041">
        <v>0</v>
      </c>
      <c r="AD44" s="1040">
        <v>0</v>
      </c>
      <c r="AE44" s="996">
        <v>0</v>
      </c>
      <c r="AF44" s="996">
        <v>0</v>
      </c>
      <c r="AG44" s="996">
        <v>0</v>
      </c>
      <c r="AH44" s="998">
        <v>0</v>
      </c>
      <c r="AI44" s="997">
        <v>0</v>
      </c>
      <c r="AJ44" s="996">
        <v>0</v>
      </c>
      <c r="AK44" s="996">
        <v>0</v>
      </c>
      <c r="AL44" s="996">
        <v>0</v>
      </c>
      <c r="AM44" s="1041">
        <v>0</v>
      </c>
      <c r="AN44" s="1040">
        <v>0</v>
      </c>
      <c r="AO44" s="996">
        <v>0</v>
      </c>
      <c r="AP44" s="996">
        <v>0</v>
      </c>
      <c r="AQ44" s="996">
        <v>4</v>
      </c>
      <c r="AR44" s="998">
        <v>0</v>
      </c>
      <c r="AS44" s="997">
        <v>0</v>
      </c>
      <c r="AT44" s="996">
        <v>0</v>
      </c>
      <c r="AU44" s="996">
        <v>0</v>
      </c>
      <c r="AV44" s="996">
        <v>0</v>
      </c>
      <c r="AW44" s="1041">
        <v>0</v>
      </c>
      <c r="AX44" s="1040">
        <v>0</v>
      </c>
      <c r="AY44" s="995">
        <v>0</v>
      </c>
      <c r="AZ44" s="589"/>
    </row>
    <row r="45" spans="1:52" x14ac:dyDescent="0.15">
      <c r="A45" s="388" t="s">
        <v>284</v>
      </c>
      <c r="B45" s="355" t="s">
        <v>159</v>
      </c>
      <c r="C45" s="408"/>
      <c r="D45" s="1012">
        <v>10</v>
      </c>
      <c r="E45" s="1011">
        <v>0</v>
      </c>
      <c r="F45" s="1008">
        <v>0</v>
      </c>
      <c r="G45" s="1008">
        <v>0</v>
      </c>
      <c r="H45" s="1008">
        <v>0</v>
      </c>
      <c r="I45" s="1051">
        <v>0</v>
      </c>
      <c r="J45" s="1050">
        <v>0</v>
      </c>
      <c r="K45" s="1008">
        <v>0</v>
      </c>
      <c r="L45" s="1008">
        <v>0</v>
      </c>
      <c r="M45" s="1008">
        <v>0</v>
      </c>
      <c r="N45" s="1010">
        <v>0</v>
      </c>
      <c r="O45" s="1009">
        <v>0</v>
      </c>
      <c r="P45" s="1008">
        <v>0</v>
      </c>
      <c r="Q45" s="1008">
        <v>0</v>
      </c>
      <c r="R45" s="1008">
        <v>0</v>
      </c>
      <c r="S45" s="1051">
        <v>0</v>
      </c>
      <c r="T45" s="1050">
        <v>0</v>
      </c>
      <c r="U45" s="1008">
        <v>0</v>
      </c>
      <c r="V45" s="1008">
        <v>0</v>
      </c>
      <c r="W45" s="1008">
        <v>0</v>
      </c>
      <c r="X45" s="1010">
        <v>0</v>
      </c>
      <c r="Y45" s="1009">
        <v>0</v>
      </c>
      <c r="Z45" s="1008">
        <v>0</v>
      </c>
      <c r="AA45" s="1008">
        <v>0</v>
      </c>
      <c r="AB45" s="1008">
        <v>0</v>
      </c>
      <c r="AC45" s="1051">
        <v>0</v>
      </c>
      <c r="AD45" s="1050">
        <v>0</v>
      </c>
      <c r="AE45" s="1008">
        <v>0</v>
      </c>
      <c r="AF45" s="1008">
        <v>0</v>
      </c>
      <c r="AG45" s="1008">
        <v>0</v>
      </c>
      <c r="AH45" s="1010">
        <v>0</v>
      </c>
      <c r="AI45" s="1009">
        <v>0</v>
      </c>
      <c r="AJ45" s="1008">
        <v>0</v>
      </c>
      <c r="AK45" s="1008">
        <v>0</v>
      </c>
      <c r="AL45" s="1008">
        <v>0</v>
      </c>
      <c r="AM45" s="1051">
        <v>0</v>
      </c>
      <c r="AN45" s="1050">
        <v>0</v>
      </c>
      <c r="AO45" s="1008">
        <v>0</v>
      </c>
      <c r="AP45" s="1008">
        <v>0</v>
      </c>
      <c r="AQ45" s="1008">
        <v>0</v>
      </c>
      <c r="AR45" s="1010">
        <v>10</v>
      </c>
      <c r="AS45" s="1009">
        <v>0</v>
      </c>
      <c r="AT45" s="1008">
        <v>0</v>
      </c>
      <c r="AU45" s="1008">
        <v>0</v>
      </c>
      <c r="AV45" s="1008">
        <v>0</v>
      </c>
      <c r="AW45" s="1051">
        <v>0</v>
      </c>
      <c r="AX45" s="1050">
        <v>0</v>
      </c>
      <c r="AY45" s="1007">
        <v>0</v>
      </c>
      <c r="AZ45" s="589"/>
    </row>
    <row r="46" spans="1:52" x14ac:dyDescent="0.15">
      <c r="A46" s="407" t="s">
        <v>283</v>
      </c>
      <c r="B46" s="406" t="s">
        <v>160</v>
      </c>
      <c r="C46" s="405"/>
      <c r="D46" s="1049">
        <v>2</v>
      </c>
      <c r="E46" s="1048">
        <v>0</v>
      </c>
      <c r="F46" s="1045">
        <v>0</v>
      </c>
      <c r="G46" s="1045">
        <v>0</v>
      </c>
      <c r="H46" s="1045">
        <v>0</v>
      </c>
      <c r="I46" s="1044">
        <v>0</v>
      </c>
      <c r="J46" s="1043">
        <v>0</v>
      </c>
      <c r="K46" s="1045">
        <v>0</v>
      </c>
      <c r="L46" s="1045">
        <v>0</v>
      </c>
      <c r="M46" s="1045">
        <v>0</v>
      </c>
      <c r="N46" s="1047">
        <v>0</v>
      </c>
      <c r="O46" s="1046">
        <v>0</v>
      </c>
      <c r="P46" s="1045">
        <v>0</v>
      </c>
      <c r="Q46" s="1045">
        <v>0</v>
      </c>
      <c r="R46" s="1045">
        <v>0</v>
      </c>
      <c r="S46" s="1044">
        <v>0</v>
      </c>
      <c r="T46" s="1043">
        <v>0</v>
      </c>
      <c r="U46" s="1045">
        <v>0</v>
      </c>
      <c r="V46" s="1045">
        <v>0</v>
      </c>
      <c r="W46" s="1045">
        <v>0</v>
      </c>
      <c r="X46" s="1047">
        <v>0</v>
      </c>
      <c r="Y46" s="1046">
        <v>0</v>
      </c>
      <c r="Z46" s="1045">
        <v>0</v>
      </c>
      <c r="AA46" s="1045">
        <v>0</v>
      </c>
      <c r="AB46" s="1045">
        <v>0</v>
      </c>
      <c r="AC46" s="1044">
        <v>0</v>
      </c>
      <c r="AD46" s="1043">
        <v>0</v>
      </c>
      <c r="AE46" s="1045">
        <v>0</v>
      </c>
      <c r="AF46" s="1045">
        <v>0</v>
      </c>
      <c r="AG46" s="1045">
        <v>0</v>
      </c>
      <c r="AH46" s="1047">
        <v>0</v>
      </c>
      <c r="AI46" s="1046">
        <v>0</v>
      </c>
      <c r="AJ46" s="1045">
        <v>0</v>
      </c>
      <c r="AK46" s="1045">
        <v>0</v>
      </c>
      <c r="AL46" s="1045">
        <v>0</v>
      </c>
      <c r="AM46" s="1044">
        <v>0</v>
      </c>
      <c r="AN46" s="1043">
        <v>0</v>
      </c>
      <c r="AO46" s="1045">
        <v>0</v>
      </c>
      <c r="AP46" s="1045">
        <v>0</v>
      </c>
      <c r="AQ46" s="1045">
        <v>0</v>
      </c>
      <c r="AR46" s="1047">
        <v>0</v>
      </c>
      <c r="AS46" s="1046">
        <v>2</v>
      </c>
      <c r="AT46" s="1045">
        <v>0</v>
      </c>
      <c r="AU46" s="1045">
        <v>0</v>
      </c>
      <c r="AV46" s="1045">
        <v>0</v>
      </c>
      <c r="AW46" s="1044">
        <v>0</v>
      </c>
      <c r="AX46" s="1043">
        <v>0</v>
      </c>
      <c r="AY46" s="1042">
        <v>0</v>
      </c>
      <c r="AZ46" s="589"/>
    </row>
    <row r="47" spans="1:52" x14ac:dyDescent="0.15">
      <c r="A47" s="384" t="s">
        <v>282</v>
      </c>
      <c r="B47" s="334" t="s">
        <v>161</v>
      </c>
      <c r="C47" s="400"/>
      <c r="D47" s="1000">
        <v>0</v>
      </c>
      <c r="E47" s="999">
        <v>0</v>
      </c>
      <c r="F47" s="996">
        <v>0</v>
      </c>
      <c r="G47" s="996">
        <v>0</v>
      </c>
      <c r="H47" s="996">
        <v>0</v>
      </c>
      <c r="I47" s="1041">
        <v>0</v>
      </c>
      <c r="J47" s="1040">
        <v>0</v>
      </c>
      <c r="K47" s="996">
        <v>0</v>
      </c>
      <c r="L47" s="996">
        <v>0</v>
      </c>
      <c r="M47" s="996">
        <v>0</v>
      </c>
      <c r="N47" s="998">
        <v>0</v>
      </c>
      <c r="O47" s="997">
        <v>0</v>
      </c>
      <c r="P47" s="996">
        <v>0</v>
      </c>
      <c r="Q47" s="996">
        <v>0</v>
      </c>
      <c r="R47" s="996">
        <v>0</v>
      </c>
      <c r="S47" s="1041">
        <v>0</v>
      </c>
      <c r="T47" s="1040">
        <v>0</v>
      </c>
      <c r="U47" s="996">
        <v>0</v>
      </c>
      <c r="V47" s="996">
        <v>0</v>
      </c>
      <c r="W47" s="996">
        <v>0</v>
      </c>
      <c r="X47" s="998">
        <v>0</v>
      </c>
      <c r="Y47" s="997">
        <v>0</v>
      </c>
      <c r="Z47" s="996">
        <v>0</v>
      </c>
      <c r="AA47" s="996">
        <v>0</v>
      </c>
      <c r="AB47" s="996">
        <v>0</v>
      </c>
      <c r="AC47" s="1041">
        <v>0</v>
      </c>
      <c r="AD47" s="1040">
        <v>0</v>
      </c>
      <c r="AE47" s="996">
        <v>0</v>
      </c>
      <c r="AF47" s="996">
        <v>0</v>
      </c>
      <c r="AG47" s="996">
        <v>0</v>
      </c>
      <c r="AH47" s="998">
        <v>0</v>
      </c>
      <c r="AI47" s="997">
        <v>0</v>
      </c>
      <c r="AJ47" s="996">
        <v>0</v>
      </c>
      <c r="AK47" s="996">
        <v>0</v>
      </c>
      <c r="AL47" s="996">
        <v>0</v>
      </c>
      <c r="AM47" s="1041">
        <v>0</v>
      </c>
      <c r="AN47" s="1040">
        <v>0</v>
      </c>
      <c r="AO47" s="996">
        <v>0</v>
      </c>
      <c r="AP47" s="996">
        <v>0</v>
      </c>
      <c r="AQ47" s="996">
        <v>0</v>
      </c>
      <c r="AR47" s="998">
        <v>0</v>
      </c>
      <c r="AS47" s="997">
        <v>0</v>
      </c>
      <c r="AT47" s="996">
        <v>0</v>
      </c>
      <c r="AU47" s="996">
        <v>0</v>
      </c>
      <c r="AV47" s="996">
        <v>0</v>
      </c>
      <c r="AW47" s="1041">
        <v>0</v>
      </c>
      <c r="AX47" s="1040">
        <v>0</v>
      </c>
      <c r="AY47" s="995">
        <v>0</v>
      </c>
      <c r="AZ47" s="589"/>
    </row>
    <row r="48" spans="1:52" x14ac:dyDescent="0.15">
      <c r="A48" s="384" t="s">
        <v>281</v>
      </c>
      <c r="B48" s="334" t="s">
        <v>162</v>
      </c>
      <c r="C48" s="400"/>
      <c r="D48" s="1000">
        <v>3</v>
      </c>
      <c r="E48" s="999">
        <v>0</v>
      </c>
      <c r="F48" s="996">
        <v>0</v>
      </c>
      <c r="G48" s="996">
        <v>0</v>
      </c>
      <c r="H48" s="996">
        <v>0</v>
      </c>
      <c r="I48" s="1041">
        <v>0</v>
      </c>
      <c r="J48" s="1040">
        <v>0</v>
      </c>
      <c r="K48" s="996">
        <v>0</v>
      </c>
      <c r="L48" s="996">
        <v>0</v>
      </c>
      <c r="M48" s="996">
        <v>0</v>
      </c>
      <c r="N48" s="998">
        <v>0</v>
      </c>
      <c r="O48" s="997">
        <v>0</v>
      </c>
      <c r="P48" s="996">
        <v>0</v>
      </c>
      <c r="Q48" s="996">
        <v>0</v>
      </c>
      <c r="R48" s="996">
        <v>0</v>
      </c>
      <c r="S48" s="1041">
        <v>0</v>
      </c>
      <c r="T48" s="1040">
        <v>0</v>
      </c>
      <c r="U48" s="996">
        <v>0</v>
      </c>
      <c r="V48" s="996">
        <v>0</v>
      </c>
      <c r="W48" s="996">
        <v>0</v>
      </c>
      <c r="X48" s="998">
        <v>0</v>
      </c>
      <c r="Y48" s="997">
        <v>0</v>
      </c>
      <c r="Z48" s="996">
        <v>0</v>
      </c>
      <c r="AA48" s="996">
        <v>0</v>
      </c>
      <c r="AB48" s="996">
        <v>0</v>
      </c>
      <c r="AC48" s="1041">
        <v>0</v>
      </c>
      <c r="AD48" s="1040">
        <v>0</v>
      </c>
      <c r="AE48" s="996">
        <v>0</v>
      </c>
      <c r="AF48" s="996">
        <v>0</v>
      </c>
      <c r="AG48" s="996">
        <v>0</v>
      </c>
      <c r="AH48" s="998">
        <v>0</v>
      </c>
      <c r="AI48" s="997">
        <v>0</v>
      </c>
      <c r="AJ48" s="996">
        <v>0</v>
      </c>
      <c r="AK48" s="996">
        <v>0</v>
      </c>
      <c r="AL48" s="996">
        <v>0</v>
      </c>
      <c r="AM48" s="1041">
        <v>0</v>
      </c>
      <c r="AN48" s="1040">
        <v>0</v>
      </c>
      <c r="AO48" s="996">
        <v>0</v>
      </c>
      <c r="AP48" s="996">
        <v>0</v>
      </c>
      <c r="AQ48" s="996">
        <v>0</v>
      </c>
      <c r="AR48" s="998">
        <v>0</v>
      </c>
      <c r="AS48" s="997">
        <v>0</v>
      </c>
      <c r="AT48" s="996">
        <v>0</v>
      </c>
      <c r="AU48" s="996">
        <v>3</v>
      </c>
      <c r="AV48" s="996">
        <v>0</v>
      </c>
      <c r="AW48" s="1041">
        <v>0</v>
      </c>
      <c r="AX48" s="1040">
        <v>0</v>
      </c>
      <c r="AY48" s="995">
        <v>0</v>
      </c>
      <c r="AZ48" s="589"/>
    </row>
    <row r="49" spans="1:52" x14ac:dyDescent="0.15">
      <c r="A49" s="384" t="s">
        <v>280</v>
      </c>
      <c r="B49" s="334" t="s">
        <v>163</v>
      </c>
      <c r="C49" s="400"/>
      <c r="D49" s="1000">
        <v>4</v>
      </c>
      <c r="E49" s="999">
        <v>0</v>
      </c>
      <c r="F49" s="996">
        <v>0</v>
      </c>
      <c r="G49" s="996">
        <v>0</v>
      </c>
      <c r="H49" s="996">
        <v>0</v>
      </c>
      <c r="I49" s="1041">
        <v>0</v>
      </c>
      <c r="J49" s="1040">
        <v>0</v>
      </c>
      <c r="K49" s="996">
        <v>0</v>
      </c>
      <c r="L49" s="996">
        <v>0</v>
      </c>
      <c r="M49" s="996">
        <v>0</v>
      </c>
      <c r="N49" s="998">
        <v>0</v>
      </c>
      <c r="O49" s="997">
        <v>0</v>
      </c>
      <c r="P49" s="996">
        <v>0</v>
      </c>
      <c r="Q49" s="996">
        <v>0</v>
      </c>
      <c r="R49" s="996">
        <v>0</v>
      </c>
      <c r="S49" s="1041">
        <v>0</v>
      </c>
      <c r="T49" s="1040">
        <v>0</v>
      </c>
      <c r="U49" s="996">
        <v>0</v>
      </c>
      <c r="V49" s="996">
        <v>0</v>
      </c>
      <c r="W49" s="996">
        <v>0</v>
      </c>
      <c r="X49" s="998">
        <v>0</v>
      </c>
      <c r="Y49" s="997">
        <v>0</v>
      </c>
      <c r="Z49" s="996">
        <v>0</v>
      </c>
      <c r="AA49" s="996">
        <v>0</v>
      </c>
      <c r="AB49" s="996">
        <v>0</v>
      </c>
      <c r="AC49" s="1041">
        <v>0</v>
      </c>
      <c r="AD49" s="1040">
        <v>0</v>
      </c>
      <c r="AE49" s="996">
        <v>0</v>
      </c>
      <c r="AF49" s="996">
        <v>0</v>
      </c>
      <c r="AG49" s="996">
        <v>0</v>
      </c>
      <c r="AH49" s="998">
        <v>0</v>
      </c>
      <c r="AI49" s="997">
        <v>0</v>
      </c>
      <c r="AJ49" s="996">
        <v>0</v>
      </c>
      <c r="AK49" s="996">
        <v>0</v>
      </c>
      <c r="AL49" s="996">
        <v>0</v>
      </c>
      <c r="AM49" s="1041">
        <v>0</v>
      </c>
      <c r="AN49" s="1040">
        <v>0</v>
      </c>
      <c r="AO49" s="996">
        <v>0</v>
      </c>
      <c r="AP49" s="996">
        <v>0</v>
      </c>
      <c r="AQ49" s="996">
        <v>0</v>
      </c>
      <c r="AR49" s="998">
        <v>0</v>
      </c>
      <c r="AS49" s="997">
        <v>0</v>
      </c>
      <c r="AT49" s="996">
        <v>0</v>
      </c>
      <c r="AU49" s="996">
        <v>0</v>
      </c>
      <c r="AV49" s="996">
        <v>4</v>
      </c>
      <c r="AW49" s="1041">
        <v>0</v>
      </c>
      <c r="AX49" s="1040">
        <v>0</v>
      </c>
      <c r="AY49" s="995">
        <v>0</v>
      </c>
      <c r="AZ49" s="589"/>
    </row>
    <row r="50" spans="1:52" x14ac:dyDescent="0.15">
      <c r="A50" s="384" t="s">
        <v>279</v>
      </c>
      <c r="B50" s="334" t="s">
        <v>164</v>
      </c>
      <c r="C50" s="400"/>
      <c r="D50" s="1000">
        <v>3</v>
      </c>
      <c r="E50" s="999">
        <v>0</v>
      </c>
      <c r="F50" s="996">
        <v>0</v>
      </c>
      <c r="G50" s="996">
        <v>0</v>
      </c>
      <c r="H50" s="996">
        <v>0</v>
      </c>
      <c r="I50" s="1041">
        <v>0</v>
      </c>
      <c r="J50" s="1040">
        <v>0</v>
      </c>
      <c r="K50" s="996">
        <v>0</v>
      </c>
      <c r="L50" s="996">
        <v>0</v>
      </c>
      <c r="M50" s="996">
        <v>0</v>
      </c>
      <c r="N50" s="998">
        <v>0</v>
      </c>
      <c r="O50" s="997">
        <v>0</v>
      </c>
      <c r="P50" s="996">
        <v>0</v>
      </c>
      <c r="Q50" s="996">
        <v>0</v>
      </c>
      <c r="R50" s="996">
        <v>0</v>
      </c>
      <c r="S50" s="1041">
        <v>0</v>
      </c>
      <c r="T50" s="1040">
        <v>0</v>
      </c>
      <c r="U50" s="996">
        <v>0</v>
      </c>
      <c r="V50" s="996">
        <v>0</v>
      </c>
      <c r="W50" s="996">
        <v>0</v>
      </c>
      <c r="X50" s="998">
        <v>0</v>
      </c>
      <c r="Y50" s="997">
        <v>0</v>
      </c>
      <c r="Z50" s="996">
        <v>0</v>
      </c>
      <c r="AA50" s="996">
        <v>0</v>
      </c>
      <c r="AB50" s="996">
        <v>0</v>
      </c>
      <c r="AC50" s="1041">
        <v>0</v>
      </c>
      <c r="AD50" s="1040">
        <v>0</v>
      </c>
      <c r="AE50" s="996">
        <v>0</v>
      </c>
      <c r="AF50" s="996">
        <v>0</v>
      </c>
      <c r="AG50" s="996">
        <v>0</v>
      </c>
      <c r="AH50" s="998">
        <v>0</v>
      </c>
      <c r="AI50" s="997">
        <v>0</v>
      </c>
      <c r="AJ50" s="996">
        <v>0</v>
      </c>
      <c r="AK50" s="996">
        <v>0</v>
      </c>
      <c r="AL50" s="996">
        <v>0</v>
      </c>
      <c r="AM50" s="1041">
        <v>0</v>
      </c>
      <c r="AN50" s="1040">
        <v>0</v>
      </c>
      <c r="AO50" s="996">
        <v>0</v>
      </c>
      <c r="AP50" s="996">
        <v>0</v>
      </c>
      <c r="AQ50" s="996">
        <v>0</v>
      </c>
      <c r="AR50" s="998">
        <v>0</v>
      </c>
      <c r="AS50" s="997">
        <v>0</v>
      </c>
      <c r="AT50" s="996">
        <v>0</v>
      </c>
      <c r="AU50" s="996">
        <v>0</v>
      </c>
      <c r="AV50" s="996">
        <v>0</v>
      </c>
      <c r="AW50" s="1041">
        <v>3</v>
      </c>
      <c r="AX50" s="1040">
        <v>0</v>
      </c>
      <c r="AY50" s="995">
        <v>0</v>
      </c>
      <c r="AZ50" s="589"/>
    </row>
    <row r="51" spans="1:52" x14ac:dyDescent="0.15">
      <c r="A51" s="384" t="s">
        <v>278</v>
      </c>
      <c r="B51" s="334" t="s">
        <v>165</v>
      </c>
      <c r="C51" s="400"/>
      <c r="D51" s="1000">
        <v>4</v>
      </c>
      <c r="E51" s="999">
        <v>0</v>
      </c>
      <c r="F51" s="996">
        <v>0</v>
      </c>
      <c r="G51" s="996">
        <v>0</v>
      </c>
      <c r="H51" s="996">
        <v>0</v>
      </c>
      <c r="I51" s="1041">
        <v>0</v>
      </c>
      <c r="J51" s="1040">
        <v>0</v>
      </c>
      <c r="K51" s="996">
        <v>0</v>
      </c>
      <c r="L51" s="996">
        <v>0</v>
      </c>
      <c r="M51" s="996">
        <v>0</v>
      </c>
      <c r="N51" s="998">
        <v>0</v>
      </c>
      <c r="O51" s="997">
        <v>0</v>
      </c>
      <c r="P51" s="996">
        <v>0</v>
      </c>
      <c r="Q51" s="996">
        <v>0</v>
      </c>
      <c r="R51" s="996">
        <v>0</v>
      </c>
      <c r="S51" s="1041">
        <v>0</v>
      </c>
      <c r="T51" s="1040">
        <v>0</v>
      </c>
      <c r="U51" s="996">
        <v>0</v>
      </c>
      <c r="V51" s="996">
        <v>0</v>
      </c>
      <c r="W51" s="996">
        <v>0</v>
      </c>
      <c r="X51" s="998">
        <v>0</v>
      </c>
      <c r="Y51" s="997">
        <v>0</v>
      </c>
      <c r="Z51" s="996">
        <v>0</v>
      </c>
      <c r="AA51" s="996">
        <v>0</v>
      </c>
      <c r="AB51" s="996">
        <v>0</v>
      </c>
      <c r="AC51" s="1041">
        <v>0</v>
      </c>
      <c r="AD51" s="1040">
        <v>0</v>
      </c>
      <c r="AE51" s="996">
        <v>0</v>
      </c>
      <c r="AF51" s="996">
        <v>0</v>
      </c>
      <c r="AG51" s="996">
        <v>0</v>
      </c>
      <c r="AH51" s="998">
        <v>0</v>
      </c>
      <c r="AI51" s="997">
        <v>0</v>
      </c>
      <c r="AJ51" s="996">
        <v>0</v>
      </c>
      <c r="AK51" s="996">
        <v>0</v>
      </c>
      <c r="AL51" s="996">
        <v>0</v>
      </c>
      <c r="AM51" s="1041">
        <v>0</v>
      </c>
      <c r="AN51" s="1040">
        <v>0</v>
      </c>
      <c r="AO51" s="996">
        <v>0</v>
      </c>
      <c r="AP51" s="996">
        <v>0</v>
      </c>
      <c r="AQ51" s="996">
        <v>0</v>
      </c>
      <c r="AR51" s="998">
        <v>0</v>
      </c>
      <c r="AS51" s="997">
        <v>0</v>
      </c>
      <c r="AT51" s="996">
        <v>0</v>
      </c>
      <c r="AU51" s="996">
        <v>0</v>
      </c>
      <c r="AV51" s="996">
        <v>0</v>
      </c>
      <c r="AW51" s="1041">
        <v>0</v>
      </c>
      <c r="AX51" s="1040">
        <v>4</v>
      </c>
      <c r="AY51" s="995">
        <v>0</v>
      </c>
      <c r="AZ51" s="589"/>
    </row>
    <row r="52" spans="1:52" ht="14.25" thickBot="1" x14ac:dyDescent="0.2">
      <c r="A52" s="382" t="s">
        <v>277</v>
      </c>
      <c r="B52" s="327" t="s">
        <v>167</v>
      </c>
      <c r="C52" s="399"/>
      <c r="D52" s="994">
        <v>1</v>
      </c>
      <c r="E52" s="993">
        <v>0</v>
      </c>
      <c r="F52" s="990">
        <v>0</v>
      </c>
      <c r="G52" s="990">
        <v>0</v>
      </c>
      <c r="H52" s="990">
        <v>0</v>
      </c>
      <c r="I52" s="1039">
        <v>0</v>
      </c>
      <c r="J52" s="1038">
        <v>0</v>
      </c>
      <c r="K52" s="990">
        <v>0</v>
      </c>
      <c r="L52" s="990">
        <v>0</v>
      </c>
      <c r="M52" s="990">
        <v>0</v>
      </c>
      <c r="N52" s="992">
        <v>0</v>
      </c>
      <c r="O52" s="991">
        <v>0</v>
      </c>
      <c r="P52" s="990">
        <v>0</v>
      </c>
      <c r="Q52" s="990">
        <v>0</v>
      </c>
      <c r="R52" s="990">
        <v>0</v>
      </c>
      <c r="S52" s="1039">
        <v>0</v>
      </c>
      <c r="T52" s="1038">
        <v>0</v>
      </c>
      <c r="U52" s="990">
        <v>0</v>
      </c>
      <c r="V52" s="990">
        <v>0</v>
      </c>
      <c r="W52" s="990">
        <v>0</v>
      </c>
      <c r="X52" s="992">
        <v>0</v>
      </c>
      <c r="Y52" s="991">
        <v>0</v>
      </c>
      <c r="Z52" s="990">
        <v>0</v>
      </c>
      <c r="AA52" s="990">
        <v>0</v>
      </c>
      <c r="AB52" s="990">
        <v>0</v>
      </c>
      <c r="AC52" s="1039">
        <v>0</v>
      </c>
      <c r="AD52" s="1038">
        <v>0</v>
      </c>
      <c r="AE52" s="990">
        <v>0</v>
      </c>
      <c r="AF52" s="990">
        <v>0</v>
      </c>
      <c r="AG52" s="990">
        <v>0</v>
      </c>
      <c r="AH52" s="992">
        <v>0</v>
      </c>
      <c r="AI52" s="991">
        <v>0</v>
      </c>
      <c r="AJ52" s="990">
        <v>0</v>
      </c>
      <c r="AK52" s="990">
        <v>0</v>
      </c>
      <c r="AL52" s="990">
        <v>0</v>
      </c>
      <c r="AM52" s="1039">
        <v>0</v>
      </c>
      <c r="AN52" s="1038">
        <v>0</v>
      </c>
      <c r="AO52" s="990">
        <v>0</v>
      </c>
      <c r="AP52" s="990">
        <v>0</v>
      </c>
      <c r="AQ52" s="990">
        <v>0</v>
      </c>
      <c r="AR52" s="992">
        <v>0</v>
      </c>
      <c r="AS52" s="991">
        <v>0</v>
      </c>
      <c r="AT52" s="990">
        <v>0</v>
      </c>
      <c r="AU52" s="990">
        <v>0</v>
      </c>
      <c r="AV52" s="990">
        <v>0</v>
      </c>
      <c r="AW52" s="1039">
        <v>0</v>
      </c>
      <c r="AX52" s="1038">
        <v>0</v>
      </c>
      <c r="AY52" s="989">
        <v>1</v>
      </c>
      <c r="AZ52" s="589"/>
    </row>
    <row r="53" spans="1:52" x14ac:dyDescent="0.15">
      <c r="A53" s="618" t="s">
        <v>1135</v>
      </c>
      <c r="B53" s="397"/>
      <c r="C53" s="397"/>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c r="AF53" s="397"/>
      <c r="AG53" s="397"/>
      <c r="AH53" s="397"/>
      <c r="AI53" s="397"/>
      <c r="AJ53" s="397"/>
      <c r="AK53" s="397"/>
      <c r="AL53" s="397"/>
      <c r="AM53" s="397"/>
      <c r="AN53" s="397"/>
      <c r="AO53" s="397"/>
      <c r="AP53" s="397"/>
      <c r="AQ53" s="397"/>
      <c r="AR53" s="397"/>
      <c r="AS53" s="397"/>
      <c r="AT53" s="397"/>
      <c r="AU53" s="397"/>
      <c r="AV53" s="397"/>
      <c r="AW53" s="397"/>
      <c r="AX53" s="397"/>
      <c r="AY53" s="397"/>
      <c r="AZ53" s="39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09E4-2BBE-4220-A78E-553469139D1E}">
  <sheetPr>
    <pageSetUpPr fitToPage="1"/>
  </sheetPr>
  <dimension ref="A1:AY53"/>
  <sheetViews>
    <sheetView zoomScale="55" zoomScaleNormal="55" zoomScaleSheetLayoutView="85" workbookViewId="0">
      <selection activeCell="N12" sqref="N12"/>
    </sheetView>
  </sheetViews>
  <sheetFormatPr defaultColWidth="9" defaultRowHeight="13.5" x14ac:dyDescent="0.15"/>
  <cols>
    <col min="1" max="1" width="3.625" style="1737" customWidth="1"/>
    <col min="2" max="2" width="9.625" style="1737" customWidth="1"/>
    <col min="3" max="3" width="0.875" style="1737" customWidth="1"/>
    <col min="4" max="51" width="9.625" style="1737" customWidth="1"/>
    <col min="52" max="16384" width="9" style="1737"/>
  </cols>
  <sheetData>
    <row r="1" spans="1:51" x14ac:dyDescent="0.15">
      <c r="A1" s="1674" t="s">
        <v>1147</v>
      </c>
      <c r="B1" s="1736"/>
      <c r="C1" s="1736"/>
      <c r="D1" s="1736"/>
      <c r="E1" s="1736"/>
      <c r="F1" s="1736"/>
      <c r="G1" s="1736"/>
      <c r="H1" s="1736"/>
      <c r="I1" s="1736"/>
      <c r="J1" s="1736"/>
      <c r="K1" s="1736"/>
      <c r="L1" s="1736"/>
      <c r="M1" s="1736"/>
      <c r="N1" s="1736"/>
      <c r="O1" s="1736"/>
      <c r="P1" s="1736"/>
      <c r="Q1" s="1736"/>
      <c r="R1" s="1736"/>
      <c r="S1" s="1736"/>
      <c r="T1" s="1822"/>
      <c r="U1" s="1822"/>
      <c r="V1" s="1822"/>
      <c r="W1" s="1822"/>
      <c r="X1" s="1822"/>
      <c r="Y1" s="1822"/>
      <c r="Z1" s="1822"/>
      <c r="AA1" s="1822"/>
      <c r="AB1" s="1627"/>
      <c r="AC1" s="1627"/>
      <c r="AD1" s="1627"/>
      <c r="AE1" s="1627"/>
      <c r="AF1" s="1627"/>
      <c r="AG1" s="1627"/>
      <c r="AH1" s="1627"/>
      <c r="AI1" s="1627"/>
      <c r="AJ1" s="1627"/>
      <c r="AK1" s="1627"/>
      <c r="AL1" s="1627"/>
      <c r="AM1" s="1627"/>
      <c r="AN1" s="1627"/>
      <c r="AO1" s="1627"/>
      <c r="AP1" s="1627"/>
      <c r="AQ1" s="1627"/>
      <c r="AR1" s="1627"/>
      <c r="AS1" s="1627"/>
      <c r="AT1" s="1627"/>
      <c r="AU1" s="1627"/>
      <c r="AV1" s="1627"/>
      <c r="AW1" s="1627"/>
      <c r="AX1" s="1627"/>
      <c r="AY1" s="1627"/>
    </row>
    <row r="2" spans="1:51" ht="14.25" thickBot="1" x14ac:dyDescent="0.2">
      <c r="A2" s="1627"/>
      <c r="B2" s="1627"/>
      <c r="C2" s="1627"/>
      <c r="D2" s="1627"/>
      <c r="E2" s="1627"/>
      <c r="F2" s="1627"/>
      <c r="G2" s="1627"/>
      <c r="H2" s="1627"/>
      <c r="I2" s="1627"/>
      <c r="J2" s="1627"/>
      <c r="K2" s="1627"/>
      <c r="L2" s="1627"/>
      <c r="M2" s="1627"/>
      <c r="N2" s="1627"/>
      <c r="O2" s="1627"/>
      <c r="P2" s="1627"/>
      <c r="Q2" s="1627"/>
      <c r="R2" s="1627"/>
      <c r="S2" s="1738" t="s">
        <v>320</v>
      </c>
      <c r="T2" s="1627"/>
      <c r="U2" s="1627"/>
      <c r="V2" s="1627"/>
      <c r="W2" s="1738"/>
      <c r="X2" s="1627"/>
      <c r="Y2" s="1738"/>
      <c r="Z2" s="1627"/>
      <c r="AA2" s="1738"/>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row>
    <row r="3" spans="1:51" x14ac:dyDescent="0.15">
      <c r="A3" s="1774"/>
      <c r="B3" s="1775" t="s">
        <v>1138</v>
      </c>
      <c r="C3" s="1776"/>
      <c r="D3" s="1823" t="s">
        <v>1145</v>
      </c>
      <c r="E3" s="1778" t="s">
        <v>827</v>
      </c>
      <c r="F3" s="1779" t="s">
        <v>270</v>
      </c>
      <c r="G3" s="1779" t="s">
        <v>268</v>
      </c>
      <c r="H3" s="1779" t="s">
        <v>266</v>
      </c>
      <c r="I3" s="1824" t="s">
        <v>265</v>
      </c>
      <c r="J3" s="1825" t="s">
        <v>264</v>
      </c>
      <c r="K3" s="1779" t="s">
        <v>262</v>
      </c>
      <c r="L3" s="1779" t="s">
        <v>260</v>
      </c>
      <c r="M3" s="1779" t="s">
        <v>259</v>
      </c>
      <c r="N3" s="1780" t="s">
        <v>258</v>
      </c>
      <c r="O3" s="1781" t="s">
        <v>256</v>
      </c>
      <c r="P3" s="1779" t="s">
        <v>254</v>
      </c>
      <c r="Q3" s="1779" t="s">
        <v>252</v>
      </c>
      <c r="R3" s="1779" t="s">
        <v>250</v>
      </c>
      <c r="S3" s="1824" t="s">
        <v>315</v>
      </c>
      <c r="T3" s="1825" t="s">
        <v>314</v>
      </c>
      <c r="U3" s="1779" t="s">
        <v>313</v>
      </c>
      <c r="V3" s="1779" t="s">
        <v>311</v>
      </c>
      <c r="W3" s="1779" t="s">
        <v>309</v>
      </c>
      <c r="X3" s="1780" t="s">
        <v>307</v>
      </c>
      <c r="Y3" s="1781" t="s">
        <v>306</v>
      </c>
      <c r="Z3" s="1779" t="s">
        <v>304</v>
      </c>
      <c r="AA3" s="1779" t="s">
        <v>303</v>
      </c>
      <c r="AB3" s="1779" t="s">
        <v>301</v>
      </c>
      <c r="AC3" s="1824" t="s">
        <v>300</v>
      </c>
      <c r="AD3" s="1825" t="s">
        <v>299</v>
      </c>
      <c r="AE3" s="1779" t="s">
        <v>298</v>
      </c>
      <c r="AF3" s="1779" t="s">
        <v>297</v>
      </c>
      <c r="AG3" s="1779" t="s">
        <v>296</v>
      </c>
      <c r="AH3" s="1780" t="s">
        <v>295</v>
      </c>
      <c r="AI3" s="1781" t="s">
        <v>294</v>
      </c>
      <c r="AJ3" s="1779" t="s">
        <v>340</v>
      </c>
      <c r="AK3" s="1779" t="s">
        <v>291</v>
      </c>
      <c r="AL3" s="1779" t="s">
        <v>290</v>
      </c>
      <c r="AM3" s="1824" t="s">
        <v>289</v>
      </c>
      <c r="AN3" s="1825" t="s">
        <v>288</v>
      </c>
      <c r="AO3" s="1779" t="s">
        <v>287</v>
      </c>
      <c r="AP3" s="1779" t="s">
        <v>286</v>
      </c>
      <c r="AQ3" s="1779" t="s">
        <v>285</v>
      </c>
      <c r="AR3" s="1780" t="s">
        <v>284</v>
      </c>
      <c r="AS3" s="1781" t="s">
        <v>283</v>
      </c>
      <c r="AT3" s="1779" t="s">
        <v>282</v>
      </c>
      <c r="AU3" s="1779" t="s">
        <v>281</v>
      </c>
      <c r="AV3" s="1779" t="s">
        <v>280</v>
      </c>
      <c r="AW3" s="1824" t="s">
        <v>279</v>
      </c>
      <c r="AX3" s="1825" t="s">
        <v>278</v>
      </c>
      <c r="AY3" s="1782" t="s">
        <v>277</v>
      </c>
    </row>
    <row r="4" spans="1:51" ht="14.25" thickBot="1" x14ac:dyDescent="0.2">
      <c r="A4" s="1783" t="s">
        <v>1136</v>
      </c>
      <c r="B4" s="1784"/>
      <c r="C4" s="1785"/>
      <c r="D4" s="1826"/>
      <c r="E4" s="1787" t="s">
        <v>271</v>
      </c>
      <c r="F4" s="1788" t="s">
        <v>991</v>
      </c>
      <c r="G4" s="1788" t="s">
        <v>990</v>
      </c>
      <c r="H4" s="1788" t="s">
        <v>989</v>
      </c>
      <c r="I4" s="1827" t="s">
        <v>988</v>
      </c>
      <c r="J4" s="1828" t="s">
        <v>987</v>
      </c>
      <c r="K4" s="1788" t="s">
        <v>986</v>
      </c>
      <c r="L4" s="1788" t="s">
        <v>985</v>
      </c>
      <c r="M4" s="1788" t="s">
        <v>984</v>
      </c>
      <c r="N4" s="1792" t="s">
        <v>983</v>
      </c>
      <c r="O4" s="1791" t="s">
        <v>982</v>
      </c>
      <c r="P4" s="1788" t="s">
        <v>981</v>
      </c>
      <c r="Q4" s="1788" t="s">
        <v>980</v>
      </c>
      <c r="R4" s="1788" t="s">
        <v>979</v>
      </c>
      <c r="S4" s="1827" t="s">
        <v>978</v>
      </c>
      <c r="T4" s="1828" t="s">
        <v>977</v>
      </c>
      <c r="U4" s="1788" t="s">
        <v>976</v>
      </c>
      <c r="V4" s="1788" t="s">
        <v>975</v>
      </c>
      <c r="W4" s="1788" t="s">
        <v>974</v>
      </c>
      <c r="X4" s="1792" t="s">
        <v>973</v>
      </c>
      <c r="Y4" s="1791" t="s">
        <v>972</v>
      </c>
      <c r="Z4" s="1788" t="s">
        <v>971</v>
      </c>
      <c r="AA4" s="1788" t="s">
        <v>970</v>
      </c>
      <c r="AB4" s="1788" t="s">
        <v>969</v>
      </c>
      <c r="AC4" s="1827" t="s">
        <v>968</v>
      </c>
      <c r="AD4" s="1828" t="s">
        <v>967</v>
      </c>
      <c r="AE4" s="1788" t="s">
        <v>966</v>
      </c>
      <c r="AF4" s="1788" t="s">
        <v>965</v>
      </c>
      <c r="AG4" s="1788" t="s">
        <v>964</v>
      </c>
      <c r="AH4" s="1792" t="s">
        <v>963</v>
      </c>
      <c r="AI4" s="1791" t="s">
        <v>962</v>
      </c>
      <c r="AJ4" s="1788" t="s">
        <v>961</v>
      </c>
      <c r="AK4" s="1788" t="s">
        <v>960</v>
      </c>
      <c r="AL4" s="1788" t="s">
        <v>959</v>
      </c>
      <c r="AM4" s="1827" t="s">
        <v>958</v>
      </c>
      <c r="AN4" s="1828" t="s">
        <v>957</v>
      </c>
      <c r="AO4" s="1788" t="s">
        <v>956</v>
      </c>
      <c r="AP4" s="1788" t="s">
        <v>955</v>
      </c>
      <c r="AQ4" s="1788" t="s">
        <v>954</v>
      </c>
      <c r="AR4" s="1792" t="s">
        <v>953</v>
      </c>
      <c r="AS4" s="1791" t="s">
        <v>952</v>
      </c>
      <c r="AT4" s="1788" t="s">
        <v>951</v>
      </c>
      <c r="AU4" s="1788" t="s">
        <v>950</v>
      </c>
      <c r="AV4" s="1788" t="s">
        <v>949</v>
      </c>
      <c r="AW4" s="1827" t="s">
        <v>948</v>
      </c>
      <c r="AX4" s="1828" t="s">
        <v>947</v>
      </c>
      <c r="AY4" s="1793" t="s">
        <v>946</v>
      </c>
    </row>
    <row r="5" spans="1:51" ht="15" thickTop="1" thickBot="1" x14ac:dyDescent="0.2">
      <c r="A5" s="1829" t="s">
        <v>341</v>
      </c>
      <c r="B5" s="1639"/>
      <c r="C5" s="1640"/>
      <c r="D5" s="1745">
        <v>3313.2302700000005</v>
      </c>
      <c r="E5" s="1757">
        <v>111.751</v>
      </c>
      <c r="F5" s="1746">
        <v>0</v>
      </c>
      <c r="G5" s="1746" t="s">
        <v>1287</v>
      </c>
      <c r="H5" s="1746">
        <v>29.929000000000002</v>
      </c>
      <c r="I5" s="1765">
        <v>0</v>
      </c>
      <c r="J5" s="1766" t="s">
        <v>1287</v>
      </c>
      <c r="K5" s="1746">
        <v>55.529000000000003</v>
      </c>
      <c r="L5" s="1746">
        <v>205.78800000000001</v>
      </c>
      <c r="M5" s="1746">
        <v>136.768</v>
      </c>
      <c r="N5" s="1747">
        <v>267.28199999999998</v>
      </c>
      <c r="O5" s="1748">
        <v>127.74372999999999</v>
      </c>
      <c r="P5" s="1746">
        <v>178.38200000000001</v>
      </c>
      <c r="Q5" s="1746">
        <v>0</v>
      </c>
      <c r="R5" s="1746">
        <v>152.09899999999999</v>
      </c>
      <c r="S5" s="1765">
        <v>92.509</v>
      </c>
      <c r="T5" s="1766" t="s">
        <v>1287</v>
      </c>
      <c r="U5" s="1746">
        <v>20.975999999999999</v>
      </c>
      <c r="V5" s="1746" t="s">
        <v>1287</v>
      </c>
      <c r="W5" s="1746" t="s">
        <v>1287</v>
      </c>
      <c r="X5" s="1747">
        <v>118.346</v>
      </c>
      <c r="Y5" s="1748">
        <v>169.01</v>
      </c>
      <c r="Z5" s="1746">
        <v>196.75953999999999</v>
      </c>
      <c r="AA5" s="1746">
        <v>190.095</v>
      </c>
      <c r="AB5" s="1746">
        <v>26.46</v>
      </c>
      <c r="AC5" s="1765">
        <v>190.489</v>
      </c>
      <c r="AD5" s="1766">
        <v>36.707000000000001</v>
      </c>
      <c r="AE5" s="1746">
        <v>44.685000000000002</v>
      </c>
      <c r="AF5" s="1746">
        <v>158.81100000000001</v>
      </c>
      <c r="AG5" s="1746">
        <v>23.161000000000001</v>
      </c>
      <c r="AH5" s="1747">
        <v>21.135000000000002</v>
      </c>
      <c r="AI5" s="1748">
        <v>0</v>
      </c>
      <c r="AJ5" s="1746">
        <v>0</v>
      </c>
      <c r="AK5" s="1746">
        <v>61.22</v>
      </c>
      <c r="AL5" s="1746" t="s">
        <v>1287</v>
      </c>
      <c r="AM5" s="1765">
        <v>81.093999999999994</v>
      </c>
      <c r="AN5" s="1766" t="s">
        <v>1287</v>
      </c>
      <c r="AO5" s="1746" t="s">
        <v>1287</v>
      </c>
      <c r="AP5" s="1746">
        <v>95.846999999999994</v>
      </c>
      <c r="AQ5" s="1746">
        <v>47.884</v>
      </c>
      <c r="AR5" s="1747">
        <v>82.869</v>
      </c>
      <c r="AS5" s="1748" t="s">
        <v>1287</v>
      </c>
      <c r="AT5" s="1746">
        <v>0</v>
      </c>
      <c r="AU5" s="1746">
        <v>117.077</v>
      </c>
      <c r="AV5" s="1746">
        <v>38.356999999999999</v>
      </c>
      <c r="AW5" s="1765">
        <v>19.141999999999999</v>
      </c>
      <c r="AX5" s="1766">
        <v>22.945</v>
      </c>
      <c r="AY5" s="1749" t="s">
        <v>1287</v>
      </c>
    </row>
    <row r="6" spans="1:51" ht="14.25" thickTop="1" x14ac:dyDescent="0.15">
      <c r="A6" s="1643" t="s">
        <v>272</v>
      </c>
      <c r="B6" s="1644" t="s">
        <v>120</v>
      </c>
      <c r="C6" s="1830"/>
      <c r="D6" s="1758">
        <v>67.738</v>
      </c>
      <c r="E6" s="1759" t="s">
        <v>1287</v>
      </c>
      <c r="F6" s="1794">
        <v>0</v>
      </c>
      <c r="G6" s="1794">
        <v>0</v>
      </c>
      <c r="H6" s="1794">
        <v>0</v>
      </c>
      <c r="I6" s="1831">
        <v>0</v>
      </c>
      <c r="J6" s="1832">
        <v>0</v>
      </c>
      <c r="K6" s="1794">
        <v>0</v>
      </c>
      <c r="L6" s="1794">
        <v>0</v>
      </c>
      <c r="M6" s="1794">
        <v>0</v>
      </c>
      <c r="N6" s="1795">
        <v>0</v>
      </c>
      <c r="O6" s="1796">
        <v>0</v>
      </c>
      <c r="P6" s="1794">
        <v>0</v>
      </c>
      <c r="Q6" s="1794">
        <v>0</v>
      </c>
      <c r="R6" s="1794">
        <v>0</v>
      </c>
      <c r="S6" s="1831">
        <v>0</v>
      </c>
      <c r="T6" s="1832">
        <v>0</v>
      </c>
      <c r="U6" s="1794">
        <v>0</v>
      </c>
      <c r="V6" s="1794">
        <v>0</v>
      </c>
      <c r="W6" s="1794">
        <v>0</v>
      </c>
      <c r="X6" s="1795">
        <v>0</v>
      </c>
      <c r="Y6" s="1796">
        <v>0</v>
      </c>
      <c r="Z6" s="1794">
        <v>0</v>
      </c>
      <c r="AA6" s="1794">
        <v>0</v>
      </c>
      <c r="AB6" s="1794">
        <v>0</v>
      </c>
      <c r="AC6" s="1831">
        <v>0</v>
      </c>
      <c r="AD6" s="1832">
        <v>0</v>
      </c>
      <c r="AE6" s="1794">
        <v>0</v>
      </c>
      <c r="AF6" s="1794">
        <v>0</v>
      </c>
      <c r="AG6" s="1794">
        <v>0</v>
      </c>
      <c r="AH6" s="1795">
        <v>0</v>
      </c>
      <c r="AI6" s="1796">
        <v>0</v>
      </c>
      <c r="AJ6" s="1794">
        <v>0</v>
      </c>
      <c r="AK6" s="1794">
        <v>0</v>
      </c>
      <c r="AL6" s="1794">
        <v>0</v>
      </c>
      <c r="AM6" s="1831">
        <v>0</v>
      </c>
      <c r="AN6" s="1832">
        <v>0</v>
      </c>
      <c r="AO6" s="1794">
        <v>0</v>
      </c>
      <c r="AP6" s="1794">
        <v>0</v>
      </c>
      <c r="AQ6" s="1794">
        <v>0</v>
      </c>
      <c r="AR6" s="1795">
        <v>0</v>
      </c>
      <c r="AS6" s="1796">
        <v>0</v>
      </c>
      <c r="AT6" s="1794">
        <v>0</v>
      </c>
      <c r="AU6" s="1794">
        <v>0</v>
      </c>
      <c r="AV6" s="1794">
        <v>0</v>
      </c>
      <c r="AW6" s="1831">
        <v>0</v>
      </c>
      <c r="AX6" s="1832">
        <v>0</v>
      </c>
      <c r="AY6" s="1797">
        <v>0</v>
      </c>
    </row>
    <row r="7" spans="1:51" x14ac:dyDescent="0.15">
      <c r="A7" s="1648" t="s">
        <v>270</v>
      </c>
      <c r="B7" s="1649" t="s">
        <v>121</v>
      </c>
      <c r="C7" s="1833"/>
      <c r="D7" s="1750">
        <v>0</v>
      </c>
      <c r="E7" s="1771">
        <v>0</v>
      </c>
      <c r="F7" s="1751">
        <v>0</v>
      </c>
      <c r="G7" s="1751">
        <v>0</v>
      </c>
      <c r="H7" s="1751">
        <v>0</v>
      </c>
      <c r="I7" s="1767">
        <v>0</v>
      </c>
      <c r="J7" s="1768">
        <v>0</v>
      </c>
      <c r="K7" s="1751">
        <v>0</v>
      </c>
      <c r="L7" s="1751">
        <v>0</v>
      </c>
      <c r="M7" s="1751">
        <v>0</v>
      </c>
      <c r="N7" s="1770">
        <v>0</v>
      </c>
      <c r="O7" s="1764">
        <v>0</v>
      </c>
      <c r="P7" s="1751">
        <v>0</v>
      </c>
      <c r="Q7" s="1751">
        <v>0</v>
      </c>
      <c r="R7" s="1751">
        <v>0</v>
      </c>
      <c r="S7" s="1767">
        <v>0</v>
      </c>
      <c r="T7" s="1768">
        <v>0</v>
      </c>
      <c r="U7" s="1751">
        <v>0</v>
      </c>
      <c r="V7" s="1751">
        <v>0</v>
      </c>
      <c r="W7" s="1751">
        <v>0</v>
      </c>
      <c r="X7" s="1770">
        <v>0</v>
      </c>
      <c r="Y7" s="1764">
        <v>0</v>
      </c>
      <c r="Z7" s="1751">
        <v>0</v>
      </c>
      <c r="AA7" s="1751">
        <v>0</v>
      </c>
      <c r="AB7" s="1751">
        <v>0</v>
      </c>
      <c r="AC7" s="1767">
        <v>0</v>
      </c>
      <c r="AD7" s="1768">
        <v>0</v>
      </c>
      <c r="AE7" s="1751">
        <v>0</v>
      </c>
      <c r="AF7" s="1751">
        <v>0</v>
      </c>
      <c r="AG7" s="1751">
        <v>0</v>
      </c>
      <c r="AH7" s="1770">
        <v>0</v>
      </c>
      <c r="AI7" s="1764">
        <v>0</v>
      </c>
      <c r="AJ7" s="1751">
        <v>0</v>
      </c>
      <c r="AK7" s="1751">
        <v>0</v>
      </c>
      <c r="AL7" s="1751">
        <v>0</v>
      </c>
      <c r="AM7" s="1767">
        <v>0</v>
      </c>
      <c r="AN7" s="1768">
        <v>0</v>
      </c>
      <c r="AO7" s="1751">
        <v>0</v>
      </c>
      <c r="AP7" s="1751">
        <v>0</v>
      </c>
      <c r="AQ7" s="1751">
        <v>0</v>
      </c>
      <c r="AR7" s="1770">
        <v>0</v>
      </c>
      <c r="AS7" s="1764">
        <v>0</v>
      </c>
      <c r="AT7" s="1751">
        <v>0</v>
      </c>
      <c r="AU7" s="1751">
        <v>0</v>
      </c>
      <c r="AV7" s="1751">
        <v>0</v>
      </c>
      <c r="AW7" s="1767">
        <v>0</v>
      </c>
      <c r="AX7" s="1768">
        <v>0</v>
      </c>
      <c r="AY7" s="1798">
        <v>0</v>
      </c>
    </row>
    <row r="8" spans="1:51" x14ac:dyDescent="0.15">
      <c r="A8" s="1648" t="s">
        <v>268</v>
      </c>
      <c r="B8" s="1649" t="s">
        <v>122</v>
      </c>
      <c r="C8" s="1833"/>
      <c r="D8" s="1750" t="s">
        <v>1287</v>
      </c>
      <c r="E8" s="1771">
        <v>0</v>
      </c>
      <c r="F8" s="1751">
        <v>0</v>
      </c>
      <c r="G8" s="1751" t="s">
        <v>1287</v>
      </c>
      <c r="H8" s="1751">
        <v>0</v>
      </c>
      <c r="I8" s="1767">
        <v>0</v>
      </c>
      <c r="J8" s="1768">
        <v>0</v>
      </c>
      <c r="K8" s="1751">
        <v>0</v>
      </c>
      <c r="L8" s="1751">
        <v>0</v>
      </c>
      <c r="M8" s="1751">
        <v>0</v>
      </c>
      <c r="N8" s="1770">
        <v>0</v>
      </c>
      <c r="O8" s="1764">
        <v>0</v>
      </c>
      <c r="P8" s="1751">
        <v>0</v>
      </c>
      <c r="Q8" s="1751">
        <v>0</v>
      </c>
      <c r="R8" s="1751">
        <v>0</v>
      </c>
      <c r="S8" s="1767">
        <v>0</v>
      </c>
      <c r="T8" s="1768">
        <v>0</v>
      </c>
      <c r="U8" s="1751">
        <v>0</v>
      </c>
      <c r="V8" s="1751">
        <v>0</v>
      </c>
      <c r="W8" s="1751">
        <v>0</v>
      </c>
      <c r="X8" s="1770">
        <v>0</v>
      </c>
      <c r="Y8" s="1764">
        <v>0</v>
      </c>
      <c r="Z8" s="1751">
        <v>0</v>
      </c>
      <c r="AA8" s="1751">
        <v>0</v>
      </c>
      <c r="AB8" s="1751">
        <v>0</v>
      </c>
      <c r="AC8" s="1767">
        <v>0</v>
      </c>
      <c r="AD8" s="1768">
        <v>0</v>
      </c>
      <c r="AE8" s="1751">
        <v>0</v>
      </c>
      <c r="AF8" s="1751">
        <v>0</v>
      </c>
      <c r="AG8" s="1751">
        <v>0</v>
      </c>
      <c r="AH8" s="1770">
        <v>0</v>
      </c>
      <c r="AI8" s="1764">
        <v>0</v>
      </c>
      <c r="AJ8" s="1751">
        <v>0</v>
      </c>
      <c r="AK8" s="1751">
        <v>0</v>
      </c>
      <c r="AL8" s="1751">
        <v>0</v>
      </c>
      <c r="AM8" s="1767">
        <v>0</v>
      </c>
      <c r="AN8" s="1768">
        <v>0</v>
      </c>
      <c r="AO8" s="1751">
        <v>0</v>
      </c>
      <c r="AP8" s="1751">
        <v>0</v>
      </c>
      <c r="AQ8" s="1751">
        <v>0</v>
      </c>
      <c r="AR8" s="1770">
        <v>0</v>
      </c>
      <c r="AS8" s="1764">
        <v>0</v>
      </c>
      <c r="AT8" s="1751">
        <v>0</v>
      </c>
      <c r="AU8" s="1751">
        <v>0</v>
      </c>
      <c r="AV8" s="1751">
        <v>0</v>
      </c>
      <c r="AW8" s="1767">
        <v>0</v>
      </c>
      <c r="AX8" s="1768">
        <v>0</v>
      </c>
      <c r="AY8" s="1798">
        <v>0</v>
      </c>
    </row>
    <row r="9" spans="1:51" x14ac:dyDescent="0.15">
      <c r="A9" s="1648" t="s">
        <v>266</v>
      </c>
      <c r="B9" s="1649" t="s">
        <v>123</v>
      </c>
      <c r="C9" s="1833"/>
      <c r="D9" s="1750" t="s">
        <v>1287</v>
      </c>
      <c r="E9" s="1771">
        <v>0</v>
      </c>
      <c r="F9" s="1751">
        <v>0</v>
      </c>
      <c r="G9" s="1751">
        <v>0</v>
      </c>
      <c r="H9" s="1751" t="s">
        <v>1287</v>
      </c>
      <c r="I9" s="1767">
        <v>0</v>
      </c>
      <c r="J9" s="1768">
        <v>0</v>
      </c>
      <c r="K9" s="1751">
        <v>0</v>
      </c>
      <c r="L9" s="1751">
        <v>0</v>
      </c>
      <c r="M9" s="1751">
        <v>0</v>
      </c>
      <c r="N9" s="1770">
        <v>0</v>
      </c>
      <c r="O9" s="1764">
        <v>0</v>
      </c>
      <c r="P9" s="1751">
        <v>0</v>
      </c>
      <c r="Q9" s="1751">
        <v>0</v>
      </c>
      <c r="R9" s="1751">
        <v>0</v>
      </c>
      <c r="S9" s="1767">
        <v>0</v>
      </c>
      <c r="T9" s="1768">
        <v>0</v>
      </c>
      <c r="U9" s="1751">
        <v>0</v>
      </c>
      <c r="V9" s="1751">
        <v>0</v>
      </c>
      <c r="W9" s="1751">
        <v>0</v>
      </c>
      <c r="X9" s="1770">
        <v>0</v>
      </c>
      <c r="Y9" s="1764">
        <v>0</v>
      </c>
      <c r="Z9" s="1751">
        <v>0</v>
      </c>
      <c r="AA9" s="1751">
        <v>0</v>
      </c>
      <c r="AB9" s="1751">
        <v>0</v>
      </c>
      <c r="AC9" s="1767">
        <v>0</v>
      </c>
      <c r="AD9" s="1768">
        <v>0</v>
      </c>
      <c r="AE9" s="1751">
        <v>0</v>
      </c>
      <c r="AF9" s="1751">
        <v>0</v>
      </c>
      <c r="AG9" s="1751">
        <v>0</v>
      </c>
      <c r="AH9" s="1770">
        <v>0</v>
      </c>
      <c r="AI9" s="1764">
        <v>0</v>
      </c>
      <c r="AJ9" s="1751">
        <v>0</v>
      </c>
      <c r="AK9" s="1751">
        <v>0</v>
      </c>
      <c r="AL9" s="1751">
        <v>0</v>
      </c>
      <c r="AM9" s="1767">
        <v>0</v>
      </c>
      <c r="AN9" s="1768">
        <v>0</v>
      </c>
      <c r="AO9" s="1751">
        <v>0</v>
      </c>
      <c r="AP9" s="1751">
        <v>0</v>
      </c>
      <c r="AQ9" s="1751">
        <v>0</v>
      </c>
      <c r="AR9" s="1770">
        <v>0</v>
      </c>
      <c r="AS9" s="1764">
        <v>0</v>
      </c>
      <c r="AT9" s="1751">
        <v>0</v>
      </c>
      <c r="AU9" s="1751">
        <v>0</v>
      </c>
      <c r="AV9" s="1751">
        <v>0</v>
      </c>
      <c r="AW9" s="1767">
        <v>0</v>
      </c>
      <c r="AX9" s="1768">
        <v>0</v>
      </c>
      <c r="AY9" s="1798">
        <v>0</v>
      </c>
    </row>
    <row r="10" spans="1:51" x14ac:dyDescent="0.15">
      <c r="A10" s="1648" t="s">
        <v>265</v>
      </c>
      <c r="B10" s="1649" t="s">
        <v>124</v>
      </c>
      <c r="C10" s="1833"/>
      <c r="D10" s="1750">
        <v>0</v>
      </c>
      <c r="E10" s="1771">
        <v>0</v>
      </c>
      <c r="F10" s="1751">
        <v>0</v>
      </c>
      <c r="G10" s="1751">
        <v>0</v>
      </c>
      <c r="H10" s="1751">
        <v>0</v>
      </c>
      <c r="I10" s="1767">
        <v>0</v>
      </c>
      <c r="J10" s="1768">
        <v>0</v>
      </c>
      <c r="K10" s="1751">
        <v>0</v>
      </c>
      <c r="L10" s="1751">
        <v>0</v>
      </c>
      <c r="M10" s="1751">
        <v>0</v>
      </c>
      <c r="N10" s="1770">
        <v>0</v>
      </c>
      <c r="O10" s="1764">
        <v>0</v>
      </c>
      <c r="P10" s="1751">
        <v>0</v>
      </c>
      <c r="Q10" s="1751">
        <v>0</v>
      </c>
      <c r="R10" s="1751">
        <v>0</v>
      </c>
      <c r="S10" s="1767">
        <v>0</v>
      </c>
      <c r="T10" s="1768">
        <v>0</v>
      </c>
      <c r="U10" s="1751">
        <v>0</v>
      </c>
      <c r="V10" s="1751">
        <v>0</v>
      </c>
      <c r="W10" s="1751">
        <v>0</v>
      </c>
      <c r="X10" s="1770">
        <v>0</v>
      </c>
      <c r="Y10" s="1764">
        <v>0</v>
      </c>
      <c r="Z10" s="1751">
        <v>0</v>
      </c>
      <c r="AA10" s="1751">
        <v>0</v>
      </c>
      <c r="AB10" s="1751">
        <v>0</v>
      </c>
      <c r="AC10" s="1767">
        <v>0</v>
      </c>
      <c r="AD10" s="1768">
        <v>0</v>
      </c>
      <c r="AE10" s="1751">
        <v>0</v>
      </c>
      <c r="AF10" s="1751">
        <v>0</v>
      </c>
      <c r="AG10" s="1751">
        <v>0</v>
      </c>
      <c r="AH10" s="1770">
        <v>0</v>
      </c>
      <c r="AI10" s="1764">
        <v>0</v>
      </c>
      <c r="AJ10" s="1751">
        <v>0</v>
      </c>
      <c r="AK10" s="1751">
        <v>0</v>
      </c>
      <c r="AL10" s="1751">
        <v>0</v>
      </c>
      <c r="AM10" s="1767">
        <v>0</v>
      </c>
      <c r="AN10" s="1768">
        <v>0</v>
      </c>
      <c r="AO10" s="1751">
        <v>0</v>
      </c>
      <c r="AP10" s="1751">
        <v>0</v>
      </c>
      <c r="AQ10" s="1751">
        <v>0</v>
      </c>
      <c r="AR10" s="1770">
        <v>0</v>
      </c>
      <c r="AS10" s="1764">
        <v>0</v>
      </c>
      <c r="AT10" s="1751">
        <v>0</v>
      </c>
      <c r="AU10" s="1751">
        <v>0</v>
      </c>
      <c r="AV10" s="1751">
        <v>0</v>
      </c>
      <c r="AW10" s="1767">
        <v>0</v>
      </c>
      <c r="AX10" s="1768">
        <v>0</v>
      </c>
      <c r="AY10" s="1798">
        <v>0</v>
      </c>
    </row>
    <row r="11" spans="1:51" x14ac:dyDescent="0.15">
      <c r="A11" s="1648" t="s">
        <v>264</v>
      </c>
      <c r="B11" s="1649" t="s">
        <v>125</v>
      </c>
      <c r="C11" s="1833"/>
      <c r="D11" s="1750" t="s">
        <v>1287</v>
      </c>
      <c r="E11" s="1771">
        <v>0</v>
      </c>
      <c r="F11" s="1751">
        <v>0</v>
      </c>
      <c r="G11" s="1751">
        <v>0</v>
      </c>
      <c r="H11" s="1751">
        <v>0</v>
      </c>
      <c r="I11" s="1767">
        <v>0</v>
      </c>
      <c r="J11" s="1768" t="s">
        <v>1287</v>
      </c>
      <c r="K11" s="1751">
        <v>0</v>
      </c>
      <c r="L11" s="1751">
        <v>0</v>
      </c>
      <c r="M11" s="1751">
        <v>0</v>
      </c>
      <c r="N11" s="1770">
        <v>0</v>
      </c>
      <c r="O11" s="1764">
        <v>0</v>
      </c>
      <c r="P11" s="1751">
        <v>0</v>
      </c>
      <c r="Q11" s="1751">
        <v>0</v>
      </c>
      <c r="R11" s="1751">
        <v>0</v>
      </c>
      <c r="S11" s="1767">
        <v>0</v>
      </c>
      <c r="T11" s="1768">
        <v>0</v>
      </c>
      <c r="U11" s="1751">
        <v>0</v>
      </c>
      <c r="V11" s="1751">
        <v>0</v>
      </c>
      <c r="W11" s="1751">
        <v>0</v>
      </c>
      <c r="X11" s="1770">
        <v>0</v>
      </c>
      <c r="Y11" s="1764">
        <v>0</v>
      </c>
      <c r="Z11" s="1751">
        <v>0</v>
      </c>
      <c r="AA11" s="1751">
        <v>0</v>
      </c>
      <c r="AB11" s="1751">
        <v>0</v>
      </c>
      <c r="AC11" s="1767">
        <v>0</v>
      </c>
      <c r="AD11" s="1768">
        <v>0</v>
      </c>
      <c r="AE11" s="1751">
        <v>0</v>
      </c>
      <c r="AF11" s="1751">
        <v>0</v>
      </c>
      <c r="AG11" s="1751">
        <v>0</v>
      </c>
      <c r="AH11" s="1770">
        <v>0</v>
      </c>
      <c r="AI11" s="1764">
        <v>0</v>
      </c>
      <c r="AJ11" s="1751">
        <v>0</v>
      </c>
      <c r="AK11" s="1751">
        <v>0</v>
      </c>
      <c r="AL11" s="1751">
        <v>0</v>
      </c>
      <c r="AM11" s="1767">
        <v>0</v>
      </c>
      <c r="AN11" s="1768">
        <v>0</v>
      </c>
      <c r="AO11" s="1751">
        <v>0</v>
      </c>
      <c r="AP11" s="1751">
        <v>0</v>
      </c>
      <c r="AQ11" s="1751">
        <v>0</v>
      </c>
      <c r="AR11" s="1770">
        <v>0</v>
      </c>
      <c r="AS11" s="1764">
        <v>0</v>
      </c>
      <c r="AT11" s="1751">
        <v>0</v>
      </c>
      <c r="AU11" s="1751">
        <v>0</v>
      </c>
      <c r="AV11" s="1751">
        <v>0</v>
      </c>
      <c r="AW11" s="1767">
        <v>0</v>
      </c>
      <c r="AX11" s="1768">
        <v>0</v>
      </c>
      <c r="AY11" s="1798">
        <v>0</v>
      </c>
    </row>
    <row r="12" spans="1:51" x14ac:dyDescent="0.15">
      <c r="A12" s="1648" t="s">
        <v>262</v>
      </c>
      <c r="B12" s="1649" t="s">
        <v>126</v>
      </c>
      <c r="C12" s="1833"/>
      <c r="D12" s="1750">
        <v>55.529000000000003</v>
      </c>
      <c r="E12" s="1771">
        <v>0</v>
      </c>
      <c r="F12" s="1751">
        <v>0</v>
      </c>
      <c r="G12" s="1751">
        <v>0</v>
      </c>
      <c r="H12" s="1751">
        <v>0</v>
      </c>
      <c r="I12" s="1767">
        <v>0</v>
      </c>
      <c r="J12" s="1768">
        <v>0</v>
      </c>
      <c r="K12" s="1751">
        <v>55.529000000000003</v>
      </c>
      <c r="L12" s="1751">
        <v>0</v>
      </c>
      <c r="M12" s="1751">
        <v>0</v>
      </c>
      <c r="N12" s="1770">
        <v>0</v>
      </c>
      <c r="O12" s="1764">
        <v>0</v>
      </c>
      <c r="P12" s="1751">
        <v>0</v>
      </c>
      <c r="Q12" s="1751">
        <v>0</v>
      </c>
      <c r="R12" s="1751">
        <v>0</v>
      </c>
      <c r="S12" s="1767">
        <v>0</v>
      </c>
      <c r="T12" s="1768">
        <v>0</v>
      </c>
      <c r="U12" s="1751">
        <v>0</v>
      </c>
      <c r="V12" s="1751">
        <v>0</v>
      </c>
      <c r="W12" s="1751">
        <v>0</v>
      </c>
      <c r="X12" s="1770">
        <v>0</v>
      </c>
      <c r="Y12" s="1764">
        <v>0</v>
      </c>
      <c r="Z12" s="1751">
        <v>0</v>
      </c>
      <c r="AA12" s="1751">
        <v>0</v>
      </c>
      <c r="AB12" s="1751">
        <v>0</v>
      </c>
      <c r="AC12" s="1767">
        <v>0</v>
      </c>
      <c r="AD12" s="1768">
        <v>0</v>
      </c>
      <c r="AE12" s="1751">
        <v>0</v>
      </c>
      <c r="AF12" s="1751">
        <v>0</v>
      </c>
      <c r="AG12" s="1751">
        <v>0</v>
      </c>
      <c r="AH12" s="1770">
        <v>0</v>
      </c>
      <c r="AI12" s="1764">
        <v>0</v>
      </c>
      <c r="AJ12" s="1751">
        <v>0</v>
      </c>
      <c r="AK12" s="1751">
        <v>0</v>
      </c>
      <c r="AL12" s="1751">
        <v>0</v>
      </c>
      <c r="AM12" s="1767">
        <v>0</v>
      </c>
      <c r="AN12" s="1768">
        <v>0</v>
      </c>
      <c r="AO12" s="1751">
        <v>0</v>
      </c>
      <c r="AP12" s="1751">
        <v>0</v>
      </c>
      <c r="AQ12" s="1751">
        <v>0</v>
      </c>
      <c r="AR12" s="1770">
        <v>0</v>
      </c>
      <c r="AS12" s="1764">
        <v>0</v>
      </c>
      <c r="AT12" s="1751">
        <v>0</v>
      </c>
      <c r="AU12" s="1751">
        <v>0</v>
      </c>
      <c r="AV12" s="1751">
        <v>0</v>
      </c>
      <c r="AW12" s="1767">
        <v>0</v>
      </c>
      <c r="AX12" s="1768">
        <v>0</v>
      </c>
      <c r="AY12" s="1798">
        <v>0</v>
      </c>
    </row>
    <row r="13" spans="1:51" x14ac:dyDescent="0.15">
      <c r="A13" s="1648" t="s">
        <v>260</v>
      </c>
      <c r="B13" s="1649" t="s">
        <v>127</v>
      </c>
      <c r="C13" s="1833"/>
      <c r="D13" s="1750">
        <v>123.06700000000001</v>
      </c>
      <c r="E13" s="1771">
        <v>0</v>
      </c>
      <c r="F13" s="1751">
        <v>0</v>
      </c>
      <c r="G13" s="1751">
        <v>0</v>
      </c>
      <c r="H13" s="1751">
        <v>0</v>
      </c>
      <c r="I13" s="1767">
        <v>0</v>
      </c>
      <c r="J13" s="1768">
        <v>0</v>
      </c>
      <c r="K13" s="1751">
        <v>0</v>
      </c>
      <c r="L13" s="1751" t="s">
        <v>1287</v>
      </c>
      <c r="M13" s="1751" t="s">
        <v>1287</v>
      </c>
      <c r="N13" s="1770">
        <v>0</v>
      </c>
      <c r="O13" s="1764">
        <v>0</v>
      </c>
      <c r="P13" s="1751">
        <v>0</v>
      </c>
      <c r="Q13" s="1751">
        <v>0</v>
      </c>
      <c r="R13" s="1751">
        <v>0</v>
      </c>
      <c r="S13" s="1767">
        <v>0</v>
      </c>
      <c r="T13" s="1768">
        <v>0</v>
      </c>
      <c r="U13" s="1751">
        <v>0</v>
      </c>
      <c r="V13" s="1751">
        <v>0</v>
      </c>
      <c r="W13" s="1751">
        <v>0</v>
      </c>
      <c r="X13" s="1770">
        <v>0</v>
      </c>
      <c r="Y13" s="1764">
        <v>0</v>
      </c>
      <c r="Z13" s="1751">
        <v>0</v>
      </c>
      <c r="AA13" s="1751">
        <v>0</v>
      </c>
      <c r="AB13" s="1751">
        <v>0</v>
      </c>
      <c r="AC13" s="1767">
        <v>0</v>
      </c>
      <c r="AD13" s="1768">
        <v>0</v>
      </c>
      <c r="AE13" s="1751">
        <v>0</v>
      </c>
      <c r="AF13" s="1751">
        <v>0</v>
      </c>
      <c r="AG13" s="1751">
        <v>0</v>
      </c>
      <c r="AH13" s="1770">
        <v>0</v>
      </c>
      <c r="AI13" s="1764">
        <v>0</v>
      </c>
      <c r="AJ13" s="1751">
        <v>0</v>
      </c>
      <c r="AK13" s="1751">
        <v>0</v>
      </c>
      <c r="AL13" s="1751">
        <v>0</v>
      </c>
      <c r="AM13" s="1767">
        <v>0</v>
      </c>
      <c r="AN13" s="1768">
        <v>0</v>
      </c>
      <c r="AO13" s="1751">
        <v>0</v>
      </c>
      <c r="AP13" s="1751">
        <v>0</v>
      </c>
      <c r="AQ13" s="1751">
        <v>0</v>
      </c>
      <c r="AR13" s="1770">
        <v>0</v>
      </c>
      <c r="AS13" s="1764">
        <v>0</v>
      </c>
      <c r="AT13" s="1751">
        <v>0</v>
      </c>
      <c r="AU13" s="1751">
        <v>0</v>
      </c>
      <c r="AV13" s="1751">
        <v>0</v>
      </c>
      <c r="AW13" s="1767">
        <v>0</v>
      </c>
      <c r="AX13" s="1768">
        <v>0</v>
      </c>
      <c r="AY13" s="1798">
        <v>0</v>
      </c>
    </row>
    <row r="14" spans="1:51" x14ac:dyDescent="0.15">
      <c r="A14" s="1648" t="s">
        <v>259</v>
      </c>
      <c r="B14" s="1649" t="s">
        <v>128</v>
      </c>
      <c r="C14" s="1833"/>
      <c r="D14" s="1750" t="s">
        <v>1287</v>
      </c>
      <c r="E14" s="1771">
        <v>0</v>
      </c>
      <c r="F14" s="1751">
        <v>0</v>
      </c>
      <c r="G14" s="1751">
        <v>0</v>
      </c>
      <c r="H14" s="1751">
        <v>0</v>
      </c>
      <c r="I14" s="1767">
        <v>0</v>
      </c>
      <c r="J14" s="1768">
        <v>0</v>
      </c>
      <c r="K14" s="1751">
        <v>0</v>
      </c>
      <c r="L14" s="1751">
        <v>0</v>
      </c>
      <c r="M14" s="1751" t="s">
        <v>1287</v>
      </c>
      <c r="N14" s="1770">
        <v>0</v>
      </c>
      <c r="O14" s="1764">
        <v>0</v>
      </c>
      <c r="P14" s="1751">
        <v>0</v>
      </c>
      <c r="Q14" s="1751">
        <v>0</v>
      </c>
      <c r="R14" s="1751">
        <v>0</v>
      </c>
      <c r="S14" s="1767">
        <v>0</v>
      </c>
      <c r="T14" s="1768">
        <v>0</v>
      </c>
      <c r="U14" s="1751">
        <v>0</v>
      </c>
      <c r="V14" s="1751">
        <v>0</v>
      </c>
      <c r="W14" s="1751">
        <v>0</v>
      </c>
      <c r="X14" s="1770">
        <v>0</v>
      </c>
      <c r="Y14" s="1764">
        <v>0</v>
      </c>
      <c r="Z14" s="1751">
        <v>0</v>
      </c>
      <c r="AA14" s="1751">
        <v>0</v>
      </c>
      <c r="AB14" s="1751">
        <v>0</v>
      </c>
      <c r="AC14" s="1767">
        <v>0</v>
      </c>
      <c r="AD14" s="1768">
        <v>0</v>
      </c>
      <c r="AE14" s="1751">
        <v>0</v>
      </c>
      <c r="AF14" s="1751">
        <v>0</v>
      </c>
      <c r="AG14" s="1751">
        <v>0</v>
      </c>
      <c r="AH14" s="1770">
        <v>0</v>
      </c>
      <c r="AI14" s="1764">
        <v>0</v>
      </c>
      <c r="AJ14" s="1751">
        <v>0</v>
      </c>
      <c r="AK14" s="1751">
        <v>0</v>
      </c>
      <c r="AL14" s="1751">
        <v>0</v>
      </c>
      <c r="AM14" s="1767">
        <v>0</v>
      </c>
      <c r="AN14" s="1768">
        <v>0</v>
      </c>
      <c r="AO14" s="1751">
        <v>0</v>
      </c>
      <c r="AP14" s="1751">
        <v>0</v>
      </c>
      <c r="AQ14" s="1751">
        <v>0</v>
      </c>
      <c r="AR14" s="1770">
        <v>0</v>
      </c>
      <c r="AS14" s="1764">
        <v>0</v>
      </c>
      <c r="AT14" s="1751">
        <v>0</v>
      </c>
      <c r="AU14" s="1751">
        <v>0</v>
      </c>
      <c r="AV14" s="1751">
        <v>0</v>
      </c>
      <c r="AW14" s="1767">
        <v>0</v>
      </c>
      <c r="AX14" s="1768">
        <v>0</v>
      </c>
      <c r="AY14" s="1798">
        <v>0</v>
      </c>
    </row>
    <row r="15" spans="1:51" x14ac:dyDescent="0.15">
      <c r="A15" s="1652" t="s">
        <v>258</v>
      </c>
      <c r="B15" s="1653" t="s">
        <v>129</v>
      </c>
      <c r="C15" s="1834"/>
      <c r="D15" s="1752">
        <v>267.28199999999998</v>
      </c>
      <c r="E15" s="1799">
        <v>0</v>
      </c>
      <c r="F15" s="1760">
        <v>0</v>
      </c>
      <c r="G15" s="1760">
        <v>0</v>
      </c>
      <c r="H15" s="1760">
        <v>0</v>
      </c>
      <c r="I15" s="1835">
        <v>0</v>
      </c>
      <c r="J15" s="1836">
        <v>0</v>
      </c>
      <c r="K15" s="1760">
        <v>0</v>
      </c>
      <c r="L15" s="1760">
        <v>0</v>
      </c>
      <c r="M15" s="1760">
        <v>0</v>
      </c>
      <c r="N15" s="1753">
        <v>267.28199999999998</v>
      </c>
      <c r="O15" s="1800">
        <v>0</v>
      </c>
      <c r="P15" s="1760">
        <v>0</v>
      </c>
      <c r="Q15" s="1760">
        <v>0</v>
      </c>
      <c r="R15" s="1760">
        <v>0</v>
      </c>
      <c r="S15" s="1835">
        <v>0</v>
      </c>
      <c r="T15" s="1836">
        <v>0</v>
      </c>
      <c r="U15" s="1760">
        <v>0</v>
      </c>
      <c r="V15" s="1760">
        <v>0</v>
      </c>
      <c r="W15" s="1760">
        <v>0</v>
      </c>
      <c r="X15" s="1753">
        <v>0</v>
      </c>
      <c r="Y15" s="1800">
        <v>0</v>
      </c>
      <c r="Z15" s="1760">
        <v>0</v>
      </c>
      <c r="AA15" s="1760">
        <v>0</v>
      </c>
      <c r="AB15" s="1760">
        <v>0</v>
      </c>
      <c r="AC15" s="1835">
        <v>0</v>
      </c>
      <c r="AD15" s="1836">
        <v>0</v>
      </c>
      <c r="AE15" s="1760">
        <v>0</v>
      </c>
      <c r="AF15" s="1760">
        <v>0</v>
      </c>
      <c r="AG15" s="1760">
        <v>0</v>
      </c>
      <c r="AH15" s="1753">
        <v>0</v>
      </c>
      <c r="AI15" s="1800">
        <v>0</v>
      </c>
      <c r="AJ15" s="1760">
        <v>0</v>
      </c>
      <c r="AK15" s="1760">
        <v>0</v>
      </c>
      <c r="AL15" s="1760">
        <v>0</v>
      </c>
      <c r="AM15" s="1835">
        <v>0</v>
      </c>
      <c r="AN15" s="1836">
        <v>0</v>
      </c>
      <c r="AO15" s="1760">
        <v>0</v>
      </c>
      <c r="AP15" s="1760">
        <v>0</v>
      </c>
      <c r="AQ15" s="1760">
        <v>0</v>
      </c>
      <c r="AR15" s="1753">
        <v>0</v>
      </c>
      <c r="AS15" s="1800">
        <v>0</v>
      </c>
      <c r="AT15" s="1760">
        <v>0</v>
      </c>
      <c r="AU15" s="1760">
        <v>0</v>
      </c>
      <c r="AV15" s="1760">
        <v>0</v>
      </c>
      <c r="AW15" s="1835">
        <v>0</v>
      </c>
      <c r="AX15" s="1836">
        <v>0</v>
      </c>
      <c r="AY15" s="1801">
        <v>0</v>
      </c>
    </row>
    <row r="16" spans="1:51" x14ac:dyDescent="0.15">
      <c r="A16" s="1656" t="s">
        <v>256</v>
      </c>
      <c r="B16" s="1657" t="s">
        <v>130</v>
      </c>
      <c r="C16" s="1837"/>
      <c r="D16" s="1754">
        <v>137.57872999999998</v>
      </c>
      <c r="E16" s="1761">
        <v>0</v>
      </c>
      <c r="F16" s="1763">
        <v>0</v>
      </c>
      <c r="G16" s="1763">
        <v>0</v>
      </c>
      <c r="H16" s="1763">
        <v>0</v>
      </c>
      <c r="I16" s="1769">
        <v>0</v>
      </c>
      <c r="J16" s="1838">
        <v>0</v>
      </c>
      <c r="K16" s="1763">
        <v>0</v>
      </c>
      <c r="L16" s="1763" t="s">
        <v>1287</v>
      </c>
      <c r="M16" s="1763">
        <v>0</v>
      </c>
      <c r="N16" s="1802">
        <v>0</v>
      </c>
      <c r="O16" s="1762">
        <v>95.852729999999994</v>
      </c>
      <c r="P16" s="1763" t="s">
        <v>1287</v>
      </c>
      <c r="Q16" s="1763">
        <v>0</v>
      </c>
      <c r="R16" s="1763">
        <v>0</v>
      </c>
      <c r="S16" s="1769">
        <v>0</v>
      </c>
      <c r="T16" s="1838">
        <v>0</v>
      </c>
      <c r="U16" s="1763">
        <v>0</v>
      </c>
      <c r="V16" s="1763">
        <v>0</v>
      </c>
      <c r="W16" s="1763">
        <v>0</v>
      </c>
      <c r="X16" s="1802">
        <v>0</v>
      </c>
      <c r="Y16" s="1762">
        <v>0</v>
      </c>
      <c r="Z16" s="1763">
        <v>0</v>
      </c>
      <c r="AA16" s="1763">
        <v>0</v>
      </c>
      <c r="AB16" s="1763">
        <v>0</v>
      </c>
      <c r="AC16" s="1769" t="s">
        <v>1287</v>
      </c>
      <c r="AD16" s="1838">
        <v>0</v>
      </c>
      <c r="AE16" s="1763">
        <v>0</v>
      </c>
      <c r="AF16" s="1763">
        <v>0</v>
      </c>
      <c r="AG16" s="1763">
        <v>0</v>
      </c>
      <c r="AH16" s="1802">
        <v>0</v>
      </c>
      <c r="AI16" s="1762">
        <v>0</v>
      </c>
      <c r="AJ16" s="1763">
        <v>0</v>
      </c>
      <c r="AK16" s="1763">
        <v>0</v>
      </c>
      <c r="AL16" s="1763">
        <v>0</v>
      </c>
      <c r="AM16" s="1769">
        <v>0</v>
      </c>
      <c r="AN16" s="1838">
        <v>0</v>
      </c>
      <c r="AO16" s="1763">
        <v>0</v>
      </c>
      <c r="AP16" s="1763">
        <v>0</v>
      </c>
      <c r="AQ16" s="1763">
        <v>0</v>
      </c>
      <c r="AR16" s="1802">
        <v>0</v>
      </c>
      <c r="AS16" s="1762">
        <v>0</v>
      </c>
      <c r="AT16" s="1763">
        <v>0</v>
      </c>
      <c r="AU16" s="1763">
        <v>0</v>
      </c>
      <c r="AV16" s="1763">
        <v>0</v>
      </c>
      <c r="AW16" s="1769">
        <v>0</v>
      </c>
      <c r="AX16" s="1838">
        <v>0</v>
      </c>
      <c r="AY16" s="1803">
        <v>0</v>
      </c>
    </row>
    <row r="17" spans="1:51" x14ac:dyDescent="0.15">
      <c r="A17" s="1648" t="s">
        <v>254</v>
      </c>
      <c r="B17" s="1649" t="s">
        <v>131</v>
      </c>
      <c r="C17" s="1833"/>
      <c r="D17" s="1750">
        <v>209.874</v>
      </c>
      <c r="E17" s="1771">
        <v>0</v>
      </c>
      <c r="F17" s="1751">
        <v>0</v>
      </c>
      <c r="G17" s="1751">
        <v>0</v>
      </c>
      <c r="H17" s="1751">
        <v>0</v>
      </c>
      <c r="I17" s="1767">
        <v>0</v>
      </c>
      <c r="J17" s="1768">
        <v>0</v>
      </c>
      <c r="K17" s="1751">
        <v>0</v>
      </c>
      <c r="L17" s="1751" t="s">
        <v>1287</v>
      </c>
      <c r="M17" s="1751">
        <v>0</v>
      </c>
      <c r="N17" s="1770">
        <v>0</v>
      </c>
      <c r="O17" s="1764">
        <v>0</v>
      </c>
      <c r="P17" s="1751" t="s">
        <v>1287</v>
      </c>
      <c r="Q17" s="1751">
        <v>0</v>
      </c>
      <c r="R17" s="1751">
        <v>0</v>
      </c>
      <c r="S17" s="1767">
        <v>0</v>
      </c>
      <c r="T17" s="1768">
        <v>0</v>
      </c>
      <c r="U17" s="1751">
        <v>0</v>
      </c>
      <c r="V17" s="1751">
        <v>0</v>
      </c>
      <c r="W17" s="1751">
        <v>0</v>
      </c>
      <c r="X17" s="1770">
        <v>0</v>
      </c>
      <c r="Y17" s="1764">
        <v>0</v>
      </c>
      <c r="Z17" s="1751">
        <v>0</v>
      </c>
      <c r="AA17" s="1751">
        <v>0</v>
      </c>
      <c r="AB17" s="1751">
        <v>0</v>
      </c>
      <c r="AC17" s="1767">
        <v>0</v>
      </c>
      <c r="AD17" s="1768">
        <v>0</v>
      </c>
      <c r="AE17" s="1751">
        <v>0</v>
      </c>
      <c r="AF17" s="1751">
        <v>0</v>
      </c>
      <c r="AG17" s="1751">
        <v>0</v>
      </c>
      <c r="AH17" s="1770">
        <v>0</v>
      </c>
      <c r="AI17" s="1764">
        <v>0</v>
      </c>
      <c r="AJ17" s="1751">
        <v>0</v>
      </c>
      <c r="AK17" s="1751">
        <v>0</v>
      </c>
      <c r="AL17" s="1751">
        <v>0</v>
      </c>
      <c r="AM17" s="1767">
        <v>0</v>
      </c>
      <c r="AN17" s="1768">
        <v>0</v>
      </c>
      <c r="AO17" s="1751">
        <v>0</v>
      </c>
      <c r="AP17" s="1751">
        <v>0</v>
      </c>
      <c r="AQ17" s="1751">
        <v>0</v>
      </c>
      <c r="AR17" s="1770">
        <v>0</v>
      </c>
      <c r="AS17" s="1764">
        <v>0</v>
      </c>
      <c r="AT17" s="1751">
        <v>0</v>
      </c>
      <c r="AU17" s="1751">
        <v>0</v>
      </c>
      <c r="AV17" s="1751">
        <v>0</v>
      </c>
      <c r="AW17" s="1767">
        <v>0</v>
      </c>
      <c r="AX17" s="1768">
        <v>0</v>
      </c>
      <c r="AY17" s="1798">
        <v>0</v>
      </c>
    </row>
    <row r="18" spans="1:51" x14ac:dyDescent="0.15">
      <c r="A18" s="1648" t="s">
        <v>252</v>
      </c>
      <c r="B18" s="1649" t="s">
        <v>132</v>
      </c>
      <c r="C18" s="1833"/>
      <c r="D18" s="1750">
        <v>118.673</v>
      </c>
      <c r="E18" s="1771">
        <v>0</v>
      </c>
      <c r="F18" s="1751">
        <v>0</v>
      </c>
      <c r="G18" s="1751">
        <v>0</v>
      </c>
      <c r="H18" s="1751" t="s">
        <v>1287</v>
      </c>
      <c r="I18" s="1767">
        <v>0</v>
      </c>
      <c r="J18" s="1768">
        <v>0</v>
      </c>
      <c r="K18" s="1751">
        <v>0</v>
      </c>
      <c r="L18" s="1751" t="s">
        <v>1287</v>
      </c>
      <c r="M18" s="1751" t="s">
        <v>1287</v>
      </c>
      <c r="N18" s="1770">
        <v>0</v>
      </c>
      <c r="O18" s="1764" t="s">
        <v>1287</v>
      </c>
      <c r="P18" s="1751" t="s">
        <v>1287</v>
      </c>
      <c r="Q18" s="1751">
        <v>0</v>
      </c>
      <c r="R18" s="1751" t="s">
        <v>1286</v>
      </c>
      <c r="S18" s="1767">
        <v>0</v>
      </c>
      <c r="T18" s="1768">
        <v>0</v>
      </c>
      <c r="U18" s="1751">
        <v>0</v>
      </c>
      <c r="V18" s="1751">
        <v>0</v>
      </c>
      <c r="W18" s="1751">
        <v>0</v>
      </c>
      <c r="X18" s="1770" t="s">
        <v>1287</v>
      </c>
      <c r="Y18" s="1764">
        <v>0</v>
      </c>
      <c r="Z18" s="1751">
        <v>0</v>
      </c>
      <c r="AA18" s="1751">
        <v>0</v>
      </c>
      <c r="AB18" s="1751">
        <v>0</v>
      </c>
      <c r="AC18" s="1767">
        <v>0</v>
      </c>
      <c r="AD18" s="1768">
        <v>0</v>
      </c>
      <c r="AE18" s="1751">
        <v>0</v>
      </c>
      <c r="AF18" s="1751">
        <v>0</v>
      </c>
      <c r="AG18" s="1751">
        <v>0</v>
      </c>
      <c r="AH18" s="1770">
        <v>0</v>
      </c>
      <c r="AI18" s="1764">
        <v>0</v>
      </c>
      <c r="AJ18" s="1751">
        <v>0</v>
      </c>
      <c r="AK18" s="1751">
        <v>0</v>
      </c>
      <c r="AL18" s="1751">
        <v>0</v>
      </c>
      <c r="AM18" s="1767">
        <v>0</v>
      </c>
      <c r="AN18" s="1768">
        <v>0</v>
      </c>
      <c r="AO18" s="1751">
        <v>0</v>
      </c>
      <c r="AP18" s="1751">
        <v>0</v>
      </c>
      <c r="AQ18" s="1751">
        <v>0</v>
      </c>
      <c r="AR18" s="1770">
        <v>0</v>
      </c>
      <c r="AS18" s="1764">
        <v>0</v>
      </c>
      <c r="AT18" s="1751">
        <v>0</v>
      </c>
      <c r="AU18" s="1751">
        <v>0</v>
      </c>
      <c r="AV18" s="1751">
        <v>0</v>
      </c>
      <c r="AW18" s="1767">
        <v>0</v>
      </c>
      <c r="AX18" s="1768">
        <v>0</v>
      </c>
      <c r="AY18" s="1798">
        <v>0</v>
      </c>
    </row>
    <row r="19" spans="1:51" x14ac:dyDescent="0.15">
      <c r="A19" s="1648" t="s">
        <v>250</v>
      </c>
      <c r="B19" s="1649" t="s">
        <v>133</v>
      </c>
      <c r="C19" s="1833"/>
      <c r="D19" s="1750">
        <v>153.26999999999998</v>
      </c>
      <c r="E19" s="1771">
        <v>0</v>
      </c>
      <c r="F19" s="1751">
        <v>0</v>
      </c>
      <c r="G19" s="1751">
        <v>0</v>
      </c>
      <c r="H19" s="1751">
        <v>0</v>
      </c>
      <c r="I19" s="1767">
        <v>0</v>
      </c>
      <c r="J19" s="1768">
        <v>0</v>
      </c>
      <c r="K19" s="1751">
        <v>0</v>
      </c>
      <c r="L19" s="1751">
        <v>0</v>
      </c>
      <c r="M19" s="1751">
        <v>0</v>
      </c>
      <c r="N19" s="1770">
        <v>0</v>
      </c>
      <c r="O19" s="1764" t="s">
        <v>1287</v>
      </c>
      <c r="P19" s="1751" t="s">
        <v>1287</v>
      </c>
      <c r="Q19" s="1751">
        <v>0</v>
      </c>
      <c r="R19" s="1751" t="s">
        <v>1287</v>
      </c>
      <c r="S19" s="1767">
        <v>0</v>
      </c>
      <c r="T19" s="1768">
        <v>0</v>
      </c>
      <c r="U19" s="1751">
        <v>0</v>
      </c>
      <c r="V19" s="1751">
        <v>0</v>
      </c>
      <c r="W19" s="1751">
        <v>0</v>
      </c>
      <c r="X19" s="1770">
        <v>0</v>
      </c>
      <c r="Y19" s="1764">
        <v>0</v>
      </c>
      <c r="Z19" s="1751">
        <v>0</v>
      </c>
      <c r="AA19" s="1751">
        <v>0</v>
      </c>
      <c r="AB19" s="1751">
        <v>0</v>
      </c>
      <c r="AC19" s="1767">
        <v>0</v>
      </c>
      <c r="AD19" s="1768">
        <v>0</v>
      </c>
      <c r="AE19" s="1751">
        <v>0</v>
      </c>
      <c r="AF19" s="1751">
        <v>0</v>
      </c>
      <c r="AG19" s="1751">
        <v>0</v>
      </c>
      <c r="AH19" s="1770">
        <v>0</v>
      </c>
      <c r="AI19" s="1764">
        <v>0</v>
      </c>
      <c r="AJ19" s="1751">
        <v>0</v>
      </c>
      <c r="AK19" s="1751">
        <v>0</v>
      </c>
      <c r="AL19" s="1751">
        <v>0</v>
      </c>
      <c r="AM19" s="1767">
        <v>0</v>
      </c>
      <c r="AN19" s="1768">
        <v>0</v>
      </c>
      <c r="AO19" s="1751">
        <v>0</v>
      </c>
      <c r="AP19" s="1751">
        <v>0</v>
      </c>
      <c r="AQ19" s="1751">
        <v>0</v>
      </c>
      <c r="AR19" s="1770">
        <v>0</v>
      </c>
      <c r="AS19" s="1764">
        <v>0</v>
      </c>
      <c r="AT19" s="1751">
        <v>0</v>
      </c>
      <c r="AU19" s="1751">
        <v>0</v>
      </c>
      <c r="AV19" s="1751">
        <v>0</v>
      </c>
      <c r="AW19" s="1767">
        <v>0</v>
      </c>
      <c r="AX19" s="1768">
        <v>0</v>
      </c>
      <c r="AY19" s="1798">
        <v>0</v>
      </c>
    </row>
    <row r="20" spans="1:51" x14ac:dyDescent="0.15">
      <c r="A20" s="1648" t="s">
        <v>315</v>
      </c>
      <c r="B20" s="1649" t="s">
        <v>134</v>
      </c>
      <c r="C20" s="1833"/>
      <c r="D20" s="1750">
        <v>92.509</v>
      </c>
      <c r="E20" s="1771">
        <v>0</v>
      </c>
      <c r="F20" s="1751">
        <v>0</v>
      </c>
      <c r="G20" s="1751">
        <v>0</v>
      </c>
      <c r="H20" s="1751">
        <v>0</v>
      </c>
      <c r="I20" s="1767">
        <v>0</v>
      </c>
      <c r="J20" s="1768">
        <v>0</v>
      </c>
      <c r="K20" s="1751">
        <v>0</v>
      </c>
      <c r="L20" s="1751">
        <v>0</v>
      </c>
      <c r="M20" s="1751">
        <v>0</v>
      </c>
      <c r="N20" s="1770">
        <v>0</v>
      </c>
      <c r="O20" s="1764">
        <v>0</v>
      </c>
      <c r="P20" s="1751">
        <v>0</v>
      </c>
      <c r="Q20" s="1751">
        <v>0</v>
      </c>
      <c r="R20" s="1751">
        <v>0</v>
      </c>
      <c r="S20" s="1767">
        <v>92.509</v>
      </c>
      <c r="T20" s="1768">
        <v>0</v>
      </c>
      <c r="U20" s="1751">
        <v>0</v>
      </c>
      <c r="V20" s="1751">
        <v>0</v>
      </c>
      <c r="W20" s="1751">
        <v>0</v>
      </c>
      <c r="X20" s="1770">
        <v>0</v>
      </c>
      <c r="Y20" s="1764">
        <v>0</v>
      </c>
      <c r="Z20" s="1751">
        <v>0</v>
      </c>
      <c r="AA20" s="1751">
        <v>0</v>
      </c>
      <c r="AB20" s="1751">
        <v>0</v>
      </c>
      <c r="AC20" s="1767">
        <v>0</v>
      </c>
      <c r="AD20" s="1768">
        <v>0</v>
      </c>
      <c r="AE20" s="1751">
        <v>0</v>
      </c>
      <c r="AF20" s="1751">
        <v>0</v>
      </c>
      <c r="AG20" s="1751">
        <v>0</v>
      </c>
      <c r="AH20" s="1770">
        <v>0</v>
      </c>
      <c r="AI20" s="1764">
        <v>0</v>
      </c>
      <c r="AJ20" s="1751">
        <v>0</v>
      </c>
      <c r="AK20" s="1751">
        <v>0</v>
      </c>
      <c r="AL20" s="1751">
        <v>0</v>
      </c>
      <c r="AM20" s="1767">
        <v>0</v>
      </c>
      <c r="AN20" s="1768">
        <v>0</v>
      </c>
      <c r="AO20" s="1751">
        <v>0</v>
      </c>
      <c r="AP20" s="1751">
        <v>0</v>
      </c>
      <c r="AQ20" s="1751">
        <v>0</v>
      </c>
      <c r="AR20" s="1770">
        <v>0</v>
      </c>
      <c r="AS20" s="1764">
        <v>0</v>
      </c>
      <c r="AT20" s="1751">
        <v>0</v>
      </c>
      <c r="AU20" s="1751">
        <v>0</v>
      </c>
      <c r="AV20" s="1751">
        <v>0</v>
      </c>
      <c r="AW20" s="1767">
        <v>0</v>
      </c>
      <c r="AX20" s="1768">
        <v>0</v>
      </c>
      <c r="AY20" s="1798">
        <v>0</v>
      </c>
    </row>
    <row r="21" spans="1:51" x14ac:dyDescent="0.15">
      <c r="A21" s="1648" t="s">
        <v>314</v>
      </c>
      <c r="B21" s="1649" t="s">
        <v>135</v>
      </c>
      <c r="C21" s="1833"/>
      <c r="D21" s="1750" t="s">
        <v>1287</v>
      </c>
      <c r="E21" s="1771">
        <v>0</v>
      </c>
      <c r="F21" s="1751">
        <v>0</v>
      </c>
      <c r="G21" s="1751">
        <v>0</v>
      </c>
      <c r="H21" s="1751">
        <v>0</v>
      </c>
      <c r="I21" s="1767">
        <v>0</v>
      </c>
      <c r="J21" s="1768">
        <v>0</v>
      </c>
      <c r="K21" s="1751">
        <v>0</v>
      </c>
      <c r="L21" s="1751">
        <v>0</v>
      </c>
      <c r="M21" s="1751">
        <v>0</v>
      </c>
      <c r="N21" s="1770">
        <v>0</v>
      </c>
      <c r="O21" s="1764">
        <v>0</v>
      </c>
      <c r="P21" s="1751">
        <v>0</v>
      </c>
      <c r="Q21" s="1751">
        <v>0</v>
      </c>
      <c r="R21" s="1751">
        <v>0</v>
      </c>
      <c r="S21" s="1767">
        <v>0</v>
      </c>
      <c r="T21" s="1768" t="s">
        <v>1287</v>
      </c>
      <c r="U21" s="1751">
        <v>0</v>
      </c>
      <c r="V21" s="1751">
        <v>0</v>
      </c>
      <c r="W21" s="1751">
        <v>0</v>
      </c>
      <c r="X21" s="1770">
        <v>0</v>
      </c>
      <c r="Y21" s="1764">
        <v>0</v>
      </c>
      <c r="Z21" s="1751">
        <v>0</v>
      </c>
      <c r="AA21" s="1751">
        <v>0</v>
      </c>
      <c r="AB21" s="1751">
        <v>0</v>
      </c>
      <c r="AC21" s="1767">
        <v>0</v>
      </c>
      <c r="AD21" s="1768">
        <v>0</v>
      </c>
      <c r="AE21" s="1751">
        <v>0</v>
      </c>
      <c r="AF21" s="1751">
        <v>0</v>
      </c>
      <c r="AG21" s="1751">
        <v>0</v>
      </c>
      <c r="AH21" s="1770">
        <v>0</v>
      </c>
      <c r="AI21" s="1764">
        <v>0</v>
      </c>
      <c r="AJ21" s="1751">
        <v>0</v>
      </c>
      <c r="AK21" s="1751">
        <v>0</v>
      </c>
      <c r="AL21" s="1751">
        <v>0</v>
      </c>
      <c r="AM21" s="1767">
        <v>0</v>
      </c>
      <c r="AN21" s="1768">
        <v>0</v>
      </c>
      <c r="AO21" s="1751">
        <v>0</v>
      </c>
      <c r="AP21" s="1751">
        <v>0</v>
      </c>
      <c r="AQ21" s="1751">
        <v>0</v>
      </c>
      <c r="AR21" s="1770">
        <v>0</v>
      </c>
      <c r="AS21" s="1764">
        <v>0</v>
      </c>
      <c r="AT21" s="1751">
        <v>0</v>
      </c>
      <c r="AU21" s="1751">
        <v>0</v>
      </c>
      <c r="AV21" s="1751">
        <v>0</v>
      </c>
      <c r="AW21" s="1767">
        <v>0</v>
      </c>
      <c r="AX21" s="1768">
        <v>0</v>
      </c>
      <c r="AY21" s="1798">
        <v>0</v>
      </c>
    </row>
    <row r="22" spans="1:51" x14ac:dyDescent="0.15">
      <c r="A22" s="1648" t="s">
        <v>313</v>
      </c>
      <c r="B22" s="1649" t="s">
        <v>136</v>
      </c>
      <c r="C22" s="1833"/>
      <c r="D22" s="1750">
        <v>20.975999999999999</v>
      </c>
      <c r="E22" s="1771">
        <v>0</v>
      </c>
      <c r="F22" s="1751">
        <v>0</v>
      </c>
      <c r="G22" s="1751">
        <v>0</v>
      </c>
      <c r="H22" s="1751">
        <v>0</v>
      </c>
      <c r="I22" s="1767">
        <v>0</v>
      </c>
      <c r="J22" s="1768">
        <v>0</v>
      </c>
      <c r="K22" s="1751">
        <v>0</v>
      </c>
      <c r="L22" s="1751">
        <v>0</v>
      </c>
      <c r="M22" s="1751">
        <v>0</v>
      </c>
      <c r="N22" s="1770">
        <v>0</v>
      </c>
      <c r="O22" s="1764">
        <v>0</v>
      </c>
      <c r="P22" s="1751">
        <v>0</v>
      </c>
      <c r="Q22" s="1751">
        <v>0</v>
      </c>
      <c r="R22" s="1751">
        <v>0</v>
      </c>
      <c r="S22" s="1767">
        <v>0</v>
      </c>
      <c r="T22" s="1768">
        <v>0</v>
      </c>
      <c r="U22" s="1751">
        <v>20.975999999999999</v>
      </c>
      <c r="V22" s="1751">
        <v>0</v>
      </c>
      <c r="W22" s="1751">
        <v>0</v>
      </c>
      <c r="X22" s="1770">
        <v>0</v>
      </c>
      <c r="Y22" s="1764">
        <v>0</v>
      </c>
      <c r="Z22" s="1751">
        <v>0</v>
      </c>
      <c r="AA22" s="1751">
        <v>0</v>
      </c>
      <c r="AB22" s="1751">
        <v>0</v>
      </c>
      <c r="AC22" s="1767">
        <v>0</v>
      </c>
      <c r="AD22" s="1768">
        <v>0</v>
      </c>
      <c r="AE22" s="1751">
        <v>0</v>
      </c>
      <c r="AF22" s="1751">
        <v>0</v>
      </c>
      <c r="AG22" s="1751">
        <v>0</v>
      </c>
      <c r="AH22" s="1770">
        <v>0</v>
      </c>
      <c r="AI22" s="1764">
        <v>0</v>
      </c>
      <c r="AJ22" s="1751">
        <v>0</v>
      </c>
      <c r="AK22" s="1751">
        <v>0</v>
      </c>
      <c r="AL22" s="1751">
        <v>0</v>
      </c>
      <c r="AM22" s="1767">
        <v>0</v>
      </c>
      <c r="AN22" s="1768">
        <v>0</v>
      </c>
      <c r="AO22" s="1751">
        <v>0</v>
      </c>
      <c r="AP22" s="1751">
        <v>0</v>
      </c>
      <c r="AQ22" s="1751">
        <v>0</v>
      </c>
      <c r="AR22" s="1770">
        <v>0</v>
      </c>
      <c r="AS22" s="1764">
        <v>0</v>
      </c>
      <c r="AT22" s="1751">
        <v>0</v>
      </c>
      <c r="AU22" s="1751">
        <v>0</v>
      </c>
      <c r="AV22" s="1751">
        <v>0</v>
      </c>
      <c r="AW22" s="1767">
        <v>0</v>
      </c>
      <c r="AX22" s="1768">
        <v>0</v>
      </c>
      <c r="AY22" s="1798">
        <v>0</v>
      </c>
    </row>
    <row r="23" spans="1:51" x14ac:dyDescent="0.15">
      <c r="A23" s="1648" t="s">
        <v>311</v>
      </c>
      <c r="B23" s="1649" t="s">
        <v>137</v>
      </c>
      <c r="C23" s="1833"/>
      <c r="D23" s="1750" t="s">
        <v>1287</v>
      </c>
      <c r="E23" s="1771">
        <v>0</v>
      </c>
      <c r="F23" s="1751">
        <v>0</v>
      </c>
      <c r="G23" s="1751">
        <v>0</v>
      </c>
      <c r="H23" s="1751">
        <v>0</v>
      </c>
      <c r="I23" s="1767">
        <v>0</v>
      </c>
      <c r="J23" s="1768">
        <v>0</v>
      </c>
      <c r="K23" s="1751">
        <v>0</v>
      </c>
      <c r="L23" s="1751">
        <v>0</v>
      </c>
      <c r="M23" s="1751">
        <v>0</v>
      </c>
      <c r="N23" s="1770">
        <v>0</v>
      </c>
      <c r="O23" s="1764">
        <v>0</v>
      </c>
      <c r="P23" s="1751">
        <v>0</v>
      </c>
      <c r="Q23" s="1751">
        <v>0</v>
      </c>
      <c r="R23" s="1751">
        <v>0</v>
      </c>
      <c r="S23" s="1767">
        <v>0</v>
      </c>
      <c r="T23" s="1768">
        <v>0</v>
      </c>
      <c r="U23" s="1751">
        <v>0</v>
      </c>
      <c r="V23" s="1751" t="s">
        <v>1287</v>
      </c>
      <c r="W23" s="1751">
        <v>0</v>
      </c>
      <c r="X23" s="1770">
        <v>0</v>
      </c>
      <c r="Y23" s="1764">
        <v>0</v>
      </c>
      <c r="Z23" s="1751">
        <v>0</v>
      </c>
      <c r="AA23" s="1751">
        <v>0</v>
      </c>
      <c r="AB23" s="1751">
        <v>0</v>
      </c>
      <c r="AC23" s="1767">
        <v>0</v>
      </c>
      <c r="AD23" s="1768">
        <v>0</v>
      </c>
      <c r="AE23" s="1751">
        <v>0</v>
      </c>
      <c r="AF23" s="1751">
        <v>0</v>
      </c>
      <c r="AG23" s="1751">
        <v>0</v>
      </c>
      <c r="AH23" s="1770">
        <v>0</v>
      </c>
      <c r="AI23" s="1764">
        <v>0</v>
      </c>
      <c r="AJ23" s="1751">
        <v>0</v>
      </c>
      <c r="AK23" s="1751">
        <v>0</v>
      </c>
      <c r="AL23" s="1751">
        <v>0</v>
      </c>
      <c r="AM23" s="1767">
        <v>0</v>
      </c>
      <c r="AN23" s="1768">
        <v>0</v>
      </c>
      <c r="AO23" s="1751">
        <v>0</v>
      </c>
      <c r="AP23" s="1751">
        <v>0</v>
      </c>
      <c r="AQ23" s="1751">
        <v>0</v>
      </c>
      <c r="AR23" s="1770">
        <v>0</v>
      </c>
      <c r="AS23" s="1764">
        <v>0</v>
      </c>
      <c r="AT23" s="1751">
        <v>0</v>
      </c>
      <c r="AU23" s="1751">
        <v>0</v>
      </c>
      <c r="AV23" s="1751">
        <v>0</v>
      </c>
      <c r="AW23" s="1767">
        <v>0</v>
      </c>
      <c r="AX23" s="1768">
        <v>0</v>
      </c>
      <c r="AY23" s="1798">
        <v>0</v>
      </c>
    </row>
    <row r="24" spans="1:51" x14ac:dyDescent="0.15">
      <c r="A24" s="1648" t="s">
        <v>309</v>
      </c>
      <c r="B24" s="1649" t="s">
        <v>138</v>
      </c>
      <c r="C24" s="1833"/>
      <c r="D24" s="1750" t="s">
        <v>1287</v>
      </c>
      <c r="E24" s="1771">
        <v>0</v>
      </c>
      <c r="F24" s="1751">
        <v>0</v>
      </c>
      <c r="G24" s="1751">
        <v>0</v>
      </c>
      <c r="H24" s="1751">
        <v>0</v>
      </c>
      <c r="I24" s="1767">
        <v>0</v>
      </c>
      <c r="J24" s="1768">
        <v>0</v>
      </c>
      <c r="K24" s="1751">
        <v>0</v>
      </c>
      <c r="L24" s="1751">
        <v>0</v>
      </c>
      <c r="M24" s="1751">
        <v>0</v>
      </c>
      <c r="N24" s="1770">
        <v>0</v>
      </c>
      <c r="O24" s="1764">
        <v>0</v>
      </c>
      <c r="P24" s="1751">
        <v>0</v>
      </c>
      <c r="Q24" s="1751">
        <v>0</v>
      </c>
      <c r="R24" s="1751">
        <v>0</v>
      </c>
      <c r="S24" s="1767">
        <v>0</v>
      </c>
      <c r="T24" s="1768">
        <v>0</v>
      </c>
      <c r="U24" s="1751">
        <v>0</v>
      </c>
      <c r="V24" s="1751">
        <v>0</v>
      </c>
      <c r="W24" s="1751" t="s">
        <v>1287</v>
      </c>
      <c r="X24" s="1770">
        <v>0</v>
      </c>
      <c r="Y24" s="1764">
        <v>0</v>
      </c>
      <c r="Z24" s="1751">
        <v>0</v>
      </c>
      <c r="AA24" s="1751">
        <v>0</v>
      </c>
      <c r="AB24" s="1751">
        <v>0</v>
      </c>
      <c r="AC24" s="1767">
        <v>0</v>
      </c>
      <c r="AD24" s="1768">
        <v>0</v>
      </c>
      <c r="AE24" s="1751">
        <v>0</v>
      </c>
      <c r="AF24" s="1751">
        <v>0</v>
      </c>
      <c r="AG24" s="1751">
        <v>0</v>
      </c>
      <c r="AH24" s="1770">
        <v>0</v>
      </c>
      <c r="AI24" s="1764">
        <v>0</v>
      </c>
      <c r="AJ24" s="1751">
        <v>0</v>
      </c>
      <c r="AK24" s="1751">
        <v>0</v>
      </c>
      <c r="AL24" s="1751">
        <v>0</v>
      </c>
      <c r="AM24" s="1767">
        <v>0</v>
      </c>
      <c r="AN24" s="1768">
        <v>0</v>
      </c>
      <c r="AO24" s="1751">
        <v>0</v>
      </c>
      <c r="AP24" s="1751">
        <v>0</v>
      </c>
      <c r="AQ24" s="1751">
        <v>0</v>
      </c>
      <c r="AR24" s="1770">
        <v>0</v>
      </c>
      <c r="AS24" s="1764">
        <v>0</v>
      </c>
      <c r="AT24" s="1751">
        <v>0</v>
      </c>
      <c r="AU24" s="1751">
        <v>0</v>
      </c>
      <c r="AV24" s="1751">
        <v>0</v>
      </c>
      <c r="AW24" s="1767">
        <v>0</v>
      </c>
      <c r="AX24" s="1768">
        <v>0</v>
      </c>
      <c r="AY24" s="1798">
        <v>0</v>
      </c>
    </row>
    <row r="25" spans="1:51" x14ac:dyDescent="0.15">
      <c r="A25" s="1652" t="s">
        <v>307</v>
      </c>
      <c r="B25" s="1653" t="s">
        <v>139</v>
      </c>
      <c r="C25" s="1834"/>
      <c r="D25" s="1752" t="s">
        <v>1287</v>
      </c>
      <c r="E25" s="1799">
        <v>0</v>
      </c>
      <c r="F25" s="1760">
        <v>0</v>
      </c>
      <c r="G25" s="1760">
        <v>0</v>
      </c>
      <c r="H25" s="1760">
        <v>0</v>
      </c>
      <c r="I25" s="1835">
        <v>0</v>
      </c>
      <c r="J25" s="1836">
        <v>0</v>
      </c>
      <c r="K25" s="1760">
        <v>0</v>
      </c>
      <c r="L25" s="1760">
        <v>0</v>
      </c>
      <c r="M25" s="1760">
        <v>0</v>
      </c>
      <c r="N25" s="1753">
        <v>0</v>
      </c>
      <c r="O25" s="1800">
        <v>0</v>
      </c>
      <c r="P25" s="1760">
        <v>0</v>
      </c>
      <c r="Q25" s="1760">
        <v>0</v>
      </c>
      <c r="R25" s="1760">
        <v>0</v>
      </c>
      <c r="S25" s="1835">
        <v>0</v>
      </c>
      <c r="T25" s="1836">
        <v>0</v>
      </c>
      <c r="U25" s="1760">
        <v>0</v>
      </c>
      <c r="V25" s="1760">
        <v>0</v>
      </c>
      <c r="W25" s="1760">
        <v>0</v>
      </c>
      <c r="X25" s="1753" t="s">
        <v>1287</v>
      </c>
      <c r="Y25" s="1800">
        <v>0</v>
      </c>
      <c r="Z25" s="1760">
        <v>0</v>
      </c>
      <c r="AA25" s="1760">
        <v>0</v>
      </c>
      <c r="AB25" s="1760">
        <v>0</v>
      </c>
      <c r="AC25" s="1835">
        <v>0</v>
      </c>
      <c r="AD25" s="1836">
        <v>0</v>
      </c>
      <c r="AE25" s="1760">
        <v>0</v>
      </c>
      <c r="AF25" s="1760">
        <v>0</v>
      </c>
      <c r="AG25" s="1760">
        <v>0</v>
      </c>
      <c r="AH25" s="1753">
        <v>0</v>
      </c>
      <c r="AI25" s="1800">
        <v>0</v>
      </c>
      <c r="AJ25" s="1760">
        <v>0</v>
      </c>
      <c r="AK25" s="1760">
        <v>0</v>
      </c>
      <c r="AL25" s="1760">
        <v>0</v>
      </c>
      <c r="AM25" s="1835">
        <v>0</v>
      </c>
      <c r="AN25" s="1836">
        <v>0</v>
      </c>
      <c r="AO25" s="1760">
        <v>0</v>
      </c>
      <c r="AP25" s="1760">
        <v>0</v>
      </c>
      <c r="AQ25" s="1760">
        <v>0</v>
      </c>
      <c r="AR25" s="1753">
        <v>0</v>
      </c>
      <c r="AS25" s="1800">
        <v>0</v>
      </c>
      <c r="AT25" s="1760">
        <v>0</v>
      </c>
      <c r="AU25" s="1760">
        <v>0</v>
      </c>
      <c r="AV25" s="1760">
        <v>0</v>
      </c>
      <c r="AW25" s="1835">
        <v>0</v>
      </c>
      <c r="AX25" s="1836">
        <v>0</v>
      </c>
      <c r="AY25" s="1801">
        <v>0</v>
      </c>
    </row>
    <row r="26" spans="1:51" x14ac:dyDescent="0.15">
      <c r="A26" s="1656" t="s">
        <v>306</v>
      </c>
      <c r="B26" s="1657" t="s">
        <v>140</v>
      </c>
      <c r="C26" s="1837"/>
      <c r="D26" s="1754">
        <v>127.041</v>
      </c>
      <c r="E26" s="1761">
        <v>0</v>
      </c>
      <c r="F26" s="1763">
        <v>0</v>
      </c>
      <c r="G26" s="1763">
        <v>0</v>
      </c>
      <c r="H26" s="1763">
        <v>0</v>
      </c>
      <c r="I26" s="1769">
        <v>0</v>
      </c>
      <c r="J26" s="1838">
        <v>0</v>
      </c>
      <c r="K26" s="1763">
        <v>0</v>
      </c>
      <c r="L26" s="1763">
        <v>0</v>
      </c>
      <c r="M26" s="1763">
        <v>0</v>
      </c>
      <c r="N26" s="1802">
        <v>0</v>
      </c>
      <c r="O26" s="1762">
        <v>0</v>
      </c>
      <c r="P26" s="1763">
        <v>0</v>
      </c>
      <c r="Q26" s="1763">
        <v>0</v>
      </c>
      <c r="R26" s="1763">
        <v>0</v>
      </c>
      <c r="S26" s="1769">
        <v>0</v>
      </c>
      <c r="T26" s="1838">
        <v>0</v>
      </c>
      <c r="U26" s="1763">
        <v>0</v>
      </c>
      <c r="V26" s="1763">
        <v>0</v>
      </c>
      <c r="W26" s="1763">
        <v>0</v>
      </c>
      <c r="X26" s="1802">
        <v>0</v>
      </c>
      <c r="Y26" s="1762" t="s">
        <v>1287</v>
      </c>
      <c r="Z26" s="1763">
        <v>0</v>
      </c>
      <c r="AA26" s="1763">
        <v>0</v>
      </c>
      <c r="AB26" s="1763">
        <v>0</v>
      </c>
      <c r="AC26" s="1769">
        <v>0</v>
      </c>
      <c r="AD26" s="1838">
        <v>0</v>
      </c>
      <c r="AE26" s="1763">
        <v>0</v>
      </c>
      <c r="AF26" s="1763">
        <v>0</v>
      </c>
      <c r="AG26" s="1763" t="s">
        <v>1287</v>
      </c>
      <c r="AH26" s="1802">
        <v>0</v>
      </c>
      <c r="AI26" s="1762">
        <v>0</v>
      </c>
      <c r="AJ26" s="1763">
        <v>0</v>
      </c>
      <c r="AK26" s="1763">
        <v>0</v>
      </c>
      <c r="AL26" s="1763">
        <v>0</v>
      </c>
      <c r="AM26" s="1769">
        <v>0</v>
      </c>
      <c r="AN26" s="1838">
        <v>0</v>
      </c>
      <c r="AO26" s="1763">
        <v>0</v>
      </c>
      <c r="AP26" s="1763">
        <v>0</v>
      </c>
      <c r="AQ26" s="1763">
        <v>0</v>
      </c>
      <c r="AR26" s="1802">
        <v>0</v>
      </c>
      <c r="AS26" s="1762">
        <v>0</v>
      </c>
      <c r="AT26" s="1763">
        <v>0</v>
      </c>
      <c r="AU26" s="1763">
        <v>0</v>
      </c>
      <c r="AV26" s="1763">
        <v>0</v>
      </c>
      <c r="AW26" s="1769">
        <v>0</v>
      </c>
      <c r="AX26" s="1838">
        <v>0</v>
      </c>
      <c r="AY26" s="1803">
        <v>0</v>
      </c>
    </row>
    <row r="27" spans="1:51" x14ac:dyDescent="0.15">
      <c r="A27" s="1648" t="s">
        <v>304</v>
      </c>
      <c r="B27" s="1649" t="s">
        <v>141</v>
      </c>
      <c r="C27" s="1833"/>
      <c r="D27" s="1750">
        <v>196.75953999999999</v>
      </c>
      <c r="E27" s="1771">
        <v>0</v>
      </c>
      <c r="F27" s="1751">
        <v>0</v>
      </c>
      <c r="G27" s="1751">
        <v>0</v>
      </c>
      <c r="H27" s="1751">
        <v>0</v>
      </c>
      <c r="I27" s="1767">
        <v>0</v>
      </c>
      <c r="J27" s="1768">
        <v>0</v>
      </c>
      <c r="K27" s="1751">
        <v>0</v>
      </c>
      <c r="L27" s="1751">
        <v>0</v>
      </c>
      <c r="M27" s="1751">
        <v>0</v>
      </c>
      <c r="N27" s="1770">
        <v>0</v>
      </c>
      <c r="O27" s="1764">
        <v>0</v>
      </c>
      <c r="P27" s="1751">
        <v>0</v>
      </c>
      <c r="Q27" s="1751">
        <v>0</v>
      </c>
      <c r="R27" s="1751">
        <v>0</v>
      </c>
      <c r="S27" s="1767">
        <v>0</v>
      </c>
      <c r="T27" s="1768">
        <v>0</v>
      </c>
      <c r="U27" s="1751">
        <v>0</v>
      </c>
      <c r="V27" s="1751">
        <v>0</v>
      </c>
      <c r="W27" s="1751">
        <v>0</v>
      </c>
      <c r="X27" s="1770">
        <v>0</v>
      </c>
      <c r="Y27" s="1764">
        <v>0</v>
      </c>
      <c r="Z27" s="1751">
        <v>196.75953999999999</v>
      </c>
      <c r="AA27" s="1751">
        <v>0</v>
      </c>
      <c r="AB27" s="1751">
        <v>0</v>
      </c>
      <c r="AC27" s="1767">
        <v>0</v>
      </c>
      <c r="AD27" s="1768">
        <v>0</v>
      </c>
      <c r="AE27" s="1751">
        <v>0</v>
      </c>
      <c r="AF27" s="1751">
        <v>0</v>
      </c>
      <c r="AG27" s="1751">
        <v>0</v>
      </c>
      <c r="AH27" s="1770">
        <v>0</v>
      </c>
      <c r="AI27" s="1764">
        <v>0</v>
      </c>
      <c r="AJ27" s="1751">
        <v>0</v>
      </c>
      <c r="AK27" s="1751">
        <v>0</v>
      </c>
      <c r="AL27" s="1751">
        <v>0</v>
      </c>
      <c r="AM27" s="1767">
        <v>0</v>
      </c>
      <c r="AN27" s="1768">
        <v>0</v>
      </c>
      <c r="AO27" s="1751">
        <v>0</v>
      </c>
      <c r="AP27" s="1751">
        <v>0</v>
      </c>
      <c r="AQ27" s="1751">
        <v>0</v>
      </c>
      <c r="AR27" s="1770">
        <v>0</v>
      </c>
      <c r="AS27" s="1764">
        <v>0</v>
      </c>
      <c r="AT27" s="1751">
        <v>0</v>
      </c>
      <c r="AU27" s="1751">
        <v>0</v>
      </c>
      <c r="AV27" s="1751">
        <v>0</v>
      </c>
      <c r="AW27" s="1767">
        <v>0</v>
      </c>
      <c r="AX27" s="1768">
        <v>0</v>
      </c>
      <c r="AY27" s="1798">
        <v>0</v>
      </c>
    </row>
    <row r="28" spans="1:51" x14ac:dyDescent="0.15">
      <c r="A28" s="1648" t="s">
        <v>303</v>
      </c>
      <c r="B28" s="1649" t="s">
        <v>142</v>
      </c>
      <c r="C28" s="1833"/>
      <c r="D28" s="1750">
        <v>279.37700000000001</v>
      </c>
      <c r="E28" s="1771" t="s">
        <v>1287</v>
      </c>
      <c r="F28" s="1751">
        <v>0</v>
      </c>
      <c r="G28" s="1751">
        <v>0</v>
      </c>
      <c r="H28" s="1751">
        <v>0</v>
      </c>
      <c r="I28" s="1767">
        <v>0</v>
      </c>
      <c r="J28" s="1768">
        <v>0</v>
      </c>
      <c r="K28" s="1751">
        <v>0</v>
      </c>
      <c r="L28" s="1751">
        <v>0</v>
      </c>
      <c r="M28" s="1751">
        <v>0</v>
      </c>
      <c r="N28" s="1770">
        <v>0</v>
      </c>
      <c r="O28" s="1764">
        <v>0</v>
      </c>
      <c r="P28" s="1751">
        <v>0</v>
      </c>
      <c r="Q28" s="1751">
        <v>0</v>
      </c>
      <c r="R28" s="1751">
        <v>0</v>
      </c>
      <c r="S28" s="1767">
        <v>0</v>
      </c>
      <c r="T28" s="1768">
        <v>0</v>
      </c>
      <c r="U28" s="1751">
        <v>0</v>
      </c>
      <c r="V28" s="1751">
        <v>0</v>
      </c>
      <c r="W28" s="1751">
        <v>0</v>
      </c>
      <c r="X28" s="1770">
        <v>0</v>
      </c>
      <c r="Y28" s="1764" t="s">
        <v>1286</v>
      </c>
      <c r="Z28" s="1751">
        <v>0</v>
      </c>
      <c r="AA28" s="1751">
        <v>190.095</v>
      </c>
      <c r="AB28" s="1751">
        <v>0</v>
      </c>
      <c r="AC28" s="1767">
        <v>0</v>
      </c>
      <c r="AD28" s="1768">
        <v>0</v>
      </c>
      <c r="AE28" s="1751">
        <v>0</v>
      </c>
      <c r="AF28" s="1751">
        <v>0</v>
      </c>
      <c r="AG28" s="1751">
        <v>0</v>
      </c>
      <c r="AH28" s="1770">
        <v>0</v>
      </c>
      <c r="AI28" s="1764">
        <v>0</v>
      </c>
      <c r="AJ28" s="1751">
        <v>0</v>
      </c>
      <c r="AK28" s="1751">
        <v>0</v>
      </c>
      <c r="AL28" s="1751">
        <v>0</v>
      </c>
      <c r="AM28" s="1767">
        <v>0</v>
      </c>
      <c r="AN28" s="1768">
        <v>0</v>
      </c>
      <c r="AO28" s="1751">
        <v>0</v>
      </c>
      <c r="AP28" s="1751">
        <v>0</v>
      </c>
      <c r="AQ28" s="1751">
        <v>0</v>
      </c>
      <c r="AR28" s="1770">
        <v>0</v>
      </c>
      <c r="AS28" s="1764">
        <v>0</v>
      </c>
      <c r="AT28" s="1751">
        <v>0</v>
      </c>
      <c r="AU28" s="1751">
        <v>0</v>
      </c>
      <c r="AV28" s="1751">
        <v>0</v>
      </c>
      <c r="AW28" s="1767">
        <v>0</v>
      </c>
      <c r="AX28" s="1768">
        <v>0</v>
      </c>
      <c r="AY28" s="1798">
        <v>0</v>
      </c>
    </row>
    <row r="29" spans="1:51" x14ac:dyDescent="0.15">
      <c r="A29" s="1648" t="s">
        <v>301</v>
      </c>
      <c r="B29" s="1649" t="s">
        <v>143</v>
      </c>
      <c r="C29" s="1833"/>
      <c r="D29" s="1750">
        <v>26.46</v>
      </c>
      <c r="E29" s="1771">
        <v>0</v>
      </c>
      <c r="F29" s="1751">
        <v>0</v>
      </c>
      <c r="G29" s="1751">
        <v>0</v>
      </c>
      <c r="H29" s="1751">
        <v>0</v>
      </c>
      <c r="I29" s="1767">
        <v>0</v>
      </c>
      <c r="J29" s="1768">
        <v>0</v>
      </c>
      <c r="K29" s="1751">
        <v>0</v>
      </c>
      <c r="L29" s="1751">
        <v>0</v>
      </c>
      <c r="M29" s="1751">
        <v>0</v>
      </c>
      <c r="N29" s="1770">
        <v>0</v>
      </c>
      <c r="O29" s="1764">
        <v>0</v>
      </c>
      <c r="P29" s="1751">
        <v>0</v>
      </c>
      <c r="Q29" s="1751">
        <v>0</v>
      </c>
      <c r="R29" s="1751">
        <v>0</v>
      </c>
      <c r="S29" s="1767">
        <v>0</v>
      </c>
      <c r="T29" s="1768">
        <v>0</v>
      </c>
      <c r="U29" s="1751">
        <v>0</v>
      </c>
      <c r="V29" s="1751">
        <v>0</v>
      </c>
      <c r="W29" s="1751">
        <v>0</v>
      </c>
      <c r="X29" s="1770">
        <v>0</v>
      </c>
      <c r="Y29" s="1764">
        <v>0</v>
      </c>
      <c r="Z29" s="1751">
        <v>0</v>
      </c>
      <c r="AA29" s="1751">
        <v>0</v>
      </c>
      <c r="AB29" s="1751">
        <v>26.46</v>
      </c>
      <c r="AC29" s="1767">
        <v>0</v>
      </c>
      <c r="AD29" s="1768">
        <v>0</v>
      </c>
      <c r="AE29" s="1751">
        <v>0</v>
      </c>
      <c r="AF29" s="1751">
        <v>0</v>
      </c>
      <c r="AG29" s="1751">
        <v>0</v>
      </c>
      <c r="AH29" s="1770">
        <v>0</v>
      </c>
      <c r="AI29" s="1764">
        <v>0</v>
      </c>
      <c r="AJ29" s="1751">
        <v>0</v>
      </c>
      <c r="AK29" s="1751">
        <v>0</v>
      </c>
      <c r="AL29" s="1751">
        <v>0</v>
      </c>
      <c r="AM29" s="1767">
        <v>0</v>
      </c>
      <c r="AN29" s="1768">
        <v>0</v>
      </c>
      <c r="AO29" s="1751">
        <v>0</v>
      </c>
      <c r="AP29" s="1751">
        <v>0</v>
      </c>
      <c r="AQ29" s="1751">
        <v>0</v>
      </c>
      <c r="AR29" s="1770">
        <v>0</v>
      </c>
      <c r="AS29" s="1764">
        <v>0</v>
      </c>
      <c r="AT29" s="1751">
        <v>0</v>
      </c>
      <c r="AU29" s="1751">
        <v>0</v>
      </c>
      <c r="AV29" s="1751">
        <v>0</v>
      </c>
      <c r="AW29" s="1767">
        <v>0</v>
      </c>
      <c r="AX29" s="1768">
        <v>0</v>
      </c>
      <c r="AY29" s="1798">
        <v>0</v>
      </c>
    </row>
    <row r="30" spans="1:51" x14ac:dyDescent="0.15">
      <c r="A30" s="1648" t="s">
        <v>300</v>
      </c>
      <c r="B30" s="1649" t="s">
        <v>144</v>
      </c>
      <c r="C30" s="1833"/>
      <c r="D30" s="1750">
        <v>77.802999999999997</v>
      </c>
      <c r="E30" s="1771">
        <v>0</v>
      </c>
      <c r="F30" s="1751">
        <v>0</v>
      </c>
      <c r="G30" s="1751">
        <v>0</v>
      </c>
      <c r="H30" s="1751">
        <v>0</v>
      </c>
      <c r="I30" s="1767">
        <v>0</v>
      </c>
      <c r="J30" s="1768">
        <v>0</v>
      </c>
      <c r="K30" s="1751">
        <v>0</v>
      </c>
      <c r="L30" s="1751">
        <v>0</v>
      </c>
      <c r="M30" s="1751">
        <v>0</v>
      </c>
      <c r="N30" s="1770">
        <v>0</v>
      </c>
      <c r="O30" s="1764">
        <v>0</v>
      </c>
      <c r="P30" s="1751">
        <v>0</v>
      </c>
      <c r="Q30" s="1751">
        <v>0</v>
      </c>
      <c r="R30" s="1751">
        <v>0</v>
      </c>
      <c r="S30" s="1767">
        <v>0</v>
      </c>
      <c r="T30" s="1768">
        <v>0</v>
      </c>
      <c r="U30" s="1751">
        <v>0</v>
      </c>
      <c r="V30" s="1751">
        <v>0</v>
      </c>
      <c r="W30" s="1751">
        <v>0</v>
      </c>
      <c r="X30" s="1770">
        <v>0</v>
      </c>
      <c r="Y30" s="1764">
        <v>0</v>
      </c>
      <c r="Z30" s="1751">
        <v>0</v>
      </c>
      <c r="AA30" s="1751">
        <v>0</v>
      </c>
      <c r="AB30" s="1751">
        <v>0</v>
      </c>
      <c r="AC30" s="1767" t="s">
        <v>1287</v>
      </c>
      <c r="AD30" s="1768" t="s">
        <v>1287</v>
      </c>
      <c r="AE30" s="1751">
        <v>0</v>
      </c>
      <c r="AF30" s="1751">
        <v>0</v>
      </c>
      <c r="AG30" s="1751">
        <v>0</v>
      </c>
      <c r="AH30" s="1770">
        <v>0</v>
      </c>
      <c r="AI30" s="1764">
        <v>0</v>
      </c>
      <c r="AJ30" s="1751">
        <v>0</v>
      </c>
      <c r="AK30" s="1751">
        <v>0</v>
      </c>
      <c r="AL30" s="1751">
        <v>0</v>
      </c>
      <c r="AM30" s="1767" t="s">
        <v>1287</v>
      </c>
      <c r="AN30" s="1768">
        <v>0</v>
      </c>
      <c r="AO30" s="1751">
        <v>0</v>
      </c>
      <c r="AP30" s="1751">
        <v>0</v>
      </c>
      <c r="AQ30" s="1751">
        <v>0</v>
      </c>
      <c r="AR30" s="1770">
        <v>0</v>
      </c>
      <c r="AS30" s="1764">
        <v>0</v>
      </c>
      <c r="AT30" s="1751">
        <v>0</v>
      </c>
      <c r="AU30" s="1751">
        <v>0</v>
      </c>
      <c r="AV30" s="1751">
        <v>0</v>
      </c>
      <c r="AW30" s="1767">
        <v>0</v>
      </c>
      <c r="AX30" s="1768">
        <v>0</v>
      </c>
      <c r="AY30" s="1798">
        <v>0</v>
      </c>
    </row>
    <row r="31" spans="1:51" x14ac:dyDescent="0.15">
      <c r="A31" s="1648" t="s">
        <v>299</v>
      </c>
      <c r="B31" s="1649" t="s">
        <v>145</v>
      </c>
      <c r="C31" s="1833"/>
      <c r="D31" s="1750">
        <v>25.837</v>
      </c>
      <c r="E31" s="1771">
        <v>0</v>
      </c>
      <c r="F31" s="1751">
        <v>0</v>
      </c>
      <c r="G31" s="1751">
        <v>0</v>
      </c>
      <c r="H31" s="1751">
        <v>0</v>
      </c>
      <c r="I31" s="1767">
        <v>0</v>
      </c>
      <c r="J31" s="1768">
        <v>0</v>
      </c>
      <c r="K31" s="1751">
        <v>0</v>
      </c>
      <c r="L31" s="1751">
        <v>0</v>
      </c>
      <c r="M31" s="1751">
        <v>0</v>
      </c>
      <c r="N31" s="1770">
        <v>0</v>
      </c>
      <c r="O31" s="1764">
        <v>0</v>
      </c>
      <c r="P31" s="1751">
        <v>0</v>
      </c>
      <c r="Q31" s="1751">
        <v>0</v>
      </c>
      <c r="R31" s="1751">
        <v>0</v>
      </c>
      <c r="S31" s="1767">
        <v>0</v>
      </c>
      <c r="T31" s="1768">
        <v>0</v>
      </c>
      <c r="U31" s="1751">
        <v>0</v>
      </c>
      <c r="V31" s="1751">
        <v>0</v>
      </c>
      <c r="W31" s="1751">
        <v>0</v>
      </c>
      <c r="X31" s="1770">
        <v>0</v>
      </c>
      <c r="Y31" s="1764">
        <v>0</v>
      </c>
      <c r="Z31" s="1751">
        <v>0</v>
      </c>
      <c r="AA31" s="1751">
        <v>0</v>
      </c>
      <c r="AB31" s="1751">
        <v>0</v>
      </c>
      <c r="AC31" s="1767">
        <v>0</v>
      </c>
      <c r="AD31" s="1768">
        <v>25.837</v>
      </c>
      <c r="AE31" s="1751">
        <v>0</v>
      </c>
      <c r="AF31" s="1751">
        <v>0</v>
      </c>
      <c r="AG31" s="1751">
        <v>0</v>
      </c>
      <c r="AH31" s="1770">
        <v>0</v>
      </c>
      <c r="AI31" s="1764">
        <v>0</v>
      </c>
      <c r="AJ31" s="1751">
        <v>0</v>
      </c>
      <c r="AK31" s="1751">
        <v>0</v>
      </c>
      <c r="AL31" s="1751">
        <v>0</v>
      </c>
      <c r="AM31" s="1767">
        <v>0</v>
      </c>
      <c r="AN31" s="1768">
        <v>0</v>
      </c>
      <c r="AO31" s="1751">
        <v>0</v>
      </c>
      <c r="AP31" s="1751">
        <v>0</v>
      </c>
      <c r="AQ31" s="1751">
        <v>0</v>
      </c>
      <c r="AR31" s="1770">
        <v>0</v>
      </c>
      <c r="AS31" s="1764">
        <v>0</v>
      </c>
      <c r="AT31" s="1751">
        <v>0</v>
      </c>
      <c r="AU31" s="1751">
        <v>0</v>
      </c>
      <c r="AV31" s="1751">
        <v>0</v>
      </c>
      <c r="AW31" s="1767">
        <v>0</v>
      </c>
      <c r="AX31" s="1768">
        <v>0</v>
      </c>
      <c r="AY31" s="1798">
        <v>0</v>
      </c>
    </row>
    <row r="32" spans="1:51" x14ac:dyDescent="0.15">
      <c r="A32" s="1648" t="s">
        <v>298</v>
      </c>
      <c r="B32" s="1649" t="s">
        <v>146</v>
      </c>
      <c r="C32" s="1833"/>
      <c r="D32" s="1750">
        <v>229.57900000000001</v>
      </c>
      <c r="E32" s="1771">
        <v>0</v>
      </c>
      <c r="F32" s="1751">
        <v>0</v>
      </c>
      <c r="G32" s="1751">
        <v>0</v>
      </c>
      <c r="H32" s="1751">
        <v>0</v>
      </c>
      <c r="I32" s="1767">
        <v>0</v>
      </c>
      <c r="J32" s="1768">
        <v>0</v>
      </c>
      <c r="K32" s="1751">
        <v>0</v>
      </c>
      <c r="L32" s="1751">
        <v>0</v>
      </c>
      <c r="M32" s="1751">
        <v>0</v>
      </c>
      <c r="N32" s="1770">
        <v>0</v>
      </c>
      <c r="O32" s="1764">
        <v>0</v>
      </c>
      <c r="P32" s="1751">
        <v>0</v>
      </c>
      <c r="Q32" s="1751">
        <v>0</v>
      </c>
      <c r="R32" s="1751">
        <v>0</v>
      </c>
      <c r="S32" s="1767">
        <v>0</v>
      </c>
      <c r="T32" s="1768">
        <v>0</v>
      </c>
      <c r="U32" s="1751">
        <v>0</v>
      </c>
      <c r="V32" s="1751">
        <v>0</v>
      </c>
      <c r="W32" s="1751">
        <v>0</v>
      </c>
      <c r="X32" s="1770">
        <v>0</v>
      </c>
      <c r="Y32" s="1764">
        <v>0</v>
      </c>
      <c r="Z32" s="1751">
        <v>0</v>
      </c>
      <c r="AA32" s="1751">
        <v>0</v>
      </c>
      <c r="AB32" s="1751">
        <v>0</v>
      </c>
      <c r="AC32" s="1767" t="s">
        <v>1287</v>
      </c>
      <c r="AD32" s="1768" t="s">
        <v>1287</v>
      </c>
      <c r="AE32" s="1751">
        <v>44.685000000000002</v>
      </c>
      <c r="AF32" s="1751" t="s">
        <v>1287</v>
      </c>
      <c r="AG32" s="1751">
        <v>0</v>
      </c>
      <c r="AH32" s="1770" t="s">
        <v>1287</v>
      </c>
      <c r="AI32" s="1764">
        <v>0</v>
      </c>
      <c r="AJ32" s="1751">
        <v>0</v>
      </c>
      <c r="AK32" s="1751">
        <v>0</v>
      </c>
      <c r="AL32" s="1751">
        <v>0</v>
      </c>
      <c r="AM32" s="1767">
        <v>0</v>
      </c>
      <c r="AN32" s="1768">
        <v>0</v>
      </c>
      <c r="AO32" s="1751">
        <v>0</v>
      </c>
      <c r="AP32" s="1751">
        <v>0</v>
      </c>
      <c r="AQ32" s="1751">
        <v>0</v>
      </c>
      <c r="AR32" s="1770">
        <v>0</v>
      </c>
      <c r="AS32" s="1764">
        <v>0</v>
      </c>
      <c r="AT32" s="1751">
        <v>0</v>
      </c>
      <c r="AU32" s="1751">
        <v>0</v>
      </c>
      <c r="AV32" s="1751">
        <v>0</v>
      </c>
      <c r="AW32" s="1767">
        <v>0</v>
      </c>
      <c r="AX32" s="1768">
        <v>0</v>
      </c>
      <c r="AY32" s="1798">
        <v>0</v>
      </c>
    </row>
    <row r="33" spans="1:51" x14ac:dyDescent="0.15">
      <c r="A33" s="1648" t="s">
        <v>297</v>
      </c>
      <c r="B33" s="1649" t="s">
        <v>147</v>
      </c>
      <c r="C33" s="1833"/>
      <c r="D33" s="1750">
        <v>111.88800000000001</v>
      </c>
      <c r="E33" s="1771">
        <v>0</v>
      </c>
      <c r="F33" s="1751">
        <v>0</v>
      </c>
      <c r="G33" s="1751">
        <v>0</v>
      </c>
      <c r="H33" s="1751">
        <v>0</v>
      </c>
      <c r="I33" s="1767">
        <v>0</v>
      </c>
      <c r="J33" s="1768">
        <v>0</v>
      </c>
      <c r="K33" s="1751">
        <v>0</v>
      </c>
      <c r="L33" s="1751">
        <v>0</v>
      </c>
      <c r="M33" s="1751">
        <v>0</v>
      </c>
      <c r="N33" s="1770">
        <v>0</v>
      </c>
      <c r="O33" s="1764">
        <v>0</v>
      </c>
      <c r="P33" s="1751">
        <v>0</v>
      </c>
      <c r="Q33" s="1751">
        <v>0</v>
      </c>
      <c r="R33" s="1751">
        <v>0</v>
      </c>
      <c r="S33" s="1767">
        <v>0</v>
      </c>
      <c r="T33" s="1768">
        <v>0</v>
      </c>
      <c r="U33" s="1751">
        <v>0</v>
      </c>
      <c r="V33" s="1751">
        <v>0</v>
      </c>
      <c r="W33" s="1751">
        <v>0</v>
      </c>
      <c r="X33" s="1770">
        <v>0</v>
      </c>
      <c r="Y33" s="1764">
        <v>0</v>
      </c>
      <c r="Z33" s="1751">
        <v>0</v>
      </c>
      <c r="AA33" s="1751">
        <v>0</v>
      </c>
      <c r="AB33" s="1751">
        <v>0</v>
      </c>
      <c r="AC33" s="1767">
        <v>0</v>
      </c>
      <c r="AD33" s="1768">
        <v>0</v>
      </c>
      <c r="AE33" s="1751">
        <v>0</v>
      </c>
      <c r="AF33" s="1751" t="s">
        <v>1287</v>
      </c>
      <c r="AG33" s="1751">
        <v>0</v>
      </c>
      <c r="AH33" s="1770">
        <v>0</v>
      </c>
      <c r="AI33" s="1764">
        <v>0</v>
      </c>
      <c r="AJ33" s="1751">
        <v>0</v>
      </c>
      <c r="AK33" s="1751" t="s">
        <v>1287</v>
      </c>
      <c r="AL33" s="1751">
        <v>0</v>
      </c>
      <c r="AM33" s="1767">
        <v>0</v>
      </c>
      <c r="AN33" s="1768">
        <v>0</v>
      </c>
      <c r="AO33" s="1751">
        <v>0</v>
      </c>
      <c r="AP33" s="1751">
        <v>0</v>
      </c>
      <c r="AQ33" s="1751">
        <v>0</v>
      </c>
      <c r="AR33" s="1770">
        <v>0</v>
      </c>
      <c r="AS33" s="1764">
        <v>0</v>
      </c>
      <c r="AT33" s="1751">
        <v>0</v>
      </c>
      <c r="AU33" s="1751">
        <v>0</v>
      </c>
      <c r="AV33" s="1751">
        <v>0</v>
      </c>
      <c r="AW33" s="1767">
        <v>0</v>
      </c>
      <c r="AX33" s="1768">
        <v>0</v>
      </c>
      <c r="AY33" s="1798">
        <v>0</v>
      </c>
    </row>
    <row r="34" spans="1:51" x14ac:dyDescent="0.15">
      <c r="A34" s="1648" t="s">
        <v>296</v>
      </c>
      <c r="B34" s="1649" t="s">
        <v>148</v>
      </c>
      <c r="C34" s="1833"/>
      <c r="D34" s="1750">
        <v>25.694000000000003</v>
      </c>
      <c r="E34" s="1771">
        <v>0</v>
      </c>
      <c r="F34" s="1751">
        <v>0</v>
      </c>
      <c r="G34" s="1751">
        <v>0</v>
      </c>
      <c r="H34" s="1751">
        <v>0</v>
      </c>
      <c r="I34" s="1767">
        <v>0</v>
      </c>
      <c r="J34" s="1768">
        <v>0</v>
      </c>
      <c r="K34" s="1751">
        <v>0</v>
      </c>
      <c r="L34" s="1751">
        <v>0</v>
      </c>
      <c r="M34" s="1751">
        <v>0</v>
      </c>
      <c r="N34" s="1770">
        <v>0</v>
      </c>
      <c r="O34" s="1764">
        <v>0</v>
      </c>
      <c r="P34" s="1751">
        <v>0</v>
      </c>
      <c r="Q34" s="1751">
        <v>0</v>
      </c>
      <c r="R34" s="1751">
        <v>0</v>
      </c>
      <c r="S34" s="1767">
        <v>0</v>
      </c>
      <c r="T34" s="1768">
        <v>0</v>
      </c>
      <c r="U34" s="1751">
        <v>0</v>
      </c>
      <c r="V34" s="1751">
        <v>0</v>
      </c>
      <c r="W34" s="1751">
        <v>0</v>
      </c>
      <c r="X34" s="1770">
        <v>0</v>
      </c>
      <c r="Y34" s="1764">
        <v>0</v>
      </c>
      <c r="Z34" s="1751">
        <v>0</v>
      </c>
      <c r="AA34" s="1751">
        <v>0</v>
      </c>
      <c r="AB34" s="1751">
        <v>0</v>
      </c>
      <c r="AC34" s="1767">
        <v>0</v>
      </c>
      <c r="AD34" s="1768" t="s">
        <v>1287</v>
      </c>
      <c r="AE34" s="1751">
        <v>0</v>
      </c>
      <c r="AF34" s="1751">
        <v>0</v>
      </c>
      <c r="AG34" s="1751" t="s">
        <v>1287</v>
      </c>
      <c r="AH34" s="1770">
        <v>0</v>
      </c>
      <c r="AI34" s="1764">
        <v>0</v>
      </c>
      <c r="AJ34" s="1751">
        <v>0</v>
      </c>
      <c r="AK34" s="1751">
        <v>0</v>
      </c>
      <c r="AL34" s="1751">
        <v>0</v>
      </c>
      <c r="AM34" s="1767">
        <v>0</v>
      </c>
      <c r="AN34" s="1768">
        <v>0</v>
      </c>
      <c r="AO34" s="1751">
        <v>0</v>
      </c>
      <c r="AP34" s="1751">
        <v>0</v>
      </c>
      <c r="AQ34" s="1751">
        <v>0</v>
      </c>
      <c r="AR34" s="1770">
        <v>0</v>
      </c>
      <c r="AS34" s="1764">
        <v>0</v>
      </c>
      <c r="AT34" s="1751">
        <v>0</v>
      </c>
      <c r="AU34" s="1751">
        <v>0</v>
      </c>
      <c r="AV34" s="1751">
        <v>0</v>
      </c>
      <c r="AW34" s="1767">
        <v>0</v>
      </c>
      <c r="AX34" s="1768">
        <v>0</v>
      </c>
      <c r="AY34" s="1798">
        <v>0</v>
      </c>
    </row>
    <row r="35" spans="1:51" x14ac:dyDescent="0.15">
      <c r="A35" s="1652" t="s">
        <v>295</v>
      </c>
      <c r="B35" s="1653" t="s">
        <v>149</v>
      </c>
      <c r="C35" s="1834"/>
      <c r="D35" s="1752" t="s">
        <v>1287</v>
      </c>
      <c r="E35" s="1799">
        <v>0</v>
      </c>
      <c r="F35" s="1760">
        <v>0</v>
      </c>
      <c r="G35" s="1760">
        <v>0</v>
      </c>
      <c r="H35" s="1760">
        <v>0</v>
      </c>
      <c r="I35" s="1835">
        <v>0</v>
      </c>
      <c r="J35" s="1836">
        <v>0</v>
      </c>
      <c r="K35" s="1760">
        <v>0</v>
      </c>
      <c r="L35" s="1760">
        <v>0</v>
      </c>
      <c r="M35" s="1760">
        <v>0</v>
      </c>
      <c r="N35" s="1753">
        <v>0</v>
      </c>
      <c r="O35" s="1800">
        <v>0</v>
      </c>
      <c r="P35" s="1760">
        <v>0</v>
      </c>
      <c r="Q35" s="1760">
        <v>0</v>
      </c>
      <c r="R35" s="1760">
        <v>0</v>
      </c>
      <c r="S35" s="1835">
        <v>0</v>
      </c>
      <c r="T35" s="1836">
        <v>0</v>
      </c>
      <c r="U35" s="1760">
        <v>0</v>
      </c>
      <c r="V35" s="1760">
        <v>0</v>
      </c>
      <c r="W35" s="1760">
        <v>0</v>
      </c>
      <c r="X35" s="1753">
        <v>0</v>
      </c>
      <c r="Y35" s="1800">
        <v>0</v>
      </c>
      <c r="Z35" s="1760">
        <v>0</v>
      </c>
      <c r="AA35" s="1760">
        <v>0</v>
      </c>
      <c r="AB35" s="1760">
        <v>0</v>
      </c>
      <c r="AC35" s="1835">
        <v>0</v>
      </c>
      <c r="AD35" s="1836">
        <v>0</v>
      </c>
      <c r="AE35" s="1760">
        <v>0</v>
      </c>
      <c r="AF35" s="1760">
        <v>0</v>
      </c>
      <c r="AG35" s="1760">
        <v>0</v>
      </c>
      <c r="AH35" s="1753" t="s">
        <v>1287</v>
      </c>
      <c r="AI35" s="1800">
        <v>0</v>
      </c>
      <c r="AJ35" s="1760">
        <v>0</v>
      </c>
      <c r="AK35" s="1760">
        <v>0</v>
      </c>
      <c r="AL35" s="1760">
        <v>0</v>
      </c>
      <c r="AM35" s="1835">
        <v>0</v>
      </c>
      <c r="AN35" s="1836">
        <v>0</v>
      </c>
      <c r="AO35" s="1760">
        <v>0</v>
      </c>
      <c r="AP35" s="1760">
        <v>0</v>
      </c>
      <c r="AQ35" s="1760">
        <v>0</v>
      </c>
      <c r="AR35" s="1753">
        <v>0</v>
      </c>
      <c r="AS35" s="1800">
        <v>0</v>
      </c>
      <c r="AT35" s="1760">
        <v>0</v>
      </c>
      <c r="AU35" s="1760">
        <v>0</v>
      </c>
      <c r="AV35" s="1760">
        <v>0</v>
      </c>
      <c r="AW35" s="1835">
        <v>0</v>
      </c>
      <c r="AX35" s="1836">
        <v>0</v>
      </c>
      <c r="AY35" s="1801">
        <v>0</v>
      </c>
    </row>
    <row r="36" spans="1:51" x14ac:dyDescent="0.15">
      <c r="A36" s="1656" t="s">
        <v>294</v>
      </c>
      <c r="B36" s="1657" t="s">
        <v>150</v>
      </c>
      <c r="C36" s="1837"/>
      <c r="D36" s="1754">
        <v>0</v>
      </c>
      <c r="E36" s="1761">
        <v>0</v>
      </c>
      <c r="F36" s="1763">
        <v>0</v>
      </c>
      <c r="G36" s="1763">
        <v>0</v>
      </c>
      <c r="H36" s="1763">
        <v>0</v>
      </c>
      <c r="I36" s="1769">
        <v>0</v>
      </c>
      <c r="J36" s="1838">
        <v>0</v>
      </c>
      <c r="K36" s="1763">
        <v>0</v>
      </c>
      <c r="L36" s="1763">
        <v>0</v>
      </c>
      <c r="M36" s="1763">
        <v>0</v>
      </c>
      <c r="N36" s="1802">
        <v>0</v>
      </c>
      <c r="O36" s="1762">
        <v>0</v>
      </c>
      <c r="P36" s="1763">
        <v>0</v>
      </c>
      <c r="Q36" s="1763">
        <v>0</v>
      </c>
      <c r="R36" s="1763">
        <v>0</v>
      </c>
      <c r="S36" s="1769">
        <v>0</v>
      </c>
      <c r="T36" s="1838">
        <v>0</v>
      </c>
      <c r="U36" s="1763">
        <v>0</v>
      </c>
      <c r="V36" s="1763">
        <v>0</v>
      </c>
      <c r="W36" s="1763">
        <v>0</v>
      </c>
      <c r="X36" s="1802">
        <v>0</v>
      </c>
      <c r="Y36" s="1762">
        <v>0</v>
      </c>
      <c r="Z36" s="1763">
        <v>0</v>
      </c>
      <c r="AA36" s="1763">
        <v>0</v>
      </c>
      <c r="AB36" s="1763">
        <v>0</v>
      </c>
      <c r="AC36" s="1769">
        <v>0</v>
      </c>
      <c r="AD36" s="1838">
        <v>0</v>
      </c>
      <c r="AE36" s="1763">
        <v>0</v>
      </c>
      <c r="AF36" s="1763">
        <v>0</v>
      </c>
      <c r="AG36" s="1763">
        <v>0</v>
      </c>
      <c r="AH36" s="1802">
        <v>0</v>
      </c>
      <c r="AI36" s="1762">
        <v>0</v>
      </c>
      <c r="AJ36" s="1763">
        <v>0</v>
      </c>
      <c r="AK36" s="1763">
        <v>0</v>
      </c>
      <c r="AL36" s="1763">
        <v>0</v>
      </c>
      <c r="AM36" s="1769">
        <v>0</v>
      </c>
      <c r="AN36" s="1838">
        <v>0</v>
      </c>
      <c r="AO36" s="1763">
        <v>0</v>
      </c>
      <c r="AP36" s="1763">
        <v>0</v>
      </c>
      <c r="AQ36" s="1763">
        <v>0</v>
      </c>
      <c r="AR36" s="1802">
        <v>0</v>
      </c>
      <c r="AS36" s="1762">
        <v>0</v>
      </c>
      <c r="AT36" s="1763">
        <v>0</v>
      </c>
      <c r="AU36" s="1763">
        <v>0</v>
      </c>
      <c r="AV36" s="1763">
        <v>0</v>
      </c>
      <c r="AW36" s="1769">
        <v>0</v>
      </c>
      <c r="AX36" s="1838">
        <v>0</v>
      </c>
      <c r="AY36" s="1803">
        <v>0</v>
      </c>
    </row>
    <row r="37" spans="1:51" x14ac:dyDescent="0.15">
      <c r="A37" s="1648" t="s">
        <v>340</v>
      </c>
      <c r="B37" s="1649" t="s">
        <v>151</v>
      </c>
      <c r="C37" s="1833"/>
      <c r="D37" s="1750">
        <v>0</v>
      </c>
      <c r="E37" s="1771">
        <v>0</v>
      </c>
      <c r="F37" s="1751">
        <v>0</v>
      </c>
      <c r="G37" s="1751">
        <v>0</v>
      </c>
      <c r="H37" s="1751">
        <v>0</v>
      </c>
      <c r="I37" s="1767">
        <v>0</v>
      </c>
      <c r="J37" s="1768">
        <v>0</v>
      </c>
      <c r="K37" s="1751">
        <v>0</v>
      </c>
      <c r="L37" s="1751">
        <v>0</v>
      </c>
      <c r="M37" s="1751">
        <v>0</v>
      </c>
      <c r="N37" s="1770">
        <v>0</v>
      </c>
      <c r="O37" s="1764">
        <v>0</v>
      </c>
      <c r="P37" s="1751">
        <v>0</v>
      </c>
      <c r="Q37" s="1751">
        <v>0</v>
      </c>
      <c r="R37" s="1751">
        <v>0</v>
      </c>
      <c r="S37" s="1767">
        <v>0</v>
      </c>
      <c r="T37" s="1768">
        <v>0</v>
      </c>
      <c r="U37" s="1751">
        <v>0</v>
      </c>
      <c r="V37" s="1751">
        <v>0</v>
      </c>
      <c r="W37" s="1751">
        <v>0</v>
      </c>
      <c r="X37" s="1770">
        <v>0</v>
      </c>
      <c r="Y37" s="1764">
        <v>0</v>
      </c>
      <c r="Z37" s="1751">
        <v>0</v>
      </c>
      <c r="AA37" s="1751">
        <v>0</v>
      </c>
      <c r="AB37" s="1751">
        <v>0</v>
      </c>
      <c r="AC37" s="1767">
        <v>0</v>
      </c>
      <c r="AD37" s="1768">
        <v>0</v>
      </c>
      <c r="AE37" s="1751">
        <v>0</v>
      </c>
      <c r="AF37" s="1751">
        <v>0</v>
      </c>
      <c r="AG37" s="1751">
        <v>0</v>
      </c>
      <c r="AH37" s="1770">
        <v>0</v>
      </c>
      <c r="AI37" s="1764">
        <v>0</v>
      </c>
      <c r="AJ37" s="1751">
        <v>0</v>
      </c>
      <c r="AK37" s="1751">
        <v>0</v>
      </c>
      <c r="AL37" s="1751">
        <v>0</v>
      </c>
      <c r="AM37" s="1767">
        <v>0</v>
      </c>
      <c r="AN37" s="1768">
        <v>0</v>
      </c>
      <c r="AO37" s="1751">
        <v>0</v>
      </c>
      <c r="AP37" s="1751">
        <v>0</v>
      </c>
      <c r="AQ37" s="1751">
        <v>0</v>
      </c>
      <c r="AR37" s="1770">
        <v>0</v>
      </c>
      <c r="AS37" s="1764">
        <v>0</v>
      </c>
      <c r="AT37" s="1751">
        <v>0</v>
      </c>
      <c r="AU37" s="1751">
        <v>0</v>
      </c>
      <c r="AV37" s="1751">
        <v>0</v>
      </c>
      <c r="AW37" s="1767">
        <v>0</v>
      </c>
      <c r="AX37" s="1768">
        <v>0</v>
      </c>
      <c r="AY37" s="1798">
        <v>0</v>
      </c>
    </row>
    <row r="38" spans="1:51" x14ac:dyDescent="0.15">
      <c r="A38" s="1648" t="s">
        <v>291</v>
      </c>
      <c r="B38" s="1649" t="s">
        <v>152</v>
      </c>
      <c r="C38" s="1833"/>
      <c r="D38" s="1750" t="s">
        <v>1287</v>
      </c>
      <c r="E38" s="1771">
        <v>0</v>
      </c>
      <c r="F38" s="1751">
        <v>0</v>
      </c>
      <c r="G38" s="1751">
        <v>0</v>
      </c>
      <c r="H38" s="1751">
        <v>0</v>
      </c>
      <c r="I38" s="1767">
        <v>0</v>
      </c>
      <c r="J38" s="1768">
        <v>0</v>
      </c>
      <c r="K38" s="1751">
        <v>0</v>
      </c>
      <c r="L38" s="1751">
        <v>0</v>
      </c>
      <c r="M38" s="1751">
        <v>0</v>
      </c>
      <c r="N38" s="1770">
        <v>0</v>
      </c>
      <c r="O38" s="1764">
        <v>0</v>
      </c>
      <c r="P38" s="1751">
        <v>0</v>
      </c>
      <c r="Q38" s="1751">
        <v>0</v>
      </c>
      <c r="R38" s="1751">
        <v>0</v>
      </c>
      <c r="S38" s="1767">
        <v>0</v>
      </c>
      <c r="T38" s="1768">
        <v>0</v>
      </c>
      <c r="U38" s="1751">
        <v>0</v>
      </c>
      <c r="V38" s="1751">
        <v>0</v>
      </c>
      <c r="W38" s="1751">
        <v>0</v>
      </c>
      <c r="X38" s="1770">
        <v>0</v>
      </c>
      <c r="Y38" s="1764">
        <v>0</v>
      </c>
      <c r="Z38" s="1751">
        <v>0</v>
      </c>
      <c r="AA38" s="1751">
        <v>0</v>
      </c>
      <c r="AB38" s="1751">
        <v>0</v>
      </c>
      <c r="AC38" s="1767">
        <v>0</v>
      </c>
      <c r="AD38" s="1768">
        <v>0</v>
      </c>
      <c r="AE38" s="1751">
        <v>0</v>
      </c>
      <c r="AF38" s="1751">
        <v>0</v>
      </c>
      <c r="AG38" s="1751">
        <v>0</v>
      </c>
      <c r="AH38" s="1770">
        <v>0</v>
      </c>
      <c r="AI38" s="1764">
        <v>0</v>
      </c>
      <c r="AJ38" s="1751">
        <v>0</v>
      </c>
      <c r="AK38" s="1751" t="s">
        <v>1287</v>
      </c>
      <c r="AL38" s="1751">
        <v>0</v>
      </c>
      <c r="AM38" s="1767">
        <v>0</v>
      </c>
      <c r="AN38" s="1768">
        <v>0</v>
      </c>
      <c r="AO38" s="1751">
        <v>0</v>
      </c>
      <c r="AP38" s="1751">
        <v>0</v>
      </c>
      <c r="AQ38" s="1751">
        <v>0</v>
      </c>
      <c r="AR38" s="1770">
        <v>0</v>
      </c>
      <c r="AS38" s="1764">
        <v>0</v>
      </c>
      <c r="AT38" s="1751">
        <v>0</v>
      </c>
      <c r="AU38" s="1751">
        <v>0</v>
      </c>
      <c r="AV38" s="1751">
        <v>0</v>
      </c>
      <c r="AW38" s="1767">
        <v>0</v>
      </c>
      <c r="AX38" s="1768">
        <v>0</v>
      </c>
      <c r="AY38" s="1798">
        <v>0</v>
      </c>
    </row>
    <row r="39" spans="1:51" x14ac:dyDescent="0.15">
      <c r="A39" s="1648" t="s">
        <v>290</v>
      </c>
      <c r="B39" s="1649" t="s">
        <v>153</v>
      </c>
      <c r="C39" s="1833"/>
      <c r="D39" s="1750">
        <v>110.129</v>
      </c>
      <c r="E39" s="1771">
        <v>0</v>
      </c>
      <c r="F39" s="1751">
        <v>0</v>
      </c>
      <c r="G39" s="1751">
        <v>0</v>
      </c>
      <c r="H39" s="1751">
        <v>0</v>
      </c>
      <c r="I39" s="1767">
        <v>0</v>
      </c>
      <c r="J39" s="1768">
        <v>0</v>
      </c>
      <c r="K39" s="1751">
        <v>0</v>
      </c>
      <c r="L39" s="1751">
        <v>0</v>
      </c>
      <c r="M39" s="1751">
        <v>0</v>
      </c>
      <c r="N39" s="1770">
        <v>0</v>
      </c>
      <c r="O39" s="1764">
        <v>0</v>
      </c>
      <c r="P39" s="1751">
        <v>0</v>
      </c>
      <c r="Q39" s="1751">
        <v>0</v>
      </c>
      <c r="R39" s="1751">
        <v>0</v>
      </c>
      <c r="S39" s="1767">
        <v>0</v>
      </c>
      <c r="T39" s="1768">
        <v>0</v>
      </c>
      <c r="U39" s="1751">
        <v>0</v>
      </c>
      <c r="V39" s="1751">
        <v>0</v>
      </c>
      <c r="W39" s="1751">
        <v>0</v>
      </c>
      <c r="X39" s="1770">
        <v>0</v>
      </c>
      <c r="Y39" s="1764">
        <v>0</v>
      </c>
      <c r="Z39" s="1751">
        <v>0</v>
      </c>
      <c r="AA39" s="1751">
        <v>0</v>
      </c>
      <c r="AB39" s="1751">
        <v>0</v>
      </c>
      <c r="AC39" s="1767">
        <v>0</v>
      </c>
      <c r="AD39" s="1768">
        <v>0</v>
      </c>
      <c r="AE39" s="1751">
        <v>0</v>
      </c>
      <c r="AF39" s="1751">
        <v>0</v>
      </c>
      <c r="AG39" s="1751">
        <v>0</v>
      </c>
      <c r="AH39" s="1770">
        <v>0</v>
      </c>
      <c r="AI39" s="1764">
        <v>0</v>
      </c>
      <c r="AJ39" s="1751">
        <v>0</v>
      </c>
      <c r="AK39" s="1751">
        <v>0</v>
      </c>
      <c r="AL39" s="1751" t="s">
        <v>1287</v>
      </c>
      <c r="AM39" s="1767" t="s">
        <v>1287</v>
      </c>
      <c r="AN39" s="1768">
        <v>0</v>
      </c>
      <c r="AO39" s="1751">
        <v>0</v>
      </c>
      <c r="AP39" s="1751">
        <v>0</v>
      </c>
      <c r="AQ39" s="1751">
        <v>0</v>
      </c>
      <c r="AR39" s="1770">
        <v>0</v>
      </c>
      <c r="AS39" s="1764">
        <v>0</v>
      </c>
      <c r="AT39" s="1751">
        <v>0</v>
      </c>
      <c r="AU39" s="1751">
        <v>0</v>
      </c>
      <c r="AV39" s="1751">
        <v>0</v>
      </c>
      <c r="AW39" s="1767">
        <v>0</v>
      </c>
      <c r="AX39" s="1768">
        <v>0</v>
      </c>
      <c r="AY39" s="1798">
        <v>0</v>
      </c>
    </row>
    <row r="40" spans="1:51" x14ac:dyDescent="0.15">
      <c r="A40" s="1648" t="s">
        <v>289</v>
      </c>
      <c r="B40" s="1649" t="s">
        <v>154</v>
      </c>
      <c r="C40" s="1833"/>
      <c r="D40" s="1750" t="s">
        <v>1287</v>
      </c>
      <c r="E40" s="1771">
        <v>0</v>
      </c>
      <c r="F40" s="1751">
        <v>0</v>
      </c>
      <c r="G40" s="1751">
        <v>0</v>
      </c>
      <c r="H40" s="1751">
        <v>0</v>
      </c>
      <c r="I40" s="1767">
        <v>0</v>
      </c>
      <c r="J40" s="1768">
        <v>0</v>
      </c>
      <c r="K40" s="1751">
        <v>0</v>
      </c>
      <c r="L40" s="1751">
        <v>0</v>
      </c>
      <c r="M40" s="1751">
        <v>0</v>
      </c>
      <c r="N40" s="1770">
        <v>0</v>
      </c>
      <c r="O40" s="1764">
        <v>0</v>
      </c>
      <c r="P40" s="1751">
        <v>0</v>
      </c>
      <c r="Q40" s="1751">
        <v>0</v>
      </c>
      <c r="R40" s="1751">
        <v>0</v>
      </c>
      <c r="S40" s="1767">
        <v>0</v>
      </c>
      <c r="T40" s="1768">
        <v>0</v>
      </c>
      <c r="U40" s="1751">
        <v>0</v>
      </c>
      <c r="V40" s="1751">
        <v>0</v>
      </c>
      <c r="W40" s="1751">
        <v>0</v>
      </c>
      <c r="X40" s="1770">
        <v>0</v>
      </c>
      <c r="Y40" s="1764">
        <v>0</v>
      </c>
      <c r="Z40" s="1751">
        <v>0</v>
      </c>
      <c r="AA40" s="1751">
        <v>0</v>
      </c>
      <c r="AB40" s="1751">
        <v>0</v>
      </c>
      <c r="AC40" s="1767">
        <v>0</v>
      </c>
      <c r="AD40" s="1768">
        <v>0</v>
      </c>
      <c r="AE40" s="1751">
        <v>0</v>
      </c>
      <c r="AF40" s="1751">
        <v>0</v>
      </c>
      <c r="AG40" s="1751">
        <v>0</v>
      </c>
      <c r="AH40" s="1770">
        <v>0</v>
      </c>
      <c r="AI40" s="1764">
        <v>0</v>
      </c>
      <c r="AJ40" s="1751">
        <v>0</v>
      </c>
      <c r="AK40" s="1751">
        <v>0</v>
      </c>
      <c r="AL40" s="1751">
        <v>0</v>
      </c>
      <c r="AM40" s="1767" t="s">
        <v>1287</v>
      </c>
      <c r="AN40" s="1768">
        <v>0</v>
      </c>
      <c r="AO40" s="1751">
        <v>0</v>
      </c>
      <c r="AP40" s="1751">
        <v>0</v>
      </c>
      <c r="AQ40" s="1751">
        <v>0</v>
      </c>
      <c r="AR40" s="1770">
        <v>0</v>
      </c>
      <c r="AS40" s="1764">
        <v>0</v>
      </c>
      <c r="AT40" s="1751">
        <v>0</v>
      </c>
      <c r="AU40" s="1751">
        <v>0</v>
      </c>
      <c r="AV40" s="1751">
        <v>0</v>
      </c>
      <c r="AW40" s="1767">
        <v>0</v>
      </c>
      <c r="AX40" s="1768">
        <v>0</v>
      </c>
      <c r="AY40" s="1798">
        <v>0</v>
      </c>
    </row>
    <row r="41" spans="1:51" x14ac:dyDescent="0.15">
      <c r="A41" s="1648" t="s">
        <v>288</v>
      </c>
      <c r="B41" s="1649" t="s">
        <v>155</v>
      </c>
      <c r="C41" s="1833"/>
      <c r="D41" s="1750" t="s">
        <v>1287</v>
      </c>
      <c r="E41" s="1771">
        <v>0</v>
      </c>
      <c r="F41" s="1751">
        <v>0</v>
      </c>
      <c r="G41" s="1751">
        <v>0</v>
      </c>
      <c r="H41" s="1751">
        <v>0</v>
      </c>
      <c r="I41" s="1767">
        <v>0</v>
      </c>
      <c r="J41" s="1768">
        <v>0</v>
      </c>
      <c r="K41" s="1751">
        <v>0</v>
      </c>
      <c r="L41" s="1751">
        <v>0</v>
      </c>
      <c r="M41" s="1751">
        <v>0</v>
      </c>
      <c r="N41" s="1770">
        <v>0</v>
      </c>
      <c r="O41" s="1764">
        <v>0</v>
      </c>
      <c r="P41" s="1751">
        <v>0</v>
      </c>
      <c r="Q41" s="1751">
        <v>0</v>
      </c>
      <c r="R41" s="1751">
        <v>0</v>
      </c>
      <c r="S41" s="1767">
        <v>0</v>
      </c>
      <c r="T41" s="1768">
        <v>0</v>
      </c>
      <c r="U41" s="1751">
        <v>0</v>
      </c>
      <c r="V41" s="1751">
        <v>0</v>
      </c>
      <c r="W41" s="1751">
        <v>0</v>
      </c>
      <c r="X41" s="1770">
        <v>0</v>
      </c>
      <c r="Y41" s="1764">
        <v>0</v>
      </c>
      <c r="Z41" s="1751">
        <v>0</v>
      </c>
      <c r="AA41" s="1751">
        <v>0</v>
      </c>
      <c r="AB41" s="1751">
        <v>0</v>
      </c>
      <c r="AC41" s="1767">
        <v>0</v>
      </c>
      <c r="AD41" s="1768">
        <v>0</v>
      </c>
      <c r="AE41" s="1751">
        <v>0</v>
      </c>
      <c r="AF41" s="1751">
        <v>0</v>
      </c>
      <c r="AG41" s="1751">
        <v>0</v>
      </c>
      <c r="AH41" s="1770">
        <v>0</v>
      </c>
      <c r="AI41" s="1764">
        <v>0</v>
      </c>
      <c r="AJ41" s="1751">
        <v>0</v>
      </c>
      <c r="AK41" s="1751">
        <v>0</v>
      </c>
      <c r="AL41" s="1751">
        <v>0</v>
      </c>
      <c r="AM41" s="1767">
        <v>0</v>
      </c>
      <c r="AN41" s="1768" t="s">
        <v>1287</v>
      </c>
      <c r="AO41" s="1751">
        <v>0</v>
      </c>
      <c r="AP41" s="1751">
        <v>0</v>
      </c>
      <c r="AQ41" s="1751">
        <v>0</v>
      </c>
      <c r="AR41" s="1770">
        <v>0</v>
      </c>
      <c r="AS41" s="1764">
        <v>0</v>
      </c>
      <c r="AT41" s="1751">
        <v>0</v>
      </c>
      <c r="AU41" s="1751">
        <v>0</v>
      </c>
      <c r="AV41" s="1751">
        <v>0</v>
      </c>
      <c r="AW41" s="1767">
        <v>0</v>
      </c>
      <c r="AX41" s="1768">
        <v>0</v>
      </c>
      <c r="AY41" s="1798">
        <v>0</v>
      </c>
    </row>
    <row r="42" spans="1:51" x14ac:dyDescent="0.15">
      <c r="A42" s="1648" t="s">
        <v>287</v>
      </c>
      <c r="B42" s="1649" t="s">
        <v>156</v>
      </c>
      <c r="C42" s="1833"/>
      <c r="D42" s="1750" t="s">
        <v>1287</v>
      </c>
      <c r="E42" s="1771">
        <v>0</v>
      </c>
      <c r="F42" s="1751">
        <v>0</v>
      </c>
      <c r="G42" s="1751">
        <v>0</v>
      </c>
      <c r="H42" s="1751">
        <v>0</v>
      </c>
      <c r="I42" s="1767">
        <v>0</v>
      </c>
      <c r="J42" s="1768">
        <v>0</v>
      </c>
      <c r="K42" s="1751">
        <v>0</v>
      </c>
      <c r="L42" s="1751">
        <v>0</v>
      </c>
      <c r="M42" s="1751">
        <v>0</v>
      </c>
      <c r="N42" s="1770">
        <v>0</v>
      </c>
      <c r="O42" s="1764">
        <v>0</v>
      </c>
      <c r="P42" s="1751">
        <v>0</v>
      </c>
      <c r="Q42" s="1751">
        <v>0</v>
      </c>
      <c r="R42" s="1751">
        <v>0</v>
      </c>
      <c r="S42" s="1767">
        <v>0</v>
      </c>
      <c r="T42" s="1768">
        <v>0</v>
      </c>
      <c r="U42" s="1751">
        <v>0</v>
      </c>
      <c r="V42" s="1751">
        <v>0</v>
      </c>
      <c r="W42" s="1751">
        <v>0</v>
      </c>
      <c r="X42" s="1770">
        <v>0</v>
      </c>
      <c r="Y42" s="1764">
        <v>0</v>
      </c>
      <c r="Z42" s="1751">
        <v>0</v>
      </c>
      <c r="AA42" s="1751">
        <v>0</v>
      </c>
      <c r="AB42" s="1751">
        <v>0</v>
      </c>
      <c r="AC42" s="1767">
        <v>0</v>
      </c>
      <c r="AD42" s="1768">
        <v>0</v>
      </c>
      <c r="AE42" s="1751">
        <v>0</v>
      </c>
      <c r="AF42" s="1751">
        <v>0</v>
      </c>
      <c r="AG42" s="1751">
        <v>0</v>
      </c>
      <c r="AH42" s="1770">
        <v>0</v>
      </c>
      <c r="AI42" s="1764">
        <v>0</v>
      </c>
      <c r="AJ42" s="1751">
        <v>0</v>
      </c>
      <c r="AK42" s="1751">
        <v>0</v>
      </c>
      <c r="AL42" s="1751">
        <v>0</v>
      </c>
      <c r="AM42" s="1767">
        <v>0</v>
      </c>
      <c r="AN42" s="1768">
        <v>0</v>
      </c>
      <c r="AO42" s="1751" t="s">
        <v>1287</v>
      </c>
      <c r="AP42" s="1751">
        <v>0</v>
      </c>
      <c r="AQ42" s="1751">
        <v>0</v>
      </c>
      <c r="AR42" s="1770">
        <v>0</v>
      </c>
      <c r="AS42" s="1764">
        <v>0</v>
      </c>
      <c r="AT42" s="1751">
        <v>0</v>
      </c>
      <c r="AU42" s="1751">
        <v>0</v>
      </c>
      <c r="AV42" s="1751">
        <v>0</v>
      </c>
      <c r="AW42" s="1767">
        <v>0</v>
      </c>
      <c r="AX42" s="1768">
        <v>0</v>
      </c>
      <c r="AY42" s="1798">
        <v>0</v>
      </c>
    </row>
    <row r="43" spans="1:51" x14ac:dyDescent="0.15">
      <c r="A43" s="1648" t="s">
        <v>286</v>
      </c>
      <c r="B43" s="1649" t="s">
        <v>157</v>
      </c>
      <c r="C43" s="1833"/>
      <c r="D43" s="1750">
        <v>95.846999999999994</v>
      </c>
      <c r="E43" s="1771">
        <v>0</v>
      </c>
      <c r="F43" s="1751">
        <v>0</v>
      </c>
      <c r="G43" s="1751">
        <v>0</v>
      </c>
      <c r="H43" s="1751">
        <v>0</v>
      </c>
      <c r="I43" s="1767">
        <v>0</v>
      </c>
      <c r="J43" s="1768">
        <v>0</v>
      </c>
      <c r="K43" s="1751">
        <v>0</v>
      </c>
      <c r="L43" s="1751">
        <v>0</v>
      </c>
      <c r="M43" s="1751">
        <v>0</v>
      </c>
      <c r="N43" s="1770">
        <v>0</v>
      </c>
      <c r="O43" s="1764">
        <v>0</v>
      </c>
      <c r="P43" s="1751">
        <v>0</v>
      </c>
      <c r="Q43" s="1751">
        <v>0</v>
      </c>
      <c r="R43" s="1751">
        <v>0</v>
      </c>
      <c r="S43" s="1767">
        <v>0</v>
      </c>
      <c r="T43" s="1768">
        <v>0</v>
      </c>
      <c r="U43" s="1751">
        <v>0</v>
      </c>
      <c r="V43" s="1751">
        <v>0</v>
      </c>
      <c r="W43" s="1751">
        <v>0</v>
      </c>
      <c r="X43" s="1770">
        <v>0</v>
      </c>
      <c r="Y43" s="1764">
        <v>0</v>
      </c>
      <c r="Z43" s="1751">
        <v>0</v>
      </c>
      <c r="AA43" s="1751">
        <v>0</v>
      </c>
      <c r="AB43" s="1751">
        <v>0</v>
      </c>
      <c r="AC43" s="1767">
        <v>0</v>
      </c>
      <c r="AD43" s="1768">
        <v>0</v>
      </c>
      <c r="AE43" s="1751">
        <v>0</v>
      </c>
      <c r="AF43" s="1751">
        <v>0</v>
      </c>
      <c r="AG43" s="1751">
        <v>0</v>
      </c>
      <c r="AH43" s="1770">
        <v>0</v>
      </c>
      <c r="AI43" s="1764">
        <v>0</v>
      </c>
      <c r="AJ43" s="1751">
        <v>0</v>
      </c>
      <c r="AK43" s="1751">
        <v>0</v>
      </c>
      <c r="AL43" s="1751">
        <v>0</v>
      </c>
      <c r="AM43" s="1767">
        <v>0</v>
      </c>
      <c r="AN43" s="1768">
        <v>0</v>
      </c>
      <c r="AO43" s="1751">
        <v>0</v>
      </c>
      <c r="AP43" s="1751">
        <v>95.846999999999994</v>
      </c>
      <c r="AQ43" s="1751">
        <v>0</v>
      </c>
      <c r="AR43" s="1770">
        <v>0</v>
      </c>
      <c r="AS43" s="1764">
        <v>0</v>
      </c>
      <c r="AT43" s="1751">
        <v>0</v>
      </c>
      <c r="AU43" s="1751">
        <v>0</v>
      </c>
      <c r="AV43" s="1751">
        <v>0</v>
      </c>
      <c r="AW43" s="1767">
        <v>0</v>
      </c>
      <c r="AX43" s="1768">
        <v>0</v>
      </c>
      <c r="AY43" s="1798">
        <v>0</v>
      </c>
    </row>
    <row r="44" spans="1:51" x14ac:dyDescent="0.15">
      <c r="A44" s="1648" t="s">
        <v>285</v>
      </c>
      <c r="B44" s="1649" t="s">
        <v>158</v>
      </c>
      <c r="C44" s="1833"/>
      <c r="D44" s="1750">
        <v>47.884</v>
      </c>
      <c r="E44" s="1771">
        <v>0</v>
      </c>
      <c r="F44" s="1751">
        <v>0</v>
      </c>
      <c r="G44" s="1751">
        <v>0</v>
      </c>
      <c r="H44" s="1751">
        <v>0</v>
      </c>
      <c r="I44" s="1767">
        <v>0</v>
      </c>
      <c r="J44" s="1768">
        <v>0</v>
      </c>
      <c r="K44" s="1751">
        <v>0</v>
      </c>
      <c r="L44" s="1751">
        <v>0</v>
      </c>
      <c r="M44" s="1751">
        <v>0</v>
      </c>
      <c r="N44" s="1770">
        <v>0</v>
      </c>
      <c r="O44" s="1764">
        <v>0</v>
      </c>
      <c r="P44" s="1751">
        <v>0</v>
      </c>
      <c r="Q44" s="1751">
        <v>0</v>
      </c>
      <c r="R44" s="1751">
        <v>0</v>
      </c>
      <c r="S44" s="1767">
        <v>0</v>
      </c>
      <c r="T44" s="1768">
        <v>0</v>
      </c>
      <c r="U44" s="1751">
        <v>0</v>
      </c>
      <c r="V44" s="1751">
        <v>0</v>
      </c>
      <c r="W44" s="1751">
        <v>0</v>
      </c>
      <c r="X44" s="1770">
        <v>0</v>
      </c>
      <c r="Y44" s="1764">
        <v>0</v>
      </c>
      <c r="Z44" s="1751">
        <v>0</v>
      </c>
      <c r="AA44" s="1751">
        <v>0</v>
      </c>
      <c r="AB44" s="1751">
        <v>0</v>
      </c>
      <c r="AC44" s="1767">
        <v>0</v>
      </c>
      <c r="AD44" s="1768">
        <v>0</v>
      </c>
      <c r="AE44" s="1751">
        <v>0</v>
      </c>
      <c r="AF44" s="1751">
        <v>0</v>
      </c>
      <c r="AG44" s="1751">
        <v>0</v>
      </c>
      <c r="AH44" s="1770">
        <v>0</v>
      </c>
      <c r="AI44" s="1764">
        <v>0</v>
      </c>
      <c r="AJ44" s="1751">
        <v>0</v>
      </c>
      <c r="AK44" s="1751">
        <v>0</v>
      </c>
      <c r="AL44" s="1751">
        <v>0</v>
      </c>
      <c r="AM44" s="1767">
        <v>0</v>
      </c>
      <c r="AN44" s="1768">
        <v>0</v>
      </c>
      <c r="AO44" s="1751">
        <v>0</v>
      </c>
      <c r="AP44" s="1751">
        <v>0</v>
      </c>
      <c r="AQ44" s="1751">
        <v>47.884</v>
      </c>
      <c r="AR44" s="1770">
        <v>0</v>
      </c>
      <c r="AS44" s="1764">
        <v>0</v>
      </c>
      <c r="AT44" s="1751">
        <v>0</v>
      </c>
      <c r="AU44" s="1751">
        <v>0</v>
      </c>
      <c r="AV44" s="1751">
        <v>0</v>
      </c>
      <c r="AW44" s="1767">
        <v>0</v>
      </c>
      <c r="AX44" s="1768">
        <v>0</v>
      </c>
      <c r="AY44" s="1798">
        <v>0</v>
      </c>
    </row>
    <row r="45" spans="1:51" x14ac:dyDescent="0.15">
      <c r="A45" s="1652" t="s">
        <v>284</v>
      </c>
      <c r="B45" s="1653" t="s">
        <v>159</v>
      </c>
      <c r="C45" s="1834"/>
      <c r="D45" s="1752">
        <v>82.869</v>
      </c>
      <c r="E45" s="1799">
        <v>0</v>
      </c>
      <c r="F45" s="1760">
        <v>0</v>
      </c>
      <c r="G45" s="1760">
        <v>0</v>
      </c>
      <c r="H45" s="1760">
        <v>0</v>
      </c>
      <c r="I45" s="1835">
        <v>0</v>
      </c>
      <c r="J45" s="1836">
        <v>0</v>
      </c>
      <c r="K45" s="1760">
        <v>0</v>
      </c>
      <c r="L45" s="1760">
        <v>0</v>
      </c>
      <c r="M45" s="1760">
        <v>0</v>
      </c>
      <c r="N45" s="1753">
        <v>0</v>
      </c>
      <c r="O45" s="1800">
        <v>0</v>
      </c>
      <c r="P45" s="1760">
        <v>0</v>
      </c>
      <c r="Q45" s="1760">
        <v>0</v>
      </c>
      <c r="R45" s="1760">
        <v>0</v>
      </c>
      <c r="S45" s="1835">
        <v>0</v>
      </c>
      <c r="T45" s="1836">
        <v>0</v>
      </c>
      <c r="U45" s="1760">
        <v>0</v>
      </c>
      <c r="V45" s="1760">
        <v>0</v>
      </c>
      <c r="W45" s="1760">
        <v>0</v>
      </c>
      <c r="X45" s="1753">
        <v>0</v>
      </c>
      <c r="Y45" s="1800">
        <v>0</v>
      </c>
      <c r="Z45" s="1760">
        <v>0</v>
      </c>
      <c r="AA45" s="1760">
        <v>0</v>
      </c>
      <c r="AB45" s="1760">
        <v>0</v>
      </c>
      <c r="AC45" s="1835">
        <v>0</v>
      </c>
      <c r="AD45" s="1836">
        <v>0</v>
      </c>
      <c r="AE45" s="1760">
        <v>0</v>
      </c>
      <c r="AF45" s="1760">
        <v>0</v>
      </c>
      <c r="AG45" s="1760">
        <v>0</v>
      </c>
      <c r="AH45" s="1753">
        <v>0</v>
      </c>
      <c r="AI45" s="1800">
        <v>0</v>
      </c>
      <c r="AJ45" s="1760">
        <v>0</v>
      </c>
      <c r="AK45" s="1760">
        <v>0</v>
      </c>
      <c r="AL45" s="1760">
        <v>0</v>
      </c>
      <c r="AM45" s="1835">
        <v>0</v>
      </c>
      <c r="AN45" s="1836">
        <v>0</v>
      </c>
      <c r="AO45" s="1760">
        <v>0</v>
      </c>
      <c r="AP45" s="1760">
        <v>0</v>
      </c>
      <c r="AQ45" s="1760">
        <v>0</v>
      </c>
      <c r="AR45" s="1753">
        <v>82.869</v>
      </c>
      <c r="AS45" s="1800">
        <v>0</v>
      </c>
      <c r="AT45" s="1760">
        <v>0</v>
      </c>
      <c r="AU45" s="1760">
        <v>0</v>
      </c>
      <c r="AV45" s="1760">
        <v>0</v>
      </c>
      <c r="AW45" s="1835">
        <v>0</v>
      </c>
      <c r="AX45" s="1836">
        <v>0</v>
      </c>
      <c r="AY45" s="1801">
        <v>0</v>
      </c>
    </row>
    <row r="46" spans="1:51" x14ac:dyDescent="0.15">
      <c r="A46" s="1839" t="s">
        <v>283</v>
      </c>
      <c r="B46" s="1840" t="s">
        <v>160</v>
      </c>
      <c r="C46" s="1841"/>
      <c r="D46" s="1772" t="s">
        <v>1287</v>
      </c>
      <c r="E46" s="1842">
        <v>0</v>
      </c>
      <c r="F46" s="1843">
        <v>0</v>
      </c>
      <c r="G46" s="1843">
        <v>0</v>
      </c>
      <c r="H46" s="1843">
        <v>0</v>
      </c>
      <c r="I46" s="1844">
        <v>0</v>
      </c>
      <c r="J46" s="1845">
        <v>0</v>
      </c>
      <c r="K46" s="1843">
        <v>0</v>
      </c>
      <c r="L46" s="1843">
        <v>0</v>
      </c>
      <c r="M46" s="1843">
        <v>0</v>
      </c>
      <c r="N46" s="1846">
        <v>0</v>
      </c>
      <c r="O46" s="1773">
        <v>0</v>
      </c>
      <c r="P46" s="1843">
        <v>0</v>
      </c>
      <c r="Q46" s="1843">
        <v>0</v>
      </c>
      <c r="R46" s="1843">
        <v>0</v>
      </c>
      <c r="S46" s="1844">
        <v>0</v>
      </c>
      <c r="T46" s="1845">
        <v>0</v>
      </c>
      <c r="U46" s="1843">
        <v>0</v>
      </c>
      <c r="V46" s="1843">
        <v>0</v>
      </c>
      <c r="W46" s="1843">
        <v>0</v>
      </c>
      <c r="X46" s="1846">
        <v>0</v>
      </c>
      <c r="Y46" s="1773">
        <v>0</v>
      </c>
      <c r="Z46" s="1843">
        <v>0</v>
      </c>
      <c r="AA46" s="1843">
        <v>0</v>
      </c>
      <c r="AB46" s="1843">
        <v>0</v>
      </c>
      <c r="AC46" s="1844">
        <v>0</v>
      </c>
      <c r="AD46" s="1845">
        <v>0</v>
      </c>
      <c r="AE46" s="1843">
        <v>0</v>
      </c>
      <c r="AF46" s="1843">
        <v>0</v>
      </c>
      <c r="AG46" s="1843">
        <v>0</v>
      </c>
      <c r="AH46" s="1846">
        <v>0</v>
      </c>
      <c r="AI46" s="1773">
        <v>0</v>
      </c>
      <c r="AJ46" s="1843">
        <v>0</v>
      </c>
      <c r="AK46" s="1843">
        <v>0</v>
      </c>
      <c r="AL46" s="1843">
        <v>0</v>
      </c>
      <c r="AM46" s="1844">
        <v>0</v>
      </c>
      <c r="AN46" s="1845">
        <v>0</v>
      </c>
      <c r="AO46" s="1843">
        <v>0</v>
      </c>
      <c r="AP46" s="1843">
        <v>0</v>
      </c>
      <c r="AQ46" s="1843">
        <v>0</v>
      </c>
      <c r="AR46" s="1846">
        <v>0</v>
      </c>
      <c r="AS46" s="1773" t="s">
        <v>1287</v>
      </c>
      <c r="AT46" s="1843">
        <v>0</v>
      </c>
      <c r="AU46" s="1843">
        <v>0</v>
      </c>
      <c r="AV46" s="1843">
        <v>0</v>
      </c>
      <c r="AW46" s="1844">
        <v>0</v>
      </c>
      <c r="AX46" s="1845">
        <v>0</v>
      </c>
      <c r="AY46" s="1847">
        <v>0</v>
      </c>
    </row>
    <row r="47" spans="1:51" x14ac:dyDescent="0.15">
      <c r="A47" s="1648" t="s">
        <v>282</v>
      </c>
      <c r="B47" s="1649" t="s">
        <v>161</v>
      </c>
      <c r="C47" s="1833"/>
      <c r="D47" s="1750">
        <v>0</v>
      </c>
      <c r="E47" s="1771">
        <v>0</v>
      </c>
      <c r="F47" s="1751">
        <v>0</v>
      </c>
      <c r="G47" s="1751">
        <v>0</v>
      </c>
      <c r="H47" s="1751">
        <v>0</v>
      </c>
      <c r="I47" s="1767">
        <v>0</v>
      </c>
      <c r="J47" s="1768">
        <v>0</v>
      </c>
      <c r="K47" s="1751">
        <v>0</v>
      </c>
      <c r="L47" s="1751">
        <v>0</v>
      </c>
      <c r="M47" s="1751">
        <v>0</v>
      </c>
      <c r="N47" s="1770">
        <v>0</v>
      </c>
      <c r="O47" s="1764">
        <v>0</v>
      </c>
      <c r="P47" s="1751">
        <v>0</v>
      </c>
      <c r="Q47" s="1751">
        <v>0</v>
      </c>
      <c r="R47" s="1751">
        <v>0</v>
      </c>
      <c r="S47" s="1767">
        <v>0</v>
      </c>
      <c r="T47" s="1768">
        <v>0</v>
      </c>
      <c r="U47" s="1751">
        <v>0</v>
      </c>
      <c r="V47" s="1751">
        <v>0</v>
      </c>
      <c r="W47" s="1751">
        <v>0</v>
      </c>
      <c r="X47" s="1770">
        <v>0</v>
      </c>
      <c r="Y47" s="1764">
        <v>0</v>
      </c>
      <c r="Z47" s="1751">
        <v>0</v>
      </c>
      <c r="AA47" s="1751">
        <v>0</v>
      </c>
      <c r="AB47" s="1751">
        <v>0</v>
      </c>
      <c r="AC47" s="1767">
        <v>0</v>
      </c>
      <c r="AD47" s="1768">
        <v>0</v>
      </c>
      <c r="AE47" s="1751">
        <v>0</v>
      </c>
      <c r="AF47" s="1751">
        <v>0</v>
      </c>
      <c r="AG47" s="1751">
        <v>0</v>
      </c>
      <c r="AH47" s="1770">
        <v>0</v>
      </c>
      <c r="AI47" s="1764">
        <v>0</v>
      </c>
      <c r="AJ47" s="1751">
        <v>0</v>
      </c>
      <c r="AK47" s="1751">
        <v>0</v>
      </c>
      <c r="AL47" s="1751">
        <v>0</v>
      </c>
      <c r="AM47" s="1767">
        <v>0</v>
      </c>
      <c r="AN47" s="1768">
        <v>0</v>
      </c>
      <c r="AO47" s="1751">
        <v>0</v>
      </c>
      <c r="AP47" s="1751">
        <v>0</v>
      </c>
      <c r="AQ47" s="1751">
        <v>0</v>
      </c>
      <c r="AR47" s="1770">
        <v>0</v>
      </c>
      <c r="AS47" s="1764">
        <v>0</v>
      </c>
      <c r="AT47" s="1751">
        <v>0</v>
      </c>
      <c r="AU47" s="1751">
        <v>0</v>
      </c>
      <c r="AV47" s="1751">
        <v>0</v>
      </c>
      <c r="AW47" s="1767">
        <v>0</v>
      </c>
      <c r="AX47" s="1768">
        <v>0</v>
      </c>
      <c r="AY47" s="1798">
        <v>0</v>
      </c>
    </row>
    <row r="48" spans="1:51" x14ac:dyDescent="0.15">
      <c r="A48" s="1648" t="s">
        <v>281</v>
      </c>
      <c r="B48" s="1649" t="s">
        <v>162</v>
      </c>
      <c r="C48" s="1833"/>
      <c r="D48" s="1750">
        <v>117.077</v>
      </c>
      <c r="E48" s="1771">
        <v>0</v>
      </c>
      <c r="F48" s="1751">
        <v>0</v>
      </c>
      <c r="G48" s="1751">
        <v>0</v>
      </c>
      <c r="H48" s="1751">
        <v>0</v>
      </c>
      <c r="I48" s="1767">
        <v>0</v>
      </c>
      <c r="J48" s="1768">
        <v>0</v>
      </c>
      <c r="K48" s="1751">
        <v>0</v>
      </c>
      <c r="L48" s="1751">
        <v>0</v>
      </c>
      <c r="M48" s="1751">
        <v>0</v>
      </c>
      <c r="N48" s="1770">
        <v>0</v>
      </c>
      <c r="O48" s="1764">
        <v>0</v>
      </c>
      <c r="P48" s="1751">
        <v>0</v>
      </c>
      <c r="Q48" s="1751">
        <v>0</v>
      </c>
      <c r="R48" s="1751">
        <v>0</v>
      </c>
      <c r="S48" s="1767">
        <v>0</v>
      </c>
      <c r="T48" s="1768">
        <v>0</v>
      </c>
      <c r="U48" s="1751">
        <v>0</v>
      </c>
      <c r="V48" s="1751">
        <v>0</v>
      </c>
      <c r="W48" s="1751">
        <v>0</v>
      </c>
      <c r="X48" s="1770">
        <v>0</v>
      </c>
      <c r="Y48" s="1764">
        <v>0</v>
      </c>
      <c r="Z48" s="1751">
        <v>0</v>
      </c>
      <c r="AA48" s="1751">
        <v>0</v>
      </c>
      <c r="AB48" s="1751">
        <v>0</v>
      </c>
      <c r="AC48" s="1767">
        <v>0</v>
      </c>
      <c r="AD48" s="1768">
        <v>0</v>
      </c>
      <c r="AE48" s="1751">
        <v>0</v>
      </c>
      <c r="AF48" s="1751">
        <v>0</v>
      </c>
      <c r="AG48" s="1751">
        <v>0</v>
      </c>
      <c r="AH48" s="1770">
        <v>0</v>
      </c>
      <c r="AI48" s="1764">
        <v>0</v>
      </c>
      <c r="AJ48" s="1751">
        <v>0</v>
      </c>
      <c r="AK48" s="1751">
        <v>0</v>
      </c>
      <c r="AL48" s="1751">
        <v>0</v>
      </c>
      <c r="AM48" s="1767">
        <v>0</v>
      </c>
      <c r="AN48" s="1768">
        <v>0</v>
      </c>
      <c r="AO48" s="1751">
        <v>0</v>
      </c>
      <c r="AP48" s="1751">
        <v>0</v>
      </c>
      <c r="AQ48" s="1751">
        <v>0</v>
      </c>
      <c r="AR48" s="1770">
        <v>0</v>
      </c>
      <c r="AS48" s="1764">
        <v>0</v>
      </c>
      <c r="AT48" s="1751">
        <v>0</v>
      </c>
      <c r="AU48" s="1751">
        <v>117.077</v>
      </c>
      <c r="AV48" s="1751">
        <v>0</v>
      </c>
      <c r="AW48" s="1767">
        <v>0</v>
      </c>
      <c r="AX48" s="1768">
        <v>0</v>
      </c>
      <c r="AY48" s="1798">
        <v>0</v>
      </c>
    </row>
    <row r="49" spans="1:51" x14ac:dyDescent="0.15">
      <c r="A49" s="1648" t="s">
        <v>280</v>
      </c>
      <c r="B49" s="1649" t="s">
        <v>163</v>
      </c>
      <c r="C49" s="1833"/>
      <c r="D49" s="1750">
        <v>38.356999999999999</v>
      </c>
      <c r="E49" s="1771">
        <v>0</v>
      </c>
      <c r="F49" s="1751">
        <v>0</v>
      </c>
      <c r="G49" s="1751">
        <v>0</v>
      </c>
      <c r="H49" s="1751">
        <v>0</v>
      </c>
      <c r="I49" s="1767">
        <v>0</v>
      </c>
      <c r="J49" s="1768">
        <v>0</v>
      </c>
      <c r="K49" s="1751">
        <v>0</v>
      </c>
      <c r="L49" s="1751">
        <v>0</v>
      </c>
      <c r="M49" s="1751">
        <v>0</v>
      </c>
      <c r="N49" s="1770">
        <v>0</v>
      </c>
      <c r="O49" s="1764">
        <v>0</v>
      </c>
      <c r="P49" s="1751">
        <v>0</v>
      </c>
      <c r="Q49" s="1751">
        <v>0</v>
      </c>
      <c r="R49" s="1751">
        <v>0</v>
      </c>
      <c r="S49" s="1767">
        <v>0</v>
      </c>
      <c r="T49" s="1768">
        <v>0</v>
      </c>
      <c r="U49" s="1751">
        <v>0</v>
      </c>
      <c r="V49" s="1751">
        <v>0</v>
      </c>
      <c r="W49" s="1751">
        <v>0</v>
      </c>
      <c r="X49" s="1770">
        <v>0</v>
      </c>
      <c r="Y49" s="1764">
        <v>0</v>
      </c>
      <c r="Z49" s="1751">
        <v>0</v>
      </c>
      <c r="AA49" s="1751">
        <v>0</v>
      </c>
      <c r="AB49" s="1751">
        <v>0</v>
      </c>
      <c r="AC49" s="1767">
        <v>0</v>
      </c>
      <c r="AD49" s="1768">
        <v>0</v>
      </c>
      <c r="AE49" s="1751">
        <v>0</v>
      </c>
      <c r="AF49" s="1751">
        <v>0</v>
      </c>
      <c r="AG49" s="1751">
        <v>0</v>
      </c>
      <c r="AH49" s="1770">
        <v>0</v>
      </c>
      <c r="AI49" s="1764">
        <v>0</v>
      </c>
      <c r="AJ49" s="1751">
        <v>0</v>
      </c>
      <c r="AK49" s="1751">
        <v>0</v>
      </c>
      <c r="AL49" s="1751">
        <v>0</v>
      </c>
      <c r="AM49" s="1767">
        <v>0</v>
      </c>
      <c r="AN49" s="1768">
        <v>0</v>
      </c>
      <c r="AO49" s="1751">
        <v>0</v>
      </c>
      <c r="AP49" s="1751">
        <v>0</v>
      </c>
      <c r="AQ49" s="1751">
        <v>0</v>
      </c>
      <c r="AR49" s="1770">
        <v>0</v>
      </c>
      <c r="AS49" s="1764">
        <v>0</v>
      </c>
      <c r="AT49" s="1751">
        <v>0</v>
      </c>
      <c r="AU49" s="1751">
        <v>0</v>
      </c>
      <c r="AV49" s="1751">
        <v>38.356999999999999</v>
      </c>
      <c r="AW49" s="1767">
        <v>0</v>
      </c>
      <c r="AX49" s="1768">
        <v>0</v>
      </c>
      <c r="AY49" s="1798">
        <v>0</v>
      </c>
    </row>
    <row r="50" spans="1:51" x14ac:dyDescent="0.15">
      <c r="A50" s="1648" t="s">
        <v>279</v>
      </c>
      <c r="B50" s="1649" t="s">
        <v>164</v>
      </c>
      <c r="C50" s="1833"/>
      <c r="D50" s="1750">
        <v>19.141999999999999</v>
      </c>
      <c r="E50" s="1771">
        <v>0</v>
      </c>
      <c r="F50" s="1751">
        <v>0</v>
      </c>
      <c r="G50" s="1751">
        <v>0</v>
      </c>
      <c r="H50" s="1751">
        <v>0</v>
      </c>
      <c r="I50" s="1767">
        <v>0</v>
      </c>
      <c r="J50" s="1768">
        <v>0</v>
      </c>
      <c r="K50" s="1751">
        <v>0</v>
      </c>
      <c r="L50" s="1751">
        <v>0</v>
      </c>
      <c r="M50" s="1751">
        <v>0</v>
      </c>
      <c r="N50" s="1770">
        <v>0</v>
      </c>
      <c r="O50" s="1764">
        <v>0</v>
      </c>
      <c r="P50" s="1751">
        <v>0</v>
      </c>
      <c r="Q50" s="1751">
        <v>0</v>
      </c>
      <c r="R50" s="1751">
        <v>0</v>
      </c>
      <c r="S50" s="1767">
        <v>0</v>
      </c>
      <c r="T50" s="1768">
        <v>0</v>
      </c>
      <c r="U50" s="1751">
        <v>0</v>
      </c>
      <c r="V50" s="1751">
        <v>0</v>
      </c>
      <c r="W50" s="1751">
        <v>0</v>
      </c>
      <c r="X50" s="1770">
        <v>0</v>
      </c>
      <c r="Y50" s="1764">
        <v>0</v>
      </c>
      <c r="Z50" s="1751">
        <v>0</v>
      </c>
      <c r="AA50" s="1751">
        <v>0</v>
      </c>
      <c r="AB50" s="1751">
        <v>0</v>
      </c>
      <c r="AC50" s="1767">
        <v>0</v>
      </c>
      <c r="AD50" s="1768">
        <v>0</v>
      </c>
      <c r="AE50" s="1751">
        <v>0</v>
      </c>
      <c r="AF50" s="1751">
        <v>0</v>
      </c>
      <c r="AG50" s="1751">
        <v>0</v>
      </c>
      <c r="AH50" s="1770">
        <v>0</v>
      </c>
      <c r="AI50" s="1764">
        <v>0</v>
      </c>
      <c r="AJ50" s="1751">
        <v>0</v>
      </c>
      <c r="AK50" s="1751">
        <v>0</v>
      </c>
      <c r="AL50" s="1751">
        <v>0</v>
      </c>
      <c r="AM50" s="1767">
        <v>0</v>
      </c>
      <c r="AN50" s="1768">
        <v>0</v>
      </c>
      <c r="AO50" s="1751">
        <v>0</v>
      </c>
      <c r="AP50" s="1751">
        <v>0</v>
      </c>
      <c r="AQ50" s="1751">
        <v>0</v>
      </c>
      <c r="AR50" s="1770">
        <v>0</v>
      </c>
      <c r="AS50" s="1764">
        <v>0</v>
      </c>
      <c r="AT50" s="1751">
        <v>0</v>
      </c>
      <c r="AU50" s="1751">
        <v>0</v>
      </c>
      <c r="AV50" s="1751">
        <v>0</v>
      </c>
      <c r="AW50" s="1767">
        <v>19.141999999999999</v>
      </c>
      <c r="AX50" s="1768">
        <v>0</v>
      </c>
      <c r="AY50" s="1798">
        <v>0</v>
      </c>
    </row>
    <row r="51" spans="1:51" x14ac:dyDescent="0.15">
      <c r="A51" s="1648" t="s">
        <v>278</v>
      </c>
      <c r="B51" s="1649" t="s">
        <v>165</v>
      </c>
      <c r="C51" s="1833"/>
      <c r="D51" s="1750">
        <v>22.945</v>
      </c>
      <c r="E51" s="1771">
        <v>0</v>
      </c>
      <c r="F51" s="1751">
        <v>0</v>
      </c>
      <c r="G51" s="1751">
        <v>0</v>
      </c>
      <c r="H51" s="1751">
        <v>0</v>
      </c>
      <c r="I51" s="1767">
        <v>0</v>
      </c>
      <c r="J51" s="1768">
        <v>0</v>
      </c>
      <c r="K51" s="1751">
        <v>0</v>
      </c>
      <c r="L51" s="1751">
        <v>0</v>
      </c>
      <c r="M51" s="1751">
        <v>0</v>
      </c>
      <c r="N51" s="1770">
        <v>0</v>
      </c>
      <c r="O51" s="1764">
        <v>0</v>
      </c>
      <c r="P51" s="1751">
        <v>0</v>
      </c>
      <c r="Q51" s="1751">
        <v>0</v>
      </c>
      <c r="R51" s="1751">
        <v>0</v>
      </c>
      <c r="S51" s="1767">
        <v>0</v>
      </c>
      <c r="T51" s="1768">
        <v>0</v>
      </c>
      <c r="U51" s="1751">
        <v>0</v>
      </c>
      <c r="V51" s="1751">
        <v>0</v>
      </c>
      <c r="W51" s="1751">
        <v>0</v>
      </c>
      <c r="X51" s="1770">
        <v>0</v>
      </c>
      <c r="Y51" s="1764">
        <v>0</v>
      </c>
      <c r="Z51" s="1751">
        <v>0</v>
      </c>
      <c r="AA51" s="1751">
        <v>0</v>
      </c>
      <c r="AB51" s="1751">
        <v>0</v>
      </c>
      <c r="AC51" s="1767">
        <v>0</v>
      </c>
      <c r="AD51" s="1768">
        <v>0</v>
      </c>
      <c r="AE51" s="1751">
        <v>0</v>
      </c>
      <c r="AF51" s="1751">
        <v>0</v>
      </c>
      <c r="AG51" s="1751">
        <v>0</v>
      </c>
      <c r="AH51" s="1770">
        <v>0</v>
      </c>
      <c r="AI51" s="1764">
        <v>0</v>
      </c>
      <c r="AJ51" s="1751">
        <v>0</v>
      </c>
      <c r="AK51" s="1751">
        <v>0</v>
      </c>
      <c r="AL51" s="1751">
        <v>0</v>
      </c>
      <c r="AM51" s="1767">
        <v>0</v>
      </c>
      <c r="AN51" s="1768">
        <v>0</v>
      </c>
      <c r="AO51" s="1751">
        <v>0</v>
      </c>
      <c r="AP51" s="1751">
        <v>0</v>
      </c>
      <c r="AQ51" s="1751">
        <v>0</v>
      </c>
      <c r="AR51" s="1770">
        <v>0</v>
      </c>
      <c r="AS51" s="1764">
        <v>0</v>
      </c>
      <c r="AT51" s="1751">
        <v>0</v>
      </c>
      <c r="AU51" s="1751">
        <v>0</v>
      </c>
      <c r="AV51" s="1751">
        <v>0</v>
      </c>
      <c r="AW51" s="1767">
        <v>0</v>
      </c>
      <c r="AX51" s="1768">
        <v>22.945</v>
      </c>
      <c r="AY51" s="1798">
        <v>0</v>
      </c>
    </row>
    <row r="52" spans="1:51" ht="14.25" thickBot="1" x14ac:dyDescent="0.2">
      <c r="A52" s="1661" t="s">
        <v>277</v>
      </c>
      <c r="B52" s="1662" t="s">
        <v>167</v>
      </c>
      <c r="C52" s="1848"/>
      <c r="D52" s="1755" t="s">
        <v>1287</v>
      </c>
      <c r="E52" s="1804">
        <v>0</v>
      </c>
      <c r="F52" s="1805">
        <v>0</v>
      </c>
      <c r="G52" s="1805">
        <v>0</v>
      </c>
      <c r="H52" s="1805">
        <v>0</v>
      </c>
      <c r="I52" s="1849">
        <v>0</v>
      </c>
      <c r="J52" s="1850">
        <v>0</v>
      </c>
      <c r="K52" s="1805">
        <v>0</v>
      </c>
      <c r="L52" s="1805">
        <v>0</v>
      </c>
      <c r="M52" s="1805">
        <v>0</v>
      </c>
      <c r="N52" s="1806">
        <v>0</v>
      </c>
      <c r="O52" s="1807">
        <v>0</v>
      </c>
      <c r="P52" s="1805">
        <v>0</v>
      </c>
      <c r="Q52" s="1805">
        <v>0</v>
      </c>
      <c r="R52" s="1805">
        <v>0</v>
      </c>
      <c r="S52" s="1849">
        <v>0</v>
      </c>
      <c r="T52" s="1850">
        <v>0</v>
      </c>
      <c r="U52" s="1805">
        <v>0</v>
      </c>
      <c r="V52" s="1805">
        <v>0</v>
      </c>
      <c r="W52" s="1805">
        <v>0</v>
      </c>
      <c r="X52" s="1806">
        <v>0</v>
      </c>
      <c r="Y52" s="1807">
        <v>0</v>
      </c>
      <c r="Z52" s="1805">
        <v>0</v>
      </c>
      <c r="AA52" s="1805">
        <v>0</v>
      </c>
      <c r="AB52" s="1805">
        <v>0</v>
      </c>
      <c r="AC52" s="1849">
        <v>0</v>
      </c>
      <c r="AD52" s="1850">
        <v>0</v>
      </c>
      <c r="AE52" s="1805">
        <v>0</v>
      </c>
      <c r="AF52" s="1805">
        <v>0</v>
      </c>
      <c r="AG52" s="1805">
        <v>0</v>
      </c>
      <c r="AH52" s="1806">
        <v>0</v>
      </c>
      <c r="AI52" s="1807">
        <v>0</v>
      </c>
      <c r="AJ52" s="1805">
        <v>0</v>
      </c>
      <c r="AK52" s="1805">
        <v>0</v>
      </c>
      <c r="AL52" s="1805">
        <v>0</v>
      </c>
      <c r="AM52" s="1849">
        <v>0</v>
      </c>
      <c r="AN52" s="1850">
        <v>0</v>
      </c>
      <c r="AO52" s="1805">
        <v>0</v>
      </c>
      <c r="AP52" s="1805">
        <v>0</v>
      </c>
      <c r="AQ52" s="1805">
        <v>0</v>
      </c>
      <c r="AR52" s="1806">
        <v>0</v>
      </c>
      <c r="AS52" s="1807">
        <v>0</v>
      </c>
      <c r="AT52" s="1805">
        <v>0</v>
      </c>
      <c r="AU52" s="1805">
        <v>0</v>
      </c>
      <c r="AV52" s="1805">
        <v>0</v>
      </c>
      <c r="AW52" s="1849">
        <v>0</v>
      </c>
      <c r="AX52" s="1850">
        <v>0</v>
      </c>
      <c r="AY52" s="1756" t="s">
        <v>1287</v>
      </c>
    </row>
    <row r="53" spans="1:51" x14ac:dyDescent="0.15">
      <c r="A53" s="1673" t="s">
        <v>1135</v>
      </c>
      <c r="B53" s="1627"/>
      <c r="C53" s="1627"/>
      <c r="D53" s="1627"/>
      <c r="E53" s="1627"/>
      <c r="F53" s="1627"/>
      <c r="G53" s="1627"/>
      <c r="H53" s="1627"/>
      <c r="I53" s="1627"/>
      <c r="J53" s="1627"/>
      <c r="K53" s="1627"/>
      <c r="L53" s="1627"/>
      <c r="M53" s="1627"/>
      <c r="N53" s="1627"/>
      <c r="O53" s="1627"/>
      <c r="P53" s="1627"/>
      <c r="Q53" s="1627"/>
      <c r="R53" s="1627"/>
      <c r="S53" s="1627"/>
      <c r="T53" s="1627"/>
      <c r="U53" s="1627"/>
      <c r="V53" s="1627"/>
      <c r="W53" s="1627"/>
      <c r="X53" s="1627"/>
      <c r="Y53" s="1627"/>
      <c r="Z53" s="1627"/>
      <c r="AA53" s="1627"/>
      <c r="AB53" s="1627"/>
      <c r="AC53" s="1627"/>
      <c r="AD53" s="1627"/>
      <c r="AE53" s="1627"/>
      <c r="AF53" s="1627"/>
      <c r="AG53" s="1627"/>
      <c r="AH53" s="1627"/>
      <c r="AI53" s="1627"/>
      <c r="AJ53" s="1627"/>
      <c r="AK53" s="1627"/>
      <c r="AL53" s="1627"/>
      <c r="AM53" s="1627"/>
      <c r="AN53" s="1627"/>
      <c r="AO53" s="1627"/>
      <c r="AP53" s="1627"/>
      <c r="AQ53" s="1627"/>
      <c r="AR53" s="1627"/>
      <c r="AS53" s="1627"/>
      <c r="AT53" s="1627"/>
      <c r="AU53" s="1627"/>
      <c r="AV53" s="1627"/>
      <c r="AW53" s="1627"/>
      <c r="AX53" s="1627"/>
      <c r="AY53" s="162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E8E35-B7A4-4661-A74B-4F5CB3557B46}">
  <sheetPr>
    <pageSetUpPr fitToPage="1"/>
  </sheetPr>
  <dimension ref="A1:AY53"/>
  <sheetViews>
    <sheetView zoomScale="55" zoomScaleNormal="55" zoomScaleSheetLayoutView="85" workbookViewId="0">
      <selection activeCell="N12" sqref="N12"/>
    </sheetView>
  </sheetViews>
  <sheetFormatPr defaultColWidth="9" defaultRowHeight="13.5" x14ac:dyDescent="0.15"/>
  <cols>
    <col min="1" max="1" width="3.625" style="1737" customWidth="1"/>
    <col min="2" max="2" width="9.625" style="1737" customWidth="1"/>
    <col min="3" max="3" width="0.875" style="1737" customWidth="1"/>
    <col min="4" max="51" width="9.625" style="1737" customWidth="1"/>
    <col min="52" max="16384" width="9" style="1737"/>
  </cols>
  <sheetData>
    <row r="1" spans="1:51" x14ac:dyDescent="0.15">
      <c r="A1" s="1674" t="s">
        <v>1148</v>
      </c>
      <c r="B1" s="1736"/>
      <c r="C1" s="1736"/>
      <c r="D1" s="1736"/>
      <c r="E1" s="1736"/>
      <c r="F1" s="1736"/>
      <c r="G1" s="1736"/>
      <c r="H1" s="1736"/>
      <c r="I1" s="1736"/>
      <c r="J1" s="1736"/>
      <c r="K1" s="1736"/>
      <c r="L1" s="1736"/>
      <c r="M1" s="1736"/>
      <c r="N1" s="1736"/>
      <c r="O1" s="1736"/>
      <c r="P1" s="1736"/>
      <c r="Q1" s="1736"/>
      <c r="R1" s="1736"/>
      <c r="S1" s="1736"/>
      <c r="T1" s="1822"/>
      <c r="U1" s="1822"/>
      <c r="V1" s="1822"/>
      <c r="W1" s="1822"/>
      <c r="X1" s="1822"/>
      <c r="Y1" s="1822"/>
      <c r="Z1" s="1822"/>
      <c r="AA1" s="1822"/>
      <c r="AB1" s="1627"/>
      <c r="AC1" s="1627"/>
      <c r="AD1" s="1627"/>
      <c r="AE1" s="1627"/>
      <c r="AF1" s="1627"/>
      <c r="AG1" s="1627"/>
      <c r="AH1" s="1627"/>
      <c r="AI1" s="1627"/>
      <c r="AJ1" s="1627"/>
      <c r="AK1" s="1627"/>
      <c r="AL1" s="1627"/>
      <c r="AM1" s="1627"/>
      <c r="AN1" s="1627"/>
      <c r="AO1" s="1627"/>
      <c r="AP1" s="1627"/>
      <c r="AQ1" s="1627"/>
      <c r="AR1" s="1627"/>
      <c r="AS1" s="1627"/>
      <c r="AT1" s="1627"/>
      <c r="AU1" s="1627"/>
      <c r="AV1" s="1627"/>
      <c r="AW1" s="1627"/>
      <c r="AX1" s="1627"/>
      <c r="AY1" s="1627"/>
    </row>
    <row r="2" spans="1:51" ht="14.25" thickBot="1" x14ac:dyDescent="0.2">
      <c r="A2" s="1627"/>
      <c r="B2" s="1627"/>
      <c r="C2" s="1627"/>
      <c r="D2" s="1627"/>
      <c r="E2" s="1627"/>
      <c r="F2" s="1627"/>
      <c r="G2" s="1627"/>
      <c r="H2" s="1627"/>
      <c r="I2" s="1627"/>
      <c r="J2" s="1627"/>
      <c r="K2" s="1627"/>
      <c r="L2" s="1627"/>
      <c r="M2" s="1627"/>
      <c r="N2" s="1627"/>
      <c r="O2" s="1627"/>
      <c r="P2" s="1627"/>
      <c r="Q2" s="1627"/>
      <c r="R2" s="1627"/>
      <c r="S2" s="1738" t="s">
        <v>320</v>
      </c>
      <c r="T2" s="1627"/>
      <c r="U2" s="1627"/>
      <c r="V2" s="1627"/>
      <c r="W2" s="1738"/>
      <c r="X2" s="1627"/>
      <c r="Y2" s="1738"/>
      <c r="Z2" s="1627"/>
      <c r="AA2" s="1738"/>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row>
    <row r="3" spans="1:51" x14ac:dyDescent="0.15">
      <c r="A3" s="1774"/>
      <c r="B3" s="1775" t="s">
        <v>1138</v>
      </c>
      <c r="C3" s="1776"/>
      <c r="D3" s="1823" t="s">
        <v>1145</v>
      </c>
      <c r="E3" s="1778" t="s">
        <v>827</v>
      </c>
      <c r="F3" s="1779" t="s">
        <v>270</v>
      </c>
      <c r="G3" s="1779" t="s">
        <v>268</v>
      </c>
      <c r="H3" s="1779" t="s">
        <v>266</v>
      </c>
      <c r="I3" s="1824" t="s">
        <v>265</v>
      </c>
      <c r="J3" s="1825" t="s">
        <v>264</v>
      </c>
      <c r="K3" s="1779" t="s">
        <v>262</v>
      </c>
      <c r="L3" s="1779" t="s">
        <v>260</v>
      </c>
      <c r="M3" s="1779" t="s">
        <v>259</v>
      </c>
      <c r="N3" s="1780" t="s">
        <v>258</v>
      </c>
      <c r="O3" s="1781" t="s">
        <v>256</v>
      </c>
      <c r="P3" s="1779" t="s">
        <v>254</v>
      </c>
      <c r="Q3" s="1779" t="s">
        <v>252</v>
      </c>
      <c r="R3" s="1779" t="s">
        <v>250</v>
      </c>
      <c r="S3" s="1824" t="s">
        <v>315</v>
      </c>
      <c r="T3" s="1825" t="s">
        <v>314</v>
      </c>
      <c r="U3" s="1779" t="s">
        <v>313</v>
      </c>
      <c r="V3" s="1779" t="s">
        <v>311</v>
      </c>
      <c r="W3" s="1779" t="s">
        <v>309</v>
      </c>
      <c r="X3" s="1780" t="s">
        <v>307</v>
      </c>
      <c r="Y3" s="1781" t="s">
        <v>306</v>
      </c>
      <c r="Z3" s="1779" t="s">
        <v>304</v>
      </c>
      <c r="AA3" s="1779" t="s">
        <v>303</v>
      </c>
      <c r="AB3" s="1779" t="s">
        <v>301</v>
      </c>
      <c r="AC3" s="1824" t="s">
        <v>300</v>
      </c>
      <c r="AD3" s="1825" t="s">
        <v>299</v>
      </c>
      <c r="AE3" s="1779" t="s">
        <v>298</v>
      </c>
      <c r="AF3" s="1779" t="s">
        <v>297</v>
      </c>
      <c r="AG3" s="1779" t="s">
        <v>296</v>
      </c>
      <c r="AH3" s="1780" t="s">
        <v>295</v>
      </c>
      <c r="AI3" s="1781" t="s">
        <v>294</v>
      </c>
      <c r="AJ3" s="1779" t="s">
        <v>340</v>
      </c>
      <c r="AK3" s="1779" t="s">
        <v>291</v>
      </c>
      <c r="AL3" s="1779" t="s">
        <v>290</v>
      </c>
      <c r="AM3" s="1824" t="s">
        <v>289</v>
      </c>
      <c r="AN3" s="1825" t="s">
        <v>288</v>
      </c>
      <c r="AO3" s="1779" t="s">
        <v>287</v>
      </c>
      <c r="AP3" s="1779" t="s">
        <v>286</v>
      </c>
      <c r="AQ3" s="1779" t="s">
        <v>285</v>
      </c>
      <c r="AR3" s="1780" t="s">
        <v>284</v>
      </c>
      <c r="AS3" s="1781" t="s">
        <v>283</v>
      </c>
      <c r="AT3" s="1779" t="s">
        <v>282</v>
      </c>
      <c r="AU3" s="1779" t="s">
        <v>281</v>
      </c>
      <c r="AV3" s="1779" t="s">
        <v>280</v>
      </c>
      <c r="AW3" s="1824" t="s">
        <v>279</v>
      </c>
      <c r="AX3" s="1825" t="s">
        <v>278</v>
      </c>
      <c r="AY3" s="1782" t="s">
        <v>277</v>
      </c>
    </row>
    <row r="4" spans="1:51" ht="14.25" thickBot="1" x14ac:dyDescent="0.2">
      <c r="A4" s="1783" t="s">
        <v>1136</v>
      </c>
      <c r="B4" s="1784"/>
      <c r="C4" s="1785"/>
      <c r="D4" s="1826"/>
      <c r="E4" s="1787" t="s">
        <v>271</v>
      </c>
      <c r="F4" s="1788" t="s">
        <v>991</v>
      </c>
      <c r="G4" s="1788" t="s">
        <v>990</v>
      </c>
      <c r="H4" s="1788" t="s">
        <v>989</v>
      </c>
      <c r="I4" s="1827" t="s">
        <v>988</v>
      </c>
      <c r="J4" s="1828" t="s">
        <v>987</v>
      </c>
      <c r="K4" s="1788" t="s">
        <v>986</v>
      </c>
      <c r="L4" s="1788" t="s">
        <v>985</v>
      </c>
      <c r="M4" s="1788" t="s">
        <v>984</v>
      </c>
      <c r="N4" s="1792" t="s">
        <v>983</v>
      </c>
      <c r="O4" s="1791" t="s">
        <v>982</v>
      </c>
      <c r="P4" s="1788" t="s">
        <v>981</v>
      </c>
      <c r="Q4" s="1788" t="s">
        <v>980</v>
      </c>
      <c r="R4" s="1788" t="s">
        <v>979</v>
      </c>
      <c r="S4" s="1827" t="s">
        <v>978</v>
      </c>
      <c r="T4" s="1828" t="s">
        <v>977</v>
      </c>
      <c r="U4" s="1788" t="s">
        <v>976</v>
      </c>
      <c r="V4" s="1788" t="s">
        <v>975</v>
      </c>
      <c r="W4" s="1788" t="s">
        <v>974</v>
      </c>
      <c r="X4" s="1792" t="s">
        <v>973</v>
      </c>
      <c r="Y4" s="1791" t="s">
        <v>972</v>
      </c>
      <c r="Z4" s="1788" t="s">
        <v>971</v>
      </c>
      <c r="AA4" s="1788" t="s">
        <v>970</v>
      </c>
      <c r="AB4" s="1788" t="s">
        <v>969</v>
      </c>
      <c r="AC4" s="1827" t="s">
        <v>968</v>
      </c>
      <c r="AD4" s="1828" t="s">
        <v>967</v>
      </c>
      <c r="AE4" s="1788" t="s">
        <v>966</v>
      </c>
      <c r="AF4" s="1788" t="s">
        <v>965</v>
      </c>
      <c r="AG4" s="1788" t="s">
        <v>964</v>
      </c>
      <c r="AH4" s="1792" t="s">
        <v>963</v>
      </c>
      <c r="AI4" s="1791" t="s">
        <v>962</v>
      </c>
      <c r="AJ4" s="1788" t="s">
        <v>961</v>
      </c>
      <c r="AK4" s="1788" t="s">
        <v>960</v>
      </c>
      <c r="AL4" s="1788" t="s">
        <v>959</v>
      </c>
      <c r="AM4" s="1827" t="s">
        <v>958</v>
      </c>
      <c r="AN4" s="1828" t="s">
        <v>957</v>
      </c>
      <c r="AO4" s="1788" t="s">
        <v>956</v>
      </c>
      <c r="AP4" s="1788" t="s">
        <v>955</v>
      </c>
      <c r="AQ4" s="1788" t="s">
        <v>954</v>
      </c>
      <c r="AR4" s="1792" t="s">
        <v>953</v>
      </c>
      <c r="AS4" s="1791" t="s">
        <v>952</v>
      </c>
      <c r="AT4" s="1788" t="s">
        <v>951</v>
      </c>
      <c r="AU4" s="1788" t="s">
        <v>950</v>
      </c>
      <c r="AV4" s="1788" t="s">
        <v>949</v>
      </c>
      <c r="AW4" s="1827" t="s">
        <v>948</v>
      </c>
      <c r="AX4" s="1828" t="s">
        <v>947</v>
      </c>
      <c r="AY4" s="1793" t="s">
        <v>946</v>
      </c>
    </row>
    <row r="5" spans="1:51" ht="15" thickTop="1" thickBot="1" x14ac:dyDescent="0.2">
      <c r="A5" s="1829" t="s">
        <v>341</v>
      </c>
      <c r="B5" s="1639"/>
      <c r="C5" s="1640"/>
      <c r="D5" s="1745">
        <v>1279.8100000000002</v>
      </c>
      <c r="E5" s="1757">
        <v>10.055</v>
      </c>
      <c r="F5" s="1746">
        <v>0</v>
      </c>
      <c r="G5" s="1746" t="s">
        <v>1287</v>
      </c>
      <c r="H5" s="1746">
        <v>7.665</v>
      </c>
      <c r="I5" s="1765">
        <v>0</v>
      </c>
      <c r="J5" s="1766" t="s">
        <v>1287</v>
      </c>
      <c r="K5" s="1746">
        <v>12.898</v>
      </c>
      <c r="L5" s="1746">
        <v>74.037999999999997</v>
      </c>
      <c r="M5" s="1746">
        <v>27.055999999999997</v>
      </c>
      <c r="N5" s="1747">
        <v>120.584</v>
      </c>
      <c r="O5" s="1748">
        <v>195.303</v>
      </c>
      <c r="P5" s="1746">
        <v>55.321000000000005</v>
      </c>
      <c r="Q5" s="1746">
        <v>0</v>
      </c>
      <c r="R5" s="1746">
        <v>47.903999999999996</v>
      </c>
      <c r="S5" s="1765">
        <v>24.565999999999999</v>
      </c>
      <c r="T5" s="1766" t="s">
        <v>1287</v>
      </c>
      <c r="U5" s="1746">
        <v>5.25</v>
      </c>
      <c r="V5" s="1746" t="s">
        <v>1287</v>
      </c>
      <c r="W5" s="1746" t="s">
        <v>1287</v>
      </c>
      <c r="X5" s="1747">
        <v>25.015000000000001</v>
      </c>
      <c r="Y5" s="1748">
        <v>104.53800000000001</v>
      </c>
      <c r="Z5" s="1746">
        <v>75.483999999999995</v>
      </c>
      <c r="AA5" s="1746">
        <v>34.804000000000002</v>
      </c>
      <c r="AB5" s="1746">
        <v>18.324000000000002</v>
      </c>
      <c r="AC5" s="1765">
        <v>22.753</v>
      </c>
      <c r="AD5" s="1766">
        <v>20.073999999999998</v>
      </c>
      <c r="AE5" s="1746">
        <v>12.138999999999999</v>
      </c>
      <c r="AF5" s="1746">
        <v>75.844999999999999</v>
      </c>
      <c r="AG5" s="1746">
        <v>5.15</v>
      </c>
      <c r="AH5" s="1747">
        <v>5.0980000000000008</v>
      </c>
      <c r="AI5" s="1748">
        <v>0</v>
      </c>
      <c r="AJ5" s="1746">
        <v>0</v>
      </c>
      <c r="AK5" s="1746">
        <v>7.9190000000000005</v>
      </c>
      <c r="AL5" s="1746" t="s">
        <v>1287</v>
      </c>
      <c r="AM5" s="1765">
        <v>64.2</v>
      </c>
      <c r="AN5" s="1766" t="s">
        <v>1287</v>
      </c>
      <c r="AO5" s="1746" t="s">
        <v>1287</v>
      </c>
      <c r="AP5" s="1746">
        <v>37.076000000000001</v>
      </c>
      <c r="AQ5" s="1746">
        <v>24.225000000000001</v>
      </c>
      <c r="AR5" s="1747">
        <v>20.789000000000001</v>
      </c>
      <c r="AS5" s="1748" t="s">
        <v>1287</v>
      </c>
      <c r="AT5" s="1746">
        <v>0</v>
      </c>
      <c r="AU5" s="1746">
        <v>0.51500000000000001</v>
      </c>
      <c r="AV5" s="1746">
        <v>9.4540000000000006</v>
      </c>
      <c r="AW5" s="1765">
        <v>7.5819999999999999</v>
      </c>
      <c r="AX5" s="1766">
        <v>17.132000000000001</v>
      </c>
      <c r="AY5" s="1749" t="s">
        <v>1287</v>
      </c>
    </row>
    <row r="6" spans="1:51" ht="14.25" thickTop="1" x14ac:dyDescent="0.15">
      <c r="A6" s="1643" t="s">
        <v>272</v>
      </c>
      <c r="B6" s="1644" t="s">
        <v>120</v>
      </c>
      <c r="C6" s="1830"/>
      <c r="D6" s="1758">
        <v>5.7539999999999996</v>
      </c>
      <c r="E6" s="1759" t="s">
        <v>1287</v>
      </c>
      <c r="F6" s="1794">
        <v>0</v>
      </c>
      <c r="G6" s="1794">
        <v>0</v>
      </c>
      <c r="H6" s="1794">
        <v>0</v>
      </c>
      <c r="I6" s="1831">
        <v>0</v>
      </c>
      <c r="J6" s="1832">
        <v>0</v>
      </c>
      <c r="K6" s="1794">
        <v>0</v>
      </c>
      <c r="L6" s="1794">
        <v>0</v>
      </c>
      <c r="M6" s="1794">
        <v>0</v>
      </c>
      <c r="N6" s="1795">
        <v>0</v>
      </c>
      <c r="O6" s="1796">
        <v>0</v>
      </c>
      <c r="P6" s="1794">
        <v>0</v>
      </c>
      <c r="Q6" s="1794">
        <v>0</v>
      </c>
      <c r="R6" s="1794">
        <v>0</v>
      </c>
      <c r="S6" s="1831">
        <v>0</v>
      </c>
      <c r="T6" s="1832">
        <v>0</v>
      </c>
      <c r="U6" s="1794">
        <v>0</v>
      </c>
      <c r="V6" s="1794">
        <v>0</v>
      </c>
      <c r="W6" s="1794">
        <v>0</v>
      </c>
      <c r="X6" s="1795">
        <v>0</v>
      </c>
      <c r="Y6" s="1796">
        <v>0</v>
      </c>
      <c r="Z6" s="1794">
        <v>0</v>
      </c>
      <c r="AA6" s="1794">
        <v>0</v>
      </c>
      <c r="AB6" s="1794">
        <v>0</v>
      </c>
      <c r="AC6" s="1831">
        <v>0</v>
      </c>
      <c r="AD6" s="1832">
        <v>0</v>
      </c>
      <c r="AE6" s="1794">
        <v>0</v>
      </c>
      <c r="AF6" s="1794">
        <v>0</v>
      </c>
      <c r="AG6" s="1794">
        <v>0</v>
      </c>
      <c r="AH6" s="1795">
        <v>0</v>
      </c>
      <c r="AI6" s="1796">
        <v>0</v>
      </c>
      <c r="AJ6" s="1794">
        <v>0</v>
      </c>
      <c r="AK6" s="1794">
        <v>0</v>
      </c>
      <c r="AL6" s="1794">
        <v>0</v>
      </c>
      <c r="AM6" s="1831">
        <v>0</v>
      </c>
      <c r="AN6" s="1832">
        <v>0</v>
      </c>
      <c r="AO6" s="1794">
        <v>0</v>
      </c>
      <c r="AP6" s="1794">
        <v>0</v>
      </c>
      <c r="AQ6" s="1794">
        <v>0</v>
      </c>
      <c r="AR6" s="1795">
        <v>0</v>
      </c>
      <c r="AS6" s="1796">
        <v>0</v>
      </c>
      <c r="AT6" s="1794">
        <v>0</v>
      </c>
      <c r="AU6" s="1794">
        <v>0</v>
      </c>
      <c r="AV6" s="1794">
        <v>0</v>
      </c>
      <c r="AW6" s="1831">
        <v>0</v>
      </c>
      <c r="AX6" s="1832">
        <v>0</v>
      </c>
      <c r="AY6" s="1797">
        <v>0</v>
      </c>
    </row>
    <row r="7" spans="1:51" x14ac:dyDescent="0.15">
      <c r="A7" s="1648" t="s">
        <v>270</v>
      </c>
      <c r="B7" s="1649" t="s">
        <v>121</v>
      </c>
      <c r="C7" s="1833"/>
      <c r="D7" s="1750">
        <v>0</v>
      </c>
      <c r="E7" s="1771">
        <v>0</v>
      </c>
      <c r="F7" s="1751">
        <v>0</v>
      </c>
      <c r="G7" s="1751">
        <v>0</v>
      </c>
      <c r="H7" s="1751">
        <v>0</v>
      </c>
      <c r="I7" s="1767">
        <v>0</v>
      </c>
      <c r="J7" s="1768">
        <v>0</v>
      </c>
      <c r="K7" s="1751">
        <v>0</v>
      </c>
      <c r="L7" s="1751">
        <v>0</v>
      </c>
      <c r="M7" s="1751">
        <v>0</v>
      </c>
      <c r="N7" s="1770">
        <v>0</v>
      </c>
      <c r="O7" s="1764">
        <v>0</v>
      </c>
      <c r="P7" s="1751">
        <v>0</v>
      </c>
      <c r="Q7" s="1751">
        <v>0</v>
      </c>
      <c r="R7" s="1751">
        <v>0</v>
      </c>
      <c r="S7" s="1767">
        <v>0</v>
      </c>
      <c r="T7" s="1768">
        <v>0</v>
      </c>
      <c r="U7" s="1751">
        <v>0</v>
      </c>
      <c r="V7" s="1751">
        <v>0</v>
      </c>
      <c r="W7" s="1751">
        <v>0</v>
      </c>
      <c r="X7" s="1770">
        <v>0</v>
      </c>
      <c r="Y7" s="1764">
        <v>0</v>
      </c>
      <c r="Z7" s="1751">
        <v>0</v>
      </c>
      <c r="AA7" s="1751">
        <v>0</v>
      </c>
      <c r="AB7" s="1751">
        <v>0</v>
      </c>
      <c r="AC7" s="1767">
        <v>0</v>
      </c>
      <c r="AD7" s="1768">
        <v>0</v>
      </c>
      <c r="AE7" s="1751">
        <v>0</v>
      </c>
      <c r="AF7" s="1751">
        <v>0</v>
      </c>
      <c r="AG7" s="1751">
        <v>0</v>
      </c>
      <c r="AH7" s="1770">
        <v>0</v>
      </c>
      <c r="AI7" s="1764">
        <v>0</v>
      </c>
      <c r="AJ7" s="1751">
        <v>0</v>
      </c>
      <c r="AK7" s="1751">
        <v>0</v>
      </c>
      <c r="AL7" s="1751">
        <v>0</v>
      </c>
      <c r="AM7" s="1767">
        <v>0</v>
      </c>
      <c r="AN7" s="1768">
        <v>0</v>
      </c>
      <c r="AO7" s="1751">
        <v>0</v>
      </c>
      <c r="AP7" s="1751">
        <v>0</v>
      </c>
      <c r="AQ7" s="1751">
        <v>0</v>
      </c>
      <c r="AR7" s="1770">
        <v>0</v>
      </c>
      <c r="AS7" s="1764">
        <v>0</v>
      </c>
      <c r="AT7" s="1751">
        <v>0</v>
      </c>
      <c r="AU7" s="1751">
        <v>0</v>
      </c>
      <c r="AV7" s="1751">
        <v>0</v>
      </c>
      <c r="AW7" s="1767">
        <v>0</v>
      </c>
      <c r="AX7" s="1768">
        <v>0</v>
      </c>
      <c r="AY7" s="1798">
        <v>0</v>
      </c>
    </row>
    <row r="8" spans="1:51" x14ac:dyDescent="0.15">
      <c r="A8" s="1648" t="s">
        <v>268</v>
      </c>
      <c r="B8" s="1649" t="s">
        <v>122</v>
      </c>
      <c r="C8" s="1833"/>
      <c r="D8" s="1750" t="s">
        <v>1287</v>
      </c>
      <c r="E8" s="1771">
        <v>0</v>
      </c>
      <c r="F8" s="1751">
        <v>0</v>
      </c>
      <c r="G8" s="1751" t="s">
        <v>1287</v>
      </c>
      <c r="H8" s="1751">
        <v>0</v>
      </c>
      <c r="I8" s="1767">
        <v>0</v>
      </c>
      <c r="J8" s="1768">
        <v>0</v>
      </c>
      <c r="K8" s="1751">
        <v>0</v>
      </c>
      <c r="L8" s="1751">
        <v>0</v>
      </c>
      <c r="M8" s="1751">
        <v>0</v>
      </c>
      <c r="N8" s="1770">
        <v>0</v>
      </c>
      <c r="O8" s="1764">
        <v>0</v>
      </c>
      <c r="P8" s="1751">
        <v>0</v>
      </c>
      <c r="Q8" s="1751">
        <v>0</v>
      </c>
      <c r="R8" s="1751">
        <v>0</v>
      </c>
      <c r="S8" s="1767">
        <v>0</v>
      </c>
      <c r="T8" s="1768">
        <v>0</v>
      </c>
      <c r="U8" s="1751">
        <v>0</v>
      </c>
      <c r="V8" s="1751">
        <v>0</v>
      </c>
      <c r="W8" s="1751">
        <v>0</v>
      </c>
      <c r="X8" s="1770">
        <v>0</v>
      </c>
      <c r="Y8" s="1764">
        <v>0</v>
      </c>
      <c r="Z8" s="1751">
        <v>0</v>
      </c>
      <c r="AA8" s="1751">
        <v>0</v>
      </c>
      <c r="AB8" s="1751">
        <v>0</v>
      </c>
      <c r="AC8" s="1767">
        <v>0</v>
      </c>
      <c r="AD8" s="1768">
        <v>0</v>
      </c>
      <c r="AE8" s="1751">
        <v>0</v>
      </c>
      <c r="AF8" s="1751">
        <v>0</v>
      </c>
      <c r="AG8" s="1751">
        <v>0</v>
      </c>
      <c r="AH8" s="1770">
        <v>0</v>
      </c>
      <c r="AI8" s="1764">
        <v>0</v>
      </c>
      <c r="AJ8" s="1751">
        <v>0</v>
      </c>
      <c r="AK8" s="1751">
        <v>0</v>
      </c>
      <c r="AL8" s="1751">
        <v>0</v>
      </c>
      <c r="AM8" s="1767">
        <v>0</v>
      </c>
      <c r="AN8" s="1768">
        <v>0</v>
      </c>
      <c r="AO8" s="1751">
        <v>0</v>
      </c>
      <c r="AP8" s="1751">
        <v>0</v>
      </c>
      <c r="AQ8" s="1751">
        <v>0</v>
      </c>
      <c r="AR8" s="1770">
        <v>0</v>
      </c>
      <c r="AS8" s="1764">
        <v>0</v>
      </c>
      <c r="AT8" s="1751">
        <v>0</v>
      </c>
      <c r="AU8" s="1751">
        <v>0</v>
      </c>
      <c r="AV8" s="1751">
        <v>0</v>
      </c>
      <c r="AW8" s="1767">
        <v>0</v>
      </c>
      <c r="AX8" s="1768">
        <v>0</v>
      </c>
      <c r="AY8" s="1798">
        <v>0</v>
      </c>
    </row>
    <row r="9" spans="1:51" x14ac:dyDescent="0.15">
      <c r="A9" s="1648" t="s">
        <v>266</v>
      </c>
      <c r="B9" s="1649" t="s">
        <v>123</v>
      </c>
      <c r="C9" s="1833"/>
      <c r="D9" s="1750" t="s">
        <v>1287</v>
      </c>
      <c r="E9" s="1771">
        <v>0</v>
      </c>
      <c r="F9" s="1751">
        <v>0</v>
      </c>
      <c r="G9" s="1751">
        <v>0</v>
      </c>
      <c r="H9" s="1751" t="s">
        <v>1287</v>
      </c>
      <c r="I9" s="1767">
        <v>0</v>
      </c>
      <c r="J9" s="1768">
        <v>0</v>
      </c>
      <c r="K9" s="1751">
        <v>0</v>
      </c>
      <c r="L9" s="1751">
        <v>0</v>
      </c>
      <c r="M9" s="1751">
        <v>0</v>
      </c>
      <c r="N9" s="1770">
        <v>0</v>
      </c>
      <c r="O9" s="1764">
        <v>0</v>
      </c>
      <c r="P9" s="1751">
        <v>0</v>
      </c>
      <c r="Q9" s="1751">
        <v>0</v>
      </c>
      <c r="R9" s="1751">
        <v>0</v>
      </c>
      <c r="S9" s="1767">
        <v>0</v>
      </c>
      <c r="T9" s="1768">
        <v>0</v>
      </c>
      <c r="U9" s="1751">
        <v>0</v>
      </c>
      <c r="V9" s="1751">
        <v>0</v>
      </c>
      <c r="W9" s="1751">
        <v>0</v>
      </c>
      <c r="X9" s="1770">
        <v>0</v>
      </c>
      <c r="Y9" s="1764">
        <v>0</v>
      </c>
      <c r="Z9" s="1751">
        <v>0</v>
      </c>
      <c r="AA9" s="1751">
        <v>0</v>
      </c>
      <c r="AB9" s="1751">
        <v>0</v>
      </c>
      <c r="AC9" s="1767">
        <v>0</v>
      </c>
      <c r="AD9" s="1768">
        <v>0</v>
      </c>
      <c r="AE9" s="1751">
        <v>0</v>
      </c>
      <c r="AF9" s="1751">
        <v>0</v>
      </c>
      <c r="AG9" s="1751">
        <v>0</v>
      </c>
      <c r="AH9" s="1770">
        <v>0</v>
      </c>
      <c r="AI9" s="1764">
        <v>0</v>
      </c>
      <c r="AJ9" s="1751">
        <v>0</v>
      </c>
      <c r="AK9" s="1751">
        <v>0</v>
      </c>
      <c r="AL9" s="1751">
        <v>0</v>
      </c>
      <c r="AM9" s="1767">
        <v>0</v>
      </c>
      <c r="AN9" s="1768">
        <v>0</v>
      </c>
      <c r="AO9" s="1751">
        <v>0</v>
      </c>
      <c r="AP9" s="1751">
        <v>0</v>
      </c>
      <c r="AQ9" s="1751">
        <v>0</v>
      </c>
      <c r="AR9" s="1770">
        <v>0</v>
      </c>
      <c r="AS9" s="1764">
        <v>0</v>
      </c>
      <c r="AT9" s="1751">
        <v>0</v>
      </c>
      <c r="AU9" s="1751">
        <v>0</v>
      </c>
      <c r="AV9" s="1751">
        <v>0</v>
      </c>
      <c r="AW9" s="1767">
        <v>0</v>
      </c>
      <c r="AX9" s="1768">
        <v>0</v>
      </c>
      <c r="AY9" s="1798">
        <v>0</v>
      </c>
    </row>
    <row r="10" spans="1:51" x14ac:dyDescent="0.15">
      <c r="A10" s="1648" t="s">
        <v>265</v>
      </c>
      <c r="B10" s="1649" t="s">
        <v>124</v>
      </c>
      <c r="C10" s="1833"/>
      <c r="D10" s="1750">
        <v>0</v>
      </c>
      <c r="E10" s="1771">
        <v>0</v>
      </c>
      <c r="F10" s="1751">
        <v>0</v>
      </c>
      <c r="G10" s="1751">
        <v>0</v>
      </c>
      <c r="H10" s="1751">
        <v>0</v>
      </c>
      <c r="I10" s="1767">
        <v>0</v>
      </c>
      <c r="J10" s="1768">
        <v>0</v>
      </c>
      <c r="K10" s="1751">
        <v>0</v>
      </c>
      <c r="L10" s="1751">
        <v>0</v>
      </c>
      <c r="M10" s="1751">
        <v>0</v>
      </c>
      <c r="N10" s="1770">
        <v>0</v>
      </c>
      <c r="O10" s="1764">
        <v>0</v>
      </c>
      <c r="P10" s="1751">
        <v>0</v>
      </c>
      <c r="Q10" s="1751">
        <v>0</v>
      </c>
      <c r="R10" s="1751">
        <v>0</v>
      </c>
      <c r="S10" s="1767">
        <v>0</v>
      </c>
      <c r="T10" s="1768">
        <v>0</v>
      </c>
      <c r="U10" s="1751">
        <v>0</v>
      </c>
      <c r="V10" s="1751">
        <v>0</v>
      </c>
      <c r="W10" s="1751">
        <v>0</v>
      </c>
      <c r="X10" s="1770">
        <v>0</v>
      </c>
      <c r="Y10" s="1764">
        <v>0</v>
      </c>
      <c r="Z10" s="1751">
        <v>0</v>
      </c>
      <c r="AA10" s="1751">
        <v>0</v>
      </c>
      <c r="AB10" s="1751">
        <v>0</v>
      </c>
      <c r="AC10" s="1767">
        <v>0</v>
      </c>
      <c r="AD10" s="1768">
        <v>0</v>
      </c>
      <c r="AE10" s="1751">
        <v>0</v>
      </c>
      <c r="AF10" s="1751">
        <v>0</v>
      </c>
      <c r="AG10" s="1751">
        <v>0</v>
      </c>
      <c r="AH10" s="1770">
        <v>0</v>
      </c>
      <c r="AI10" s="1764">
        <v>0</v>
      </c>
      <c r="AJ10" s="1751">
        <v>0</v>
      </c>
      <c r="AK10" s="1751">
        <v>0</v>
      </c>
      <c r="AL10" s="1751">
        <v>0</v>
      </c>
      <c r="AM10" s="1767">
        <v>0</v>
      </c>
      <c r="AN10" s="1768">
        <v>0</v>
      </c>
      <c r="AO10" s="1751">
        <v>0</v>
      </c>
      <c r="AP10" s="1751">
        <v>0</v>
      </c>
      <c r="AQ10" s="1751">
        <v>0</v>
      </c>
      <c r="AR10" s="1770">
        <v>0</v>
      </c>
      <c r="AS10" s="1764">
        <v>0</v>
      </c>
      <c r="AT10" s="1751">
        <v>0</v>
      </c>
      <c r="AU10" s="1751">
        <v>0</v>
      </c>
      <c r="AV10" s="1751">
        <v>0</v>
      </c>
      <c r="AW10" s="1767">
        <v>0</v>
      </c>
      <c r="AX10" s="1768">
        <v>0</v>
      </c>
      <c r="AY10" s="1798">
        <v>0</v>
      </c>
    </row>
    <row r="11" spans="1:51" x14ac:dyDescent="0.15">
      <c r="A11" s="1648" t="s">
        <v>264</v>
      </c>
      <c r="B11" s="1649" t="s">
        <v>125</v>
      </c>
      <c r="C11" s="1833"/>
      <c r="D11" s="1750" t="s">
        <v>1287</v>
      </c>
      <c r="E11" s="1771">
        <v>0</v>
      </c>
      <c r="F11" s="1751">
        <v>0</v>
      </c>
      <c r="G11" s="1751">
        <v>0</v>
      </c>
      <c r="H11" s="1751">
        <v>0</v>
      </c>
      <c r="I11" s="1767">
        <v>0</v>
      </c>
      <c r="J11" s="1768" t="s">
        <v>1287</v>
      </c>
      <c r="K11" s="1751">
        <v>0</v>
      </c>
      <c r="L11" s="1751">
        <v>0</v>
      </c>
      <c r="M11" s="1751">
        <v>0</v>
      </c>
      <c r="N11" s="1770">
        <v>0</v>
      </c>
      <c r="O11" s="1764">
        <v>0</v>
      </c>
      <c r="P11" s="1751">
        <v>0</v>
      </c>
      <c r="Q11" s="1751">
        <v>0</v>
      </c>
      <c r="R11" s="1751">
        <v>0</v>
      </c>
      <c r="S11" s="1767">
        <v>0</v>
      </c>
      <c r="T11" s="1768">
        <v>0</v>
      </c>
      <c r="U11" s="1751">
        <v>0</v>
      </c>
      <c r="V11" s="1751">
        <v>0</v>
      </c>
      <c r="W11" s="1751">
        <v>0</v>
      </c>
      <c r="X11" s="1770">
        <v>0</v>
      </c>
      <c r="Y11" s="1764">
        <v>0</v>
      </c>
      <c r="Z11" s="1751">
        <v>0</v>
      </c>
      <c r="AA11" s="1751">
        <v>0</v>
      </c>
      <c r="AB11" s="1751">
        <v>0</v>
      </c>
      <c r="AC11" s="1767">
        <v>0</v>
      </c>
      <c r="AD11" s="1768">
        <v>0</v>
      </c>
      <c r="AE11" s="1751">
        <v>0</v>
      </c>
      <c r="AF11" s="1751">
        <v>0</v>
      </c>
      <c r="AG11" s="1751">
        <v>0</v>
      </c>
      <c r="AH11" s="1770">
        <v>0</v>
      </c>
      <c r="AI11" s="1764">
        <v>0</v>
      </c>
      <c r="AJ11" s="1751">
        <v>0</v>
      </c>
      <c r="AK11" s="1751">
        <v>0</v>
      </c>
      <c r="AL11" s="1751">
        <v>0</v>
      </c>
      <c r="AM11" s="1767">
        <v>0</v>
      </c>
      <c r="AN11" s="1768">
        <v>0</v>
      </c>
      <c r="AO11" s="1751">
        <v>0</v>
      </c>
      <c r="AP11" s="1751">
        <v>0</v>
      </c>
      <c r="AQ11" s="1751">
        <v>0</v>
      </c>
      <c r="AR11" s="1770">
        <v>0</v>
      </c>
      <c r="AS11" s="1764">
        <v>0</v>
      </c>
      <c r="AT11" s="1751">
        <v>0</v>
      </c>
      <c r="AU11" s="1751">
        <v>0</v>
      </c>
      <c r="AV11" s="1751">
        <v>0</v>
      </c>
      <c r="AW11" s="1767">
        <v>0</v>
      </c>
      <c r="AX11" s="1768">
        <v>0</v>
      </c>
      <c r="AY11" s="1798">
        <v>0</v>
      </c>
    </row>
    <row r="12" spans="1:51" x14ac:dyDescent="0.15">
      <c r="A12" s="1648" t="s">
        <v>262</v>
      </c>
      <c r="B12" s="1649" t="s">
        <v>126</v>
      </c>
      <c r="C12" s="1833"/>
      <c r="D12" s="1750">
        <v>12.898</v>
      </c>
      <c r="E12" s="1771">
        <v>0</v>
      </c>
      <c r="F12" s="1751">
        <v>0</v>
      </c>
      <c r="G12" s="1751">
        <v>0</v>
      </c>
      <c r="H12" s="1751">
        <v>0</v>
      </c>
      <c r="I12" s="1767">
        <v>0</v>
      </c>
      <c r="J12" s="1768">
        <v>0</v>
      </c>
      <c r="K12" s="1751">
        <v>12.898</v>
      </c>
      <c r="L12" s="1751">
        <v>0</v>
      </c>
      <c r="M12" s="1751">
        <v>0</v>
      </c>
      <c r="N12" s="1770">
        <v>0</v>
      </c>
      <c r="O12" s="1764">
        <v>0</v>
      </c>
      <c r="P12" s="1751">
        <v>0</v>
      </c>
      <c r="Q12" s="1751">
        <v>0</v>
      </c>
      <c r="R12" s="1751">
        <v>0</v>
      </c>
      <c r="S12" s="1767">
        <v>0</v>
      </c>
      <c r="T12" s="1768">
        <v>0</v>
      </c>
      <c r="U12" s="1751">
        <v>0</v>
      </c>
      <c r="V12" s="1751">
        <v>0</v>
      </c>
      <c r="W12" s="1751">
        <v>0</v>
      </c>
      <c r="X12" s="1770">
        <v>0</v>
      </c>
      <c r="Y12" s="1764">
        <v>0</v>
      </c>
      <c r="Z12" s="1751">
        <v>0</v>
      </c>
      <c r="AA12" s="1751">
        <v>0</v>
      </c>
      <c r="AB12" s="1751">
        <v>0</v>
      </c>
      <c r="AC12" s="1767">
        <v>0</v>
      </c>
      <c r="AD12" s="1768">
        <v>0</v>
      </c>
      <c r="AE12" s="1751">
        <v>0</v>
      </c>
      <c r="AF12" s="1751">
        <v>0</v>
      </c>
      <c r="AG12" s="1751">
        <v>0</v>
      </c>
      <c r="AH12" s="1770">
        <v>0</v>
      </c>
      <c r="AI12" s="1764">
        <v>0</v>
      </c>
      <c r="AJ12" s="1751">
        <v>0</v>
      </c>
      <c r="AK12" s="1751">
        <v>0</v>
      </c>
      <c r="AL12" s="1751">
        <v>0</v>
      </c>
      <c r="AM12" s="1767">
        <v>0</v>
      </c>
      <c r="AN12" s="1768">
        <v>0</v>
      </c>
      <c r="AO12" s="1751">
        <v>0</v>
      </c>
      <c r="AP12" s="1751">
        <v>0</v>
      </c>
      <c r="AQ12" s="1751">
        <v>0</v>
      </c>
      <c r="AR12" s="1770">
        <v>0</v>
      </c>
      <c r="AS12" s="1764">
        <v>0</v>
      </c>
      <c r="AT12" s="1751">
        <v>0</v>
      </c>
      <c r="AU12" s="1751">
        <v>0</v>
      </c>
      <c r="AV12" s="1751">
        <v>0</v>
      </c>
      <c r="AW12" s="1767">
        <v>0</v>
      </c>
      <c r="AX12" s="1768">
        <v>0</v>
      </c>
      <c r="AY12" s="1798">
        <v>0</v>
      </c>
    </row>
    <row r="13" spans="1:51" x14ac:dyDescent="0.15">
      <c r="A13" s="1648" t="s">
        <v>260</v>
      </c>
      <c r="B13" s="1649" t="s">
        <v>127</v>
      </c>
      <c r="C13" s="1833"/>
      <c r="D13" s="1750">
        <v>51.473999999999997</v>
      </c>
      <c r="E13" s="1771">
        <v>0</v>
      </c>
      <c r="F13" s="1751">
        <v>0</v>
      </c>
      <c r="G13" s="1751">
        <v>0</v>
      </c>
      <c r="H13" s="1751">
        <v>0</v>
      </c>
      <c r="I13" s="1767">
        <v>0</v>
      </c>
      <c r="J13" s="1768">
        <v>0</v>
      </c>
      <c r="K13" s="1751">
        <v>0</v>
      </c>
      <c r="L13" s="1751" t="s">
        <v>1287</v>
      </c>
      <c r="M13" s="1751" t="s">
        <v>1287</v>
      </c>
      <c r="N13" s="1770">
        <v>0</v>
      </c>
      <c r="O13" s="1764">
        <v>0</v>
      </c>
      <c r="P13" s="1751">
        <v>0</v>
      </c>
      <c r="Q13" s="1751">
        <v>0</v>
      </c>
      <c r="R13" s="1751">
        <v>0</v>
      </c>
      <c r="S13" s="1767">
        <v>0</v>
      </c>
      <c r="T13" s="1768">
        <v>0</v>
      </c>
      <c r="U13" s="1751">
        <v>0</v>
      </c>
      <c r="V13" s="1751">
        <v>0</v>
      </c>
      <c r="W13" s="1751">
        <v>0</v>
      </c>
      <c r="X13" s="1770">
        <v>0</v>
      </c>
      <c r="Y13" s="1764">
        <v>0</v>
      </c>
      <c r="Z13" s="1751">
        <v>0</v>
      </c>
      <c r="AA13" s="1751">
        <v>0</v>
      </c>
      <c r="AB13" s="1751">
        <v>0</v>
      </c>
      <c r="AC13" s="1767">
        <v>0</v>
      </c>
      <c r="AD13" s="1768">
        <v>0</v>
      </c>
      <c r="AE13" s="1751">
        <v>0</v>
      </c>
      <c r="AF13" s="1751">
        <v>0</v>
      </c>
      <c r="AG13" s="1751">
        <v>0</v>
      </c>
      <c r="AH13" s="1770">
        <v>0</v>
      </c>
      <c r="AI13" s="1764">
        <v>0</v>
      </c>
      <c r="AJ13" s="1751">
        <v>0</v>
      </c>
      <c r="AK13" s="1751">
        <v>0</v>
      </c>
      <c r="AL13" s="1751">
        <v>0</v>
      </c>
      <c r="AM13" s="1767">
        <v>0</v>
      </c>
      <c r="AN13" s="1768">
        <v>0</v>
      </c>
      <c r="AO13" s="1751">
        <v>0</v>
      </c>
      <c r="AP13" s="1751">
        <v>0</v>
      </c>
      <c r="AQ13" s="1751">
        <v>0</v>
      </c>
      <c r="AR13" s="1770">
        <v>0</v>
      </c>
      <c r="AS13" s="1764">
        <v>0</v>
      </c>
      <c r="AT13" s="1751">
        <v>0</v>
      </c>
      <c r="AU13" s="1751">
        <v>0</v>
      </c>
      <c r="AV13" s="1751">
        <v>0</v>
      </c>
      <c r="AW13" s="1767">
        <v>0</v>
      </c>
      <c r="AX13" s="1768">
        <v>0</v>
      </c>
      <c r="AY13" s="1798">
        <v>0</v>
      </c>
    </row>
    <row r="14" spans="1:51" x14ac:dyDescent="0.15">
      <c r="A14" s="1648" t="s">
        <v>259</v>
      </c>
      <c r="B14" s="1649" t="s">
        <v>128</v>
      </c>
      <c r="C14" s="1833"/>
      <c r="D14" s="1750" t="s">
        <v>1287</v>
      </c>
      <c r="E14" s="1771">
        <v>0</v>
      </c>
      <c r="F14" s="1751">
        <v>0</v>
      </c>
      <c r="G14" s="1751">
        <v>0</v>
      </c>
      <c r="H14" s="1751">
        <v>0</v>
      </c>
      <c r="I14" s="1767">
        <v>0</v>
      </c>
      <c r="J14" s="1768">
        <v>0</v>
      </c>
      <c r="K14" s="1751">
        <v>0</v>
      </c>
      <c r="L14" s="1751">
        <v>0</v>
      </c>
      <c r="M14" s="1751" t="s">
        <v>1287</v>
      </c>
      <c r="N14" s="1770">
        <v>0</v>
      </c>
      <c r="O14" s="1764">
        <v>0</v>
      </c>
      <c r="P14" s="1751">
        <v>0</v>
      </c>
      <c r="Q14" s="1751">
        <v>0</v>
      </c>
      <c r="R14" s="1751">
        <v>0</v>
      </c>
      <c r="S14" s="1767">
        <v>0</v>
      </c>
      <c r="T14" s="1768">
        <v>0</v>
      </c>
      <c r="U14" s="1751">
        <v>0</v>
      </c>
      <c r="V14" s="1751">
        <v>0</v>
      </c>
      <c r="W14" s="1751">
        <v>0</v>
      </c>
      <c r="X14" s="1770">
        <v>0</v>
      </c>
      <c r="Y14" s="1764">
        <v>0</v>
      </c>
      <c r="Z14" s="1751">
        <v>0</v>
      </c>
      <c r="AA14" s="1751">
        <v>0</v>
      </c>
      <c r="AB14" s="1751">
        <v>0</v>
      </c>
      <c r="AC14" s="1767">
        <v>0</v>
      </c>
      <c r="AD14" s="1768">
        <v>0</v>
      </c>
      <c r="AE14" s="1751">
        <v>0</v>
      </c>
      <c r="AF14" s="1751">
        <v>0</v>
      </c>
      <c r="AG14" s="1751">
        <v>0</v>
      </c>
      <c r="AH14" s="1770">
        <v>0</v>
      </c>
      <c r="AI14" s="1764">
        <v>0</v>
      </c>
      <c r="AJ14" s="1751">
        <v>0</v>
      </c>
      <c r="AK14" s="1751">
        <v>0</v>
      </c>
      <c r="AL14" s="1751">
        <v>0</v>
      </c>
      <c r="AM14" s="1767">
        <v>0</v>
      </c>
      <c r="AN14" s="1768">
        <v>0</v>
      </c>
      <c r="AO14" s="1751">
        <v>0</v>
      </c>
      <c r="AP14" s="1751">
        <v>0</v>
      </c>
      <c r="AQ14" s="1751">
        <v>0</v>
      </c>
      <c r="AR14" s="1770">
        <v>0</v>
      </c>
      <c r="AS14" s="1764">
        <v>0</v>
      </c>
      <c r="AT14" s="1751">
        <v>0</v>
      </c>
      <c r="AU14" s="1751">
        <v>0</v>
      </c>
      <c r="AV14" s="1751">
        <v>0</v>
      </c>
      <c r="AW14" s="1767">
        <v>0</v>
      </c>
      <c r="AX14" s="1768">
        <v>0</v>
      </c>
      <c r="AY14" s="1798">
        <v>0</v>
      </c>
    </row>
    <row r="15" spans="1:51" x14ac:dyDescent="0.15">
      <c r="A15" s="1652" t="s">
        <v>258</v>
      </c>
      <c r="B15" s="1653" t="s">
        <v>129</v>
      </c>
      <c r="C15" s="1834"/>
      <c r="D15" s="1752">
        <v>120.584</v>
      </c>
      <c r="E15" s="1799">
        <v>0</v>
      </c>
      <c r="F15" s="1760">
        <v>0</v>
      </c>
      <c r="G15" s="1760">
        <v>0</v>
      </c>
      <c r="H15" s="1760">
        <v>0</v>
      </c>
      <c r="I15" s="1835">
        <v>0</v>
      </c>
      <c r="J15" s="1836">
        <v>0</v>
      </c>
      <c r="K15" s="1760">
        <v>0</v>
      </c>
      <c r="L15" s="1760">
        <v>0</v>
      </c>
      <c r="M15" s="1760">
        <v>0</v>
      </c>
      <c r="N15" s="1753">
        <v>120.584</v>
      </c>
      <c r="O15" s="1800">
        <v>0</v>
      </c>
      <c r="P15" s="1760">
        <v>0</v>
      </c>
      <c r="Q15" s="1760">
        <v>0</v>
      </c>
      <c r="R15" s="1760">
        <v>0</v>
      </c>
      <c r="S15" s="1835">
        <v>0</v>
      </c>
      <c r="T15" s="1836">
        <v>0</v>
      </c>
      <c r="U15" s="1760">
        <v>0</v>
      </c>
      <c r="V15" s="1760">
        <v>0</v>
      </c>
      <c r="W15" s="1760">
        <v>0</v>
      </c>
      <c r="X15" s="1753">
        <v>0</v>
      </c>
      <c r="Y15" s="1800">
        <v>0</v>
      </c>
      <c r="Z15" s="1760">
        <v>0</v>
      </c>
      <c r="AA15" s="1760">
        <v>0</v>
      </c>
      <c r="AB15" s="1760">
        <v>0</v>
      </c>
      <c r="AC15" s="1835">
        <v>0</v>
      </c>
      <c r="AD15" s="1836">
        <v>0</v>
      </c>
      <c r="AE15" s="1760">
        <v>0</v>
      </c>
      <c r="AF15" s="1760">
        <v>0</v>
      </c>
      <c r="AG15" s="1760">
        <v>0</v>
      </c>
      <c r="AH15" s="1753">
        <v>0</v>
      </c>
      <c r="AI15" s="1800">
        <v>0</v>
      </c>
      <c r="AJ15" s="1760">
        <v>0</v>
      </c>
      <c r="AK15" s="1760">
        <v>0</v>
      </c>
      <c r="AL15" s="1760">
        <v>0</v>
      </c>
      <c r="AM15" s="1835">
        <v>0</v>
      </c>
      <c r="AN15" s="1836">
        <v>0</v>
      </c>
      <c r="AO15" s="1760">
        <v>0</v>
      </c>
      <c r="AP15" s="1760">
        <v>0</v>
      </c>
      <c r="AQ15" s="1760">
        <v>0</v>
      </c>
      <c r="AR15" s="1753">
        <v>0</v>
      </c>
      <c r="AS15" s="1800">
        <v>0</v>
      </c>
      <c r="AT15" s="1760">
        <v>0</v>
      </c>
      <c r="AU15" s="1760">
        <v>0</v>
      </c>
      <c r="AV15" s="1760">
        <v>0</v>
      </c>
      <c r="AW15" s="1835">
        <v>0</v>
      </c>
      <c r="AX15" s="1836">
        <v>0</v>
      </c>
      <c r="AY15" s="1801">
        <v>0</v>
      </c>
    </row>
    <row r="16" spans="1:51" x14ac:dyDescent="0.15">
      <c r="A16" s="1656" t="s">
        <v>256</v>
      </c>
      <c r="B16" s="1657" t="s">
        <v>130</v>
      </c>
      <c r="C16" s="1837"/>
      <c r="D16" s="1754">
        <v>190.90900000000002</v>
      </c>
      <c r="E16" s="1761">
        <v>0</v>
      </c>
      <c r="F16" s="1763">
        <v>0</v>
      </c>
      <c r="G16" s="1763">
        <v>0</v>
      </c>
      <c r="H16" s="1763">
        <v>0</v>
      </c>
      <c r="I16" s="1769">
        <v>0</v>
      </c>
      <c r="J16" s="1838">
        <v>0</v>
      </c>
      <c r="K16" s="1763">
        <v>0</v>
      </c>
      <c r="L16" s="1763" t="s">
        <v>1287</v>
      </c>
      <c r="M16" s="1763">
        <v>0</v>
      </c>
      <c r="N16" s="1802">
        <v>0</v>
      </c>
      <c r="O16" s="1762">
        <v>186.65700000000001</v>
      </c>
      <c r="P16" s="1763" t="s">
        <v>1287</v>
      </c>
      <c r="Q16" s="1763">
        <v>0</v>
      </c>
      <c r="R16" s="1763">
        <v>0</v>
      </c>
      <c r="S16" s="1769">
        <v>0</v>
      </c>
      <c r="T16" s="1838">
        <v>0</v>
      </c>
      <c r="U16" s="1763">
        <v>0</v>
      </c>
      <c r="V16" s="1763">
        <v>0</v>
      </c>
      <c r="W16" s="1763">
        <v>0</v>
      </c>
      <c r="X16" s="1802">
        <v>0</v>
      </c>
      <c r="Y16" s="1762">
        <v>0</v>
      </c>
      <c r="Z16" s="1763">
        <v>0</v>
      </c>
      <c r="AA16" s="1763">
        <v>0</v>
      </c>
      <c r="AB16" s="1763">
        <v>0</v>
      </c>
      <c r="AC16" s="1769" t="s">
        <v>1287</v>
      </c>
      <c r="AD16" s="1838">
        <v>0</v>
      </c>
      <c r="AE16" s="1763">
        <v>0</v>
      </c>
      <c r="AF16" s="1763">
        <v>0</v>
      </c>
      <c r="AG16" s="1763">
        <v>0</v>
      </c>
      <c r="AH16" s="1802">
        <v>0</v>
      </c>
      <c r="AI16" s="1762">
        <v>0</v>
      </c>
      <c r="AJ16" s="1763">
        <v>0</v>
      </c>
      <c r="AK16" s="1763">
        <v>0</v>
      </c>
      <c r="AL16" s="1763">
        <v>0</v>
      </c>
      <c r="AM16" s="1769">
        <v>0</v>
      </c>
      <c r="AN16" s="1838">
        <v>0</v>
      </c>
      <c r="AO16" s="1763">
        <v>0</v>
      </c>
      <c r="AP16" s="1763">
        <v>0</v>
      </c>
      <c r="AQ16" s="1763">
        <v>0</v>
      </c>
      <c r="AR16" s="1802">
        <v>0</v>
      </c>
      <c r="AS16" s="1762">
        <v>0</v>
      </c>
      <c r="AT16" s="1763">
        <v>0</v>
      </c>
      <c r="AU16" s="1763">
        <v>0</v>
      </c>
      <c r="AV16" s="1763">
        <v>0</v>
      </c>
      <c r="AW16" s="1769">
        <v>0</v>
      </c>
      <c r="AX16" s="1838">
        <v>0</v>
      </c>
      <c r="AY16" s="1803">
        <v>0</v>
      </c>
    </row>
    <row r="17" spans="1:51" x14ac:dyDescent="0.15">
      <c r="A17" s="1648" t="s">
        <v>254</v>
      </c>
      <c r="B17" s="1649" t="s">
        <v>131</v>
      </c>
      <c r="C17" s="1833"/>
      <c r="D17" s="1750">
        <v>66.539999999999992</v>
      </c>
      <c r="E17" s="1771">
        <v>0</v>
      </c>
      <c r="F17" s="1751">
        <v>0</v>
      </c>
      <c r="G17" s="1751">
        <v>0</v>
      </c>
      <c r="H17" s="1751">
        <v>0</v>
      </c>
      <c r="I17" s="1767">
        <v>0</v>
      </c>
      <c r="J17" s="1768">
        <v>0</v>
      </c>
      <c r="K17" s="1751">
        <v>0</v>
      </c>
      <c r="L17" s="1751" t="s">
        <v>1287</v>
      </c>
      <c r="M17" s="1751">
        <v>0</v>
      </c>
      <c r="N17" s="1770">
        <v>0</v>
      </c>
      <c r="O17" s="1764">
        <v>0</v>
      </c>
      <c r="P17" s="1751" t="s">
        <v>1287</v>
      </c>
      <c r="Q17" s="1751">
        <v>0</v>
      </c>
      <c r="R17" s="1751">
        <v>0</v>
      </c>
      <c r="S17" s="1767">
        <v>0</v>
      </c>
      <c r="T17" s="1768">
        <v>0</v>
      </c>
      <c r="U17" s="1751">
        <v>0</v>
      </c>
      <c r="V17" s="1751">
        <v>0</v>
      </c>
      <c r="W17" s="1751">
        <v>0</v>
      </c>
      <c r="X17" s="1770">
        <v>0</v>
      </c>
      <c r="Y17" s="1764">
        <v>0</v>
      </c>
      <c r="Z17" s="1751">
        <v>0</v>
      </c>
      <c r="AA17" s="1751">
        <v>0</v>
      </c>
      <c r="AB17" s="1751">
        <v>0</v>
      </c>
      <c r="AC17" s="1767">
        <v>0</v>
      </c>
      <c r="AD17" s="1768">
        <v>0</v>
      </c>
      <c r="AE17" s="1751">
        <v>0</v>
      </c>
      <c r="AF17" s="1751">
        <v>0</v>
      </c>
      <c r="AG17" s="1751">
        <v>0</v>
      </c>
      <c r="AH17" s="1770">
        <v>0</v>
      </c>
      <c r="AI17" s="1764">
        <v>0</v>
      </c>
      <c r="AJ17" s="1751">
        <v>0</v>
      </c>
      <c r="AK17" s="1751">
        <v>0</v>
      </c>
      <c r="AL17" s="1751">
        <v>0</v>
      </c>
      <c r="AM17" s="1767">
        <v>0</v>
      </c>
      <c r="AN17" s="1768">
        <v>0</v>
      </c>
      <c r="AO17" s="1751">
        <v>0</v>
      </c>
      <c r="AP17" s="1751">
        <v>0</v>
      </c>
      <c r="AQ17" s="1751">
        <v>0</v>
      </c>
      <c r="AR17" s="1770">
        <v>0</v>
      </c>
      <c r="AS17" s="1764">
        <v>0</v>
      </c>
      <c r="AT17" s="1751">
        <v>0</v>
      </c>
      <c r="AU17" s="1751">
        <v>0</v>
      </c>
      <c r="AV17" s="1751">
        <v>0</v>
      </c>
      <c r="AW17" s="1767">
        <v>0</v>
      </c>
      <c r="AX17" s="1768">
        <v>0</v>
      </c>
      <c r="AY17" s="1798">
        <v>0</v>
      </c>
    </row>
    <row r="18" spans="1:51" x14ac:dyDescent="0.15">
      <c r="A18" s="1648" t="s">
        <v>252</v>
      </c>
      <c r="B18" s="1649" t="s">
        <v>132</v>
      </c>
      <c r="C18" s="1833"/>
      <c r="D18" s="1750">
        <v>25.660000000000004</v>
      </c>
      <c r="E18" s="1771">
        <v>0</v>
      </c>
      <c r="F18" s="1751">
        <v>0</v>
      </c>
      <c r="G18" s="1751">
        <v>0</v>
      </c>
      <c r="H18" s="1751" t="s">
        <v>1287</v>
      </c>
      <c r="I18" s="1767">
        <v>0</v>
      </c>
      <c r="J18" s="1768">
        <v>0</v>
      </c>
      <c r="K18" s="1751">
        <v>0</v>
      </c>
      <c r="L18" s="1751" t="s">
        <v>1287</v>
      </c>
      <c r="M18" s="1751" t="s">
        <v>1287</v>
      </c>
      <c r="N18" s="1770">
        <v>0</v>
      </c>
      <c r="O18" s="1764" t="s">
        <v>1287</v>
      </c>
      <c r="P18" s="1751" t="s">
        <v>1287</v>
      </c>
      <c r="Q18" s="1751">
        <v>0</v>
      </c>
      <c r="R18" s="1751" t="s">
        <v>1286</v>
      </c>
      <c r="S18" s="1767">
        <v>0</v>
      </c>
      <c r="T18" s="1768">
        <v>0</v>
      </c>
      <c r="U18" s="1751">
        <v>0</v>
      </c>
      <c r="V18" s="1751">
        <v>0</v>
      </c>
      <c r="W18" s="1751">
        <v>0</v>
      </c>
      <c r="X18" s="1770" t="s">
        <v>1287</v>
      </c>
      <c r="Y18" s="1764">
        <v>0</v>
      </c>
      <c r="Z18" s="1751">
        <v>0</v>
      </c>
      <c r="AA18" s="1751">
        <v>0</v>
      </c>
      <c r="AB18" s="1751">
        <v>0</v>
      </c>
      <c r="AC18" s="1767">
        <v>0</v>
      </c>
      <c r="AD18" s="1768">
        <v>0</v>
      </c>
      <c r="AE18" s="1751">
        <v>0</v>
      </c>
      <c r="AF18" s="1751">
        <v>0</v>
      </c>
      <c r="AG18" s="1751">
        <v>0</v>
      </c>
      <c r="AH18" s="1770">
        <v>0</v>
      </c>
      <c r="AI18" s="1764">
        <v>0</v>
      </c>
      <c r="AJ18" s="1751">
        <v>0</v>
      </c>
      <c r="AK18" s="1751">
        <v>0</v>
      </c>
      <c r="AL18" s="1751">
        <v>0</v>
      </c>
      <c r="AM18" s="1767">
        <v>0</v>
      </c>
      <c r="AN18" s="1768">
        <v>0</v>
      </c>
      <c r="AO18" s="1751">
        <v>0</v>
      </c>
      <c r="AP18" s="1751">
        <v>0</v>
      </c>
      <c r="AQ18" s="1751">
        <v>0</v>
      </c>
      <c r="AR18" s="1770">
        <v>0</v>
      </c>
      <c r="AS18" s="1764">
        <v>0</v>
      </c>
      <c r="AT18" s="1751">
        <v>0</v>
      </c>
      <c r="AU18" s="1751">
        <v>0</v>
      </c>
      <c r="AV18" s="1751">
        <v>0</v>
      </c>
      <c r="AW18" s="1767">
        <v>0</v>
      </c>
      <c r="AX18" s="1768">
        <v>0</v>
      </c>
      <c r="AY18" s="1798">
        <v>0</v>
      </c>
    </row>
    <row r="19" spans="1:51" x14ac:dyDescent="0.15">
      <c r="A19" s="1648" t="s">
        <v>250</v>
      </c>
      <c r="B19" s="1649" t="s">
        <v>133</v>
      </c>
      <c r="C19" s="1833"/>
      <c r="D19" s="1750">
        <v>42.452999999999996</v>
      </c>
      <c r="E19" s="1771">
        <v>0</v>
      </c>
      <c r="F19" s="1751">
        <v>0</v>
      </c>
      <c r="G19" s="1751">
        <v>0</v>
      </c>
      <c r="H19" s="1751">
        <v>0</v>
      </c>
      <c r="I19" s="1767">
        <v>0</v>
      </c>
      <c r="J19" s="1768">
        <v>0</v>
      </c>
      <c r="K19" s="1751">
        <v>0</v>
      </c>
      <c r="L19" s="1751">
        <v>0</v>
      </c>
      <c r="M19" s="1751">
        <v>0</v>
      </c>
      <c r="N19" s="1770">
        <v>0</v>
      </c>
      <c r="O19" s="1764" t="s">
        <v>1287</v>
      </c>
      <c r="P19" s="1751" t="s">
        <v>1287</v>
      </c>
      <c r="Q19" s="1751">
        <v>0</v>
      </c>
      <c r="R19" s="1751" t="s">
        <v>1287</v>
      </c>
      <c r="S19" s="1767">
        <v>0</v>
      </c>
      <c r="T19" s="1768">
        <v>0</v>
      </c>
      <c r="U19" s="1751">
        <v>0</v>
      </c>
      <c r="V19" s="1751">
        <v>0</v>
      </c>
      <c r="W19" s="1751">
        <v>0</v>
      </c>
      <c r="X19" s="1770">
        <v>0</v>
      </c>
      <c r="Y19" s="1764">
        <v>0</v>
      </c>
      <c r="Z19" s="1751">
        <v>0</v>
      </c>
      <c r="AA19" s="1751">
        <v>0</v>
      </c>
      <c r="AB19" s="1751">
        <v>0</v>
      </c>
      <c r="AC19" s="1767">
        <v>0</v>
      </c>
      <c r="AD19" s="1768">
        <v>0</v>
      </c>
      <c r="AE19" s="1751">
        <v>0</v>
      </c>
      <c r="AF19" s="1751">
        <v>0</v>
      </c>
      <c r="AG19" s="1751">
        <v>0</v>
      </c>
      <c r="AH19" s="1770">
        <v>0</v>
      </c>
      <c r="AI19" s="1764">
        <v>0</v>
      </c>
      <c r="AJ19" s="1751">
        <v>0</v>
      </c>
      <c r="AK19" s="1751">
        <v>0</v>
      </c>
      <c r="AL19" s="1751">
        <v>0</v>
      </c>
      <c r="AM19" s="1767">
        <v>0</v>
      </c>
      <c r="AN19" s="1768">
        <v>0</v>
      </c>
      <c r="AO19" s="1751">
        <v>0</v>
      </c>
      <c r="AP19" s="1751">
        <v>0</v>
      </c>
      <c r="AQ19" s="1751">
        <v>0</v>
      </c>
      <c r="AR19" s="1770">
        <v>0</v>
      </c>
      <c r="AS19" s="1764">
        <v>0</v>
      </c>
      <c r="AT19" s="1751">
        <v>0</v>
      </c>
      <c r="AU19" s="1751">
        <v>0</v>
      </c>
      <c r="AV19" s="1751">
        <v>0</v>
      </c>
      <c r="AW19" s="1767">
        <v>0</v>
      </c>
      <c r="AX19" s="1768">
        <v>0</v>
      </c>
      <c r="AY19" s="1798">
        <v>0</v>
      </c>
    </row>
    <row r="20" spans="1:51" x14ac:dyDescent="0.15">
      <c r="A20" s="1648" t="s">
        <v>315</v>
      </c>
      <c r="B20" s="1649" t="s">
        <v>134</v>
      </c>
      <c r="C20" s="1833"/>
      <c r="D20" s="1750">
        <v>24.565999999999999</v>
      </c>
      <c r="E20" s="1771">
        <v>0</v>
      </c>
      <c r="F20" s="1751">
        <v>0</v>
      </c>
      <c r="G20" s="1751">
        <v>0</v>
      </c>
      <c r="H20" s="1751">
        <v>0</v>
      </c>
      <c r="I20" s="1767">
        <v>0</v>
      </c>
      <c r="J20" s="1768">
        <v>0</v>
      </c>
      <c r="K20" s="1751">
        <v>0</v>
      </c>
      <c r="L20" s="1751">
        <v>0</v>
      </c>
      <c r="M20" s="1751">
        <v>0</v>
      </c>
      <c r="N20" s="1770">
        <v>0</v>
      </c>
      <c r="O20" s="1764">
        <v>0</v>
      </c>
      <c r="P20" s="1751">
        <v>0</v>
      </c>
      <c r="Q20" s="1751">
        <v>0</v>
      </c>
      <c r="R20" s="1751">
        <v>0</v>
      </c>
      <c r="S20" s="1767">
        <v>24.565999999999999</v>
      </c>
      <c r="T20" s="1768">
        <v>0</v>
      </c>
      <c r="U20" s="1751">
        <v>0</v>
      </c>
      <c r="V20" s="1751">
        <v>0</v>
      </c>
      <c r="W20" s="1751">
        <v>0</v>
      </c>
      <c r="X20" s="1770">
        <v>0</v>
      </c>
      <c r="Y20" s="1764">
        <v>0</v>
      </c>
      <c r="Z20" s="1751">
        <v>0</v>
      </c>
      <c r="AA20" s="1751">
        <v>0</v>
      </c>
      <c r="AB20" s="1751">
        <v>0</v>
      </c>
      <c r="AC20" s="1767">
        <v>0</v>
      </c>
      <c r="AD20" s="1768">
        <v>0</v>
      </c>
      <c r="AE20" s="1751">
        <v>0</v>
      </c>
      <c r="AF20" s="1751">
        <v>0</v>
      </c>
      <c r="AG20" s="1751">
        <v>0</v>
      </c>
      <c r="AH20" s="1770">
        <v>0</v>
      </c>
      <c r="AI20" s="1764">
        <v>0</v>
      </c>
      <c r="AJ20" s="1751">
        <v>0</v>
      </c>
      <c r="AK20" s="1751">
        <v>0</v>
      </c>
      <c r="AL20" s="1751">
        <v>0</v>
      </c>
      <c r="AM20" s="1767">
        <v>0</v>
      </c>
      <c r="AN20" s="1768">
        <v>0</v>
      </c>
      <c r="AO20" s="1751">
        <v>0</v>
      </c>
      <c r="AP20" s="1751">
        <v>0</v>
      </c>
      <c r="AQ20" s="1751">
        <v>0</v>
      </c>
      <c r="AR20" s="1770">
        <v>0</v>
      </c>
      <c r="AS20" s="1764">
        <v>0</v>
      </c>
      <c r="AT20" s="1751">
        <v>0</v>
      </c>
      <c r="AU20" s="1751">
        <v>0</v>
      </c>
      <c r="AV20" s="1751">
        <v>0</v>
      </c>
      <c r="AW20" s="1767">
        <v>0</v>
      </c>
      <c r="AX20" s="1768">
        <v>0</v>
      </c>
      <c r="AY20" s="1798">
        <v>0</v>
      </c>
    </row>
    <row r="21" spans="1:51" x14ac:dyDescent="0.15">
      <c r="A21" s="1648" t="s">
        <v>314</v>
      </c>
      <c r="B21" s="1649" t="s">
        <v>135</v>
      </c>
      <c r="C21" s="1833"/>
      <c r="D21" s="1750" t="s">
        <v>1287</v>
      </c>
      <c r="E21" s="1771">
        <v>0</v>
      </c>
      <c r="F21" s="1751">
        <v>0</v>
      </c>
      <c r="G21" s="1751">
        <v>0</v>
      </c>
      <c r="H21" s="1751">
        <v>0</v>
      </c>
      <c r="I21" s="1767">
        <v>0</v>
      </c>
      <c r="J21" s="1768">
        <v>0</v>
      </c>
      <c r="K21" s="1751">
        <v>0</v>
      </c>
      <c r="L21" s="1751">
        <v>0</v>
      </c>
      <c r="M21" s="1751">
        <v>0</v>
      </c>
      <c r="N21" s="1770">
        <v>0</v>
      </c>
      <c r="O21" s="1764">
        <v>0</v>
      </c>
      <c r="P21" s="1751">
        <v>0</v>
      </c>
      <c r="Q21" s="1751">
        <v>0</v>
      </c>
      <c r="R21" s="1751">
        <v>0</v>
      </c>
      <c r="S21" s="1767">
        <v>0</v>
      </c>
      <c r="T21" s="1768" t="s">
        <v>1287</v>
      </c>
      <c r="U21" s="1751">
        <v>0</v>
      </c>
      <c r="V21" s="1751">
        <v>0</v>
      </c>
      <c r="W21" s="1751">
        <v>0</v>
      </c>
      <c r="X21" s="1770">
        <v>0</v>
      </c>
      <c r="Y21" s="1764">
        <v>0</v>
      </c>
      <c r="Z21" s="1751">
        <v>0</v>
      </c>
      <c r="AA21" s="1751">
        <v>0</v>
      </c>
      <c r="AB21" s="1751">
        <v>0</v>
      </c>
      <c r="AC21" s="1767">
        <v>0</v>
      </c>
      <c r="AD21" s="1768">
        <v>0</v>
      </c>
      <c r="AE21" s="1751">
        <v>0</v>
      </c>
      <c r="AF21" s="1751">
        <v>0</v>
      </c>
      <c r="AG21" s="1751">
        <v>0</v>
      </c>
      <c r="AH21" s="1770">
        <v>0</v>
      </c>
      <c r="AI21" s="1764">
        <v>0</v>
      </c>
      <c r="AJ21" s="1751">
        <v>0</v>
      </c>
      <c r="AK21" s="1751">
        <v>0</v>
      </c>
      <c r="AL21" s="1751">
        <v>0</v>
      </c>
      <c r="AM21" s="1767">
        <v>0</v>
      </c>
      <c r="AN21" s="1768">
        <v>0</v>
      </c>
      <c r="AO21" s="1751">
        <v>0</v>
      </c>
      <c r="AP21" s="1751">
        <v>0</v>
      </c>
      <c r="AQ21" s="1751">
        <v>0</v>
      </c>
      <c r="AR21" s="1770">
        <v>0</v>
      </c>
      <c r="AS21" s="1764">
        <v>0</v>
      </c>
      <c r="AT21" s="1751">
        <v>0</v>
      </c>
      <c r="AU21" s="1751">
        <v>0</v>
      </c>
      <c r="AV21" s="1751">
        <v>0</v>
      </c>
      <c r="AW21" s="1767">
        <v>0</v>
      </c>
      <c r="AX21" s="1768">
        <v>0</v>
      </c>
      <c r="AY21" s="1798">
        <v>0</v>
      </c>
    </row>
    <row r="22" spans="1:51" x14ac:dyDescent="0.15">
      <c r="A22" s="1648" t="s">
        <v>313</v>
      </c>
      <c r="B22" s="1649" t="s">
        <v>136</v>
      </c>
      <c r="C22" s="1833"/>
      <c r="D22" s="1750">
        <v>5.25</v>
      </c>
      <c r="E22" s="1771">
        <v>0</v>
      </c>
      <c r="F22" s="1751">
        <v>0</v>
      </c>
      <c r="G22" s="1751">
        <v>0</v>
      </c>
      <c r="H22" s="1751">
        <v>0</v>
      </c>
      <c r="I22" s="1767">
        <v>0</v>
      </c>
      <c r="J22" s="1768">
        <v>0</v>
      </c>
      <c r="K22" s="1751">
        <v>0</v>
      </c>
      <c r="L22" s="1751">
        <v>0</v>
      </c>
      <c r="M22" s="1751">
        <v>0</v>
      </c>
      <c r="N22" s="1770">
        <v>0</v>
      </c>
      <c r="O22" s="1764">
        <v>0</v>
      </c>
      <c r="P22" s="1751">
        <v>0</v>
      </c>
      <c r="Q22" s="1751">
        <v>0</v>
      </c>
      <c r="R22" s="1751">
        <v>0</v>
      </c>
      <c r="S22" s="1767">
        <v>0</v>
      </c>
      <c r="T22" s="1768">
        <v>0</v>
      </c>
      <c r="U22" s="1751">
        <v>5.25</v>
      </c>
      <c r="V22" s="1751">
        <v>0</v>
      </c>
      <c r="W22" s="1751">
        <v>0</v>
      </c>
      <c r="X22" s="1770">
        <v>0</v>
      </c>
      <c r="Y22" s="1764">
        <v>0</v>
      </c>
      <c r="Z22" s="1751">
        <v>0</v>
      </c>
      <c r="AA22" s="1751">
        <v>0</v>
      </c>
      <c r="AB22" s="1751">
        <v>0</v>
      </c>
      <c r="AC22" s="1767">
        <v>0</v>
      </c>
      <c r="AD22" s="1768">
        <v>0</v>
      </c>
      <c r="AE22" s="1751">
        <v>0</v>
      </c>
      <c r="AF22" s="1751">
        <v>0</v>
      </c>
      <c r="AG22" s="1751">
        <v>0</v>
      </c>
      <c r="AH22" s="1770">
        <v>0</v>
      </c>
      <c r="AI22" s="1764">
        <v>0</v>
      </c>
      <c r="AJ22" s="1751">
        <v>0</v>
      </c>
      <c r="AK22" s="1751">
        <v>0</v>
      </c>
      <c r="AL22" s="1751">
        <v>0</v>
      </c>
      <c r="AM22" s="1767">
        <v>0</v>
      </c>
      <c r="AN22" s="1768">
        <v>0</v>
      </c>
      <c r="AO22" s="1751">
        <v>0</v>
      </c>
      <c r="AP22" s="1751">
        <v>0</v>
      </c>
      <c r="AQ22" s="1751">
        <v>0</v>
      </c>
      <c r="AR22" s="1770">
        <v>0</v>
      </c>
      <c r="AS22" s="1764">
        <v>0</v>
      </c>
      <c r="AT22" s="1751">
        <v>0</v>
      </c>
      <c r="AU22" s="1751">
        <v>0</v>
      </c>
      <c r="AV22" s="1751">
        <v>0</v>
      </c>
      <c r="AW22" s="1767">
        <v>0</v>
      </c>
      <c r="AX22" s="1768">
        <v>0</v>
      </c>
      <c r="AY22" s="1798">
        <v>0</v>
      </c>
    </row>
    <row r="23" spans="1:51" x14ac:dyDescent="0.15">
      <c r="A23" s="1648" t="s">
        <v>311</v>
      </c>
      <c r="B23" s="1649" t="s">
        <v>137</v>
      </c>
      <c r="C23" s="1833"/>
      <c r="D23" s="1750" t="s">
        <v>1287</v>
      </c>
      <c r="E23" s="1771">
        <v>0</v>
      </c>
      <c r="F23" s="1751">
        <v>0</v>
      </c>
      <c r="G23" s="1751">
        <v>0</v>
      </c>
      <c r="H23" s="1751">
        <v>0</v>
      </c>
      <c r="I23" s="1767">
        <v>0</v>
      </c>
      <c r="J23" s="1768">
        <v>0</v>
      </c>
      <c r="K23" s="1751">
        <v>0</v>
      </c>
      <c r="L23" s="1751">
        <v>0</v>
      </c>
      <c r="M23" s="1751">
        <v>0</v>
      </c>
      <c r="N23" s="1770">
        <v>0</v>
      </c>
      <c r="O23" s="1764">
        <v>0</v>
      </c>
      <c r="P23" s="1751">
        <v>0</v>
      </c>
      <c r="Q23" s="1751">
        <v>0</v>
      </c>
      <c r="R23" s="1751">
        <v>0</v>
      </c>
      <c r="S23" s="1767">
        <v>0</v>
      </c>
      <c r="T23" s="1768">
        <v>0</v>
      </c>
      <c r="U23" s="1751">
        <v>0</v>
      </c>
      <c r="V23" s="1751" t="s">
        <v>1287</v>
      </c>
      <c r="W23" s="1751">
        <v>0</v>
      </c>
      <c r="X23" s="1770">
        <v>0</v>
      </c>
      <c r="Y23" s="1764">
        <v>0</v>
      </c>
      <c r="Z23" s="1751">
        <v>0</v>
      </c>
      <c r="AA23" s="1751">
        <v>0</v>
      </c>
      <c r="AB23" s="1751">
        <v>0</v>
      </c>
      <c r="AC23" s="1767">
        <v>0</v>
      </c>
      <c r="AD23" s="1768">
        <v>0</v>
      </c>
      <c r="AE23" s="1751">
        <v>0</v>
      </c>
      <c r="AF23" s="1751">
        <v>0</v>
      </c>
      <c r="AG23" s="1751">
        <v>0</v>
      </c>
      <c r="AH23" s="1770">
        <v>0</v>
      </c>
      <c r="AI23" s="1764">
        <v>0</v>
      </c>
      <c r="AJ23" s="1751">
        <v>0</v>
      </c>
      <c r="AK23" s="1751">
        <v>0</v>
      </c>
      <c r="AL23" s="1751">
        <v>0</v>
      </c>
      <c r="AM23" s="1767">
        <v>0</v>
      </c>
      <c r="AN23" s="1768">
        <v>0</v>
      </c>
      <c r="AO23" s="1751">
        <v>0</v>
      </c>
      <c r="AP23" s="1751">
        <v>0</v>
      </c>
      <c r="AQ23" s="1751">
        <v>0</v>
      </c>
      <c r="AR23" s="1770">
        <v>0</v>
      </c>
      <c r="AS23" s="1764">
        <v>0</v>
      </c>
      <c r="AT23" s="1751">
        <v>0</v>
      </c>
      <c r="AU23" s="1751">
        <v>0</v>
      </c>
      <c r="AV23" s="1751">
        <v>0</v>
      </c>
      <c r="AW23" s="1767">
        <v>0</v>
      </c>
      <c r="AX23" s="1768">
        <v>0</v>
      </c>
      <c r="AY23" s="1798">
        <v>0</v>
      </c>
    </row>
    <row r="24" spans="1:51" x14ac:dyDescent="0.15">
      <c r="A24" s="1648" t="s">
        <v>309</v>
      </c>
      <c r="B24" s="1649" t="s">
        <v>138</v>
      </c>
      <c r="C24" s="1833"/>
      <c r="D24" s="1750" t="s">
        <v>1287</v>
      </c>
      <c r="E24" s="1771">
        <v>0</v>
      </c>
      <c r="F24" s="1751">
        <v>0</v>
      </c>
      <c r="G24" s="1751">
        <v>0</v>
      </c>
      <c r="H24" s="1751">
        <v>0</v>
      </c>
      <c r="I24" s="1767">
        <v>0</v>
      </c>
      <c r="J24" s="1768">
        <v>0</v>
      </c>
      <c r="K24" s="1751">
        <v>0</v>
      </c>
      <c r="L24" s="1751">
        <v>0</v>
      </c>
      <c r="M24" s="1751">
        <v>0</v>
      </c>
      <c r="N24" s="1770">
        <v>0</v>
      </c>
      <c r="O24" s="1764">
        <v>0</v>
      </c>
      <c r="P24" s="1751">
        <v>0</v>
      </c>
      <c r="Q24" s="1751">
        <v>0</v>
      </c>
      <c r="R24" s="1751">
        <v>0</v>
      </c>
      <c r="S24" s="1767">
        <v>0</v>
      </c>
      <c r="T24" s="1768">
        <v>0</v>
      </c>
      <c r="U24" s="1751">
        <v>0</v>
      </c>
      <c r="V24" s="1751">
        <v>0</v>
      </c>
      <c r="W24" s="1751" t="s">
        <v>1287</v>
      </c>
      <c r="X24" s="1770">
        <v>0</v>
      </c>
      <c r="Y24" s="1764">
        <v>0</v>
      </c>
      <c r="Z24" s="1751">
        <v>0</v>
      </c>
      <c r="AA24" s="1751">
        <v>0</v>
      </c>
      <c r="AB24" s="1751">
        <v>0</v>
      </c>
      <c r="AC24" s="1767">
        <v>0</v>
      </c>
      <c r="AD24" s="1768">
        <v>0</v>
      </c>
      <c r="AE24" s="1751">
        <v>0</v>
      </c>
      <c r="AF24" s="1751">
        <v>0</v>
      </c>
      <c r="AG24" s="1751">
        <v>0</v>
      </c>
      <c r="AH24" s="1770">
        <v>0</v>
      </c>
      <c r="AI24" s="1764">
        <v>0</v>
      </c>
      <c r="AJ24" s="1751">
        <v>0</v>
      </c>
      <c r="AK24" s="1751">
        <v>0</v>
      </c>
      <c r="AL24" s="1751">
        <v>0</v>
      </c>
      <c r="AM24" s="1767">
        <v>0</v>
      </c>
      <c r="AN24" s="1768">
        <v>0</v>
      </c>
      <c r="AO24" s="1751">
        <v>0</v>
      </c>
      <c r="AP24" s="1751">
        <v>0</v>
      </c>
      <c r="AQ24" s="1751">
        <v>0</v>
      </c>
      <c r="AR24" s="1770">
        <v>0</v>
      </c>
      <c r="AS24" s="1764">
        <v>0</v>
      </c>
      <c r="AT24" s="1751">
        <v>0</v>
      </c>
      <c r="AU24" s="1751">
        <v>0</v>
      </c>
      <c r="AV24" s="1751">
        <v>0</v>
      </c>
      <c r="AW24" s="1767">
        <v>0</v>
      </c>
      <c r="AX24" s="1768">
        <v>0</v>
      </c>
      <c r="AY24" s="1798">
        <v>0</v>
      </c>
    </row>
    <row r="25" spans="1:51" x14ac:dyDescent="0.15">
      <c r="A25" s="1652" t="s">
        <v>307</v>
      </c>
      <c r="B25" s="1653" t="s">
        <v>139</v>
      </c>
      <c r="C25" s="1834"/>
      <c r="D25" s="1752" t="s">
        <v>1287</v>
      </c>
      <c r="E25" s="1799">
        <v>0</v>
      </c>
      <c r="F25" s="1760">
        <v>0</v>
      </c>
      <c r="G25" s="1760">
        <v>0</v>
      </c>
      <c r="H25" s="1760">
        <v>0</v>
      </c>
      <c r="I25" s="1835">
        <v>0</v>
      </c>
      <c r="J25" s="1836">
        <v>0</v>
      </c>
      <c r="K25" s="1760">
        <v>0</v>
      </c>
      <c r="L25" s="1760">
        <v>0</v>
      </c>
      <c r="M25" s="1760">
        <v>0</v>
      </c>
      <c r="N25" s="1753">
        <v>0</v>
      </c>
      <c r="O25" s="1800">
        <v>0</v>
      </c>
      <c r="P25" s="1760">
        <v>0</v>
      </c>
      <c r="Q25" s="1760">
        <v>0</v>
      </c>
      <c r="R25" s="1760">
        <v>0</v>
      </c>
      <c r="S25" s="1835">
        <v>0</v>
      </c>
      <c r="T25" s="1836">
        <v>0</v>
      </c>
      <c r="U25" s="1760">
        <v>0</v>
      </c>
      <c r="V25" s="1760">
        <v>0</v>
      </c>
      <c r="W25" s="1760">
        <v>0</v>
      </c>
      <c r="X25" s="1753" t="s">
        <v>1287</v>
      </c>
      <c r="Y25" s="1800">
        <v>0</v>
      </c>
      <c r="Z25" s="1760">
        <v>0</v>
      </c>
      <c r="AA25" s="1760">
        <v>0</v>
      </c>
      <c r="AB25" s="1760">
        <v>0</v>
      </c>
      <c r="AC25" s="1835">
        <v>0</v>
      </c>
      <c r="AD25" s="1836">
        <v>0</v>
      </c>
      <c r="AE25" s="1760">
        <v>0</v>
      </c>
      <c r="AF25" s="1760">
        <v>0</v>
      </c>
      <c r="AG25" s="1760">
        <v>0</v>
      </c>
      <c r="AH25" s="1753">
        <v>0</v>
      </c>
      <c r="AI25" s="1800">
        <v>0</v>
      </c>
      <c r="AJ25" s="1760">
        <v>0</v>
      </c>
      <c r="AK25" s="1760">
        <v>0</v>
      </c>
      <c r="AL25" s="1760">
        <v>0</v>
      </c>
      <c r="AM25" s="1835">
        <v>0</v>
      </c>
      <c r="AN25" s="1836">
        <v>0</v>
      </c>
      <c r="AO25" s="1760">
        <v>0</v>
      </c>
      <c r="AP25" s="1760">
        <v>0</v>
      </c>
      <c r="AQ25" s="1760">
        <v>0</v>
      </c>
      <c r="AR25" s="1753">
        <v>0</v>
      </c>
      <c r="AS25" s="1800">
        <v>0</v>
      </c>
      <c r="AT25" s="1760">
        <v>0</v>
      </c>
      <c r="AU25" s="1760">
        <v>0</v>
      </c>
      <c r="AV25" s="1760">
        <v>0</v>
      </c>
      <c r="AW25" s="1835">
        <v>0</v>
      </c>
      <c r="AX25" s="1836">
        <v>0</v>
      </c>
      <c r="AY25" s="1801">
        <v>0</v>
      </c>
    </row>
    <row r="26" spans="1:51" x14ac:dyDescent="0.15">
      <c r="A26" s="1656" t="s">
        <v>306</v>
      </c>
      <c r="B26" s="1657" t="s">
        <v>140</v>
      </c>
      <c r="C26" s="1837"/>
      <c r="D26" s="1754">
        <v>76.932000000000002</v>
      </c>
      <c r="E26" s="1761">
        <v>0</v>
      </c>
      <c r="F26" s="1763">
        <v>0</v>
      </c>
      <c r="G26" s="1763">
        <v>0</v>
      </c>
      <c r="H26" s="1763">
        <v>0</v>
      </c>
      <c r="I26" s="1769">
        <v>0</v>
      </c>
      <c r="J26" s="1838">
        <v>0</v>
      </c>
      <c r="K26" s="1763">
        <v>0</v>
      </c>
      <c r="L26" s="1763">
        <v>0</v>
      </c>
      <c r="M26" s="1763">
        <v>0</v>
      </c>
      <c r="N26" s="1802">
        <v>0</v>
      </c>
      <c r="O26" s="1762">
        <v>0</v>
      </c>
      <c r="P26" s="1763">
        <v>0</v>
      </c>
      <c r="Q26" s="1763">
        <v>0</v>
      </c>
      <c r="R26" s="1763">
        <v>0</v>
      </c>
      <c r="S26" s="1769">
        <v>0</v>
      </c>
      <c r="T26" s="1838">
        <v>0</v>
      </c>
      <c r="U26" s="1763">
        <v>0</v>
      </c>
      <c r="V26" s="1763">
        <v>0</v>
      </c>
      <c r="W26" s="1763">
        <v>0</v>
      </c>
      <c r="X26" s="1802">
        <v>0</v>
      </c>
      <c r="Y26" s="1762" t="s">
        <v>1287</v>
      </c>
      <c r="Z26" s="1763">
        <v>0</v>
      </c>
      <c r="AA26" s="1763">
        <v>0</v>
      </c>
      <c r="AB26" s="1763">
        <v>0</v>
      </c>
      <c r="AC26" s="1769">
        <v>0</v>
      </c>
      <c r="AD26" s="1838">
        <v>0</v>
      </c>
      <c r="AE26" s="1763">
        <v>0</v>
      </c>
      <c r="AF26" s="1763">
        <v>0</v>
      </c>
      <c r="AG26" s="1763" t="s">
        <v>1287</v>
      </c>
      <c r="AH26" s="1802">
        <v>0</v>
      </c>
      <c r="AI26" s="1762">
        <v>0</v>
      </c>
      <c r="AJ26" s="1763">
        <v>0</v>
      </c>
      <c r="AK26" s="1763">
        <v>0</v>
      </c>
      <c r="AL26" s="1763">
        <v>0</v>
      </c>
      <c r="AM26" s="1769">
        <v>0</v>
      </c>
      <c r="AN26" s="1838">
        <v>0</v>
      </c>
      <c r="AO26" s="1763">
        <v>0</v>
      </c>
      <c r="AP26" s="1763">
        <v>0</v>
      </c>
      <c r="AQ26" s="1763">
        <v>0</v>
      </c>
      <c r="AR26" s="1802">
        <v>0</v>
      </c>
      <c r="AS26" s="1762">
        <v>0</v>
      </c>
      <c r="AT26" s="1763">
        <v>0</v>
      </c>
      <c r="AU26" s="1763">
        <v>0</v>
      </c>
      <c r="AV26" s="1763">
        <v>0</v>
      </c>
      <c r="AW26" s="1769">
        <v>0</v>
      </c>
      <c r="AX26" s="1838">
        <v>0</v>
      </c>
      <c r="AY26" s="1803">
        <v>0</v>
      </c>
    </row>
    <row r="27" spans="1:51" x14ac:dyDescent="0.15">
      <c r="A27" s="1648" t="s">
        <v>304</v>
      </c>
      <c r="B27" s="1649" t="s">
        <v>141</v>
      </c>
      <c r="C27" s="1833"/>
      <c r="D27" s="1750">
        <v>75.483999999999995</v>
      </c>
      <c r="E27" s="1771">
        <v>0</v>
      </c>
      <c r="F27" s="1751">
        <v>0</v>
      </c>
      <c r="G27" s="1751">
        <v>0</v>
      </c>
      <c r="H27" s="1751">
        <v>0</v>
      </c>
      <c r="I27" s="1767">
        <v>0</v>
      </c>
      <c r="J27" s="1768">
        <v>0</v>
      </c>
      <c r="K27" s="1751">
        <v>0</v>
      </c>
      <c r="L27" s="1751">
        <v>0</v>
      </c>
      <c r="M27" s="1751">
        <v>0</v>
      </c>
      <c r="N27" s="1770">
        <v>0</v>
      </c>
      <c r="O27" s="1764">
        <v>0</v>
      </c>
      <c r="P27" s="1751">
        <v>0</v>
      </c>
      <c r="Q27" s="1751">
        <v>0</v>
      </c>
      <c r="R27" s="1751">
        <v>0</v>
      </c>
      <c r="S27" s="1767">
        <v>0</v>
      </c>
      <c r="T27" s="1768">
        <v>0</v>
      </c>
      <c r="U27" s="1751">
        <v>0</v>
      </c>
      <c r="V27" s="1751">
        <v>0</v>
      </c>
      <c r="W27" s="1751">
        <v>0</v>
      </c>
      <c r="X27" s="1770">
        <v>0</v>
      </c>
      <c r="Y27" s="1764">
        <v>0</v>
      </c>
      <c r="Z27" s="1751">
        <v>75.483999999999995</v>
      </c>
      <c r="AA27" s="1751">
        <v>0</v>
      </c>
      <c r="AB27" s="1751">
        <v>0</v>
      </c>
      <c r="AC27" s="1767">
        <v>0</v>
      </c>
      <c r="AD27" s="1768">
        <v>0</v>
      </c>
      <c r="AE27" s="1751">
        <v>0</v>
      </c>
      <c r="AF27" s="1751">
        <v>0</v>
      </c>
      <c r="AG27" s="1751">
        <v>0</v>
      </c>
      <c r="AH27" s="1770">
        <v>0</v>
      </c>
      <c r="AI27" s="1764">
        <v>0</v>
      </c>
      <c r="AJ27" s="1751">
        <v>0</v>
      </c>
      <c r="AK27" s="1751">
        <v>0</v>
      </c>
      <c r="AL27" s="1751">
        <v>0</v>
      </c>
      <c r="AM27" s="1767">
        <v>0</v>
      </c>
      <c r="AN27" s="1768">
        <v>0</v>
      </c>
      <c r="AO27" s="1751">
        <v>0</v>
      </c>
      <c r="AP27" s="1751">
        <v>0</v>
      </c>
      <c r="AQ27" s="1751">
        <v>0</v>
      </c>
      <c r="AR27" s="1770">
        <v>0</v>
      </c>
      <c r="AS27" s="1764">
        <v>0</v>
      </c>
      <c r="AT27" s="1751">
        <v>0</v>
      </c>
      <c r="AU27" s="1751">
        <v>0</v>
      </c>
      <c r="AV27" s="1751">
        <v>0</v>
      </c>
      <c r="AW27" s="1767">
        <v>0</v>
      </c>
      <c r="AX27" s="1768">
        <v>0</v>
      </c>
      <c r="AY27" s="1798">
        <v>0</v>
      </c>
    </row>
    <row r="28" spans="1:51" x14ac:dyDescent="0.15">
      <c r="A28" s="1648" t="s">
        <v>303</v>
      </c>
      <c r="B28" s="1649" t="s">
        <v>142</v>
      </c>
      <c r="C28" s="1833"/>
      <c r="D28" s="1750">
        <v>69.076999999999998</v>
      </c>
      <c r="E28" s="1771" t="s">
        <v>1287</v>
      </c>
      <c r="F28" s="1751">
        <v>0</v>
      </c>
      <c r="G28" s="1751">
        <v>0</v>
      </c>
      <c r="H28" s="1751">
        <v>0</v>
      </c>
      <c r="I28" s="1767">
        <v>0</v>
      </c>
      <c r="J28" s="1768">
        <v>0</v>
      </c>
      <c r="K28" s="1751">
        <v>0</v>
      </c>
      <c r="L28" s="1751">
        <v>0</v>
      </c>
      <c r="M28" s="1751">
        <v>0</v>
      </c>
      <c r="N28" s="1770">
        <v>0</v>
      </c>
      <c r="O28" s="1764">
        <v>0</v>
      </c>
      <c r="P28" s="1751">
        <v>0</v>
      </c>
      <c r="Q28" s="1751">
        <v>0</v>
      </c>
      <c r="R28" s="1751">
        <v>0</v>
      </c>
      <c r="S28" s="1767">
        <v>0</v>
      </c>
      <c r="T28" s="1768">
        <v>0</v>
      </c>
      <c r="U28" s="1751">
        <v>0</v>
      </c>
      <c r="V28" s="1751">
        <v>0</v>
      </c>
      <c r="W28" s="1751">
        <v>0</v>
      </c>
      <c r="X28" s="1770">
        <v>0</v>
      </c>
      <c r="Y28" s="1764" t="s">
        <v>1286</v>
      </c>
      <c r="Z28" s="1751">
        <v>0</v>
      </c>
      <c r="AA28" s="1751">
        <v>34.804000000000002</v>
      </c>
      <c r="AB28" s="1751">
        <v>0</v>
      </c>
      <c r="AC28" s="1767">
        <v>0</v>
      </c>
      <c r="AD28" s="1768">
        <v>0</v>
      </c>
      <c r="AE28" s="1751">
        <v>0</v>
      </c>
      <c r="AF28" s="1751">
        <v>0</v>
      </c>
      <c r="AG28" s="1751">
        <v>0</v>
      </c>
      <c r="AH28" s="1770">
        <v>0</v>
      </c>
      <c r="AI28" s="1764">
        <v>0</v>
      </c>
      <c r="AJ28" s="1751">
        <v>0</v>
      </c>
      <c r="AK28" s="1751">
        <v>0</v>
      </c>
      <c r="AL28" s="1751">
        <v>0</v>
      </c>
      <c r="AM28" s="1767">
        <v>0</v>
      </c>
      <c r="AN28" s="1768">
        <v>0</v>
      </c>
      <c r="AO28" s="1751">
        <v>0</v>
      </c>
      <c r="AP28" s="1751">
        <v>0</v>
      </c>
      <c r="AQ28" s="1751">
        <v>0</v>
      </c>
      <c r="AR28" s="1770">
        <v>0</v>
      </c>
      <c r="AS28" s="1764">
        <v>0</v>
      </c>
      <c r="AT28" s="1751">
        <v>0</v>
      </c>
      <c r="AU28" s="1751">
        <v>0</v>
      </c>
      <c r="AV28" s="1751">
        <v>0</v>
      </c>
      <c r="AW28" s="1767">
        <v>0</v>
      </c>
      <c r="AX28" s="1768">
        <v>0</v>
      </c>
      <c r="AY28" s="1798">
        <v>0</v>
      </c>
    </row>
    <row r="29" spans="1:51" x14ac:dyDescent="0.15">
      <c r="A29" s="1648" t="s">
        <v>301</v>
      </c>
      <c r="B29" s="1649" t="s">
        <v>143</v>
      </c>
      <c r="C29" s="1833"/>
      <c r="D29" s="1750">
        <v>18.324000000000002</v>
      </c>
      <c r="E29" s="1771">
        <v>0</v>
      </c>
      <c r="F29" s="1751">
        <v>0</v>
      </c>
      <c r="G29" s="1751">
        <v>0</v>
      </c>
      <c r="H29" s="1751">
        <v>0</v>
      </c>
      <c r="I29" s="1767">
        <v>0</v>
      </c>
      <c r="J29" s="1768">
        <v>0</v>
      </c>
      <c r="K29" s="1751">
        <v>0</v>
      </c>
      <c r="L29" s="1751">
        <v>0</v>
      </c>
      <c r="M29" s="1751">
        <v>0</v>
      </c>
      <c r="N29" s="1770">
        <v>0</v>
      </c>
      <c r="O29" s="1764">
        <v>0</v>
      </c>
      <c r="P29" s="1751">
        <v>0</v>
      </c>
      <c r="Q29" s="1751">
        <v>0</v>
      </c>
      <c r="R29" s="1751">
        <v>0</v>
      </c>
      <c r="S29" s="1767">
        <v>0</v>
      </c>
      <c r="T29" s="1768">
        <v>0</v>
      </c>
      <c r="U29" s="1751">
        <v>0</v>
      </c>
      <c r="V29" s="1751">
        <v>0</v>
      </c>
      <c r="W29" s="1751">
        <v>0</v>
      </c>
      <c r="X29" s="1770">
        <v>0</v>
      </c>
      <c r="Y29" s="1764">
        <v>0</v>
      </c>
      <c r="Z29" s="1751">
        <v>0</v>
      </c>
      <c r="AA29" s="1751">
        <v>0</v>
      </c>
      <c r="AB29" s="1751">
        <v>18.324000000000002</v>
      </c>
      <c r="AC29" s="1767">
        <v>0</v>
      </c>
      <c r="AD29" s="1768">
        <v>0</v>
      </c>
      <c r="AE29" s="1751">
        <v>0</v>
      </c>
      <c r="AF29" s="1751">
        <v>0</v>
      </c>
      <c r="AG29" s="1751">
        <v>0</v>
      </c>
      <c r="AH29" s="1770">
        <v>0</v>
      </c>
      <c r="AI29" s="1764">
        <v>0</v>
      </c>
      <c r="AJ29" s="1751">
        <v>0</v>
      </c>
      <c r="AK29" s="1751">
        <v>0</v>
      </c>
      <c r="AL29" s="1751">
        <v>0</v>
      </c>
      <c r="AM29" s="1767">
        <v>0</v>
      </c>
      <c r="AN29" s="1768">
        <v>0</v>
      </c>
      <c r="AO29" s="1751">
        <v>0</v>
      </c>
      <c r="AP29" s="1751">
        <v>0</v>
      </c>
      <c r="AQ29" s="1751">
        <v>0</v>
      </c>
      <c r="AR29" s="1770">
        <v>0</v>
      </c>
      <c r="AS29" s="1764">
        <v>0</v>
      </c>
      <c r="AT29" s="1751">
        <v>0</v>
      </c>
      <c r="AU29" s="1751">
        <v>0</v>
      </c>
      <c r="AV29" s="1751">
        <v>0</v>
      </c>
      <c r="AW29" s="1767">
        <v>0</v>
      </c>
      <c r="AX29" s="1768">
        <v>0</v>
      </c>
      <c r="AY29" s="1798">
        <v>0</v>
      </c>
    </row>
    <row r="30" spans="1:51" x14ac:dyDescent="0.15">
      <c r="A30" s="1648" t="s">
        <v>300</v>
      </c>
      <c r="B30" s="1649" t="s">
        <v>144</v>
      </c>
      <c r="C30" s="1833"/>
      <c r="D30" s="1750">
        <v>31.108000000000001</v>
      </c>
      <c r="E30" s="1771">
        <v>0</v>
      </c>
      <c r="F30" s="1751">
        <v>0</v>
      </c>
      <c r="G30" s="1751">
        <v>0</v>
      </c>
      <c r="H30" s="1751">
        <v>0</v>
      </c>
      <c r="I30" s="1767">
        <v>0</v>
      </c>
      <c r="J30" s="1768">
        <v>0</v>
      </c>
      <c r="K30" s="1751">
        <v>0</v>
      </c>
      <c r="L30" s="1751">
        <v>0</v>
      </c>
      <c r="M30" s="1751">
        <v>0</v>
      </c>
      <c r="N30" s="1770">
        <v>0</v>
      </c>
      <c r="O30" s="1764">
        <v>0</v>
      </c>
      <c r="P30" s="1751">
        <v>0</v>
      </c>
      <c r="Q30" s="1751">
        <v>0</v>
      </c>
      <c r="R30" s="1751">
        <v>0</v>
      </c>
      <c r="S30" s="1767">
        <v>0</v>
      </c>
      <c r="T30" s="1768">
        <v>0</v>
      </c>
      <c r="U30" s="1751">
        <v>0</v>
      </c>
      <c r="V30" s="1751">
        <v>0</v>
      </c>
      <c r="W30" s="1751">
        <v>0</v>
      </c>
      <c r="X30" s="1770">
        <v>0</v>
      </c>
      <c r="Y30" s="1764">
        <v>0</v>
      </c>
      <c r="Z30" s="1751">
        <v>0</v>
      </c>
      <c r="AA30" s="1751">
        <v>0</v>
      </c>
      <c r="AB30" s="1751">
        <v>0</v>
      </c>
      <c r="AC30" s="1767" t="s">
        <v>1287</v>
      </c>
      <c r="AD30" s="1768" t="s">
        <v>1287</v>
      </c>
      <c r="AE30" s="1751">
        <v>0</v>
      </c>
      <c r="AF30" s="1751">
        <v>0</v>
      </c>
      <c r="AG30" s="1751">
        <v>0</v>
      </c>
      <c r="AH30" s="1770">
        <v>0</v>
      </c>
      <c r="AI30" s="1764">
        <v>0</v>
      </c>
      <c r="AJ30" s="1751">
        <v>0</v>
      </c>
      <c r="AK30" s="1751">
        <v>0</v>
      </c>
      <c r="AL30" s="1751">
        <v>0</v>
      </c>
      <c r="AM30" s="1767" t="s">
        <v>1287</v>
      </c>
      <c r="AN30" s="1768">
        <v>0</v>
      </c>
      <c r="AO30" s="1751">
        <v>0</v>
      </c>
      <c r="AP30" s="1751">
        <v>0</v>
      </c>
      <c r="AQ30" s="1751">
        <v>0</v>
      </c>
      <c r="AR30" s="1770">
        <v>0</v>
      </c>
      <c r="AS30" s="1764">
        <v>0</v>
      </c>
      <c r="AT30" s="1751">
        <v>0</v>
      </c>
      <c r="AU30" s="1751">
        <v>0</v>
      </c>
      <c r="AV30" s="1751">
        <v>0</v>
      </c>
      <c r="AW30" s="1767">
        <v>0</v>
      </c>
      <c r="AX30" s="1768">
        <v>0</v>
      </c>
      <c r="AY30" s="1798">
        <v>0</v>
      </c>
    </row>
    <row r="31" spans="1:51" x14ac:dyDescent="0.15">
      <c r="A31" s="1648" t="s">
        <v>299</v>
      </c>
      <c r="B31" s="1649" t="s">
        <v>145</v>
      </c>
      <c r="C31" s="1833"/>
      <c r="D31" s="1750">
        <v>13.634</v>
      </c>
      <c r="E31" s="1771">
        <v>0</v>
      </c>
      <c r="F31" s="1751">
        <v>0</v>
      </c>
      <c r="G31" s="1751">
        <v>0</v>
      </c>
      <c r="H31" s="1751">
        <v>0</v>
      </c>
      <c r="I31" s="1767">
        <v>0</v>
      </c>
      <c r="J31" s="1768">
        <v>0</v>
      </c>
      <c r="K31" s="1751">
        <v>0</v>
      </c>
      <c r="L31" s="1751">
        <v>0</v>
      </c>
      <c r="M31" s="1751">
        <v>0</v>
      </c>
      <c r="N31" s="1770">
        <v>0</v>
      </c>
      <c r="O31" s="1764">
        <v>0</v>
      </c>
      <c r="P31" s="1751">
        <v>0</v>
      </c>
      <c r="Q31" s="1751">
        <v>0</v>
      </c>
      <c r="R31" s="1751">
        <v>0</v>
      </c>
      <c r="S31" s="1767">
        <v>0</v>
      </c>
      <c r="T31" s="1768">
        <v>0</v>
      </c>
      <c r="U31" s="1751">
        <v>0</v>
      </c>
      <c r="V31" s="1751">
        <v>0</v>
      </c>
      <c r="W31" s="1751">
        <v>0</v>
      </c>
      <c r="X31" s="1770">
        <v>0</v>
      </c>
      <c r="Y31" s="1764">
        <v>0</v>
      </c>
      <c r="Z31" s="1751">
        <v>0</v>
      </c>
      <c r="AA31" s="1751">
        <v>0</v>
      </c>
      <c r="AB31" s="1751">
        <v>0</v>
      </c>
      <c r="AC31" s="1767">
        <v>0</v>
      </c>
      <c r="AD31" s="1768">
        <v>13.634</v>
      </c>
      <c r="AE31" s="1751">
        <v>0</v>
      </c>
      <c r="AF31" s="1751">
        <v>0</v>
      </c>
      <c r="AG31" s="1751">
        <v>0</v>
      </c>
      <c r="AH31" s="1770">
        <v>0</v>
      </c>
      <c r="AI31" s="1764">
        <v>0</v>
      </c>
      <c r="AJ31" s="1751">
        <v>0</v>
      </c>
      <c r="AK31" s="1751">
        <v>0</v>
      </c>
      <c r="AL31" s="1751">
        <v>0</v>
      </c>
      <c r="AM31" s="1767">
        <v>0</v>
      </c>
      <c r="AN31" s="1768">
        <v>0</v>
      </c>
      <c r="AO31" s="1751">
        <v>0</v>
      </c>
      <c r="AP31" s="1751">
        <v>0</v>
      </c>
      <c r="AQ31" s="1751">
        <v>0</v>
      </c>
      <c r="AR31" s="1770">
        <v>0</v>
      </c>
      <c r="AS31" s="1764">
        <v>0</v>
      </c>
      <c r="AT31" s="1751">
        <v>0</v>
      </c>
      <c r="AU31" s="1751">
        <v>0</v>
      </c>
      <c r="AV31" s="1751">
        <v>0</v>
      </c>
      <c r="AW31" s="1767">
        <v>0</v>
      </c>
      <c r="AX31" s="1768">
        <v>0</v>
      </c>
      <c r="AY31" s="1798">
        <v>0</v>
      </c>
    </row>
    <row r="32" spans="1:51" x14ac:dyDescent="0.15">
      <c r="A32" s="1648" t="s">
        <v>298</v>
      </c>
      <c r="B32" s="1649" t="s">
        <v>146</v>
      </c>
      <c r="C32" s="1833"/>
      <c r="D32" s="1750">
        <v>54.647999999999996</v>
      </c>
      <c r="E32" s="1771">
        <v>0</v>
      </c>
      <c r="F32" s="1751">
        <v>0</v>
      </c>
      <c r="G32" s="1751">
        <v>0</v>
      </c>
      <c r="H32" s="1751">
        <v>0</v>
      </c>
      <c r="I32" s="1767">
        <v>0</v>
      </c>
      <c r="J32" s="1768">
        <v>0</v>
      </c>
      <c r="K32" s="1751">
        <v>0</v>
      </c>
      <c r="L32" s="1751">
        <v>0</v>
      </c>
      <c r="M32" s="1751">
        <v>0</v>
      </c>
      <c r="N32" s="1770">
        <v>0</v>
      </c>
      <c r="O32" s="1764">
        <v>0</v>
      </c>
      <c r="P32" s="1751">
        <v>0</v>
      </c>
      <c r="Q32" s="1751">
        <v>0</v>
      </c>
      <c r="R32" s="1751">
        <v>0</v>
      </c>
      <c r="S32" s="1767">
        <v>0</v>
      </c>
      <c r="T32" s="1768">
        <v>0</v>
      </c>
      <c r="U32" s="1751">
        <v>0</v>
      </c>
      <c r="V32" s="1751">
        <v>0</v>
      </c>
      <c r="W32" s="1751">
        <v>0</v>
      </c>
      <c r="X32" s="1770">
        <v>0</v>
      </c>
      <c r="Y32" s="1764">
        <v>0</v>
      </c>
      <c r="Z32" s="1751">
        <v>0</v>
      </c>
      <c r="AA32" s="1751">
        <v>0</v>
      </c>
      <c r="AB32" s="1751">
        <v>0</v>
      </c>
      <c r="AC32" s="1767" t="s">
        <v>1287</v>
      </c>
      <c r="AD32" s="1768" t="s">
        <v>1287</v>
      </c>
      <c r="AE32" s="1751">
        <v>12.138999999999999</v>
      </c>
      <c r="AF32" s="1751" t="s">
        <v>1287</v>
      </c>
      <c r="AG32" s="1751">
        <v>0</v>
      </c>
      <c r="AH32" s="1770" t="s">
        <v>1287</v>
      </c>
      <c r="AI32" s="1764">
        <v>0</v>
      </c>
      <c r="AJ32" s="1751">
        <v>0</v>
      </c>
      <c r="AK32" s="1751">
        <v>0</v>
      </c>
      <c r="AL32" s="1751">
        <v>0</v>
      </c>
      <c r="AM32" s="1767">
        <v>0</v>
      </c>
      <c r="AN32" s="1768">
        <v>0</v>
      </c>
      <c r="AO32" s="1751">
        <v>0</v>
      </c>
      <c r="AP32" s="1751">
        <v>0</v>
      </c>
      <c r="AQ32" s="1751">
        <v>0</v>
      </c>
      <c r="AR32" s="1770">
        <v>0</v>
      </c>
      <c r="AS32" s="1764">
        <v>0</v>
      </c>
      <c r="AT32" s="1751">
        <v>0</v>
      </c>
      <c r="AU32" s="1751">
        <v>0</v>
      </c>
      <c r="AV32" s="1751">
        <v>0</v>
      </c>
      <c r="AW32" s="1767">
        <v>0</v>
      </c>
      <c r="AX32" s="1768">
        <v>0</v>
      </c>
      <c r="AY32" s="1798">
        <v>0</v>
      </c>
    </row>
    <row r="33" spans="1:51" x14ac:dyDescent="0.15">
      <c r="A33" s="1648" t="s">
        <v>297</v>
      </c>
      <c r="B33" s="1649" t="s">
        <v>147</v>
      </c>
      <c r="C33" s="1833"/>
      <c r="D33" s="1750">
        <v>41.281999999999996</v>
      </c>
      <c r="E33" s="1771">
        <v>0</v>
      </c>
      <c r="F33" s="1751">
        <v>0</v>
      </c>
      <c r="G33" s="1751">
        <v>0</v>
      </c>
      <c r="H33" s="1751">
        <v>0</v>
      </c>
      <c r="I33" s="1767">
        <v>0</v>
      </c>
      <c r="J33" s="1768">
        <v>0</v>
      </c>
      <c r="K33" s="1751">
        <v>0</v>
      </c>
      <c r="L33" s="1751">
        <v>0</v>
      </c>
      <c r="M33" s="1751">
        <v>0</v>
      </c>
      <c r="N33" s="1770">
        <v>0</v>
      </c>
      <c r="O33" s="1764">
        <v>0</v>
      </c>
      <c r="P33" s="1751">
        <v>0</v>
      </c>
      <c r="Q33" s="1751">
        <v>0</v>
      </c>
      <c r="R33" s="1751">
        <v>0</v>
      </c>
      <c r="S33" s="1767">
        <v>0</v>
      </c>
      <c r="T33" s="1768">
        <v>0</v>
      </c>
      <c r="U33" s="1751">
        <v>0</v>
      </c>
      <c r="V33" s="1751">
        <v>0</v>
      </c>
      <c r="W33" s="1751">
        <v>0</v>
      </c>
      <c r="X33" s="1770">
        <v>0</v>
      </c>
      <c r="Y33" s="1764">
        <v>0</v>
      </c>
      <c r="Z33" s="1751">
        <v>0</v>
      </c>
      <c r="AA33" s="1751">
        <v>0</v>
      </c>
      <c r="AB33" s="1751">
        <v>0</v>
      </c>
      <c r="AC33" s="1767">
        <v>0</v>
      </c>
      <c r="AD33" s="1768">
        <v>0</v>
      </c>
      <c r="AE33" s="1751">
        <v>0</v>
      </c>
      <c r="AF33" s="1751" t="s">
        <v>1287</v>
      </c>
      <c r="AG33" s="1751">
        <v>0</v>
      </c>
      <c r="AH33" s="1770">
        <v>0</v>
      </c>
      <c r="AI33" s="1764">
        <v>0</v>
      </c>
      <c r="AJ33" s="1751">
        <v>0</v>
      </c>
      <c r="AK33" s="1751" t="s">
        <v>1287</v>
      </c>
      <c r="AL33" s="1751">
        <v>0</v>
      </c>
      <c r="AM33" s="1767">
        <v>0</v>
      </c>
      <c r="AN33" s="1768">
        <v>0</v>
      </c>
      <c r="AO33" s="1751">
        <v>0</v>
      </c>
      <c r="AP33" s="1751">
        <v>0</v>
      </c>
      <c r="AQ33" s="1751">
        <v>0</v>
      </c>
      <c r="AR33" s="1770">
        <v>0</v>
      </c>
      <c r="AS33" s="1764">
        <v>0</v>
      </c>
      <c r="AT33" s="1751">
        <v>0</v>
      </c>
      <c r="AU33" s="1751">
        <v>0</v>
      </c>
      <c r="AV33" s="1751">
        <v>0</v>
      </c>
      <c r="AW33" s="1767">
        <v>0</v>
      </c>
      <c r="AX33" s="1768">
        <v>0</v>
      </c>
      <c r="AY33" s="1798">
        <v>0</v>
      </c>
    </row>
    <row r="34" spans="1:51" x14ac:dyDescent="0.15">
      <c r="A34" s="1648" t="s">
        <v>296</v>
      </c>
      <c r="B34" s="1649" t="s">
        <v>148</v>
      </c>
      <c r="C34" s="1833"/>
      <c r="D34" s="1750">
        <v>5.3239999999999998</v>
      </c>
      <c r="E34" s="1771">
        <v>0</v>
      </c>
      <c r="F34" s="1751">
        <v>0</v>
      </c>
      <c r="G34" s="1751">
        <v>0</v>
      </c>
      <c r="H34" s="1751">
        <v>0</v>
      </c>
      <c r="I34" s="1767">
        <v>0</v>
      </c>
      <c r="J34" s="1768">
        <v>0</v>
      </c>
      <c r="K34" s="1751">
        <v>0</v>
      </c>
      <c r="L34" s="1751">
        <v>0</v>
      </c>
      <c r="M34" s="1751">
        <v>0</v>
      </c>
      <c r="N34" s="1770">
        <v>0</v>
      </c>
      <c r="O34" s="1764">
        <v>0</v>
      </c>
      <c r="P34" s="1751">
        <v>0</v>
      </c>
      <c r="Q34" s="1751">
        <v>0</v>
      </c>
      <c r="R34" s="1751">
        <v>0</v>
      </c>
      <c r="S34" s="1767">
        <v>0</v>
      </c>
      <c r="T34" s="1768">
        <v>0</v>
      </c>
      <c r="U34" s="1751">
        <v>0</v>
      </c>
      <c r="V34" s="1751">
        <v>0</v>
      </c>
      <c r="W34" s="1751">
        <v>0</v>
      </c>
      <c r="X34" s="1770">
        <v>0</v>
      </c>
      <c r="Y34" s="1764">
        <v>0</v>
      </c>
      <c r="Z34" s="1751">
        <v>0</v>
      </c>
      <c r="AA34" s="1751">
        <v>0</v>
      </c>
      <c r="AB34" s="1751">
        <v>0</v>
      </c>
      <c r="AC34" s="1767">
        <v>0</v>
      </c>
      <c r="AD34" s="1768" t="s">
        <v>1287</v>
      </c>
      <c r="AE34" s="1751">
        <v>0</v>
      </c>
      <c r="AF34" s="1751">
        <v>0</v>
      </c>
      <c r="AG34" s="1751" t="s">
        <v>1287</v>
      </c>
      <c r="AH34" s="1770">
        <v>0</v>
      </c>
      <c r="AI34" s="1764">
        <v>0</v>
      </c>
      <c r="AJ34" s="1751">
        <v>0</v>
      </c>
      <c r="AK34" s="1751">
        <v>0</v>
      </c>
      <c r="AL34" s="1751">
        <v>0</v>
      </c>
      <c r="AM34" s="1767">
        <v>0</v>
      </c>
      <c r="AN34" s="1768">
        <v>0</v>
      </c>
      <c r="AO34" s="1751">
        <v>0</v>
      </c>
      <c r="AP34" s="1751">
        <v>0</v>
      </c>
      <c r="AQ34" s="1751">
        <v>0</v>
      </c>
      <c r="AR34" s="1770">
        <v>0</v>
      </c>
      <c r="AS34" s="1764">
        <v>0</v>
      </c>
      <c r="AT34" s="1751">
        <v>0</v>
      </c>
      <c r="AU34" s="1751">
        <v>0</v>
      </c>
      <c r="AV34" s="1751">
        <v>0</v>
      </c>
      <c r="AW34" s="1767">
        <v>0</v>
      </c>
      <c r="AX34" s="1768">
        <v>0</v>
      </c>
      <c r="AY34" s="1798">
        <v>0</v>
      </c>
    </row>
    <row r="35" spans="1:51" x14ac:dyDescent="0.15">
      <c r="A35" s="1652" t="s">
        <v>295</v>
      </c>
      <c r="B35" s="1653" t="s">
        <v>149</v>
      </c>
      <c r="C35" s="1834"/>
      <c r="D35" s="1752" t="s">
        <v>1287</v>
      </c>
      <c r="E35" s="1799">
        <v>0</v>
      </c>
      <c r="F35" s="1760">
        <v>0</v>
      </c>
      <c r="G35" s="1760">
        <v>0</v>
      </c>
      <c r="H35" s="1760">
        <v>0</v>
      </c>
      <c r="I35" s="1835">
        <v>0</v>
      </c>
      <c r="J35" s="1836">
        <v>0</v>
      </c>
      <c r="K35" s="1760">
        <v>0</v>
      </c>
      <c r="L35" s="1760">
        <v>0</v>
      </c>
      <c r="M35" s="1760">
        <v>0</v>
      </c>
      <c r="N35" s="1753">
        <v>0</v>
      </c>
      <c r="O35" s="1800">
        <v>0</v>
      </c>
      <c r="P35" s="1760">
        <v>0</v>
      </c>
      <c r="Q35" s="1760">
        <v>0</v>
      </c>
      <c r="R35" s="1760">
        <v>0</v>
      </c>
      <c r="S35" s="1835">
        <v>0</v>
      </c>
      <c r="T35" s="1836">
        <v>0</v>
      </c>
      <c r="U35" s="1760">
        <v>0</v>
      </c>
      <c r="V35" s="1760">
        <v>0</v>
      </c>
      <c r="W35" s="1760">
        <v>0</v>
      </c>
      <c r="X35" s="1753">
        <v>0</v>
      </c>
      <c r="Y35" s="1800">
        <v>0</v>
      </c>
      <c r="Z35" s="1760">
        <v>0</v>
      </c>
      <c r="AA35" s="1760">
        <v>0</v>
      </c>
      <c r="AB35" s="1760">
        <v>0</v>
      </c>
      <c r="AC35" s="1835">
        <v>0</v>
      </c>
      <c r="AD35" s="1836">
        <v>0</v>
      </c>
      <c r="AE35" s="1760">
        <v>0</v>
      </c>
      <c r="AF35" s="1760">
        <v>0</v>
      </c>
      <c r="AG35" s="1760">
        <v>0</v>
      </c>
      <c r="AH35" s="1753" t="s">
        <v>1287</v>
      </c>
      <c r="AI35" s="1800">
        <v>0</v>
      </c>
      <c r="AJ35" s="1760">
        <v>0</v>
      </c>
      <c r="AK35" s="1760">
        <v>0</v>
      </c>
      <c r="AL35" s="1760">
        <v>0</v>
      </c>
      <c r="AM35" s="1835">
        <v>0</v>
      </c>
      <c r="AN35" s="1836">
        <v>0</v>
      </c>
      <c r="AO35" s="1760">
        <v>0</v>
      </c>
      <c r="AP35" s="1760">
        <v>0</v>
      </c>
      <c r="AQ35" s="1760">
        <v>0</v>
      </c>
      <c r="AR35" s="1753">
        <v>0</v>
      </c>
      <c r="AS35" s="1800">
        <v>0</v>
      </c>
      <c r="AT35" s="1760">
        <v>0</v>
      </c>
      <c r="AU35" s="1760">
        <v>0</v>
      </c>
      <c r="AV35" s="1760">
        <v>0</v>
      </c>
      <c r="AW35" s="1835">
        <v>0</v>
      </c>
      <c r="AX35" s="1836">
        <v>0</v>
      </c>
      <c r="AY35" s="1801">
        <v>0</v>
      </c>
    </row>
    <row r="36" spans="1:51" x14ac:dyDescent="0.15">
      <c r="A36" s="1656" t="s">
        <v>294</v>
      </c>
      <c r="B36" s="1657" t="s">
        <v>150</v>
      </c>
      <c r="C36" s="1837"/>
      <c r="D36" s="1754">
        <v>0</v>
      </c>
      <c r="E36" s="1761">
        <v>0</v>
      </c>
      <c r="F36" s="1763">
        <v>0</v>
      </c>
      <c r="G36" s="1763">
        <v>0</v>
      </c>
      <c r="H36" s="1763">
        <v>0</v>
      </c>
      <c r="I36" s="1769">
        <v>0</v>
      </c>
      <c r="J36" s="1838">
        <v>0</v>
      </c>
      <c r="K36" s="1763">
        <v>0</v>
      </c>
      <c r="L36" s="1763">
        <v>0</v>
      </c>
      <c r="M36" s="1763">
        <v>0</v>
      </c>
      <c r="N36" s="1802">
        <v>0</v>
      </c>
      <c r="O36" s="1762">
        <v>0</v>
      </c>
      <c r="P36" s="1763">
        <v>0</v>
      </c>
      <c r="Q36" s="1763">
        <v>0</v>
      </c>
      <c r="R36" s="1763">
        <v>0</v>
      </c>
      <c r="S36" s="1769">
        <v>0</v>
      </c>
      <c r="T36" s="1838">
        <v>0</v>
      </c>
      <c r="U36" s="1763">
        <v>0</v>
      </c>
      <c r="V36" s="1763">
        <v>0</v>
      </c>
      <c r="W36" s="1763">
        <v>0</v>
      </c>
      <c r="X36" s="1802">
        <v>0</v>
      </c>
      <c r="Y36" s="1762">
        <v>0</v>
      </c>
      <c r="Z36" s="1763">
        <v>0</v>
      </c>
      <c r="AA36" s="1763">
        <v>0</v>
      </c>
      <c r="AB36" s="1763">
        <v>0</v>
      </c>
      <c r="AC36" s="1769">
        <v>0</v>
      </c>
      <c r="AD36" s="1838">
        <v>0</v>
      </c>
      <c r="AE36" s="1763">
        <v>0</v>
      </c>
      <c r="AF36" s="1763">
        <v>0</v>
      </c>
      <c r="AG36" s="1763">
        <v>0</v>
      </c>
      <c r="AH36" s="1802">
        <v>0</v>
      </c>
      <c r="AI36" s="1762">
        <v>0</v>
      </c>
      <c r="AJ36" s="1763">
        <v>0</v>
      </c>
      <c r="AK36" s="1763">
        <v>0</v>
      </c>
      <c r="AL36" s="1763">
        <v>0</v>
      </c>
      <c r="AM36" s="1769">
        <v>0</v>
      </c>
      <c r="AN36" s="1838">
        <v>0</v>
      </c>
      <c r="AO36" s="1763">
        <v>0</v>
      </c>
      <c r="AP36" s="1763">
        <v>0</v>
      </c>
      <c r="AQ36" s="1763">
        <v>0</v>
      </c>
      <c r="AR36" s="1802">
        <v>0</v>
      </c>
      <c r="AS36" s="1762">
        <v>0</v>
      </c>
      <c r="AT36" s="1763">
        <v>0</v>
      </c>
      <c r="AU36" s="1763">
        <v>0</v>
      </c>
      <c r="AV36" s="1763">
        <v>0</v>
      </c>
      <c r="AW36" s="1769">
        <v>0</v>
      </c>
      <c r="AX36" s="1838">
        <v>0</v>
      </c>
      <c r="AY36" s="1803">
        <v>0</v>
      </c>
    </row>
    <row r="37" spans="1:51" x14ac:dyDescent="0.15">
      <c r="A37" s="1648" t="s">
        <v>340</v>
      </c>
      <c r="B37" s="1649" t="s">
        <v>151</v>
      </c>
      <c r="C37" s="1833"/>
      <c r="D37" s="1750">
        <v>0</v>
      </c>
      <c r="E37" s="1771">
        <v>0</v>
      </c>
      <c r="F37" s="1751">
        <v>0</v>
      </c>
      <c r="G37" s="1751">
        <v>0</v>
      </c>
      <c r="H37" s="1751">
        <v>0</v>
      </c>
      <c r="I37" s="1767">
        <v>0</v>
      </c>
      <c r="J37" s="1768">
        <v>0</v>
      </c>
      <c r="K37" s="1751">
        <v>0</v>
      </c>
      <c r="L37" s="1751">
        <v>0</v>
      </c>
      <c r="M37" s="1751">
        <v>0</v>
      </c>
      <c r="N37" s="1770">
        <v>0</v>
      </c>
      <c r="O37" s="1764">
        <v>0</v>
      </c>
      <c r="P37" s="1751">
        <v>0</v>
      </c>
      <c r="Q37" s="1751">
        <v>0</v>
      </c>
      <c r="R37" s="1751">
        <v>0</v>
      </c>
      <c r="S37" s="1767">
        <v>0</v>
      </c>
      <c r="T37" s="1768">
        <v>0</v>
      </c>
      <c r="U37" s="1751">
        <v>0</v>
      </c>
      <c r="V37" s="1751">
        <v>0</v>
      </c>
      <c r="W37" s="1751">
        <v>0</v>
      </c>
      <c r="X37" s="1770">
        <v>0</v>
      </c>
      <c r="Y37" s="1764">
        <v>0</v>
      </c>
      <c r="Z37" s="1751">
        <v>0</v>
      </c>
      <c r="AA37" s="1751">
        <v>0</v>
      </c>
      <c r="AB37" s="1751">
        <v>0</v>
      </c>
      <c r="AC37" s="1767">
        <v>0</v>
      </c>
      <c r="AD37" s="1768">
        <v>0</v>
      </c>
      <c r="AE37" s="1751">
        <v>0</v>
      </c>
      <c r="AF37" s="1751">
        <v>0</v>
      </c>
      <c r="AG37" s="1751">
        <v>0</v>
      </c>
      <c r="AH37" s="1770">
        <v>0</v>
      </c>
      <c r="AI37" s="1764">
        <v>0</v>
      </c>
      <c r="AJ37" s="1751">
        <v>0</v>
      </c>
      <c r="AK37" s="1751">
        <v>0</v>
      </c>
      <c r="AL37" s="1751">
        <v>0</v>
      </c>
      <c r="AM37" s="1767">
        <v>0</v>
      </c>
      <c r="AN37" s="1768">
        <v>0</v>
      </c>
      <c r="AO37" s="1751">
        <v>0</v>
      </c>
      <c r="AP37" s="1751">
        <v>0</v>
      </c>
      <c r="AQ37" s="1751">
        <v>0</v>
      </c>
      <c r="AR37" s="1770">
        <v>0</v>
      </c>
      <c r="AS37" s="1764">
        <v>0</v>
      </c>
      <c r="AT37" s="1751">
        <v>0</v>
      </c>
      <c r="AU37" s="1751">
        <v>0</v>
      </c>
      <c r="AV37" s="1751">
        <v>0</v>
      </c>
      <c r="AW37" s="1767">
        <v>0</v>
      </c>
      <c r="AX37" s="1768">
        <v>0</v>
      </c>
      <c r="AY37" s="1798">
        <v>0</v>
      </c>
    </row>
    <row r="38" spans="1:51" x14ac:dyDescent="0.15">
      <c r="A38" s="1648" t="s">
        <v>291</v>
      </c>
      <c r="B38" s="1649" t="s">
        <v>152</v>
      </c>
      <c r="C38" s="1833"/>
      <c r="D38" s="1750" t="s">
        <v>1287</v>
      </c>
      <c r="E38" s="1771">
        <v>0</v>
      </c>
      <c r="F38" s="1751">
        <v>0</v>
      </c>
      <c r="G38" s="1751">
        <v>0</v>
      </c>
      <c r="H38" s="1751">
        <v>0</v>
      </c>
      <c r="I38" s="1767">
        <v>0</v>
      </c>
      <c r="J38" s="1768">
        <v>0</v>
      </c>
      <c r="K38" s="1751">
        <v>0</v>
      </c>
      <c r="L38" s="1751">
        <v>0</v>
      </c>
      <c r="M38" s="1751">
        <v>0</v>
      </c>
      <c r="N38" s="1770">
        <v>0</v>
      </c>
      <c r="O38" s="1764">
        <v>0</v>
      </c>
      <c r="P38" s="1751">
        <v>0</v>
      </c>
      <c r="Q38" s="1751">
        <v>0</v>
      </c>
      <c r="R38" s="1751">
        <v>0</v>
      </c>
      <c r="S38" s="1767">
        <v>0</v>
      </c>
      <c r="T38" s="1768">
        <v>0</v>
      </c>
      <c r="U38" s="1751">
        <v>0</v>
      </c>
      <c r="V38" s="1751">
        <v>0</v>
      </c>
      <c r="W38" s="1751">
        <v>0</v>
      </c>
      <c r="X38" s="1770">
        <v>0</v>
      </c>
      <c r="Y38" s="1764">
        <v>0</v>
      </c>
      <c r="Z38" s="1751">
        <v>0</v>
      </c>
      <c r="AA38" s="1751">
        <v>0</v>
      </c>
      <c r="AB38" s="1751">
        <v>0</v>
      </c>
      <c r="AC38" s="1767">
        <v>0</v>
      </c>
      <c r="AD38" s="1768">
        <v>0</v>
      </c>
      <c r="AE38" s="1751">
        <v>0</v>
      </c>
      <c r="AF38" s="1751">
        <v>0</v>
      </c>
      <c r="AG38" s="1751">
        <v>0</v>
      </c>
      <c r="AH38" s="1770">
        <v>0</v>
      </c>
      <c r="AI38" s="1764">
        <v>0</v>
      </c>
      <c r="AJ38" s="1751">
        <v>0</v>
      </c>
      <c r="AK38" s="1751" t="s">
        <v>1287</v>
      </c>
      <c r="AL38" s="1751">
        <v>0</v>
      </c>
      <c r="AM38" s="1767">
        <v>0</v>
      </c>
      <c r="AN38" s="1768">
        <v>0</v>
      </c>
      <c r="AO38" s="1751">
        <v>0</v>
      </c>
      <c r="AP38" s="1751">
        <v>0</v>
      </c>
      <c r="AQ38" s="1751">
        <v>0</v>
      </c>
      <c r="AR38" s="1770">
        <v>0</v>
      </c>
      <c r="AS38" s="1764">
        <v>0</v>
      </c>
      <c r="AT38" s="1751">
        <v>0</v>
      </c>
      <c r="AU38" s="1751">
        <v>0</v>
      </c>
      <c r="AV38" s="1751">
        <v>0</v>
      </c>
      <c r="AW38" s="1767">
        <v>0</v>
      </c>
      <c r="AX38" s="1768">
        <v>0</v>
      </c>
      <c r="AY38" s="1798">
        <v>0</v>
      </c>
    </row>
    <row r="39" spans="1:51" x14ac:dyDescent="0.15">
      <c r="A39" s="1648" t="s">
        <v>290</v>
      </c>
      <c r="B39" s="1649" t="s">
        <v>153</v>
      </c>
      <c r="C39" s="1833"/>
      <c r="D39" s="1750">
        <v>27.71</v>
      </c>
      <c r="E39" s="1771">
        <v>0</v>
      </c>
      <c r="F39" s="1751">
        <v>0</v>
      </c>
      <c r="G39" s="1751">
        <v>0</v>
      </c>
      <c r="H39" s="1751">
        <v>0</v>
      </c>
      <c r="I39" s="1767">
        <v>0</v>
      </c>
      <c r="J39" s="1768">
        <v>0</v>
      </c>
      <c r="K39" s="1751">
        <v>0</v>
      </c>
      <c r="L39" s="1751">
        <v>0</v>
      </c>
      <c r="M39" s="1751">
        <v>0</v>
      </c>
      <c r="N39" s="1770">
        <v>0</v>
      </c>
      <c r="O39" s="1764">
        <v>0</v>
      </c>
      <c r="P39" s="1751">
        <v>0</v>
      </c>
      <c r="Q39" s="1751">
        <v>0</v>
      </c>
      <c r="R39" s="1751">
        <v>0</v>
      </c>
      <c r="S39" s="1767">
        <v>0</v>
      </c>
      <c r="T39" s="1768">
        <v>0</v>
      </c>
      <c r="U39" s="1751">
        <v>0</v>
      </c>
      <c r="V39" s="1751">
        <v>0</v>
      </c>
      <c r="W39" s="1751">
        <v>0</v>
      </c>
      <c r="X39" s="1770">
        <v>0</v>
      </c>
      <c r="Y39" s="1764">
        <v>0</v>
      </c>
      <c r="Z39" s="1751">
        <v>0</v>
      </c>
      <c r="AA39" s="1751">
        <v>0</v>
      </c>
      <c r="AB39" s="1751">
        <v>0</v>
      </c>
      <c r="AC39" s="1767">
        <v>0</v>
      </c>
      <c r="AD39" s="1768">
        <v>0</v>
      </c>
      <c r="AE39" s="1751">
        <v>0</v>
      </c>
      <c r="AF39" s="1751">
        <v>0</v>
      </c>
      <c r="AG39" s="1751">
        <v>0</v>
      </c>
      <c r="AH39" s="1770">
        <v>0</v>
      </c>
      <c r="AI39" s="1764">
        <v>0</v>
      </c>
      <c r="AJ39" s="1751">
        <v>0</v>
      </c>
      <c r="AK39" s="1751">
        <v>0</v>
      </c>
      <c r="AL39" s="1751" t="s">
        <v>1287</v>
      </c>
      <c r="AM39" s="1767" t="s">
        <v>1287</v>
      </c>
      <c r="AN39" s="1768">
        <v>0</v>
      </c>
      <c r="AO39" s="1751">
        <v>0</v>
      </c>
      <c r="AP39" s="1751">
        <v>0</v>
      </c>
      <c r="AQ39" s="1751">
        <v>0</v>
      </c>
      <c r="AR39" s="1770">
        <v>0</v>
      </c>
      <c r="AS39" s="1764">
        <v>0</v>
      </c>
      <c r="AT39" s="1751">
        <v>0</v>
      </c>
      <c r="AU39" s="1751">
        <v>0</v>
      </c>
      <c r="AV39" s="1751">
        <v>0</v>
      </c>
      <c r="AW39" s="1767">
        <v>0</v>
      </c>
      <c r="AX39" s="1768">
        <v>0</v>
      </c>
      <c r="AY39" s="1798">
        <v>0</v>
      </c>
    </row>
    <row r="40" spans="1:51" x14ac:dyDescent="0.15">
      <c r="A40" s="1648" t="s">
        <v>289</v>
      </c>
      <c r="B40" s="1649" t="s">
        <v>154</v>
      </c>
      <c r="C40" s="1833"/>
      <c r="D40" s="1750" t="s">
        <v>1287</v>
      </c>
      <c r="E40" s="1771">
        <v>0</v>
      </c>
      <c r="F40" s="1751">
        <v>0</v>
      </c>
      <c r="G40" s="1751">
        <v>0</v>
      </c>
      <c r="H40" s="1751">
        <v>0</v>
      </c>
      <c r="I40" s="1767">
        <v>0</v>
      </c>
      <c r="J40" s="1768">
        <v>0</v>
      </c>
      <c r="K40" s="1751">
        <v>0</v>
      </c>
      <c r="L40" s="1751">
        <v>0</v>
      </c>
      <c r="M40" s="1751">
        <v>0</v>
      </c>
      <c r="N40" s="1770">
        <v>0</v>
      </c>
      <c r="O40" s="1764">
        <v>0</v>
      </c>
      <c r="P40" s="1751">
        <v>0</v>
      </c>
      <c r="Q40" s="1751">
        <v>0</v>
      </c>
      <c r="R40" s="1751">
        <v>0</v>
      </c>
      <c r="S40" s="1767">
        <v>0</v>
      </c>
      <c r="T40" s="1768">
        <v>0</v>
      </c>
      <c r="U40" s="1751">
        <v>0</v>
      </c>
      <c r="V40" s="1751">
        <v>0</v>
      </c>
      <c r="W40" s="1751">
        <v>0</v>
      </c>
      <c r="X40" s="1770">
        <v>0</v>
      </c>
      <c r="Y40" s="1764">
        <v>0</v>
      </c>
      <c r="Z40" s="1751">
        <v>0</v>
      </c>
      <c r="AA40" s="1751">
        <v>0</v>
      </c>
      <c r="AB40" s="1751">
        <v>0</v>
      </c>
      <c r="AC40" s="1767">
        <v>0</v>
      </c>
      <c r="AD40" s="1768">
        <v>0</v>
      </c>
      <c r="AE40" s="1751">
        <v>0</v>
      </c>
      <c r="AF40" s="1751">
        <v>0</v>
      </c>
      <c r="AG40" s="1751">
        <v>0</v>
      </c>
      <c r="AH40" s="1770">
        <v>0</v>
      </c>
      <c r="AI40" s="1764">
        <v>0</v>
      </c>
      <c r="AJ40" s="1751">
        <v>0</v>
      </c>
      <c r="AK40" s="1751">
        <v>0</v>
      </c>
      <c r="AL40" s="1751">
        <v>0</v>
      </c>
      <c r="AM40" s="1767" t="s">
        <v>1287</v>
      </c>
      <c r="AN40" s="1768">
        <v>0</v>
      </c>
      <c r="AO40" s="1751">
        <v>0</v>
      </c>
      <c r="AP40" s="1751">
        <v>0</v>
      </c>
      <c r="AQ40" s="1751">
        <v>0</v>
      </c>
      <c r="AR40" s="1770">
        <v>0</v>
      </c>
      <c r="AS40" s="1764">
        <v>0</v>
      </c>
      <c r="AT40" s="1751">
        <v>0</v>
      </c>
      <c r="AU40" s="1751">
        <v>0</v>
      </c>
      <c r="AV40" s="1751">
        <v>0</v>
      </c>
      <c r="AW40" s="1767">
        <v>0</v>
      </c>
      <c r="AX40" s="1768">
        <v>0</v>
      </c>
      <c r="AY40" s="1798">
        <v>0</v>
      </c>
    </row>
    <row r="41" spans="1:51" x14ac:dyDescent="0.15">
      <c r="A41" s="1648" t="s">
        <v>288</v>
      </c>
      <c r="B41" s="1649" t="s">
        <v>155</v>
      </c>
      <c r="C41" s="1833"/>
      <c r="D41" s="1750" t="s">
        <v>1287</v>
      </c>
      <c r="E41" s="1771">
        <v>0</v>
      </c>
      <c r="F41" s="1751">
        <v>0</v>
      </c>
      <c r="G41" s="1751">
        <v>0</v>
      </c>
      <c r="H41" s="1751">
        <v>0</v>
      </c>
      <c r="I41" s="1767">
        <v>0</v>
      </c>
      <c r="J41" s="1768">
        <v>0</v>
      </c>
      <c r="K41" s="1751">
        <v>0</v>
      </c>
      <c r="L41" s="1751">
        <v>0</v>
      </c>
      <c r="M41" s="1751">
        <v>0</v>
      </c>
      <c r="N41" s="1770">
        <v>0</v>
      </c>
      <c r="O41" s="1764">
        <v>0</v>
      </c>
      <c r="P41" s="1751">
        <v>0</v>
      </c>
      <c r="Q41" s="1751">
        <v>0</v>
      </c>
      <c r="R41" s="1751">
        <v>0</v>
      </c>
      <c r="S41" s="1767">
        <v>0</v>
      </c>
      <c r="T41" s="1768">
        <v>0</v>
      </c>
      <c r="U41" s="1751">
        <v>0</v>
      </c>
      <c r="V41" s="1751">
        <v>0</v>
      </c>
      <c r="W41" s="1751">
        <v>0</v>
      </c>
      <c r="X41" s="1770">
        <v>0</v>
      </c>
      <c r="Y41" s="1764">
        <v>0</v>
      </c>
      <c r="Z41" s="1751">
        <v>0</v>
      </c>
      <c r="AA41" s="1751">
        <v>0</v>
      </c>
      <c r="AB41" s="1751">
        <v>0</v>
      </c>
      <c r="AC41" s="1767">
        <v>0</v>
      </c>
      <c r="AD41" s="1768">
        <v>0</v>
      </c>
      <c r="AE41" s="1751">
        <v>0</v>
      </c>
      <c r="AF41" s="1751">
        <v>0</v>
      </c>
      <c r="AG41" s="1751">
        <v>0</v>
      </c>
      <c r="AH41" s="1770">
        <v>0</v>
      </c>
      <c r="AI41" s="1764">
        <v>0</v>
      </c>
      <c r="AJ41" s="1751">
        <v>0</v>
      </c>
      <c r="AK41" s="1751">
        <v>0</v>
      </c>
      <c r="AL41" s="1751">
        <v>0</v>
      </c>
      <c r="AM41" s="1767">
        <v>0</v>
      </c>
      <c r="AN41" s="1768" t="s">
        <v>1287</v>
      </c>
      <c r="AO41" s="1751">
        <v>0</v>
      </c>
      <c r="AP41" s="1751">
        <v>0</v>
      </c>
      <c r="AQ41" s="1751">
        <v>0</v>
      </c>
      <c r="AR41" s="1770">
        <v>0</v>
      </c>
      <c r="AS41" s="1764">
        <v>0</v>
      </c>
      <c r="AT41" s="1751">
        <v>0</v>
      </c>
      <c r="AU41" s="1751">
        <v>0</v>
      </c>
      <c r="AV41" s="1751">
        <v>0</v>
      </c>
      <c r="AW41" s="1767">
        <v>0</v>
      </c>
      <c r="AX41" s="1768">
        <v>0</v>
      </c>
      <c r="AY41" s="1798">
        <v>0</v>
      </c>
    </row>
    <row r="42" spans="1:51" x14ac:dyDescent="0.15">
      <c r="A42" s="1648" t="s">
        <v>287</v>
      </c>
      <c r="B42" s="1649" t="s">
        <v>156</v>
      </c>
      <c r="C42" s="1833"/>
      <c r="D42" s="1750" t="s">
        <v>1287</v>
      </c>
      <c r="E42" s="1771">
        <v>0</v>
      </c>
      <c r="F42" s="1751">
        <v>0</v>
      </c>
      <c r="G42" s="1751">
        <v>0</v>
      </c>
      <c r="H42" s="1751">
        <v>0</v>
      </c>
      <c r="I42" s="1767">
        <v>0</v>
      </c>
      <c r="J42" s="1768">
        <v>0</v>
      </c>
      <c r="K42" s="1751">
        <v>0</v>
      </c>
      <c r="L42" s="1751">
        <v>0</v>
      </c>
      <c r="M42" s="1751">
        <v>0</v>
      </c>
      <c r="N42" s="1770">
        <v>0</v>
      </c>
      <c r="O42" s="1764">
        <v>0</v>
      </c>
      <c r="P42" s="1751">
        <v>0</v>
      </c>
      <c r="Q42" s="1751">
        <v>0</v>
      </c>
      <c r="R42" s="1751">
        <v>0</v>
      </c>
      <c r="S42" s="1767">
        <v>0</v>
      </c>
      <c r="T42" s="1768">
        <v>0</v>
      </c>
      <c r="U42" s="1751">
        <v>0</v>
      </c>
      <c r="V42" s="1751">
        <v>0</v>
      </c>
      <c r="W42" s="1751">
        <v>0</v>
      </c>
      <c r="X42" s="1770">
        <v>0</v>
      </c>
      <c r="Y42" s="1764">
        <v>0</v>
      </c>
      <c r="Z42" s="1751">
        <v>0</v>
      </c>
      <c r="AA42" s="1751">
        <v>0</v>
      </c>
      <c r="AB42" s="1751">
        <v>0</v>
      </c>
      <c r="AC42" s="1767">
        <v>0</v>
      </c>
      <c r="AD42" s="1768">
        <v>0</v>
      </c>
      <c r="AE42" s="1751">
        <v>0</v>
      </c>
      <c r="AF42" s="1751">
        <v>0</v>
      </c>
      <c r="AG42" s="1751">
        <v>0</v>
      </c>
      <c r="AH42" s="1770">
        <v>0</v>
      </c>
      <c r="AI42" s="1764">
        <v>0</v>
      </c>
      <c r="AJ42" s="1751">
        <v>0</v>
      </c>
      <c r="AK42" s="1751">
        <v>0</v>
      </c>
      <c r="AL42" s="1751">
        <v>0</v>
      </c>
      <c r="AM42" s="1767">
        <v>0</v>
      </c>
      <c r="AN42" s="1768">
        <v>0</v>
      </c>
      <c r="AO42" s="1751" t="s">
        <v>1287</v>
      </c>
      <c r="AP42" s="1751">
        <v>0</v>
      </c>
      <c r="AQ42" s="1751">
        <v>0</v>
      </c>
      <c r="AR42" s="1770">
        <v>0</v>
      </c>
      <c r="AS42" s="1764">
        <v>0</v>
      </c>
      <c r="AT42" s="1751">
        <v>0</v>
      </c>
      <c r="AU42" s="1751">
        <v>0</v>
      </c>
      <c r="AV42" s="1751">
        <v>0</v>
      </c>
      <c r="AW42" s="1767">
        <v>0</v>
      </c>
      <c r="AX42" s="1768">
        <v>0</v>
      </c>
      <c r="AY42" s="1798">
        <v>0</v>
      </c>
    </row>
    <row r="43" spans="1:51" x14ac:dyDescent="0.15">
      <c r="A43" s="1648" t="s">
        <v>286</v>
      </c>
      <c r="B43" s="1649" t="s">
        <v>157</v>
      </c>
      <c r="C43" s="1833"/>
      <c r="D43" s="1750">
        <v>37.076000000000001</v>
      </c>
      <c r="E43" s="1771">
        <v>0</v>
      </c>
      <c r="F43" s="1751">
        <v>0</v>
      </c>
      <c r="G43" s="1751">
        <v>0</v>
      </c>
      <c r="H43" s="1751">
        <v>0</v>
      </c>
      <c r="I43" s="1767">
        <v>0</v>
      </c>
      <c r="J43" s="1768">
        <v>0</v>
      </c>
      <c r="K43" s="1751">
        <v>0</v>
      </c>
      <c r="L43" s="1751">
        <v>0</v>
      </c>
      <c r="M43" s="1751">
        <v>0</v>
      </c>
      <c r="N43" s="1770">
        <v>0</v>
      </c>
      <c r="O43" s="1764">
        <v>0</v>
      </c>
      <c r="P43" s="1751">
        <v>0</v>
      </c>
      <c r="Q43" s="1751">
        <v>0</v>
      </c>
      <c r="R43" s="1751">
        <v>0</v>
      </c>
      <c r="S43" s="1767">
        <v>0</v>
      </c>
      <c r="T43" s="1768">
        <v>0</v>
      </c>
      <c r="U43" s="1751">
        <v>0</v>
      </c>
      <c r="V43" s="1751">
        <v>0</v>
      </c>
      <c r="W43" s="1751">
        <v>0</v>
      </c>
      <c r="X43" s="1770">
        <v>0</v>
      </c>
      <c r="Y43" s="1764">
        <v>0</v>
      </c>
      <c r="Z43" s="1751">
        <v>0</v>
      </c>
      <c r="AA43" s="1751">
        <v>0</v>
      </c>
      <c r="AB43" s="1751">
        <v>0</v>
      </c>
      <c r="AC43" s="1767">
        <v>0</v>
      </c>
      <c r="AD43" s="1768">
        <v>0</v>
      </c>
      <c r="AE43" s="1751">
        <v>0</v>
      </c>
      <c r="AF43" s="1751">
        <v>0</v>
      </c>
      <c r="AG43" s="1751">
        <v>0</v>
      </c>
      <c r="AH43" s="1770">
        <v>0</v>
      </c>
      <c r="AI43" s="1764">
        <v>0</v>
      </c>
      <c r="AJ43" s="1751">
        <v>0</v>
      </c>
      <c r="AK43" s="1751">
        <v>0</v>
      </c>
      <c r="AL43" s="1751">
        <v>0</v>
      </c>
      <c r="AM43" s="1767">
        <v>0</v>
      </c>
      <c r="AN43" s="1768">
        <v>0</v>
      </c>
      <c r="AO43" s="1751">
        <v>0</v>
      </c>
      <c r="AP43" s="1751">
        <v>37.076000000000001</v>
      </c>
      <c r="AQ43" s="1751">
        <v>0</v>
      </c>
      <c r="AR43" s="1770">
        <v>0</v>
      </c>
      <c r="AS43" s="1764">
        <v>0</v>
      </c>
      <c r="AT43" s="1751">
        <v>0</v>
      </c>
      <c r="AU43" s="1751">
        <v>0</v>
      </c>
      <c r="AV43" s="1751">
        <v>0</v>
      </c>
      <c r="AW43" s="1767">
        <v>0</v>
      </c>
      <c r="AX43" s="1768">
        <v>0</v>
      </c>
      <c r="AY43" s="1798">
        <v>0</v>
      </c>
    </row>
    <row r="44" spans="1:51" x14ac:dyDescent="0.15">
      <c r="A44" s="1648" t="s">
        <v>285</v>
      </c>
      <c r="B44" s="1649" t="s">
        <v>158</v>
      </c>
      <c r="C44" s="1833"/>
      <c r="D44" s="1750">
        <v>24.225000000000001</v>
      </c>
      <c r="E44" s="1771">
        <v>0</v>
      </c>
      <c r="F44" s="1751">
        <v>0</v>
      </c>
      <c r="G44" s="1751">
        <v>0</v>
      </c>
      <c r="H44" s="1751">
        <v>0</v>
      </c>
      <c r="I44" s="1767">
        <v>0</v>
      </c>
      <c r="J44" s="1768">
        <v>0</v>
      </c>
      <c r="K44" s="1751">
        <v>0</v>
      </c>
      <c r="L44" s="1751">
        <v>0</v>
      </c>
      <c r="M44" s="1751">
        <v>0</v>
      </c>
      <c r="N44" s="1770">
        <v>0</v>
      </c>
      <c r="O44" s="1764">
        <v>0</v>
      </c>
      <c r="P44" s="1751">
        <v>0</v>
      </c>
      <c r="Q44" s="1751">
        <v>0</v>
      </c>
      <c r="R44" s="1751">
        <v>0</v>
      </c>
      <c r="S44" s="1767">
        <v>0</v>
      </c>
      <c r="T44" s="1768">
        <v>0</v>
      </c>
      <c r="U44" s="1751">
        <v>0</v>
      </c>
      <c r="V44" s="1751">
        <v>0</v>
      </c>
      <c r="W44" s="1751">
        <v>0</v>
      </c>
      <c r="X44" s="1770">
        <v>0</v>
      </c>
      <c r="Y44" s="1764">
        <v>0</v>
      </c>
      <c r="Z44" s="1751">
        <v>0</v>
      </c>
      <c r="AA44" s="1751">
        <v>0</v>
      </c>
      <c r="AB44" s="1751">
        <v>0</v>
      </c>
      <c r="AC44" s="1767">
        <v>0</v>
      </c>
      <c r="AD44" s="1768">
        <v>0</v>
      </c>
      <c r="AE44" s="1751">
        <v>0</v>
      </c>
      <c r="AF44" s="1751">
        <v>0</v>
      </c>
      <c r="AG44" s="1751">
        <v>0</v>
      </c>
      <c r="AH44" s="1770">
        <v>0</v>
      </c>
      <c r="AI44" s="1764">
        <v>0</v>
      </c>
      <c r="AJ44" s="1751">
        <v>0</v>
      </c>
      <c r="AK44" s="1751">
        <v>0</v>
      </c>
      <c r="AL44" s="1751">
        <v>0</v>
      </c>
      <c r="AM44" s="1767">
        <v>0</v>
      </c>
      <c r="AN44" s="1768">
        <v>0</v>
      </c>
      <c r="AO44" s="1751">
        <v>0</v>
      </c>
      <c r="AP44" s="1751">
        <v>0</v>
      </c>
      <c r="AQ44" s="1751">
        <v>24.225000000000001</v>
      </c>
      <c r="AR44" s="1770">
        <v>0</v>
      </c>
      <c r="AS44" s="1764">
        <v>0</v>
      </c>
      <c r="AT44" s="1751">
        <v>0</v>
      </c>
      <c r="AU44" s="1751">
        <v>0</v>
      </c>
      <c r="AV44" s="1751">
        <v>0</v>
      </c>
      <c r="AW44" s="1767">
        <v>0</v>
      </c>
      <c r="AX44" s="1768">
        <v>0</v>
      </c>
      <c r="AY44" s="1798">
        <v>0</v>
      </c>
    </row>
    <row r="45" spans="1:51" x14ac:dyDescent="0.15">
      <c r="A45" s="1652" t="s">
        <v>284</v>
      </c>
      <c r="B45" s="1653" t="s">
        <v>159</v>
      </c>
      <c r="C45" s="1834"/>
      <c r="D45" s="1752">
        <v>20.789000000000001</v>
      </c>
      <c r="E45" s="1799">
        <v>0</v>
      </c>
      <c r="F45" s="1760">
        <v>0</v>
      </c>
      <c r="G45" s="1760">
        <v>0</v>
      </c>
      <c r="H45" s="1760">
        <v>0</v>
      </c>
      <c r="I45" s="1835">
        <v>0</v>
      </c>
      <c r="J45" s="1836">
        <v>0</v>
      </c>
      <c r="K45" s="1760">
        <v>0</v>
      </c>
      <c r="L45" s="1760">
        <v>0</v>
      </c>
      <c r="M45" s="1760">
        <v>0</v>
      </c>
      <c r="N45" s="1753">
        <v>0</v>
      </c>
      <c r="O45" s="1800">
        <v>0</v>
      </c>
      <c r="P45" s="1760">
        <v>0</v>
      </c>
      <c r="Q45" s="1760">
        <v>0</v>
      </c>
      <c r="R45" s="1760">
        <v>0</v>
      </c>
      <c r="S45" s="1835">
        <v>0</v>
      </c>
      <c r="T45" s="1836">
        <v>0</v>
      </c>
      <c r="U45" s="1760">
        <v>0</v>
      </c>
      <c r="V45" s="1760">
        <v>0</v>
      </c>
      <c r="W45" s="1760">
        <v>0</v>
      </c>
      <c r="X45" s="1753">
        <v>0</v>
      </c>
      <c r="Y45" s="1800">
        <v>0</v>
      </c>
      <c r="Z45" s="1760">
        <v>0</v>
      </c>
      <c r="AA45" s="1760">
        <v>0</v>
      </c>
      <c r="AB45" s="1760">
        <v>0</v>
      </c>
      <c r="AC45" s="1835">
        <v>0</v>
      </c>
      <c r="AD45" s="1836">
        <v>0</v>
      </c>
      <c r="AE45" s="1760">
        <v>0</v>
      </c>
      <c r="AF45" s="1760">
        <v>0</v>
      </c>
      <c r="AG45" s="1760">
        <v>0</v>
      </c>
      <c r="AH45" s="1753">
        <v>0</v>
      </c>
      <c r="AI45" s="1800">
        <v>0</v>
      </c>
      <c r="AJ45" s="1760">
        <v>0</v>
      </c>
      <c r="AK45" s="1760">
        <v>0</v>
      </c>
      <c r="AL45" s="1760">
        <v>0</v>
      </c>
      <c r="AM45" s="1835">
        <v>0</v>
      </c>
      <c r="AN45" s="1836">
        <v>0</v>
      </c>
      <c r="AO45" s="1760">
        <v>0</v>
      </c>
      <c r="AP45" s="1760">
        <v>0</v>
      </c>
      <c r="AQ45" s="1760">
        <v>0</v>
      </c>
      <c r="AR45" s="1753">
        <v>20.789000000000001</v>
      </c>
      <c r="AS45" s="1800">
        <v>0</v>
      </c>
      <c r="AT45" s="1760">
        <v>0</v>
      </c>
      <c r="AU45" s="1760">
        <v>0</v>
      </c>
      <c r="AV45" s="1760">
        <v>0</v>
      </c>
      <c r="AW45" s="1835">
        <v>0</v>
      </c>
      <c r="AX45" s="1836">
        <v>0</v>
      </c>
      <c r="AY45" s="1801">
        <v>0</v>
      </c>
    </row>
    <row r="46" spans="1:51" x14ac:dyDescent="0.15">
      <c r="A46" s="1656" t="s">
        <v>283</v>
      </c>
      <c r="B46" s="1657" t="s">
        <v>160</v>
      </c>
      <c r="C46" s="1837"/>
      <c r="D46" s="1772" t="s">
        <v>1287</v>
      </c>
      <c r="E46" s="1842">
        <v>0</v>
      </c>
      <c r="F46" s="1843">
        <v>0</v>
      </c>
      <c r="G46" s="1843">
        <v>0</v>
      </c>
      <c r="H46" s="1843">
        <v>0</v>
      </c>
      <c r="I46" s="1844">
        <v>0</v>
      </c>
      <c r="J46" s="1845">
        <v>0</v>
      </c>
      <c r="K46" s="1843">
        <v>0</v>
      </c>
      <c r="L46" s="1843">
        <v>0</v>
      </c>
      <c r="M46" s="1843">
        <v>0</v>
      </c>
      <c r="N46" s="1846">
        <v>0</v>
      </c>
      <c r="O46" s="1773">
        <v>0</v>
      </c>
      <c r="P46" s="1843">
        <v>0</v>
      </c>
      <c r="Q46" s="1843">
        <v>0</v>
      </c>
      <c r="R46" s="1843">
        <v>0</v>
      </c>
      <c r="S46" s="1844">
        <v>0</v>
      </c>
      <c r="T46" s="1845">
        <v>0</v>
      </c>
      <c r="U46" s="1843">
        <v>0</v>
      </c>
      <c r="V46" s="1843">
        <v>0</v>
      </c>
      <c r="W46" s="1843">
        <v>0</v>
      </c>
      <c r="X46" s="1846">
        <v>0</v>
      </c>
      <c r="Y46" s="1773">
        <v>0</v>
      </c>
      <c r="Z46" s="1843">
        <v>0</v>
      </c>
      <c r="AA46" s="1843">
        <v>0</v>
      </c>
      <c r="AB46" s="1843">
        <v>0</v>
      </c>
      <c r="AC46" s="1844">
        <v>0</v>
      </c>
      <c r="AD46" s="1845">
        <v>0</v>
      </c>
      <c r="AE46" s="1843">
        <v>0</v>
      </c>
      <c r="AF46" s="1843">
        <v>0</v>
      </c>
      <c r="AG46" s="1843">
        <v>0</v>
      </c>
      <c r="AH46" s="1846">
        <v>0</v>
      </c>
      <c r="AI46" s="1773">
        <v>0</v>
      </c>
      <c r="AJ46" s="1843">
        <v>0</v>
      </c>
      <c r="AK46" s="1843">
        <v>0</v>
      </c>
      <c r="AL46" s="1843">
        <v>0</v>
      </c>
      <c r="AM46" s="1844">
        <v>0</v>
      </c>
      <c r="AN46" s="1845">
        <v>0</v>
      </c>
      <c r="AO46" s="1843">
        <v>0</v>
      </c>
      <c r="AP46" s="1843">
        <v>0</v>
      </c>
      <c r="AQ46" s="1843">
        <v>0</v>
      </c>
      <c r="AR46" s="1846">
        <v>0</v>
      </c>
      <c r="AS46" s="1773" t="s">
        <v>1287</v>
      </c>
      <c r="AT46" s="1843">
        <v>0</v>
      </c>
      <c r="AU46" s="1843">
        <v>0</v>
      </c>
      <c r="AV46" s="1843">
        <v>0</v>
      </c>
      <c r="AW46" s="1844">
        <v>0</v>
      </c>
      <c r="AX46" s="1845">
        <v>0</v>
      </c>
      <c r="AY46" s="1847">
        <v>0</v>
      </c>
    </row>
    <row r="47" spans="1:51" x14ac:dyDescent="0.15">
      <c r="A47" s="1648" t="s">
        <v>282</v>
      </c>
      <c r="B47" s="1649" t="s">
        <v>161</v>
      </c>
      <c r="C47" s="1833"/>
      <c r="D47" s="1750">
        <v>0</v>
      </c>
      <c r="E47" s="1771">
        <v>0</v>
      </c>
      <c r="F47" s="1751">
        <v>0</v>
      </c>
      <c r="G47" s="1751">
        <v>0</v>
      </c>
      <c r="H47" s="1751">
        <v>0</v>
      </c>
      <c r="I47" s="1767">
        <v>0</v>
      </c>
      <c r="J47" s="1768">
        <v>0</v>
      </c>
      <c r="K47" s="1751">
        <v>0</v>
      </c>
      <c r="L47" s="1751">
        <v>0</v>
      </c>
      <c r="M47" s="1751">
        <v>0</v>
      </c>
      <c r="N47" s="1770">
        <v>0</v>
      </c>
      <c r="O47" s="1764">
        <v>0</v>
      </c>
      <c r="P47" s="1751">
        <v>0</v>
      </c>
      <c r="Q47" s="1751">
        <v>0</v>
      </c>
      <c r="R47" s="1751">
        <v>0</v>
      </c>
      <c r="S47" s="1767">
        <v>0</v>
      </c>
      <c r="T47" s="1768">
        <v>0</v>
      </c>
      <c r="U47" s="1751">
        <v>0</v>
      </c>
      <c r="V47" s="1751">
        <v>0</v>
      </c>
      <c r="W47" s="1751">
        <v>0</v>
      </c>
      <c r="X47" s="1770">
        <v>0</v>
      </c>
      <c r="Y47" s="1764">
        <v>0</v>
      </c>
      <c r="Z47" s="1751">
        <v>0</v>
      </c>
      <c r="AA47" s="1751">
        <v>0</v>
      </c>
      <c r="AB47" s="1751">
        <v>0</v>
      </c>
      <c r="AC47" s="1767">
        <v>0</v>
      </c>
      <c r="AD47" s="1768">
        <v>0</v>
      </c>
      <c r="AE47" s="1751">
        <v>0</v>
      </c>
      <c r="AF47" s="1751">
        <v>0</v>
      </c>
      <c r="AG47" s="1751">
        <v>0</v>
      </c>
      <c r="AH47" s="1770">
        <v>0</v>
      </c>
      <c r="AI47" s="1764">
        <v>0</v>
      </c>
      <c r="AJ47" s="1751">
        <v>0</v>
      </c>
      <c r="AK47" s="1751">
        <v>0</v>
      </c>
      <c r="AL47" s="1751">
        <v>0</v>
      </c>
      <c r="AM47" s="1767">
        <v>0</v>
      </c>
      <c r="AN47" s="1768">
        <v>0</v>
      </c>
      <c r="AO47" s="1751">
        <v>0</v>
      </c>
      <c r="AP47" s="1751">
        <v>0</v>
      </c>
      <c r="AQ47" s="1751">
        <v>0</v>
      </c>
      <c r="AR47" s="1770">
        <v>0</v>
      </c>
      <c r="AS47" s="1764">
        <v>0</v>
      </c>
      <c r="AT47" s="1751">
        <v>0</v>
      </c>
      <c r="AU47" s="1751">
        <v>0</v>
      </c>
      <c r="AV47" s="1751">
        <v>0</v>
      </c>
      <c r="AW47" s="1767">
        <v>0</v>
      </c>
      <c r="AX47" s="1768">
        <v>0</v>
      </c>
      <c r="AY47" s="1798">
        <v>0</v>
      </c>
    </row>
    <row r="48" spans="1:51" x14ac:dyDescent="0.15">
      <c r="A48" s="1648" t="s">
        <v>281</v>
      </c>
      <c r="B48" s="1649" t="s">
        <v>162</v>
      </c>
      <c r="C48" s="1833"/>
      <c r="D48" s="1750">
        <v>0.51500000000000001</v>
      </c>
      <c r="E48" s="1771">
        <v>0</v>
      </c>
      <c r="F48" s="1751">
        <v>0</v>
      </c>
      <c r="G48" s="1751">
        <v>0</v>
      </c>
      <c r="H48" s="1751">
        <v>0</v>
      </c>
      <c r="I48" s="1767">
        <v>0</v>
      </c>
      <c r="J48" s="1768">
        <v>0</v>
      </c>
      <c r="K48" s="1751">
        <v>0</v>
      </c>
      <c r="L48" s="1751">
        <v>0</v>
      </c>
      <c r="M48" s="1751">
        <v>0</v>
      </c>
      <c r="N48" s="1770">
        <v>0</v>
      </c>
      <c r="O48" s="1764">
        <v>0</v>
      </c>
      <c r="P48" s="1751">
        <v>0</v>
      </c>
      <c r="Q48" s="1751">
        <v>0</v>
      </c>
      <c r="R48" s="1751">
        <v>0</v>
      </c>
      <c r="S48" s="1767">
        <v>0</v>
      </c>
      <c r="T48" s="1768">
        <v>0</v>
      </c>
      <c r="U48" s="1751">
        <v>0</v>
      </c>
      <c r="V48" s="1751">
        <v>0</v>
      </c>
      <c r="W48" s="1751">
        <v>0</v>
      </c>
      <c r="X48" s="1770">
        <v>0</v>
      </c>
      <c r="Y48" s="1764">
        <v>0</v>
      </c>
      <c r="Z48" s="1751">
        <v>0</v>
      </c>
      <c r="AA48" s="1751">
        <v>0</v>
      </c>
      <c r="AB48" s="1751">
        <v>0</v>
      </c>
      <c r="AC48" s="1767">
        <v>0</v>
      </c>
      <c r="AD48" s="1768">
        <v>0</v>
      </c>
      <c r="AE48" s="1751">
        <v>0</v>
      </c>
      <c r="AF48" s="1751">
        <v>0</v>
      </c>
      <c r="AG48" s="1751">
        <v>0</v>
      </c>
      <c r="AH48" s="1770">
        <v>0</v>
      </c>
      <c r="AI48" s="1764">
        <v>0</v>
      </c>
      <c r="AJ48" s="1751">
        <v>0</v>
      </c>
      <c r="AK48" s="1751">
        <v>0</v>
      </c>
      <c r="AL48" s="1751">
        <v>0</v>
      </c>
      <c r="AM48" s="1767">
        <v>0</v>
      </c>
      <c r="AN48" s="1768">
        <v>0</v>
      </c>
      <c r="AO48" s="1751">
        <v>0</v>
      </c>
      <c r="AP48" s="1751">
        <v>0</v>
      </c>
      <c r="AQ48" s="1751">
        <v>0</v>
      </c>
      <c r="AR48" s="1770">
        <v>0</v>
      </c>
      <c r="AS48" s="1764">
        <v>0</v>
      </c>
      <c r="AT48" s="1751">
        <v>0</v>
      </c>
      <c r="AU48" s="1751">
        <v>0.51500000000000001</v>
      </c>
      <c r="AV48" s="1751">
        <v>0</v>
      </c>
      <c r="AW48" s="1767">
        <v>0</v>
      </c>
      <c r="AX48" s="1768">
        <v>0</v>
      </c>
      <c r="AY48" s="1798">
        <v>0</v>
      </c>
    </row>
    <row r="49" spans="1:51" x14ac:dyDescent="0.15">
      <c r="A49" s="1648" t="s">
        <v>280</v>
      </c>
      <c r="B49" s="1649" t="s">
        <v>163</v>
      </c>
      <c r="C49" s="1833"/>
      <c r="D49" s="1750">
        <v>9.4540000000000006</v>
      </c>
      <c r="E49" s="1771">
        <v>0</v>
      </c>
      <c r="F49" s="1751">
        <v>0</v>
      </c>
      <c r="G49" s="1751">
        <v>0</v>
      </c>
      <c r="H49" s="1751">
        <v>0</v>
      </c>
      <c r="I49" s="1767">
        <v>0</v>
      </c>
      <c r="J49" s="1768">
        <v>0</v>
      </c>
      <c r="K49" s="1751">
        <v>0</v>
      </c>
      <c r="L49" s="1751">
        <v>0</v>
      </c>
      <c r="M49" s="1751">
        <v>0</v>
      </c>
      <c r="N49" s="1770">
        <v>0</v>
      </c>
      <c r="O49" s="1764">
        <v>0</v>
      </c>
      <c r="P49" s="1751">
        <v>0</v>
      </c>
      <c r="Q49" s="1751">
        <v>0</v>
      </c>
      <c r="R49" s="1751">
        <v>0</v>
      </c>
      <c r="S49" s="1767">
        <v>0</v>
      </c>
      <c r="T49" s="1768">
        <v>0</v>
      </c>
      <c r="U49" s="1751">
        <v>0</v>
      </c>
      <c r="V49" s="1751">
        <v>0</v>
      </c>
      <c r="W49" s="1751">
        <v>0</v>
      </c>
      <c r="X49" s="1770">
        <v>0</v>
      </c>
      <c r="Y49" s="1764">
        <v>0</v>
      </c>
      <c r="Z49" s="1751">
        <v>0</v>
      </c>
      <c r="AA49" s="1751">
        <v>0</v>
      </c>
      <c r="AB49" s="1751">
        <v>0</v>
      </c>
      <c r="AC49" s="1767">
        <v>0</v>
      </c>
      <c r="AD49" s="1768">
        <v>0</v>
      </c>
      <c r="AE49" s="1751">
        <v>0</v>
      </c>
      <c r="AF49" s="1751">
        <v>0</v>
      </c>
      <c r="AG49" s="1751">
        <v>0</v>
      </c>
      <c r="AH49" s="1770">
        <v>0</v>
      </c>
      <c r="AI49" s="1764">
        <v>0</v>
      </c>
      <c r="AJ49" s="1751">
        <v>0</v>
      </c>
      <c r="AK49" s="1751">
        <v>0</v>
      </c>
      <c r="AL49" s="1751">
        <v>0</v>
      </c>
      <c r="AM49" s="1767">
        <v>0</v>
      </c>
      <c r="AN49" s="1768">
        <v>0</v>
      </c>
      <c r="AO49" s="1751">
        <v>0</v>
      </c>
      <c r="AP49" s="1751">
        <v>0</v>
      </c>
      <c r="AQ49" s="1751">
        <v>0</v>
      </c>
      <c r="AR49" s="1770">
        <v>0</v>
      </c>
      <c r="AS49" s="1764">
        <v>0</v>
      </c>
      <c r="AT49" s="1751">
        <v>0</v>
      </c>
      <c r="AU49" s="1751">
        <v>0</v>
      </c>
      <c r="AV49" s="1751">
        <v>9.4540000000000006</v>
      </c>
      <c r="AW49" s="1767">
        <v>0</v>
      </c>
      <c r="AX49" s="1768">
        <v>0</v>
      </c>
      <c r="AY49" s="1798">
        <v>0</v>
      </c>
    </row>
    <row r="50" spans="1:51" x14ac:dyDescent="0.15">
      <c r="A50" s="1648" t="s">
        <v>279</v>
      </c>
      <c r="B50" s="1649" t="s">
        <v>164</v>
      </c>
      <c r="C50" s="1833"/>
      <c r="D50" s="1750">
        <v>7.5819999999999999</v>
      </c>
      <c r="E50" s="1771">
        <v>0</v>
      </c>
      <c r="F50" s="1751">
        <v>0</v>
      </c>
      <c r="G50" s="1751">
        <v>0</v>
      </c>
      <c r="H50" s="1751">
        <v>0</v>
      </c>
      <c r="I50" s="1767">
        <v>0</v>
      </c>
      <c r="J50" s="1768">
        <v>0</v>
      </c>
      <c r="K50" s="1751">
        <v>0</v>
      </c>
      <c r="L50" s="1751">
        <v>0</v>
      </c>
      <c r="M50" s="1751">
        <v>0</v>
      </c>
      <c r="N50" s="1770">
        <v>0</v>
      </c>
      <c r="O50" s="1764">
        <v>0</v>
      </c>
      <c r="P50" s="1751">
        <v>0</v>
      </c>
      <c r="Q50" s="1751">
        <v>0</v>
      </c>
      <c r="R50" s="1751">
        <v>0</v>
      </c>
      <c r="S50" s="1767">
        <v>0</v>
      </c>
      <c r="T50" s="1768">
        <v>0</v>
      </c>
      <c r="U50" s="1751">
        <v>0</v>
      </c>
      <c r="V50" s="1751">
        <v>0</v>
      </c>
      <c r="W50" s="1751">
        <v>0</v>
      </c>
      <c r="X50" s="1770">
        <v>0</v>
      </c>
      <c r="Y50" s="1764">
        <v>0</v>
      </c>
      <c r="Z50" s="1751">
        <v>0</v>
      </c>
      <c r="AA50" s="1751">
        <v>0</v>
      </c>
      <c r="AB50" s="1751">
        <v>0</v>
      </c>
      <c r="AC50" s="1767">
        <v>0</v>
      </c>
      <c r="AD50" s="1768">
        <v>0</v>
      </c>
      <c r="AE50" s="1751">
        <v>0</v>
      </c>
      <c r="AF50" s="1751">
        <v>0</v>
      </c>
      <c r="AG50" s="1751">
        <v>0</v>
      </c>
      <c r="AH50" s="1770">
        <v>0</v>
      </c>
      <c r="AI50" s="1764">
        <v>0</v>
      </c>
      <c r="AJ50" s="1751">
        <v>0</v>
      </c>
      <c r="AK50" s="1751">
        <v>0</v>
      </c>
      <c r="AL50" s="1751">
        <v>0</v>
      </c>
      <c r="AM50" s="1767">
        <v>0</v>
      </c>
      <c r="AN50" s="1768">
        <v>0</v>
      </c>
      <c r="AO50" s="1751">
        <v>0</v>
      </c>
      <c r="AP50" s="1751">
        <v>0</v>
      </c>
      <c r="AQ50" s="1751">
        <v>0</v>
      </c>
      <c r="AR50" s="1770">
        <v>0</v>
      </c>
      <c r="AS50" s="1764">
        <v>0</v>
      </c>
      <c r="AT50" s="1751">
        <v>0</v>
      </c>
      <c r="AU50" s="1751">
        <v>0</v>
      </c>
      <c r="AV50" s="1751">
        <v>0</v>
      </c>
      <c r="AW50" s="1767">
        <v>7.5819999999999999</v>
      </c>
      <c r="AX50" s="1768">
        <v>0</v>
      </c>
      <c r="AY50" s="1798">
        <v>0</v>
      </c>
    </row>
    <row r="51" spans="1:51" x14ac:dyDescent="0.15">
      <c r="A51" s="1648" t="s">
        <v>278</v>
      </c>
      <c r="B51" s="1649" t="s">
        <v>165</v>
      </c>
      <c r="C51" s="1833"/>
      <c r="D51" s="1750">
        <v>17.132000000000001</v>
      </c>
      <c r="E51" s="1771">
        <v>0</v>
      </c>
      <c r="F51" s="1751">
        <v>0</v>
      </c>
      <c r="G51" s="1751">
        <v>0</v>
      </c>
      <c r="H51" s="1751">
        <v>0</v>
      </c>
      <c r="I51" s="1767">
        <v>0</v>
      </c>
      <c r="J51" s="1768">
        <v>0</v>
      </c>
      <c r="K51" s="1751">
        <v>0</v>
      </c>
      <c r="L51" s="1751">
        <v>0</v>
      </c>
      <c r="M51" s="1751">
        <v>0</v>
      </c>
      <c r="N51" s="1770">
        <v>0</v>
      </c>
      <c r="O51" s="1764">
        <v>0</v>
      </c>
      <c r="P51" s="1751">
        <v>0</v>
      </c>
      <c r="Q51" s="1751">
        <v>0</v>
      </c>
      <c r="R51" s="1751">
        <v>0</v>
      </c>
      <c r="S51" s="1767">
        <v>0</v>
      </c>
      <c r="T51" s="1768">
        <v>0</v>
      </c>
      <c r="U51" s="1751">
        <v>0</v>
      </c>
      <c r="V51" s="1751">
        <v>0</v>
      </c>
      <c r="W51" s="1751">
        <v>0</v>
      </c>
      <c r="X51" s="1770">
        <v>0</v>
      </c>
      <c r="Y51" s="1764">
        <v>0</v>
      </c>
      <c r="Z51" s="1751">
        <v>0</v>
      </c>
      <c r="AA51" s="1751">
        <v>0</v>
      </c>
      <c r="AB51" s="1751">
        <v>0</v>
      </c>
      <c r="AC51" s="1767">
        <v>0</v>
      </c>
      <c r="AD51" s="1768">
        <v>0</v>
      </c>
      <c r="AE51" s="1751">
        <v>0</v>
      </c>
      <c r="AF51" s="1751">
        <v>0</v>
      </c>
      <c r="AG51" s="1751">
        <v>0</v>
      </c>
      <c r="AH51" s="1770">
        <v>0</v>
      </c>
      <c r="AI51" s="1764">
        <v>0</v>
      </c>
      <c r="AJ51" s="1751">
        <v>0</v>
      </c>
      <c r="AK51" s="1751">
        <v>0</v>
      </c>
      <c r="AL51" s="1751">
        <v>0</v>
      </c>
      <c r="AM51" s="1767">
        <v>0</v>
      </c>
      <c r="AN51" s="1768">
        <v>0</v>
      </c>
      <c r="AO51" s="1751">
        <v>0</v>
      </c>
      <c r="AP51" s="1751">
        <v>0</v>
      </c>
      <c r="AQ51" s="1751">
        <v>0</v>
      </c>
      <c r="AR51" s="1770">
        <v>0</v>
      </c>
      <c r="AS51" s="1764">
        <v>0</v>
      </c>
      <c r="AT51" s="1751">
        <v>0</v>
      </c>
      <c r="AU51" s="1751">
        <v>0</v>
      </c>
      <c r="AV51" s="1751">
        <v>0</v>
      </c>
      <c r="AW51" s="1767">
        <v>0</v>
      </c>
      <c r="AX51" s="1768">
        <v>17.132000000000001</v>
      </c>
      <c r="AY51" s="1798">
        <v>0</v>
      </c>
    </row>
    <row r="52" spans="1:51" ht="14.25" thickBot="1" x14ac:dyDescent="0.2">
      <c r="A52" s="1661" t="s">
        <v>277</v>
      </c>
      <c r="B52" s="1662" t="s">
        <v>167</v>
      </c>
      <c r="C52" s="1848"/>
      <c r="D52" s="1755" t="s">
        <v>1287</v>
      </c>
      <c r="E52" s="1804">
        <v>0</v>
      </c>
      <c r="F52" s="1805">
        <v>0</v>
      </c>
      <c r="G52" s="1805">
        <v>0</v>
      </c>
      <c r="H52" s="1805">
        <v>0</v>
      </c>
      <c r="I52" s="1849">
        <v>0</v>
      </c>
      <c r="J52" s="1850">
        <v>0</v>
      </c>
      <c r="K52" s="1805">
        <v>0</v>
      </c>
      <c r="L52" s="1805">
        <v>0</v>
      </c>
      <c r="M52" s="1805">
        <v>0</v>
      </c>
      <c r="N52" s="1806">
        <v>0</v>
      </c>
      <c r="O52" s="1807">
        <v>0</v>
      </c>
      <c r="P52" s="1805">
        <v>0</v>
      </c>
      <c r="Q52" s="1805">
        <v>0</v>
      </c>
      <c r="R52" s="1805">
        <v>0</v>
      </c>
      <c r="S52" s="1849">
        <v>0</v>
      </c>
      <c r="T52" s="1850">
        <v>0</v>
      </c>
      <c r="U52" s="1805">
        <v>0</v>
      </c>
      <c r="V52" s="1805">
        <v>0</v>
      </c>
      <c r="W52" s="1805">
        <v>0</v>
      </c>
      <c r="X52" s="1806">
        <v>0</v>
      </c>
      <c r="Y52" s="1807">
        <v>0</v>
      </c>
      <c r="Z52" s="1805">
        <v>0</v>
      </c>
      <c r="AA52" s="1805">
        <v>0</v>
      </c>
      <c r="AB52" s="1805">
        <v>0</v>
      </c>
      <c r="AC52" s="1849">
        <v>0</v>
      </c>
      <c r="AD52" s="1850">
        <v>0</v>
      </c>
      <c r="AE52" s="1805">
        <v>0</v>
      </c>
      <c r="AF52" s="1805">
        <v>0</v>
      </c>
      <c r="AG52" s="1805">
        <v>0</v>
      </c>
      <c r="AH52" s="1806">
        <v>0</v>
      </c>
      <c r="AI52" s="1807">
        <v>0</v>
      </c>
      <c r="AJ52" s="1805">
        <v>0</v>
      </c>
      <c r="AK52" s="1805">
        <v>0</v>
      </c>
      <c r="AL52" s="1805">
        <v>0</v>
      </c>
      <c r="AM52" s="1849">
        <v>0</v>
      </c>
      <c r="AN52" s="1850">
        <v>0</v>
      </c>
      <c r="AO52" s="1805">
        <v>0</v>
      </c>
      <c r="AP52" s="1805">
        <v>0</v>
      </c>
      <c r="AQ52" s="1805">
        <v>0</v>
      </c>
      <c r="AR52" s="1806">
        <v>0</v>
      </c>
      <c r="AS52" s="1807">
        <v>0</v>
      </c>
      <c r="AT52" s="1805">
        <v>0</v>
      </c>
      <c r="AU52" s="1805">
        <v>0</v>
      </c>
      <c r="AV52" s="1805">
        <v>0</v>
      </c>
      <c r="AW52" s="1849">
        <v>0</v>
      </c>
      <c r="AX52" s="1850">
        <v>0</v>
      </c>
      <c r="AY52" s="1756" t="s">
        <v>1287</v>
      </c>
    </row>
    <row r="53" spans="1:51" x14ac:dyDescent="0.15">
      <c r="A53" s="1673" t="s">
        <v>1135</v>
      </c>
      <c r="B53" s="1627"/>
      <c r="C53" s="1627"/>
      <c r="D53" s="1627"/>
      <c r="E53" s="1627"/>
      <c r="F53" s="1627"/>
      <c r="G53" s="1627"/>
      <c r="H53" s="1627"/>
      <c r="I53" s="1627"/>
      <c r="J53" s="1627"/>
      <c r="K53" s="1627"/>
      <c r="L53" s="1627"/>
      <c r="M53" s="1627"/>
      <c r="N53" s="1627"/>
      <c r="O53" s="1627"/>
      <c r="P53" s="1627"/>
      <c r="Q53" s="1627"/>
      <c r="R53" s="1627"/>
      <c r="S53" s="1627"/>
      <c r="T53" s="1627"/>
      <c r="U53" s="1627"/>
      <c r="V53" s="1627"/>
      <c r="W53" s="1627"/>
      <c r="X53" s="1627"/>
      <c r="Y53" s="1627"/>
      <c r="Z53" s="1627"/>
      <c r="AA53" s="1627"/>
      <c r="AB53" s="1627"/>
      <c r="AC53" s="1627"/>
      <c r="AD53" s="1627"/>
      <c r="AE53" s="1627"/>
      <c r="AF53" s="1627"/>
      <c r="AG53" s="1627"/>
      <c r="AH53" s="1627"/>
      <c r="AI53" s="1627"/>
      <c r="AJ53" s="1627"/>
      <c r="AK53" s="1627"/>
      <c r="AL53" s="1627"/>
      <c r="AM53" s="1627"/>
      <c r="AN53" s="1627"/>
      <c r="AO53" s="1627"/>
      <c r="AP53" s="1627"/>
      <c r="AQ53" s="1627"/>
      <c r="AR53" s="1627"/>
      <c r="AS53" s="1627"/>
      <c r="AT53" s="1627"/>
      <c r="AU53" s="1627"/>
      <c r="AV53" s="1627"/>
      <c r="AW53" s="1627"/>
      <c r="AX53" s="1627"/>
      <c r="AY53" s="162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0A06B-B562-4E99-A477-2C2F66C23DE8}">
  <sheetPr>
    <pageSetUpPr fitToPage="1"/>
  </sheetPr>
  <dimension ref="A1:W20"/>
  <sheetViews>
    <sheetView zoomScale="55" zoomScaleNormal="55" workbookViewId="0">
      <selection activeCell="N12" sqref="N12"/>
    </sheetView>
  </sheetViews>
  <sheetFormatPr defaultRowHeight="13.5" x14ac:dyDescent="0.15"/>
  <cols>
    <col min="1" max="1" width="3.625" customWidth="1"/>
    <col min="2" max="2" width="9.625" customWidth="1"/>
    <col min="3" max="3" width="0.875" customWidth="1"/>
    <col min="4" max="18" width="9.125" customWidth="1"/>
  </cols>
  <sheetData>
    <row r="1" spans="1:23" ht="15" customHeight="1" x14ac:dyDescent="0.15">
      <c r="A1" s="1153" t="s">
        <v>338</v>
      </c>
      <c r="B1" s="1156"/>
      <c r="C1" s="1156"/>
      <c r="D1" s="1156"/>
      <c r="E1" s="1156"/>
      <c r="F1" s="1156"/>
      <c r="G1" s="1156"/>
      <c r="H1" s="1156"/>
      <c r="I1" s="1156"/>
      <c r="J1" s="1156"/>
      <c r="K1" s="1156"/>
      <c r="L1" s="1156"/>
      <c r="M1" s="1156"/>
      <c r="N1" s="1156"/>
      <c r="O1" s="1156"/>
      <c r="P1" s="1156"/>
      <c r="Q1" s="1156"/>
      <c r="R1" s="1156"/>
    </row>
    <row r="2" spans="1:23" ht="15" customHeight="1" thickBot="1" x14ac:dyDescent="0.2">
      <c r="A2" s="131"/>
      <c r="B2" s="130"/>
      <c r="O2" s="95"/>
      <c r="P2" s="95"/>
      <c r="Q2" s="95"/>
      <c r="U2" s="95"/>
      <c r="V2" s="95"/>
      <c r="W2" s="95" t="s">
        <v>246</v>
      </c>
    </row>
    <row r="3" spans="1:23" ht="15" customHeight="1" thickBot="1" x14ac:dyDescent="0.2">
      <c r="A3" s="94" t="s">
        <v>276</v>
      </c>
      <c r="B3" s="129"/>
      <c r="C3" s="128" t="s">
        <v>275</v>
      </c>
      <c r="D3" s="91" t="s">
        <v>5</v>
      </c>
      <c r="E3" s="91" t="s">
        <v>6</v>
      </c>
      <c r="F3" s="91" t="s">
        <v>7</v>
      </c>
      <c r="G3" s="91" t="s">
        <v>8</v>
      </c>
      <c r="H3" s="91" t="s">
        <v>9</v>
      </c>
      <c r="I3" s="91" t="s">
        <v>10</v>
      </c>
      <c r="J3" s="91" t="s">
        <v>11</v>
      </c>
      <c r="K3" s="91" t="s">
        <v>12</v>
      </c>
      <c r="L3" s="91" t="s">
        <v>13</v>
      </c>
      <c r="M3" s="91" t="s">
        <v>14</v>
      </c>
      <c r="N3" s="91" t="s">
        <v>15</v>
      </c>
      <c r="O3" s="91" t="s">
        <v>243</v>
      </c>
      <c r="P3" s="91" t="s">
        <v>17</v>
      </c>
      <c r="Q3" s="91" t="s">
        <v>242</v>
      </c>
      <c r="R3" s="127" t="s">
        <v>241</v>
      </c>
      <c r="S3" s="126" t="s">
        <v>240</v>
      </c>
      <c r="T3" s="126" t="s">
        <v>239</v>
      </c>
      <c r="U3" s="126" t="s">
        <v>238</v>
      </c>
      <c r="V3" s="126" t="s">
        <v>23</v>
      </c>
      <c r="W3" s="125" t="s">
        <v>24</v>
      </c>
    </row>
    <row r="4" spans="1:23" ht="30" customHeight="1" thickTop="1" thickBot="1" x14ac:dyDescent="0.2">
      <c r="A4" s="1157" t="s">
        <v>273</v>
      </c>
      <c r="B4" s="1158"/>
      <c r="C4" s="1159"/>
      <c r="D4" s="86">
        <v>564</v>
      </c>
      <c r="E4" s="86">
        <v>686</v>
      </c>
      <c r="F4" s="86">
        <v>676</v>
      </c>
      <c r="G4" s="86">
        <v>488</v>
      </c>
      <c r="H4" s="86">
        <v>414</v>
      </c>
      <c r="I4" s="86">
        <v>487</v>
      </c>
      <c r="J4" s="86">
        <v>506</v>
      </c>
      <c r="K4" s="86">
        <v>375</v>
      </c>
      <c r="L4" s="86">
        <v>525</v>
      </c>
      <c r="M4" s="86">
        <v>634</v>
      </c>
      <c r="N4" s="86">
        <v>790</v>
      </c>
      <c r="O4" s="86">
        <v>872</v>
      </c>
      <c r="P4" s="86">
        <v>880</v>
      </c>
      <c r="Q4" s="86">
        <v>761</v>
      </c>
      <c r="R4" s="124">
        <v>331</v>
      </c>
      <c r="S4" s="85">
        <v>307</v>
      </c>
      <c r="T4" s="85">
        <v>427</v>
      </c>
      <c r="U4" s="85">
        <v>459</v>
      </c>
      <c r="V4" s="85">
        <v>418</v>
      </c>
      <c r="W4" s="84">
        <v>475</v>
      </c>
    </row>
    <row r="5" spans="1:23" ht="30" customHeight="1" thickTop="1" x14ac:dyDescent="0.15">
      <c r="A5" s="123" t="s">
        <v>272</v>
      </c>
      <c r="B5" s="82" t="s">
        <v>271</v>
      </c>
      <c r="C5" s="122"/>
      <c r="D5" s="80">
        <v>58</v>
      </c>
      <c r="E5" s="80">
        <v>47</v>
      </c>
      <c r="F5" s="80">
        <v>42</v>
      </c>
      <c r="G5" s="80">
        <v>33</v>
      </c>
      <c r="H5" s="80">
        <v>26</v>
      </c>
      <c r="I5" s="80">
        <v>24</v>
      </c>
      <c r="J5" s="80">
        <v>31</v>
      </c>
      <c r="K5" s="80">
        <v>19</v>
      </c>
      <c r="L5" s="80">
        <v>28</v>
      </c>
      <c r="M5" s="80">
        <v>26</v>
      </c>
      <c r="N5" s="80">
        <v>40</v>
      </c>
      <c r="O5" s="80">
        <v>39</v>
      </c>
      <c r="P5" s="80">
        <v>39</v>
      </c>
      <c r="Q5" s="80">
        <v>27</v>
      </c>
      <c r="R5" s="121">
        <v>21</v>
      </c>
      <c r="S5" s="120">
        <v>9</v>
      </c>
      <c r="T5" s="120">
        <v>12</v>
      </c>
      <c r="U5" s="120">
        <v>23</v>
      </c>
      <c r="V5" s="120">
        <v>22</v>
      </c>
      <c r="W5" s="119">
        <v>23</v>
      </c>
    </row>
    <row r="6" spans="1:23" ht="30" customHeight="1" x14ac:dyDescent="0.15">
      <c r="A6" s="109" t="s">
        <v>270</v>
      </c>
      <c r="B6" s="59" t="s">
        <v>269</v>
      </c>
      <c r="C6" s="108"/>
      <c r="D6" s="57">
        <v>27</v>
      </c>
      <c r="E6" s="57">
        <v>30</v>
      </c>
      <c r="F6" s="57">
        <v>35</v>
      </c>
      <c r="G6" s="57">
        <v>23</v>
      </c>
      <c r="H6" s="57">
        <v>17</v>
      </c>
      <c r="I6" s="57">
        <v>24</v>
      </c>
      <c r="J6" s="57">
        <v>14</v>
      </c>
      <c r="K6" s="57">
        <v>11</v>
      </c>
      <c r="L6" s="57">
        <v>17</v>
      </c>
      <c r="M6" s="57">
        <v>16</v>
      </c>
      <c r="N6" s="57">
        <v>29</v>
      </c>
      <c r="O6" s="57">
        <v>22</v>
      </c>
      <c r="P6" s="57">
        <v>29</v>
      </c>
      <c r="Q6" s="57">
        <v>19</v>
      </c>
      <c r="R6" s="107">
        <v>8</v>
      </c>
      <c r="S6" s="56">
        <v>12</v>
      </c>
      <c r="T6" s="56">
        <v>17</v>
      </c>
      <c r="U6" s="56">
        <v>11</v>
      </c>
      <c r="V6" s="56">
        <v>15</v>
      </c>
      <c r="W6" s="55">
        <v>12</v>
      </c>
    </row>
    <row r="7" spans="1:23" ht="30" customHeight="1" x14ac:dyDescent="0.15">
      <c r="A7" s="109" t="s">
        <v>268</v>
      </c>
      <c r="B7" s="59" t="s">
        <v>267</v>
      </c>
      <c r="C7" s="108"/>
      <c r="D7" s="57">
        <v>81</v>
      </c>
      <c r="E7" s="57">
        <v>151</v>
      </c>
      <c r="F7" s="57">
        <v>119</v>
      </c>
      <c r="G7" s="57">
        <v>98</v>
      </c>
      <c r="H7" s="57">
        <v>73</v>
      </c>
      <c r="I7" s="57">
        <v>74</v>
      </c>
      <c r="J7" s="57">
        <v>76</v>
      </c>
      <c r="K7" s="57">
        <v>50</v>
      </c>
      <c r="L7" s="57">
        <v>63</v>
      </c>
      <c r="M7" s="57">
        <v>70</v>
      </c>
      <c r="N7" s="57">
        <v>75</v>
      </c>
      <c r="O7" s="57">
        <v>86</v>
      </c>
      <c r="P7" s="57">
        <v>96</v>
      </c>
      <c r="Q7" s="57">
        <v>86</v>
      </c>
      <c r="R7" s="107">
        <v>36</v>
      </c>
      <c r="S7" s="56">
        <v>51</v>
      </c>
      <c r="T7" s="56">
        <v>56</v>
      </c>
      <c r="U7" s="56">
        <v>48</v>
      </c>
      <c r="V7" s="56">
        <v>59</v>
      </c>
      <c r="W7" s="55">
        <v>68</v>
      </c>
    </row>
    <row r="8" spans="1:23" ht="30" customHeight="1" x14ac:dyDescent="0.15">
      <c r="A8" s="109" t="s">
        <v>266</v>
      </c>
      <c r="B8" s="59" t="s">
        <v>49</v>
      </c>
      <c r="C8" s="108"/>
      <c r="D8" s="57">
        <v>69</v>
      </c>
      <c r="E8" s="57">
        <v>72</v>
      </c>
      <c r="F8" s="57">
        <v>71</v>
      </c>
      <c r="G8" s="57">
        <v>56</v>
      </c>
      <c r="H8" s="57">
        <v>57</v>
      </c>
      <c r="I8" s="57">
        <v>89</v>
      </c>
      <c r="J8" s="57">
        <v>99</v>
      </c>
      <c r="K8" s="57">
        <v>58</v>
      </c>
      <c r="L8" s="57">
        <v>85</v>
      </c>
      <c r="M8" s="57">
        <v>112</v>
      </c>
      <c r="N8" s="57">
        <v>111</v>
      </c>
      <c r="O8" s="57">
        <v>170</v>
      </c>
      <c r="P8" s="57">
        <v>173</v>
      </c>
      <c r="Q8" s="57">
        <v>129</v>
      </c>
      <c r="R8" s="107">
        <v>69</v>
      </c>
      <c r="S8" s="56">
        <v>63</v>
      </c>
      <c r="T8" s="56">
        <v>60</v>
      </c>
      <c r="U8" s="56">
        <v>103</v>
      </c>
      <c r="V8" s="56">
        <v>83</v>
      </c>
      <c r="W8" s="55">
        <v>97</v>
      </c>
    </row>
    <row r="9" spans="1:23" ht="30" customHeight="1" x14ac:dyDescent="0.15">
      <c r="A9" s="118" t="s">
        <v>265</v>
      </c>
      <c r="B9" s="53" t="s">
        <v>50</v>
      </c>
      <c r="C9" s="117"/>
      <c r="D9" s="51">
        <v>36</v>
      </c>
      <c r="E9" s="51">
        <v>44</v>
      </c>
      <c r="F9" s="51">
        <v>56</v>
      </c>
      <c r="G9" s="51">
        <v>39</v>
      </c>
      <c r="H9" s="51">
        <v>26</v>
      </c>
      <c r="I9" s="51">
        <v>40</v>
      </c>
      <c r="J9" s="51">
        <v>48</v>
      </c>
      <c r="K9" s="51">
        <v>45</v>
      </c>
      <c r="L9" s="51">
        <v>49</v>
      </c>
      <c r="M9" s="51">
        <v>56</v>
      </c>
      <c r="N9" s="51">
        <v>85</v>
      </c>
      <c r="O9" s="51">
        <v>85</v>
      </c>
      <c r="P9" s="51">
        <v>87</v>
      </c>
      <c r="Q9" s="51">
        <v>89</v>
      </c>
      <c r="R9" s="116">
        <v>24</v>
      </c>
      <c r="S9" s="50">
        <v>33</v>
      </c>
      <c r="T9" s="50">
        <v>37</v>
      </c>
      <c r="U9" s="50">
        <v>46</v>
      </c>
      <c r="V9" s="50">
        <v>39</v>
      </c>
      <c r="W9" s="49">
        <v>47</v>
      </c>
    </row>
    <row r="10" spans="1:23" ht="30" customHeight="1" x14ac:dyDescent="0.15">
      <c r="A10" s="115" t="s">
        <v>264</v>
      </c>
      <c r="B10" s="114" t="s">
        <v>263</v>
      </c>
      <c r="C10" s="113"/>
      <c r="D10" s="67">
        <v>66</v>
      </c>
      <c r="E10" s="67">
        <v>76</v>
      </c>
      <c r="F10" s="67">
        <v>49</v>
      </c>
      <c r="G10" s="67">
        <v>43</v>
      </c>
      <c r="H10" s="67">
        <v>43</v>
      </c>
      <c r="I10" s="67">
        <v>60</v>
      </c>
      <c r="J10" s="67">
        <v>58</v>
      </c>
      <c r="K10" s="67">
        <v>43</v>
      </c>
      <c r="L10" s="67">
        <v>79</v>
      </c>
      <c r="M10" s="67">
        <v>107</v>
      </c>
      <c r="N10" s="67">
        <v>110</v>
      </c>
      <c r="O10" s="67">
        <v>92</v>
      </c>
      <c r="P10" s="67">
        <v>106</v>
      </c>
      <c r="Q10" s="67">
        <v>91</v>
      </c>
      <c r="R10" s="112">
        <v>46</v>
      </c>
      <c r="S10" s="111">
        <v>36</v>
      </c>
      <c r="T10" s="111">
        <v>68</v>
      </c>
      <c r="U10" s="111">
        <v>65</v>
      </c>
      <c r="V10" s="111">
        <v>50</v>
      </c>
      <c r="W10" s="110">
        <v>49</v>
      </c>
    </row>
    <row r="11" spans="1:23" ht="30" customHeight="1" x14ac:dyDescent="0.15">
      <c r="A11" s="109" t="s">
        <v>262</v>
      </c>
      <c r="B11" s="59" t="s">
        <v>261</v>
      </c>
      <c r="C11" s="108"/>
      <c r="D11" s="57">
        <v>49</v>
      </c>
      <c r="E11" s="57">
        <v>36</v>
      </c>
      <c r="F11" s="57">
        <v>49</v>
      </c>
      <c r="G11" s="57">
        <v>22</v>
      </c>
      <c r="H11" s="57">
        <v>19</v>
      </c>
      <c r="I11" s="57">
        <v>23</v>
      </c>
      <c r="J11" s="57">
        <v>11</v>
      </c>
      <c r="K11" s="57">
        <v>12</v>
      </c>
      <c r="L11" s="57">
        <v>13</v>
      </c>
      <c r="M11" s="57">
        <v>23</v>
      </c>
      <c r="N11" s="57">
        <v>37</v>
      </c>
      <c r="O11" s="57">
        <v>52</v>
      </c>
      <c r="P11" s="57">
        <v>44</v>
      </c>
      <c r="Q11" s="57">
        <v>43</v>
      </c>
      <c r="R11" s="107">
        <v>20</v>
      </c>
      <c r="S11" s="56">
        <v>6</v>
      </c>
      <c r="T11" s="56">
        <v>19</v>
      </c>
      <c r="U11" s="56">
        <v>16</v>
      </c>
      <c r="V11" s="56">
        <v>16</v>
      </c>
      <c r="W11" s="55">
        <v>22</v>
      </c>
    </row>
    <row r="12" spans="1:23" ht="30" customHeight="1" x14ac:dyDescent="0.15">
      <c r="A12" s="109" t="s">
        <v>260</v>
      </c>
      <c r="B12" s="59" t="s">
        <v>53</v>
      </c>
      <c r="C12" s="108"/>
      <c r="D12" s="57">
        <v>16</v>
      </c>
      <c r="E12" s="57">
        <v>18</v>
      </c>
      <c r="F12" s="57">
        <v>28</v>
      </c>
      <c r="G12" s="57">
        <v>14</v>
      </c>
      <c r="H12" s="57">
        <v>12</v>
      </c>
      <c r="I12" s="57">
        <v>15</v>
      </c>
      <c r="J12" s="57">
        <v>16</v>
      </c>
      <c r="K12" s="57">
        <v>7</v>
      </c>
      <c r="L12" s="57">
        <v>39</v>
      </c>
      <c r="M12" s="57">
        <v>33</v>
      </c>
      <c r="N12" s="57">
        <v>39</v>
      </c>
      <c r="O12" s="57">
        <v>42</v>
      </c>
      <c r="P12" s="57">
        <v>41</v>
      </c>
      <c r="Q12" s="57">
        <v>40</v>
      </c>
      <c r="R12" s="107">
        <v>16</v>
      </c>
      <c r="S12" s="56">
        <v>17</v>
      </c>
      <c r="T12" s="56">
        <v>29</v>
      </c>
      <c r="U12" s="56">
        <v>29</v>
      </c>
      <c r="V12" s="56">
        <v>14</v>
      </c>
      <c r="W12" s="55">
        <v>24</v>
      </c>
    </row>
    <row r="13" spans="1:23" ht="30" customHeight="1" x14ac:dyDescent="0.15">
      <c r="A13" s="109" t="s">
        <v>259</v>
      </c>
      <c r="B13" s="59" t="s">
        <v>54</v>
      </c>
      <c r="C13" s="108"/>
      <c r="D13" s="57">
        <v>20</v>
      </c>
      <c r="E13" s="57">
        <v>41</v>
      </c>
      <c r="F13" s="57">
        <v>46</v>
      </c>
      <c r="G13" s="57">
        <v>26</v>
      </c>
      <c r="H13" s="57">
        <v>20</v>
      </c>
      <c r="I13" s="57">
        <v>34</v>
      </c>
      <c r="J13" s="57">
        <v>27</v>
      </c>
      <c r="K13" s="57">
        <v>35</v>
      </c>
      <c r="L13" s="57">
        <v>44</v>
      </c>
      <c r="M13" s="57">
        <v>67</v>
      </c>
      <c r="N13" s="57">
        <v>85</v>
      </c>
      <c r="O13" s="57">
        <v>102</v>
      </c>
      <c r="P13" s="57">
        <v>77</v>
      </c>
      <c r="Q13" s="57">
        <v>94</v>
      </c>
      <c r="R13" s="107">
        <v>39</v>
      </c>
      <c r="S13" s="56">
        <v>29</v>
      </c>
      <c r="T13" s="56">
        <v>42</v>
      </c>
      <c r="U13" s="56">
        <v>43</v>
      </c>
      <c r="V13" s="56">
        <v>27</v>
      </c>
      <c r="W13" s="55">
        <v>32</v>
      </c>
    </row>
    <row r="14" spans="1:23" ht="30" customHeight="1" x14ac:dyDescent="0.15">
      <c r="A14" s="118" t="s">
        <v>258</v>
      </c>
      <c r="B14" s="53" t="s">
        <v>257</v>
      </c>
      <c r="C14" s="117"/>
      <c r="D14" s="51">
        <v>11</v>
      </c>
      <c r="E14" s="51">
        <v>10</v>
      </c>
      <c r="F14" s="51">
        <v>20</v>
      </c>
      <c r="G14" s="51">
        <v>6</v>
      </c>
      <c r="H14" s="51">
        <v>7</v>
      </c>
      <c r="I14" s="51">
        <v>9</v>
      </c>
      <c r="J14" s="51">
        <v>7</v>
      </c>
      <c r="K14" s="51">
        <v>7</v>
      </c>
      <c r="L14" s="51">
        <v>4</v>
      </c>
      <c r="M14" s="51">
        <v>4</v>
      </c>
      <c r="N14" s="51">
        <v>15</v>
      </c>
      <c r="O14" s="51">
        <v>8</v>
      </c>
      <c r="P14" s="51">
        <v>6</v>
      </c>
      <c r="Q14" s="51">
        <v>5</v>
      </c>
      <c r="R14" s="116">
        <v>5</v>
      </c>
      <c r="S14" s="50">
        <v>6</v>
      </c>
      <c r="T14" s="50">
        <v>10</v>
      </c>
      <c r="U14" s="50">
        <v>8</v>
      </c>
      <c r="V14" s="50">
        <v>13</v>
      </c>
      <c r="W14" s="49">
        <v>9</v>
      </c>
    </row>
    <row r="15" spans="1:23" ht="30" customHeight="1" x14ac:dyDescent="0.15">
      <c r="A15" s="115" t="s">
        <v>256</v>
      </c>
      <c r="B15" s="114" t="s">
        <v>255</v>
      </c>
      <c r="C15" s="113"/>
      <c r="D15" s="67">
        <v>37</v>
      </c>
      <c r="E15" s="67">
        <v>41</v>
      </c>
      <c r="F15" s="67">
        <v>42</v>
      </c>
      <c r="G15" s="67">
        <v>26</v>
      </c>
      <c r="H15" s="67">
        <v>30</v>
      </c>
      <c r="I15" s="67">
        <v>24</v>
      </c>
      <c r="J15" s="67">
        <v>29</v>
      </c>
      <c r="K15" s="67">
        <v>28</v>
      </c>
      <c r="L15" s="67">
        <v>19</v>
      </c>
      <c r="M15" s="67">
        <v>26</v>
      </c>
      <c r="N15" s="67">
        <v>48</v>
      </c>
      <c r="O15" s="67">
        <v>58</v>
      </c>
      <c r="P15" s="67">
        <v>56</v>
      </c>
      <c r="Q15" s="67">
        <v>33</v>
      </c>
      <c r="R15" s="112">
        <v>12</v>
      </c>
      <c r="S15" s="111">
        <v>11</v>
      </c>
      <c r="T15" s="111">
        <v>22</v>
      </c>
      <c r="U15" s="111">
        <v>16</v>
      </c>
      <c r="V15" s="111">
        <v>24</v>
      </c>
      <c r="W15" s="110">
        <v>41</v>
      </c>
    </row>
    <row r="16" spans="1:23" ht="30" customHeight="1" x14ac:dyDescent="0.15">
      <c r="A16" s="109" t="s">
        <v>254</v>
      </c>
      <c r="B16" s="59" t="s">
        <v>253</v>
      </c>
      <c r="C16" s="108"/>
      <c r="D16" s="57">
        <v>25</v>
      </c>
      <c r="E16" s="57">
        <v>45</v>
      </c>
      <c r="F16" s="57">
        <v>23</v>
      </c>
      <c r="G16" s="57">
        <v>14</v>
      </c>
      <c r="H16" s="57">
        <v>14</v>
      </c>
      <c r="I16" s="57">
        <v>14</v>
      </c>
      <c r="J16" s="57">
        <v>16</v>
      </c>
      <c r="K16" s="57">
        <v>15</v>
      </c>
      <c r="L16" s="57">
        <v>22</v>
      </c>
      <c r="M16" s="57">
        <v>30</v>
      </c>
      <c r="N16" s="57">
        <v>23</v>
      </c>
      <c r="O16" s="57">
        <v>18</v>
      </c>
      <c r="P16" s="57">
        <v>22</v>
      </c>
      <c r="Q16" s="57">
        <v>27</v>
      </c>
      <c r="R16" s="107">
        <v>10</v>
      </c>
      <c r="S16" s="56">
        <v>4</v>
      </c>
      <c r="T16" s="56">
        <v>18</v>
      </c>
      <c r="U16" s="56">
        <v>6</v>
      </c>
      <c r="V16" s="56">
        <v>17</v>
      </c>
      <c r="W16" s="55">
        <v>13</v>
      </c>
    </row>
    <row r="17" spans="1:23" ht="30" customHeight="1" x14ac:dyDescent="0.15">
      <c r="A17" s="109" t="s">
        <v>252</v>
      </c>
      <c r="B17" s="59" t="s">
        <v>251</v>
      </c>
      <c r="C17" s="108"/>
      <c r="D17" s="57">
        <v>42</v>
      </c>
      <c r="E17" s="57">
        <v>40</v>
      </c>
      <c r="F17" s="57">
        <v>43</v>
      </c>
      <c r="G17" s="57">
        <v>40</v>
      </c>
      <c r="H17" s="57">
        <v>43</v>
      </c>
      <c r="I17" s="57">
        <v>26</v>
      </c>
      <c r="J17" s="57">
        <v>38</v>
      </c>
      <c r="K17" s="57">
        <v>30</v>
      </c>
      <c r="L17" s="57">
        <v>40</v>
      </c>
      <c r="M17" s="57">
        <v>36</v>
      </c>
      <c r="N17" s="57">
        <v>53</v>
      </c>
      <c r="O17" s="57">
        <v>66</v>
      </c>
      <c r="P17" s="57">
        <v>68</v>
      </c>
      <c r="Q17" s="57">
        <v>57</v>
      </c>
      <c r="R17" s="107">
        <v>16</v>
      </c>
      <c r="S17" s="56">
        <v>12</v>
      </c>
      <c r="T17" s="56">
        <v>22</v>
      </c>
      <c r="U17" s="56">
        <v>33</v>
      </c>
      <c r="V17" s="56">
        <v>30</v>
      </c>
      <c r="W17" s="55">
        <v>25</v>
      </c>
    </row>
    <row r="18" spans="1:23" ht="30" customHeight="1" thickBot="1" x14ac:dyDescent="0.2">
      <c r="A18" s="106" t="s">
        <v>250</v>
      </c>
      <c r="B18" s="105" t="s">
        <v>249</v>
      </c>
      <c r="C18" s="104"/>
      <c r="D18" s="103">
        <v>27</v>
      </c>
      <c r="E18" s="103">
        <v>35</v>
      </c>
      <c r="F18" s="103">
        <v>53</v>
      </c>
      <c r="G18" s="103">
        <v>48</v>
      </c>
      <c r="H18" s="103">
        <v>27</v>
      </c>
      <c r="I18" s="103">
        <v>31</v>
      </c>
      <c r="J18" s="103">
        <v>36</v>
      </c>
      <c r="K18" s="103">
        <v>15</v>
      </c>
      <c r="L18" s="103">
        <v>23</v>
      </c>
      <c r="M18" s="103">
        <v>28</v>
      </c>
      <c r="N18" s="103">
        <v>40</v>
      </c>
      <c r="O18" s="103">
        <v>32</v>
      </c>
      <c r="P18" s="103">
        <v>36</v>
      </c>
      <c r="Q18" s="103">
        <v>21</v>
      </c>
      <c r="R18" s="102">
        <v>9</v>
      </c>
      <c r="S18" s="101">
        <v>18</v>
      </c>
      <c r="T18" s="101">
        <v>15</v>
      </c>
      <c r="U18" s="101">
        <v>12</v>
      </c>
      <c r="V18" s="101">
        <v>9</v>
      </c>
      <c r="W18" s="100">
        <v>13</v>
      </c>
    </row>
    <row r="19" spans="1:23" x14ac:dyDescent="0.15">
      <c r="A19" s="35" t="s">
        <v>337</v>
      </c>
      <c r="B19" s="130"/>
    </row>
    <row r="20" spans="1:23" x14ac:dyDescent="0.15">
      <c r="A20" s="35" t="s">
        <v>336</v>
      </c>
    </row>
  </sheetData>
  <mergeCells count="2">
    <mergeCell ref="A1:R1"/>
    <mergeCell ref="A4:C4"/>
  </mergeCells>
  <phoneticPr fontId="4"/>
  <pageMargins left="0.7" right="0.7" top="0.75" bottom="0.75" header="0.3" footer="0.3"/>
  <pageSetup paperSize="9" scale="71"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904-B466-43AA-9F81-A33D8892FA01}">
  <sheetPr>
    <pageSetUpPr fitToPage="1"/>
  </sheetPr>
  <dimension ref="A1:AY53"/>
  <sheetViews>
    <sheetView zoomScale="55" zoomScaleNormal="55" zoomScaleSheetLayoutView="85" workbookViewId="0">
      <selection activeCell="N12" sqref="N12"/>
    </sheetView>
  </sheetViews>
  <sheetFormatPr defaultColWidth="9" defaultRowHeight="13.5" x14ac:dyDescent="0.15"/>
  <cols>
    <col min="1" max="1" width="3.625" style="1737" customWidth="1"/>
    <col min="2" max="2" width="9.625" style="1737" customWidth="1"/>
    <col min="3" max="3" width="0.875" style="1737" customWidth="1"/>
    <col min="4" max="51" width="9.625" style="1737" customWidth="1"/>
    <col min="52" max="16384" width="9" style="1737"/>
  </cols>
  <sheetData>
    <row r="1" spans="1:51" x14ac:dyDescent="0.15">
      <c r="A1" s="1736" t="s">
        <v>1149</v>
      </c>
      <c r="B1" s="1736"/>
      <c r="C1" s="1736"/>
      <c r="D1" s="1736"/>
      <c r="E1" s="1736"/>
      <c r="F1" s="1736"/>
      <c r="G1" s="1736"/>
      <c r="H1" s="1736"/>
      <c r="I1" s="1736"/>
      <c r="J1" s="1736"/>
      <c r="K1" s="1736"/>
      <c r="L1" s="1736"/>
      <c r="M1" s="1736"/>
      <c r="N1" s="1736"/>
      <c r="O1" s="1736"/>
      <c r="P1" s="1736"/>
      <c r="Q1" s="1736"/>
      <c r="R1" s="1736"/>
      <c r="S1" s="1736"/>
      <c r="T1" s="1822"/>
      <c r="U1" s="1822"/>
      <c r="V1" s="1822"/>
      <c r="W1" s="1822"/>
      <c r="X1" s="1822"/>
      <c r="Y1" s="1822"/>
      <c r="Z1" s="1822"/>
      <c r="AA1" s="1822"/>
      <c r="AB1" s="1627"/>
      <c r="AC1" s="1627"/>
      <c r="AD1" s="1627"/>
      <c r="AE1" s="1627"/>
      <c r="AF1" s="1627"/>
      <c r="AG1" s="1627"/>
      <c r="AH1" s="1627"/>
      <c r="AI1" s="1627"/>
      <c r="AJ1" s="1627"/>
      <c r="AK1" s="1627"/>
      <c r="AL1" s="1627"/>
      <c r="AM1" s="1627"/>
      <c r="AN1" s="1627"/>
      <c r="AO1" s="1627"/>
      <c r="AP1" s="1627"/>
      <c r="AQ1" s="1627"/>
      <c r="AR1" s="1627"/>
      <c r="AS1" s="1627"/>
      <c r="AT1" s="1627"/>
      <c r="AU1" s="1627"/>
      <c r="AV1" s="1627"/>
      <c r="AW1" s="1627"/>
      <c r="AX1" s="1627"/>
      <c r="AY1" s="1627"/>
    </row>
    <row r="2" spans="1:51" ht="14.25" thickBot="1" x14ac:dyDescent="0.2">
      <c r="A2" s="1627"/>
      <c r="B2" s="1627"/>
      <c r="C2" s="1627"/>
      <c r="D2" s="1627"/>
      <c r="E2" s="1627"/>
      <c r="F2" s="1627"/>
      <c r="G2" s="1627"/>
      <c r="H2" s="1627"/>
      <c r="I2" s="1627"/>
      <c r="J2" s="1627"/>
      <c r="K2" s="1627"/>
      <c r="L2" s="1627"/>
      <c r="M2" s="1627"/>
      <c r="N2" s="1627"/>
      <c r="O2" s="1627"/>
      <c r="P2" s="1627"/>
      <c r="Q2" s="1627"/>
      <c r="R2" s="1627"/>
      <c r="S2" s="1738" t="s">
        <v>246</v>
      </c>
      <c r="T2" s="1627"/>
      <c r="U2" s="1627"/>
      <c r="V2" s="1627"/>
      <c r="W2" s="1738"/>
      <c r="X2" s="1627"/>
      <c r="Y2" s="1738"/>
      <c r="Z2" s="1627"/>
      <c r="AA2" s="1738"/>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row>
    <row r="3" spans="1:51" x14ac:dyDescent="0.15">
      <c r="A3" s="1774"/>
      <c r="B3" s="1775" t="s">
        <v>1138</v>
      </c>
      <c r="C3" s="1776"/>
      <c r="D3" s="1823" t="s">
        <v>1145</v>
      </c>
      <c r="E3" s="1778" t="s">
        <v>827</v>
      </c>
      <c r="F3" s="1779" t="s">
        <v>270</v>
      </c>
      <c r="G3" s="1779" t="s">
        <v>268</v>
      </c>
      <c r="H3" s="1779" t="s">
        <v>266</v>
      </c>
      <c r="I3" s="1824" t="s">
        <v>265</v>
      </c>
      <c r="J3" s="1825" t="s">
        <v>264</v>
      </c>
      <c r="K3" s="1779" t="s">
        <v>262</v>
      </c>
      <c r="L3" s="1779" t="s">
        <v>260</v>
      </c>
      <c r="M3" s="1779" t="s">
        <v>259</v>
      </c>
      <c r="N3" s="1780" t="s">
        <v>258</v>
      </c>
      <c r="O3" s="1781" t="s">
        <v>256</v>
      </c>
      <c r="P3" s="1779" t="s">
        <v>254</v>
      </c>
      <c r="Q3" s="1779" t="s">
        <v>252</v>
      </c>
      <c r="R3" s="1779" t="s">
        <v>250</v>
      </c>
      <c r="S3" s="1824" t="s">
        <v>315</v>
      </c>
      <c r="T3" s="1825" t="s">
        <v>314</v>
      </c>
      <c r="U3" s="1779" t="s">
        <v>313</v>
      </c>
      <c r="V3" s="1779" t="s">
        <v>311</v>
      </c>
      <c r="W3" s="1779" t="s">
        <v>309</v>
      </c>
      <c r="X3" s="1780" t="s">
        <v>307</v>
      </c>
      <c r="Y3" s="1781" t="s">
        <v>306</v>
      </c>
      <c r="Z3" s="1779" t="s">
        <v>304</v>
      </c>
      <c r="AA3" s="1779" t="s">
        <v>303</v>
      </c>
      <c r="AB3" s="1779" t="s">
        <v>301</v>
      </c>
      <c r="AC3" s="1824" t="s">
        <v>300</v>
      </c>
      <c r="AD3" s="1825" t="s">
        <v>299</v>
      </c>
      <c r="AE3" s="1779" t="s">
        <v>298</v>
      </c>
      <c r="AF3" s="1779" t="s">
        <v>297</v>
      </c>
      <c r="AG3" s="1779" t="s">
        <v>296</v>
      </c>
      <c r="AH3" s="1780" t="s">
        <v>295</v>
      </c>
      <c r="AI3" s="1781" t="s">
        <v>294</v>
      </c>
      <c r="AJ3" s="1779" t="s">
        <v>340</v>
      </c>
      <c r="AK3" s="1779" t="s">
        <v>291</v>
      </c>
      <c r="AL3" s="1779" t="s">
        <v>290</v>
      </c>
      <c r="AM3" s="1824" t="s">
        <v>289</v>
      </c>
      <c r="AN3" s="1825" t="s">
        <v>288</v>
      </c>
      <c r="AO3" s="1779" t="s">
        <v>287</v>
      </c>
      <c r="AP3" s="1779" t="s">
        <v>286</v>
      </c>
      <c r="AQ3" s="1779" t="s">
        <v>285</v>
      </c>
      <c r="AR3" s="1780" t="s">
        <v>284</v>
      </c>
      <c r="AS3" s="1781" t="s">
        <v>283</v>
      </c>
      <c r="AT3" s="1779" t="s">
        <v>282</v>
      </c>
      <c r="AU3" s="1779" t="s">
        <v>281</v>
      </c>
      <c r="AV3" s="1779" t="s">
        <v>280</v>
      </c>
      <c r="AW3" s="1824" t="s">
        <v>279</v>
      </c>
      <c r="AX3" s="1825" t="s">
        <v>278</v>
      </c>
      <c r="AY3" s="1782" t="s">
        <v>277</v>
      </c>
    </row>
    <row r="4" spans="1:51" ht="14.25" thickBot="1" x14ac:dyDescent="0.2">
      <c r="A4" s="1783" t="s">
        <v>1136</v>
      </c>
      <c r="B4" s="1784"/>
      <c r="C4" s="1785"/>
      <c r="D4" s="1826"/>
      <c r="E4" s="1787" t="s">
        <v>271</v>
      </c>
      <c r="F4" s="1788" t="s">
        <v>991</v>
      </c>
      <c r="G4" s="1788" t="s">
        <v>990</v>
      </c>
      <c r="H4" s="1788" t="s">
        <v>989</v>
      </c>
      <c r="I4" s="1827" t="s">
        <v>988</v>
      </c>
      <c r="J4" s="1828" t="s">
        <v>987</v>
      </c>
      <c r="K4" s="1788" t="s">
        <v>986</v>
      </c>
      <c r="L4" s="1788" t="s">
        <v>985</v>
      </c>
      <c r="M4" s="1788" t="s">
        <v>984</v>
      </c>
      <c r="N4" s="1792" t="s">
        <v>983</v>
      </c>
      <c r="O4" s="1791" t="s">
        <v>982</v>
      </c>
      <c r="P4" s="1788" t="s">
        <v>981</v>
      </c>
      <c r="Q4" s="1788" t="s">
        <v>980</v>
      </c>
      <c r="R4" s="1788" t="s">
        <v>979</v>
      </c>
      <c r="S4" s="1827" t="s">
        <v>978</v>
      </c>
      <c r="T4" s="1828" t="s">
        <v>977</v>
      </c>
      <c r="U4" s="1788" t="s">
        <v>976</v>
      </c>
      <c r="V4" s="1788" t="s">
        <v>975</v>
      </c>
      <c r="W4" s="1788" t="s">
        <v>974</v>
      </c>
      <c r="X4" s="1792" t="s">
        <v>973</v>
      </c>
      <c r="Y4" s="1791" t="s">
        <v>972</v>
      </c>
      <c r="Z4" s="1788" t="s">
        <v>971</v>
      </c>
      <c r="AA4" s="1788" t="s">
        <v>970</v>
      </c>
      <c r="AB4" s="1788" t="s">
        <v>969</v>
      </c>
      <c r="AC4" s="1827" t="s">
        <v>968</v>
      </c>
      <c r="AD4" s="1828" t="s">
        <v>967</v>
      </c>
      <c r="AE4" s="1788" t="s">
        <v>966</v>
      </c>
      <c r="AF4" s="1788" t="s">
        <v>965</v>
      </c>
      <c r="AG4" s="1788" t="s">
        <v>964</v>
      </c>
      <c r="AH4" s="1792" t="s">
        <v>963</v>
      </c>
      <c r="AI4" s="1791" t="s">
        <v>962</v>
      </c>
      <c r="AJ4" s="1788" t="s">
        <v>961</v>
      </c>
      <c r="AK4" s="1788" t="s">
        <v>960</v>
      </c>
      <c r="AL4" s="1788" t="s">
        <v>959</v>
      </c>
      <c r="AM4" s="1827" t="s">
        <v>958</v>
      </c>
      <c r="AN4" s="1828" t="s">
        <v>957</v>
      </c>
      <c r="AO4" s="1788" t="s">
        <v>956</v>
      </c>
      <c r="AP4" s="1788" t="s">
        <v>955</v>
      </c>
      <c r="AQ4" s="1788" t="s">
        <v>954</v>
      </c>
      <c r="AR4" s="1792" t="s">
        <v>953</v>
      </c>
      <c r="AS4" s="1791" t="s">
        <v>952</v>
      </c>
      <c r="AT4" s="1788" t="s">
        <v>951</v>
      </c>
      <c r="AU4" s="1788" t="s">
        <v>950</v>
      </c>
      <c r="AV4" s="1788" t="s">
        <v>949</v>
      </c>
      <c r="AW4" s="1827" t="s">
        <v>948</v>
      </c>
      <c r="AX4" s="1828" t="s">
        <v>947</v>
      </c>
      <c r="AY4" s="1793" t="s">
        <v>946</v>
      </c>
    </row>
    <row r="5" spans="1:51" ht="15" thickTop="1" thickBot="1" x14ac:dyDescent="0.2">
      <c r="A5" s="1829" t="s">
        <v>341</v>
      </c>
      <c r="B5" s="1639"/>
      <c r="C5" s="1640"/>
      <c r="D5" s="1745">
        <v>324</v>
      </c>
      <c r="E5" s="1757">
        <v>7</v>
      </c>
      <c r="F5" s="1746">
        <v>0</v>
      </c>
      <c r="G5" s="1746">
        <v>2</v>
      </c>
      <c r="H5" s="1746">
        <v>8</v>
      </c>
      <c r="I5" s="1765">
        <v>0</v>
      </c>
      <c r="J5" s="1766">
        <v>1</v>
      </c>
      <c r="K5" s="1746">
        <v>5</v>
      </c>
      <c r="L5" s="1746">
        <v>16</v>
      </c>
      <c r="M5" s="1746">
        <v>13</v>
      </c>
      <c r="N5" s="1747">
        <v>17</v>
      </c>
      <c r="O5" s="1748">
        <v>20</v>
      </c>
      <c r="P5" s="1746">
        <v>16</v>
      </c>
      <c r="Q5" s="1746">
        <v>0</v>
      </c>
      <c r="R5" s="1746">
        <v>16</v>
      </c>
      <c r="S5" s="1765">
        <v>10</v>
      </c>
      <c r="T5" s="1766">
        <v>2</v>
      </c>
      <c r="U5" s="1746">
        <v>6</v>
      </c>
      <c r="V5" s="1746">
        <v>2</v>
      </c>
      <c r="W5" s="1746">
        <v>1</v>
      </c>
      <c r="X5" s="1747">
        <v>14</v>
      </c>
      <c r="Y5" s="1748">
        <v>16</v>
      </c>
      <c r="Z5" s="1746">
        <v>23</v>
      </c>
      <c r="AA5" s="1746">
        <v>16</v>
      </c>
      <c r="AB5" s="1746">
        <v>5</v>
      </c>
      <c r="AC5" s="1765">
        <v>8</v>
      </c>
      <c r="AD5" s="1766">
        <v>15</v>
      </c>
      <c r="AE5" s="1746">
        <v>8</v>
      </c>
      <c r="AF5" s="1746">
        <v>16</v>
      </c>
      <c r="AG5" s="1746">
        <v>4</v>
      </c>
      <c r="AH5" s="1747">
        <v>4</v>
      </c>
      <c r="AI5" s="1748">
        <v>0</v>
      </c>
      <c r="AJ5" s="1746">
        <v>0</v>
      </c>
      <c r="AK5" s="1746">
        <v>5</v>
      </c>
      <c r="AL5" s="1746">
        <v>5</v>
      </c>
      <c r="AM5" s="1765">
        <v>3</v>
      </c>
      <c r="AN5" s="1766">
        <v>1</v>
      </c>
      <c r="AO5" s="1746">
        <v>2</v>
      </c>
      <c r="AP5" s="1746">
        <v>5</v>
      </c>
      <c r="AQ5" s="1746">
        <v>5</v>
      </c>
      <c r="AR5" s="1747">
        <v>10</v>
      </c>
      <c r="AS5" s="1748">
        <v>2</v>
      </c>
      <c r="AT5" s="1746">
        <v>0</v>
      </c>
      <c r="AU5" s="1746">
        <v>3</v>
      </c>
      <c r="AV5" s="1746">
        <v>4</v>
      </c>
      <c r="AW5" s="1765">
        <v>3</v>
      </c>
      <c r="AX5" s="1766">
        <v>4</v>
      </c>
      <c r="AY5" s="1749">
        <v>1</v>
      </c>
    </row>
    <row r="6" spans="1:51" ht="14.25" thickTop="1" x14ac:dyDescent="0.15">
      <c r="A6" s="1643" t="s">
        <v>272</v>
      </c>
      <c r="B6" s="1644" t="s">
        <v>120</v>
      </c>
      <c r="C6" s="1830"/>
      <c r="D6" s="1758">
        <v>6</v>
      </c>
      <c r="E6" s="1759">
        <v>6</v>
      </c>
      <c r="F6" s="1794">
        <v>0</v>
      </c>
      <c r="G6" s="1794">
        <v>0</v>
      </c>
      <c r="H6" s="1794">
        <v>0</v>
      </c>
      <c r="I6" s="1831">
        <v>0</v>
      </c>
      <c r="J6" s="1832">
        <v>0</v>
      </c>
      <c r="K6" s="1794">
        <v>0</v>
      </c>
      <c r="L6" s="1794">
        <v>0</v>
      </c>
      <c r="M6" s="1794">
        <v>0</v>
      </c>
      <c r="N6" s="1795">
        <v>0</v>
      </c>
      <c r="O6" s="1796">
        <v>0</v>
      </c>
      <c r="P6" s="1794">
        <v>0</v>
      </c>
      <c r="Q6" s="1794">
        <v>0</v>
      </c>
      <c r="R6" s="1794">
        <v>0</v>
      </c>
      <c r="S6" s="1831">
        <v>0</v>
      </c>
      <c r="T6" s="1832">
        <v>0</v>
      </c>
      <c r="U6" s="1794">
        <v>0</v>
      </c>
      <c r="V6" s="1794">
        <v>0</v>
      </c>
      <c r="W6" s="1794">
        <v>0</v>
      </c>
      <c r="X6" s="1795">
        <v>0</v>
      </c>
      <c r="Y6" s="1796">
        <v>0</v>
      </c>
      <c r="Z6" s="1794">
        <v>0</v>
      </c>
      <c r="AA6" s="1794">
        <v>0</v>
      </c>
      <c r="AB6" s="1794">
        <v>0</v>
      </c>
      <c r="AC6" s="1831">
        <v>0</v>
      </c>
      <c r="AD6" s="1832">
        <v>0</v>
      </c>
      <c r="AE6" s="1794">
        <v>0</v>
      </c>
      <c r="AF6" s="1794">
        <v>0</v>
      </c>
      <c r="AG6" s="1794">
        <v>0</v>
      </c>
      <c r="AH6" s="1795">
        <v>0</v>
      </c>
      <c r="AI6" s="1796">
        <v>0</v>
      </c>
      <c r="AJ6" s="1794">
        <v>0</v>
      </c>
      <c r="AK6" s="1794">
        <v>0</v>
      </c>
      <c r="AL6" s="1794">
        <v>0</v>
      </c>
      <c r="AM6" s="1831">
        <v>0</v>
      </c>
      <c r="AN6" s="1832">
        <v>0</v>
      </c>
      <c r="AO6" s="1794">
        <v>0</v>
      </c>
      <c r="AP6" s="1794">
        <v>0</v>
      </c>
      <c r="AQ6" s="1794">
        <v>0</v>
      </c>
      <c r="AR6" s="1795">
        <v>0</v>
      </c>
      <c r="AS6" s="1796">
        <v>0</v>
      </c>
      <c r="AT6" s="1794">
        <v>0</v>
      </c>
      <c r="AU6" s="1794">
        <v>0</v>
      </c>
      <c r="AV6" s="1794">
        <v>0</v>
      </c>
      <c r="AW6" s="1831">
        <v>0</v>
      </c>
      <c r="AX6" s="1832">
        <v>0</v>
      </c>
      <c r="AY6" s="1797">
        <v>0</v>
      </c>
    </row>
    <row r="7" spans="1:51" x14ac:dyDescent="0.15">
      <c r="A7" s="1648" t="s">
        <v>270</v>
      </c>
      <c r="B7" s="1649" t="s">
        <v>121</v>
      </c>
      <c r="C7" s="1833"/>
      <c r="D7" s="1750">
        <v>0</v>
      </c>
      <c r="E7" s="1771">
        <v>0</v>
      </c>
      <c r="F7" s="1751">
        <v>0</v>
      </c>
      <c r="G7" s="1751">
        <v>0</v>
      </c>
      <c r="H7" s="1751">
        <v>0</v>
      </c>
      <c r="I7" s="1767">
        <v>0</v>
      </c>
      <c r="J7" s="1768">
        <v>0</v>
      </c>
      <c r="K7" s="1751">
        <v>0</v>
      </c>
      <c r="L7" s="1751">
        <v>0</v>
      </c>
      <c r="M7" s="1751">
        <v>0</v>
      </c>
      <c r="N7" s="1770">
        <v>0</v>
      </c>
      <c r="O7" s="1764">
        <v>0</v>
      </c>
      <c r="P7" s="1751">
        <v>0</v>
      </c>
      <c r="Q7" s="1751">
        <v>0</v>
      </c>
      <c r="R7" s="1751">
        <v>0</v>
      </c>
      <c r="S7" s="1767">
        <v>0</v>
      </c>
      <c r="T7" s="1768">
        <v>0</v>
      </c>
      <c r="U7" s="1751">
        <v>0</v>
      </c>
      <c r="V7" s="1751">
        <v>0</v>
      </c>
      <c r="W7" s="1751">
        <v>0</v>
      </c>
      <c r="X7" s="1770">
        <v>0</v>
      </c>
      <c r="Y7" s="1764">
        <v>0</v>
      </c>
      <c r="Z7" s="1751">
        <v>0</v>
      </c>
      <c r="AA7" s="1751">
        <v>0</v>
      </c>
      <c r="AB7" s="1751">
        <v>0</v>
      </c>
      <c r="AC7" s="1767">
        <v>0</v>
      </c>
      <c r="AD7" s="1768">
        <v>0</v>
      </c>
      <c r="AE7" s="1751">
        <v>0</v>
      </c>
      <c r="AF7" s="1751">
        <v>0</v>
      </c>
      <c r="AG7" s="1751">
        <v>0</v>
      </c>
      <c r="AH7" s="1770">
        <v>0</v>
      </c>
      <c r="AI7" s="1764">
        <v>0</v>
      </c>
      <c r="AJ7" s="1751">
        <v>0</v>
      </c>
      <c r="AK7" s="1751">
        <v>0</v>
      </c>
      <c r="AL7" s="1751">
        <v>0</v>
      </c>
      <c r="AM7" s="1767">
        <v>0</v>
      </c>
      <c r="AN7" s="1768">
        <v>0</v>
      </c>
      <c r="AO7" s="1751">
        <v>0</v>
      </c>
      <c r="AP7" s="1751">
        <v>0</v>
      </c>
      <c r="AQ7" s="1751">
        <v>0</v>
      </c>
      <c r="AR7" s="1770">
        <v>0</v>
      </c>
      <c r="AS7" s="1764">
        <v>0</v>
      </c>
      <c r="AT7" s="1751">
        <v>0</v>
      </c>
      <c r="AU7" s="1751">
        <v>0</v>
      </c>
      <c r="AV7" s="1751">
        <v>0</v>
      </c>
      <c r="AW7" s="1767">
        <v>0</v>
      </c>
      <c r="AX7" s="1768">
        <v>0</v>
      </c>
      <c r="AY7" s="1798">
        <v>0</v>
      </c>
    </row>
    <row r="8" spans="1:51" x14ac:dyDescent="0.15">
      <c r="A8" s="1648" t="s">
        <v>268</v>
      </c>
      <c r="B8" s="1649" t="s">
        <v>122</v>
      </c>
      <c r="C8" s="1833"/>
      <c r="D8" s="1750">
        <v>2</v>
      </c>
      <c r="E8" s="1771">
        <v>0</v>
      </c>
      <c r="F8" s="1751">
        <v>0</v>
      </c>
      <c r="G8" s="1751">
        <v>2</v>
      </c>
      <c r="H8" s="1751">
        <v>0</v>
      </c>
      <c r="I8" s="1767">
        <v>0</v>
      </c>
      <c r="J8" s="1768">
        <v>0</v>
      </c>
      <c r="K8" s="1751">
        <v>0</v>
      </c>
      <c r="L8" s="1751">
        <v>0</v>
      </c>
      <c r="M8" s="1751">
        <v>0</v>
      </c>
      <c r="N8" s="1770">
        <v>0</v>
      </c>
      <c r="O8" s="1764">
        <v>0</v>
      </c>
      <c r="P8" s="1751">
        <v>0</v>
      </c>
      <c r="Q8" s="1751">
        <v>0</v>
      </c>
      <c r="R8" s="1751">
        <v>0</v>
      </c>
      <c r="S8" s="1767">
        <v>0</v>
      </c>
      <c r="T8" s="1768">
        <v>0</v>
      </c>
      <c r="U8" s="1751">
        <v>0</v>
      </c>
      <c r="V8" s="1751">
        <v>0</v>
      </c>
      <c r="W8" s="1751">
        <v>0</v>
      </c>
      <c r="X8" s="1770">
        <v>0</v>
      </c>
      <c r="Y8" s="1764">
        <v>0</v>
      </c>
      <c r="Z8" s="1751">
        <v>0</v>
      </c>
      <c r="AA8" s="1751">
        <v>0</v>
      </c>
      <c r="AB8" s="1751">
        <v>0</v>
      </c>
      <c r="AC8" s="1767">
        <v>0</v>
      </c>
      <c r="AD8" s="1768">
        <v>0</v>
      </c>
      <c r="AE8" s="1751">
        <v>0</v>
      </c>
      <c r="AF8" s="1751">
        <v>0</v>
      </c>
      <c r="AG8" s="1751">
        <v>0</v>
      </c>
      <c r="AH8" s="1770">
        <v>0</v>
      </c>
      <c r="AI8" s="1764">
        <v>0</v>
      </c>
      <c r="AJ8" s="1751">
        <v>0</v>
      </c>
      <c r="AK8" s="1751">
        <v>0</v>
      </c>
      <c r="AL8" s="1751">
        <v>0</v>
      </c>
      <c r="AM8" s="1767">
        <v>0</v>
      </c>
      <c r="AN8" s="1768">
        <v>0</v>
      </c>
      <c r="AO8" s="1751">
        <v>0</v>
      </c>
      <c r="AP8" s="1751">
        <v>0</v>
      </c>
      <c r="AQ8" s="1751">
        <v>0</v>
      </c>
      <c r="AR8" s="1770">
        <v>0</v>
      </c>
      <c r="AS8" s="1764">
        <v>0</v>
      </c>
      <c r="AT8" s="1751">
        <v>0</v>
      </c>
      <c r="AU8" s="1751">
        <v>0</v>
      </c>
      <c r="AV8" s="1751">
        <v>0</v>
      </c>
      <c r="AW8" s="1767">
        <v>0</v>
      </c>
      <c r="AX8" s="1768">
        <v>0</v>
      </c>
      <c r="AY8" s="1798">
        <v>0</v>
      </c>
    </row>
    <row r="9" spans="1:51" x14ac:dyDescent="0.15">
      <c r="A9" s="1648" t="s">
        <v>266</v>
      </c>
      <c r="B9" s="1649" t="s">
        <v>123</v>
      </c>
      <c r="C9" s="1833"/>
      <c r="D9" s="1750">
        <v>7</v>
      </c>
      <c r="E9" s="1771">
        <v>0</v>
      </c>
      <c r="F9" s="1751">
        <v>0</v>
      </c>
      <c r="G9" s="1751">
        <v>0</v>
      </c>
      <c r="H9" s="1751">
        <v>7</v>
      </c>
      <c r="I9" s="1767">
        <v>0</v>
      </c>
      <c r="J9" s="1768">
        <v>0</v>
      </c>
      <c r="K9" s="1751">
        <v>0</v>
      </c>
      <c r="L9" s="1751">
        <v>0</v>
      </c>
      <c r="M9" s="1751">
        <v>0</v>
      </c>
      <c r="N9" s="1770">
        <v>0</v>
      </c>
      <c r="O9" s="1764">
        <v>0</v>
      </c>
      <c r="P9" s="1751">
        <v>0</v>
      </c>
      <c r="Q9" s="1751">
        <v>0</v>
      </c>
      <c r="R9" s="1751">
        <v>0</v>
      </c>
      <c r="S9" s="1767">
        <v>0</v>
      </c>
      <c r="T9" s="1768">
        <v>0</v>
      </c>
      <c r="U9" s="1751">
        <v>0</v>
      </c>
      <c r="V9" s="1751">
        <v>0</v>
      </c>
      <c r="W9" s="1751">
        <v>0</v>
      </c>
      <c r="X9" s="1770">
        <v>0</v>
      </c>
      <c r="Y9" s="1764">
        <v>0</v>
      </c>
      <c r="Z9" s="1751">
        <v>0</v>
      </c>
      <c r="AA9" s="1751">
        <v>0</v>
      </c>
      <c r="AB9" s="1751">
        <v>0</v>
      </c>
      <c r="AC9" s="1767">
        <v>0</v>
      </c>
      <c r="AD9" s="1768">
        <v>0</v>
      </c>
      <c r="AE9" s="1751">
        <v>0</v>
      </c>
      <c r="AF9" s="1751">
        <v>0</v>
      </c>
      <c r="AG9" s="1751">
        <v>0</v>
      </c>
      <c r="AH9" s="1770">
        <v>0</v>
      </c>
      <c r="AI9" s="1764">
        <v>0</v>
      </c>
      <c r="AJ9" s="1751">
        <v>0</v>
      </c>
      <c r="AK9" s="1751">
        <v>0</v>
      </c>
      <c r="AL9" s="1751">
        <v>0</v>
      </c>
      <c r="AM9" s="1767">
        <v>0</v>
      </c>
      <c r="AN9" s="1768">
        <v>0</v>
      </c>
      <c r="AO9" s="1751">
        <v>0</v>
      </c>
      <c r="AP9" s="1751">
        <v>0</v>
      </c>
      <c r="AQ9" s="1751">
        <v>0</v>
      </c>
      <c r="AR9" s="1770">
        <v>0</v>
      </c>
      <c r="AS9" s="1764">
        <v>0</v>
      </c>
      <c r="AT9" s="1751">
        <v>0</v>
      </c>
      <c r="AU9" s="1751">
        <v>0</v>
      </c>
      <c r="AV9" s="1751">
        <v>0</v>
      </c>
      <c r="AW9" s="1767">
        <v>0</v>
      </c>
      <c r="AX9" s="1768">
        <v>0</v>
      </c>
      <c r="AY9" s="1798">
        <v>0</v>
      </c>
    </row>
    <row r="10" spans="1:51" x14ac:dyDescent="0.15">
      <c r="A10" s="1648" t="s">
        <v>265</v>
      </c>
      <c r="B10" s="1649" t="s">
        <v>124</v>
      </c>
      <c r="C10" s="1833"/>
      <c r="D10" s="1750">
        <v>0</v>
      </c>
      <c r="E10" s="1771">
        <v>0</v>
      </c>
      <c r="F10" s="1751">
        <v>0</v>
      </c>
      <c r="G10" s="1751">
        <v>0</v>
      </c>
      <c r="H10" s="1751">
        <v>0</v>
      </c>
      <c r="I10" s="1767">
        <v>0</v>
      </c>
      <c r="J10" s="1768">
        <v>0</v>
      </c>
      <c r="K10" s="1751">
        <v>0</v>
      </c>
      <c r="L10" s="1751">
        <v>0</v>
      </c>
      <c r="M10" s="1751">
        <v>0</v>
      </c>
      <c r="N10" s="1770">
        <v>0</v>
      </c>
      <c r="O10" s="1764">
        <v>0</v>
      </c>
      <c r="P10" s="1751">
        <v>0</v>
      </c>
      <c r="Q10" s="1751">
        <v>0</v>
      </c>
      <c r="R10" s="1751">
        <v>0</v>
      </c>
      <c r="S10" s="1767">
        <v>0</v>
      </c>
      <c r="T10" s="1768">
        <v>0</v>
      </c>
      <c r="U10" s="1751">
        <v>0</v>
      </c>
      <c r="V10" s="1751">
        <v>0</v>
      </c>
      <c r="W10" s="1751">
        <v>0</v>
      </c>
      <c r="X10" s="1770">
        <v>0</v>
      </c>
      <c r="Y10" s="1764">
        <v>0</v>
      </c>
      <c r="Z10" s="1751">
        <v>0</v>
      </c>
      <c r="AA10" s="1751">
        <v>0</v>
      </c>
      <c r="AB10" s="1751">
        <v>0</v>
      </c>
      <c r="AC10" s="1767">
        <v>0</v>
      </c>
      <c r="AD10" s="1768">
        <v>0</v>
      </c>
      <c r="AE10" s="1751">
        <v>0</v>
      </c>
      <c r="AF10" s="1751">
        <v>0</v>
      </c>
      <c r="AG10" s="1751">
        <v>0</v>
      </c>
      <c r="AH10" s="1770">
        <v>0</v>
      </c>
      <c r="AI10" s="1764">
        <v>0</v>
      </c>
      <c r="AJ10" s="1751">
        <v>0</v>
      </c>
      <c r="AK10" s="1751">
        <v>0</v>
      </c>
      <c r="AL10" s="1751">
        <v>0</v>
      </c>
      <c r="AM10" s="1767">
        <v>0</v>
      </c>
      <c r="AN10" s="1768">
        <v>0</v>
      </c>
      <c r="AO10" s="1751">
        <v>0</v>
      </c>
      <c r="AP10" s="1751">
        <v>0</v>
      </c>
      <c r="AQ10" s="1751">
        <v>0</v>
      </c>
      <c r="AR10" s="1770">
        <v>0</v>
      </c>
      <c r="AS10" s="1764">
        <v>0</v>
      </c>
      <c r="AT10" s="1751">
        <v>0</v>
      </c>
      <c r="AU10" s="1751">
        <v>0</v>
      </c>
      <c r="AV10" s="1751">
        <v>0</v>
      </c>
      <c r="AW10" s="1767">
        <v>0</v>
      </c>
      <c r="AX10" s="1768">
        <v>0</v>
      </c>
      <c r="AY10" s="1798">
        <v>0</v>
      </c>
    </row>
    <row r="11" spans="1:51" x14ac:dyDescent="0.15">
      <c r="A11" s="1648" t="s">
        <v>264</v>
      </c>
      <c r="B11" s="1649" t="s">
        <v>125</v>
      </c>
      <c r="C11" s="1833"/>
      <c r="D11" s="1750">
        <v>1</v>
      </c>
      <c r="E11" s="1771">
        <v>0</v>
      </c>
      <c r="F11" s="1751">
        <v>0</v>
      </c>
      <c r="G11" s="1751">
        <v>0</v>
      </c>
      <c r="H11" s="1751">
        <v>0</v>
      </c>
      <c r="I11" s="1767">
        <v>0</v>
      </c>
      <c r="J11" s="1768">
        <v>1</v>
      </c>
      <c r="K11" s="1751">
        <v>0</v>
      </c>
      <c r="L11" s="1751">
        <v>0</v>
      </c>
      <c r="M11" s="1751">
        <v>0</v>
      </c>
      <c r="N11" s="1770">
        <v>0</v>
      </c>
      <c r="O11" s="1764">
        <v>0</v>
      </c>
      <c r="P11" s="1751">
        <v>0</v>
      </c>
      <c r="Q11" s="1751">
        <v>0</v>
      </c>
      <c r="R11" s="1751">
        <v>0</v>
      </c>
      <c r="S11" s="1767">
        <v>0</v>
      </c>
      <c r="T11" s="1768">
        <v>0</v>
      </c>
      <c r="U11" s="1751">
        <v>0</v>
      </c>
      <c r="V11" s="1751">
        <v>0</v>
      </c>
      <c r="W11" s="1751">
        <v>0</v>
      </c>
      <c r="X11" s="1770">
        <v>0</v>
      </c>
      <c r="Y11" s="1764">
        <v>0</v>
      </c>
      <c r="Z11" s="1751">
        <v>0</v>
      </c>
      <c r="AA11" s="1751">
        <v>0</v>
      </c>
      <c r="AB11" s="1751">
        <v>0</v>
      </c>
      <c r="AC11" s="1767">
        <v>0</v>
      </c>
      <c r="AD11" s="1768">
        <v>0</v>
      </c>
      <c r="AE11" s="1751">
        <v>0</v>
      </c>
      <c r="AF11" s="1751">
        <v>0</v>
      </c>
      <c r="AG11" s="1751">
        <v>0</v>
      </c>
      <c r="AH11" s="1770">
        <v>0</v>
      </c>
      <c r="AI11" s="1764">
        <v>0</v>
      </c>
      <c r="AJ11" s="1751">
        <v>0</v>
      </c>
      <c r="AK11" s="1751">
        <v>0</v>
      </c>
      <c r="AL11" s="1751">
        <v>0</v>
      </c>
      <c r="AM11" s="1767">
        <v>0</v>
      </c>
      <c r="AN11" s="1768">
        <v>0</v>
      </c>
      <c r="AO11" s="1751">
        <v>0</v>
      </c>
      <c r="AP11" s="1751">
        <v>0</v>
      </c>
      <c r="AQ11" s="1751">
        <v>0</v>
      </c>
      <c r="AR11" s="1770">
        <v>0</v>
      </c>
      <c r="AS11" s="1764">
        <v>0</v>
      </c>
      <c r="AT11" s="1751">
        <v>0</v>
      </c>
      <c r="AU11" s="1751">
        <v>0</v>
      </c>
      <c r="AV11" s="1751">
        <v>0</v>
      </c>
      <c r="AW11" s="1767">
        <v>0</v>
      </c>
      <c r="AX11" s="1768">
        <v>0</v>
      </c>
      <c r="AY11" s="1798">
        <v>0</v>
      </c>
    </row>
    <row r="12" spans="1:51" x14ac:dyDescent="0.15">
      <c r="A12" s="1648" t="s">
        <v>262</v>
      </c>
      <c r="B12" s="1649" t="s">
        <v>126</v>
      </c>
      <c r="C12" s="1833"/>
      <c r="D12" s="1750">
        <v>5</v>
      </c>
      <c r="E12" s="1771">
        <v>0</v>
      </c>
      <c r="F12" s="1751">
        <v>0</v>
      </c>
      <c r="G12" s="1751">
        <v>0</v>
      </c>
      <c r="H12" s="1751">
        <v>0</v>
      </c>
      <c r="I12" s="1767">
        <v>0</v>
      </c>
      <c r="J12" s="1768">
        <v>0</v>
      </c>
      <c r="K12" s="1751">
        <v>5</v>
      </c>
      <c r="L12" s="1751">
        <v>0</v>
      </c>
      <c r="M12" s="1751">
        <v>0</v>
      </c>
      <c r="N12" s="1770">
        <v>0</v>
      </c>
      <c r="O12" s="1764">
        <v>0</v>
      </c>
      <c r="P12" s="1751">
        <v>0</v>
      </c>
      <c r="Q12" s="1751">
        <v>0</v>
      </c>
      <c r="R12" s="1751">
        <v>0</v>
      </c>
      <c r="S12" s="1767">
        <v>0</v>
      </c>
      <c r="T12" s="1768">
        <v>0</v>
      </c>
      <c r="U12" s="1751">
        <v>0</v>
      </c>
      <c r="V12" s="1751">
        <v>0</v>
      </c>
      <c r="W12" s="1751">
        <v>0</v>
      </c>
      <c r="X12" s="1770">
        <v>0</v>
      </c>
      <c r="Y12" s="1764">
        <v>0</v>
      </c>
      <c r="Z12" s="1751">
        <v>0</v>
      </c>
      <c r="AA12" s="1751">
        <v>0</v>
      </c>
      <c r="AB12" s="1751">
        <v>0</v>
      </c>
      <c r="AC12" s="1767">
        <v>0</v>
      </c>
      <c r="AD12" s="1768">
        <v>0</v>
      </c>
      <c r="AE12" s="1751">
        <v>0</v>
      </c>
      <c r="AF12" s="1751">
        <v>0</v>
      </c>
      <c r="AG12" s="1751">
        <v>0</v>
      </c>
      <c r="AH12" s="1770">
        <v>0</v>
      </c>
      <c r="AI12" s="1764">
        <v>0</v>
      </c>
      <c r="AJ12" s="1751">
        <v>0</v>
      </c>
      <c r="AK12" s="1751">
        <v>0</v>
      </c>
      <c r="AL12" s="1751">
        <v>0</v>
      </c>
      <c r="AM12" s="1767">
        <v>0</v>
      </c>
      <c r="AN12" s="1768">
        <v>0</v>
      </c>
      <c r="AO12" s="1751">
        <v>0</v>
      </c>
      <c r="AP12" s="1751">
        <v>0</v>
      </c>
      <c r="AQ12" s="1751">
        <v>0</v>
      </c>
      <c r="AR12" s="1770">
        <v>0</v>
      </c>
      <c r="AS12" s="1764">
        <v>0</v>
      </c>
      <c r="AT12" s="1751">
        <v>0</v>
      </c>
      <c r="AU12" s="1751">
        <v>0</v>
      </c>
      <c r="AV12" s="1751">
        <v>0</v>
      </c>
      <c r="AW12" s="1767">
        <v>0</v>
      </c>
      <c r="AX12" s="1768">
        <v>0</v>
      </c>
      <c r="AY12" s="1798">
        <v>0</v>
      </c>
    </row>
    <row r="13" spans="1:51" x14ac:dyDescent="0.15">
      <c r="A13" s="1648" t="s">
        <v>260</v>
      </c>
      <c r="B13" s="1649" t="s">
        <v>127</v>
      </c>
      <c r="C13" s="1833"/>
      <c r="D13" s="1750">
        <v>12</v>
      </c>
      <c r="E13" s="1771">
        <v>0</v>
      </c>
      <c r="F13" s="1751">
        <v>0</v>
      </c>
      <c r="G13" s="1751">
        <v>0</v>
      </c>
      <c r="H13" s="1751">
        <v>0</v>
      </c>
      <c r="I13" s="1767">
        <v>0</v>
      </c>
      <c r="J13" s="1768">
        <v>0</v>
      </c>
      <c r="K13" s="1751">
        <v>0</v>
      </c>
      <c r="L13" s="1751">
        <v>11</v>
      </c>
      <c r="M13" s="1751">
        <v>1</v>
      </c>
      <c r="N13" s="1770">
        <v>0</v>
      </c>
      <c r="O13" s="1764">
        <v>0</v>
      </c>
      <c r="P13" s="1751">
        <v>0</v>
      </c>
      <c r="Q13" s="1751">
        <v>0</v>
      </c>
      <c r="R13" s="1751">
        <v>0</v>
      </c>
      <c r="S13" s="1767">
        <v>0</v>
      </c>
      <c r="T13" s="1768">
        <v>0</v>
      </c>
      <c r="U13" s="1751">
        <v>0</v>
      </c>
      <c r="V13" s="1751">
        <v>0</v>
      </c>
      <c r="W13" s="1751">
        <v>0</v>
      </c>
      <c r="X13" s="1770">
        <v>0</v>
      </c>
      <c r="Y13" s="1764">
        <v>0</v>
      </c>
      <c r="Z13" s="1751">
        <v>0</v>
      </c>
      <c r="AA13" s="1751">
        <v>0</v>
      </c>
      <c r="AB13" s="1751">
        <v>0</v>
      </c>
      <c r="AC13" s="1767">
        <v>0</v>
      </c>
      <c r="AD13" s="1768">
        <v>0</v>
      </c>
      <c r="AE13" s="1751">
        <v>0</v>
      </c>
      <c r="AF13" s="1751">
        <v>0</v>
      </c>
      <c r="AG13" s="1751">
        <v>0</v>
      </c>
      <c r="AH13" s="1770">
        <v>0</v>
      </c>
      <c r="AI13" s="1764">
        <v>0</v>
      </c>
      <c r="AJ13" s="1751">
        <v>0</v>
      </c>
      <c r="AK13" s="1751">
        <v>0</v>
      </c>
      <c r="AL13" s="1751">
        <v>0</v>
      </c>
      <c r="AM13" s="1767">
        <v>0</v>
      </c>
      <c r="AN13" s="1768">
        <v>0</v>
      </c>
      <c r="AO13" s="1751">
        <v>0</v>
      </c>
      <c r="AP13" s="1751">
        <v>0</v>
      </c>
      <c r="AQ13" s="1751">
        <v>0</v>
      </c>
      <c r="AR13" s="1770">
        <v>0</v>
      </c>
      <c r="AS13" s="1764">
        <v>0</v>
      </c>
      <c r="AT13" s="1751">
        <v>0</v>
      </c>
      <c r="AU13" s="1751">
        <v>0</v>
      </c>
      <c r="AV13" s="1751">
        <v>0</v>
      </c>
      <c r="AW13" s="1767">
        <v>0</v>
      </c>
      <c r="AX13" s="1768">
        <v>0</v>
      </c>
      <c r="AY13" s="1798">
        <v>0</v>
      </c>
    </row>
    <row r="14" spans="1:51" x14ac:dyDescent="0.15">
      <c r="A14" s="1648" t="s">
        <v>259</v>
      </c>
      <c r="B14" s="1649" t="s">
        <v>128</v>
      </c>
      <c r="C14" s="1833"/>
      <c r="D14" s="1750">
        <v>10</v>
      </c>
      <c r="E14" s="1771">
        <v>0</v>
      </c>
      <c r="F14" s="1751">
        <v>0</v>
      </c>
      <c r="G14" s="1751">
        <v>0</v>
      </c>
      <c r="H14" s="1751">
        <v>0</v>
      </c>
      <c r="I14" s="1767">
        <v>0</v>
      </c>
      <c r="J14" s="1768">
        <v>0</v>
      </c>
      <c r="K14" s="1751">
        <v>0</v>
      </c>
      <c r="L14" s="1751">
        <v>0</v>
      </c>
      <c r="M14" s="1751">
        <v>10</v>
      </c>
      <c r="N14" s="1770">
        <v>0</v>
      </c>
      <c r="O14" s="1764">
        <v>0</v>
      </c>
      <c r="P14" s="1751">
        <v>0</v>
      </c>
      <c r="Q14" s="1751">
        <v>0</v>
      </c>
      <c r="R14" s="1751">
        <v>0</v>
      </c>
      <c r="S14" s="1767">
        <v>0</v>
      </c>
      <c r="T14" s="1768">
        <v>0</v>
      </c>
      <c r="U14" s="1751">
        <v>0</v>
      </c>
      <c r="V14" s="1751">
        <v>0</v>
      </c>
      <c r="W14" s="1751">
        <v>0</v>
      </c>
      <c r="X14" s="1770">
        <v>0</v>
      </c>
      <c r="Y14" s="1764">
        <v>0</v>
      </c>
      <c r="Z14" s="1751">
        <v>0</v>
      </c>
      <c r="AA14" s="1751">
        <v>0</v>
      </c>
      <c r="AB14" s="1751">
        <v>0</v>
      </c>
      <c r="AC14" s="1767">
        <v>0</v>
      </c>
      <c r="AD14" s="1768">
        <v>0</v>
      </c>
      <c r="AE14" s="1751">
        <v>0</v>
      </c>
      <c r="AF14" s="1751">
        <v>0</v>
      </c>
      <c r="AG14" s="1751">
        <v>0</v>
      </c>
      <c r="AH14" s="1770">
        <v>0</v>
      </c>
      <c r="AI14" s="1764">
        <v>0</v>
      </c>
      <c r="AJ14" s="1751">
        <v>0</v>
      </c>
      <c r="AK14" s="1751">
        <v>0</v>
      </c>
      <c r="AL14" s="1751">
        <v>0</v>
      </c>
      <c r="AM14" s="1767">
        <v>0</v>
      </c>
      <c r="AN14" s="1768">
        <v>0</v>
      </c>
      <c r="AO14" s="1751">
        <v>0</v>
      </c>
      <c r="AP14" s="1751">
        <v>0</v>
      </c>
      <c r="AQ14" s="1751">
        <v>0</v>
      </c>
      <c r="AR14" s="1770">
        <v>0</v>
      </c>
      <c r="AS14" s="1764">
        <v>0</v>
      </c>
      <c r="AT14" s="1751">
        <v>0</v>
      </c>
      <c r="AU14" s="1751">
        <v>0</v>
      </c>
      <c r="AV14" s="1751">
        <v>0</v>
      </c>
      <c r="AW14" s="1767">
        <v>0</v>
      </c>
      <c r="AX14" s="1768">
        <v>0</v>
      </c>
      <c r="AY14" s="1798">
        <v>0</v>
      </c>
    </row>
    <row r="15" spans="1:51" x14ac:dyDescent="0.15">
      <c r="A15" s="1652" t="s">
        <v>258</v>
      </c>
      <c r="B15" s="1653" t="s">
        <v>129</v>
      </c>
      <c r="C15" s="1834"/>
      <c r="D15" s="1752">
        <v>17</v>
      </c>
      <c r="E15" s="1799">
        <v>0</v>
      </c>
      <c r="F15" s="1760">
        <v>0</v>
      </c>
      <c r="G15" s="1760">
        <v>0</v>
      </c>
      <c r="H15" s="1760">
        <v>0</v>
      </c>
      <c r="I15" s="1835">
        <v>0</v>
      </c>
      <c r="J15" s="1836">
        <v>0</v>
      </c>
      <c r="K15" s="1760">
        <v>0</v>
      </c>
      <c r="L15" s="1760">
        <v>0</v>
      </c>
      <c r="M15" s="1760">
        <v>0</v>
      </c>
      <c r="N15" s="1753">
        <v>17</v>
      </c>
      <c r="O15" s="1800">
        <v>0</v>
      </c>
      <c r="P15" s="1760">
        <v>0</v>
      </c>
      <c r="Q15" s="1760">
        <v>0</v>
      </c>
      <c r="R15" s="1760">
        <v>0</v>
      </c>
      <c r="S15" s="1835">
        <v>0</v>
      </c>
      <c r="T15" s="1836">
        <v>0</v>
      </c>
      <c r="U15" s="1760">
        <v>0</v>
      </c>
      <c r="V15" s="1760">
        <v>0</v>
      </c>
      <c r="W15" s="1760">
        <v>0</v>
      </c>
      <c r="X15" s="1753">
        <v>0</v>
      </c>
      <c r="Y15" s="1800">
        <v>0</v>
      </c>
      <c r="Z15" s="1760">
        <v>0</v>
      </c>
      <c r="AA15" s="1760">
        <v>0</v>
      </c>
      <c r="AB15" s="1760">
        <v>0</v>
      </c>
      <c r="AC15" s="1835">
        <v>0</v>
      </c>
      <c r="AD15" s="1836">
        <v>0</v>
      </c>
      <c r="AE15" s="1760">
        <v>0</v>
      </c>
      <c r="AF15" s="1760">
        <v>0</v>
      </c>
      <c r="AG15" s="1760">
        <v>0</v>
      </c>
      <c r="AH15" s="1753">
        <v>0</v>
      </c>
      <c r="AI15" s="1800">
        <v>0</v>
      </c>
      <c r="AJ15" s="1760">
        <v>0</v>
      </c>
      <c r="AK15" s="1760">
        <v>0</v>
      </c>
      <c r="AL15" s="1760">
        <v>0</v>
      </c>
      <c r="AM15" s="1835">
        <v>0</v>
      </c>
      <c r="AN15" s="1836">
        <v>0</v>
      </c>
      <c r="AO15" s="1760">
        <v>0</v>
      </c>
      <c r="AP15" s="1760">
        <v>0</v>
      </c>
      <c r="AQ15" s="1760">
        <v>0</v>
      </c>
      <c r="AR15" s="1753">
        <v>0</v>
      </c>
      <c r="AS15" s="1800">
        <v>0</v>
      </c>
      <c r="AT15" s="1760">
        <v>0</v>
      </c>
      <c r="AU15" s="1760">
        <v>0</v>
      </c>
      <c r="AV15" s="1760">
        <v>0</v>
      </c>
      <c r="AW15" s="1835">
        <v>0</v>
      </c>
      <c r="AX15" s="1836">
        <v>0</v>
      </c>
      <c r="AY15" s="1801">
        <v>0</v>
      </c>
    </row>
    <row r="16" spans="1:51" x14ac:dyDescent="0.15">
      <c r="A16" s="1656" t="s">
        <v>256</v>
      </c>
      <c r="B16" s="1657" t="s">
        <v>130</v>
      </c>
      <c r="C16" s="1837"/>
      <c r="D16" s="1754">
        <v>17</v>
      </c>
      <c r="E16" s="1761">
        <v>0</v>
      </c>
      <c r="F16" s="1763">
        <v>0</v>
      </c>
      <c r="G16" s="1763">
        <v>0</v>
      </c>
      <c r="H16" s="1763">
        <v>0</v>
      </c>
      <c r="I16" s="1769">
        <v>0</v>
      </c>
      <c r="J16" s="1838">
        <v>0</v>
      </c>
      <c r="K16" s="1763">
        <v>0</v>
      </c>
      <c r="L16" s="1763">
        <v>1</v>
      </c>
      <c r="M16" s="1763">
        <v>0</v>
      </c>
      <c r="N16" s="1802">
        <v>0</v>
      </c>
      <c r="O16" s="1762">
        <v>14</v>
      </c>
      <c r="P16" s="1763">
        <v>1</v>
      </c>
      <c r="Q16" s="1763">
        <v>0</v>
      </c>
      <c r="R16" s="1763">
        <v>0</v>
      </c>
      <c r="S16" s="1769">
        <v>0</v>
      </c>
      <c r="T16" s="1838">
        <v>0</v>
      </c>
      <c r="U16" s="1763">
        <v>0</v>
      </c>
      <c r="V16" s="1763">
        <v>0</v>
      </c>
      <c r="W16" s="1763">
        <v>0</v>
      </c>
      <c r="X16" s="1802">
        <v>0</v>
      </c>
      <c r="Y16" s="1762">
        <v>0</v>
      </c>
      <c r="Z16" s="1763">
        <v>0</v>
      </c>
      <c r="AA16" s="1763">
        <v>0</v>
      </c>
      <c r="AB16" s="1763">
        <v>0</v>
      </c>
      <c r="AC16" s="1769">
        <v>1</v>
      </c>
      <c r="AD16" s="1838">
        <v>0</v>
      </c>
      <c r="AE16" s="1763">
        <v>0</v>
      </c>
      <c r="AF16" s="1763">
        <v>0</v>
      </c>
      <c r="AG16" s="1763">
        <v>0</v>
      </c>
      <c r="AH16" s="1802">
        <v>0</v>
      </c>
      <c r="AI16" s="1762">
        <v>0</v>
      </c>
      <c r="AJ16" s="1763">
        <v>0</v>
      </c>
      <c r="AK16" s="1763">
        <v>0</v>
      </c>
      <c r="AL16" s="1763">
        <v>0</v>
      </c>
      <c r="AM16" s="1769">
        <v>0</v>
      </c>
      <c r="AN16" s="1838">
        <v>0</v>
      </c>
      <c r="AO16" s="1763">
        <v>0</v>
      </c>
      <c r="AP16" s="1763">
        <v>0</v>
      </c>
      <c r="AQ16" s="1763">
        <v>0</v>
      </c>
      <c r="AR16" s="1802">
        <v>0</v>
      </c>
      <c r="AS16" s="1762">
        <v>0</v>
      </c>
      <c r="AT16" s="1763">
        <v>0</v>
      </c>
      <c r="AU16" s="1763">
        <v>0</v>
      </c>
      <c r="AV16" s="1763">
        <v>0</v>
      </c>
      <c r="AW16" s="1769">
        <v>0</v>
      </c>
      <c r="AX16" s="1838">
        <v>0</v>
      </c>
      <c r="AY16" s="1803">
        <v>0</v>
      </c>
    </row>
    <row r="17" spans="1:51" x14ac:dyDescent="0.15">
      <c r="A17" s="1648" t="s">
        <v>254</v>
      </c>
      <c r="B17" s="1649" t="s">
        <v>131</v>
      </c>
      <c r="C17" s="1833"/>
      <c r="D17" s="1750">
        <v>15</v>
      </c>
      <c r="E17" s="1771">
        <v>0</v>
      </c>
      <c r="F17" s="1751">
        <v>0</v>
      </c>
      <c r="G17" s="1751">
        <v>0</v>
      </c>
      <c r="H17" s="1751">
        <v>0</v>
      </c>
      <c r="I17" s="1767">
        <v>0</v>
      </c>
      <c r="J17" s="1768">
        <v>0</v>
      </c>
      <c r="K17" s="1751">
        <v>0</v>
      </c>
      <c r="L17" s="1751">
        <v>2</v>
      </c>
      <c r="M17" s="1751">
        <v>0</v>
      </c>
      <c r="N17" s="1770">
        <v>0</v>
      </c>
      <c r="O17" s="1764">
        <v>0</v>
      </c>
      <c r="P17" s="1751">
        <v>13</v>
      </c>
      <c r="Q17" s="1751">
        <v>0</v>
      </c>
      <c r="R17" s="1751">
        <v>0</v>
      </c>
      <c r="S17" s="1767">
        <v>0</v>
      </c>
      <c r="T17" s="1768">
        <v>0</v>
      </c>
      <c r="U17" s="1751">
        <v>0</v>
      </c>
      <c r="V17" s="1751">
        <v>0</v>
      </c>
      <c r="W17" s="1751">
        <v>0</v>
      </c>
      <c r="X17" s="1770">
        <v>0</v>
      </c>
      <c r="Y17" s="1764">
        <v>0</v>
      </c>
      <c r="Z17" s="1751">
        <v>0</v>
      </c>
      <c r="AA17" s="1751">
        <v>0</v>
      </c>
      <c r="AB17" s="1751">
        <v>0</v>
      </c>
      <c r="AC17" s="1767">
        <v>0</v>
      </c>
      <c r="AD17" s="1768">
        <v>0</v>
      </c>
      <c r="AE17" s="1751">
        <v>0</v>
      </c>
      <c r="AF17" s="1751">
        <v>0</v>
      </c>
      <c r="AG17" s="1751">
        <v>0</v>
      </c>
      <c r="AH17" s="1770">
        <v>0</v>
      </c>
      <c r="AI17" s="1764">
        <v>0</v>
      </c>
      <c r="AJ17" s="1751">
        <v>0</v>
      </c>
      <c r="AK17" s="1751">
        <v>0</v>
      </c>
      <c r="AL17" s="1751">
        <v>0</v>
      </c>
      <c r="AM17" s="1767">
        <v>0</v>
      </c>
      <c r="AN17" s="1768">
        <v>0</v>
      </c>
      <c r="AO17" s="1751">
        <v>0</v>
      </c>
      <c r="AP17" s="1751">
        <v>0</v>
      </c>
      <c r="AQ17" s="1751">
        <v>0</v>
      </c>
      <c r="AR17" s="1770">
        <v>0</v>
      </c>
      <c r="AS17" s="1764">
        <v>0</v>
      </c>
      <c r="AT17" s="1751">
        <v>0</v>
      </c>
      <c r="AU17" s="1751">
        <v>0</v>
      </c>
      <c r="AV17" s="1751">
        <v>0</v>
      </c>
      <c r="AW17" s="1767">
        <v>0</v>
      </c>
      <c r="AX17" s="1768">
        <v>0</v>
      </c>
      <c r="AY17" s="1798">
        <v>0</v>
      </c>
    </row>
    <row r="18" spans="1:51" x14ac:dyDescent="0.15">
      <c r="A18" s="1648" t="s">
        <v>252</v>
      </c>
      <c r="B18" s="1649" t="s">
        <v>132</v>
      </c>
      <c r="C18" s="1833"/>
      <c r="D18" s="1750">
        <v>14</v>
      </c>
      <c r="E18" s="1771">
        <v>0</v>
      </c>
      <c r="F18" s="1751">
        <v>0</v>
      </c>
      <c r="G18" s="1751">
        <v>0</v>
      </c>
      <c r="H18" s="1751">
        <v>1</v>
      </c>
      <c r="I18" s="1767">
        <v>0</v>
      </c>
      <c r="J18" s="1768">
        <v>0</v>
      </c>
      <c r="K18" s="1751">
        <v>0</v>
      </c>
      <c r="L18" s="1751">
        <v>2</v>
      </c>
      <c r="M18" s="1751">
        <v>1</v>
      </c>
      <c r="N18" s="1770">
        <v>0</v>
      </c>
      <c r="O18" s="1764">
        <v>5</v>
      </c>
      <c r="P18" s="1751">
        <v>1</v>
      </c>
      <c r="Q18" s="1751">
        <v>0</v>
      </c>
      <c r="R18" s="1751">
        <v>3</v>
      </c>
      <c r="S18" s="1767">
        <v>0</v>
      </c>
      <c r="T18" s="1768">
        <v>0</v>
      </c>
      <c r="U18" s="1751">
        <v>0</v>
      </c>
      <c r="V18" s="1751">
        <v>0</v>
      </c>
      <c r="W18" s="1751">
        <v>0</v>
      </c>
      <c r="X18" s="1770">
        <v>1</v>
      </c>
      <c r="Y18" s="1764">
        <v>0</v>
      </c>
      <c r="Z18" s="1751">
        <v>0</v>
      </c>
      <c r="AA18" s="1751">
        <v>0</v>
      </c>
      <c r="AB18" s="1751">
        <v>0</v>
      </c>
      <c r="AC18" s="1767">
        <v>0</v>
      </c>
      <c r="AD18" s="1768">
        <v>0</v>
      </c>
      <c r="AE18" s="1751">
        <v>0</v>
      </c>
      <c r="AF18" s="1751">
        <v>0</v>
      </c>
      <c r="AG18" s="1751">
        <v>0</v>
      </c>
      <c r="AH18" s="1770">
        <v>0</v>
      </c>
      <c r="AI18" s="1764">
        <v>0</v>
      </c>
      <c r="AJ18" s="1751">
        <v>0</v>
      </c>
      <c r="AK18" s="1751">
        <v>0</v>
      </c>
      <c r="AL18" s="1751">
        <v>0</v>
      </c>
      <c r="AM18" s="1767">
        <v>0</v>
      </c>
      <c r="AN18" s="1768">
        <v>0</v>
      </c>
      <c r="AO18" s="1751">
        <v>0</v>
      </c>
      <c r="AP18" s="1751">
        <v>0</v>
      </c>
      <c r="AQ18" s="1751">
        <v>0</v>
      </c>
      <c r="AR18" s="1770">
        <v>0</v>
      </c>
      <c r="AS18" s="1764">
        <v>0</v>
      </c>
      <c r="AT18" s="1751">
        <v>0</v>
      </c>
      <c r="AU18" s="1751">
        <v>0</v>
      </c>
      <c r="AV18" s="1751">
        <v>0</v>
      </c>
      <c r="AW18" s="1767">
        <v>0</v>
      </c>
      <c r="AX18" s="1768">
        <v>0</v>
      </c>
      <c r="AY18" s="1798">
        <v>0</v>
      </c>
    </row>
    <row r="19" spans="1:51" x14ac:dyDescent="0.15">
      <c r="A19" s="1648" t="s">
        <v>250</v>
      </c>
      <c r="B19" s="1649" t="s">
        <v>133</v>
      </c>
      <c r="C19" s="1833"/>
      <c r="D19" s="1750">
        <v>15</v>
      </c>
      <c r="E19" s="1771">
        <v>0</v>
      </c>
      <c r="F19" s="1751">
        <v>0</v>
      </c>
      <c r="G19" s="1751">
        <v>0</v>
      </c>
      <c r="H19" s="1751">
        <v>0</v>
      </c>
      <c r="I19" s="1767">
        <v>0</v>
      </c>
      <c r="J19" s="1768">
        <v>0</v>
      </c>
      <c r="K19" s="1751">
        <v>0</v>
      </c>
      <c r="L19" s="1751">
        <v>0</v>
      </c>
      <c r="M19" s="1751">
        <v>0</v>
      </c>
      <c r="N19" s="1770">
        <v>0</v>
      </c>
      <c r="O19" s="1764">
        <v>1</v>
      </c>
      <c r="P19" s="1751">
        <v>1</v>
      </c>
      <c r="Q19" s="1751">
        <v>0</v>
      </c>
      <c r="R19" s="1751">
        <v>13</v>
      </c>
      <c r="S19" s="1767">
        <v>0</v>
      </c>
      <c r="T19" s="1768">
        <v>0</v>
      </c>
      <c r="U19" s="1751">
        <v>0</v>
      </c>
      <c r="V19" s="1751">
        <v>0</v>
      </c>
      <c r="W19" s="1751">
        <v>0</v>
      </c>
      <c r="X19" s="1770">
        <v>0</v>
      </c>
      <c r="Y19" s="1764">
        <v>0</v>
      </c>
      <c r="Z19" s="1751">
        <v>0</v>
      </c>
      <c r="AA19" s="1751">
        <v>0</v>
      </c>
      <c r="AB19" s="1751">
        <v>0</v>
      </c>
      <c r="AC19" s="1767">
        <v>0</v>
      </c>
      <c r="AD19" s="1768">
        <v>0</v>
      </c>
      <c r="AE19" s="1751">
        <v>0</v>
      </c>
      <c r="AF19" s="1751">
        <v>0</v>
      </c>
      <c r="AG19" s="1751">
        <v>0</v>
      </c>
      <c r="AH19" s="1770">
        <v>0</v>
      </c>
      <c r="AI19" s="1764">
        <v>0</v>
      </c>
      <c r="AJ19" s="1751">
        <v>0</v>
      </c>
      <c r="AK19" s="1751">
        <v>0</v>
      </c>
      <c r="AL19" s="1751">
        <v>0</v>
      </c>
      <c r="AM19" s="1767">
        <v>0</v>
      </c>
      <c r="AN19" s="1768">
        <v>0</v>
      </c>
      <c r="AO19" s="1751">
        <v>0</v>
      </c>
      <c r="AP19" s="1751">
        <v>0</v>
      </c>
      <c r="AQ19" s="1751">
        <v>0</v>
      </c>
      <c r="AR19" s="1770">
        <v>0</v>
      </c>
      <c r="AS19" s="1764">
        <v>0</v>
      </c>
      <c r="AT19" s="1751">
        <v>0</v>
      </c>
      <c r="AU19" s="1751">
        <v>0</v>
      </c>
      <c r="AV19" s="1751">
        <v>0</v>
      </c>
      <c r="AW19" s="1767">
        <v>0</v>
      </c>
      <c r="AX19" s="1768">
        <v>0</v>
      </c>
      <c r="AY19" s="1798">
        <v>0</v>
      </c>
    </row>
    <row r="20" spans="1:51" x14ac:dyDescent="0.15">
      <c r="A20" s="1648" t="s">
        <v>315</v>
      </c>
      <c r="B20" s="1649" t="s">
        <v>134</v>
      </c>
      <c r="C20" s="1833"/>
      <c r="D20" s="1750">
        <v>10</v>
      </c>
      <c r="E20" s="1771">
        <v>0</v>
      </c>
      <c r="F20" s="1751">
        <v>0</v>
      </c>
      <c r="G20" s="1751">
        <v>0</v>
      </c>
      <c r="H20" s="1751">
        <v>0</v>
      </c>
      <c r="I20" s="1767">
        <v>0</v>
      </c>
      <c r="J20" s="1768">
        <v>0</v>
      </c>
      <c r="K20" s="1751">
        <v>0</v>
      </c>
      <c r="L20" s="1751">
        <v>0</v>
      </c>
      <c r="M20" s="1751">
        <v>0</v>
      </c>
      <c r="N20" s="1770">
        <v>0</v>
      </c>
      <c r="O20" s="1764">
        <v>0</v>
      </c>
      <c r="P20" s="1751">
        <v>0</v>
      </c>
      <c r="Q20" s="1751">
        <v>0</v>
      </c>
      <c r="R20" s="1751">
        <v>0</v>
      </c>
      <c r="S20" s="1767">
        <v>10</v>
      </c>
      <c r="T20" s="1768">
        <v>0</v>
      </c>
      <c r="U20" s="1751">
        <v>0</v>
      </c>
      <c r="V20" s="1751">
        <v>0</v>
      </c>
      <c r="W20" s="1751">
        <v>0</v>
      </c>
      <c r="X20" s="1770">
        <v>0</v>
      </c>
      <c r="Y20" s="1764">
        <v>0</v>
      </c>
      <c r="Z20" s="1751">
        <v>0</v>
      </c>
      <c r="AA20" s="1751">
        <v>0</v>
      </c>
      <c r="AB20" s="1751">
        <v>0</v>
      </c>
      <c r="AC20" s="1767">
        <v>0</v>
      </c>
      <c r="AD20" s="1768">
        <v>0</v>
      </c>
      <c r="AE20" s="1751">
        <v>0</v>
      </c>
      <c r="AF20" s="1751">
        <v>0</v>
      </c>
      <c r="AG20" s="1751">
        <v>0</v>
      </c>
      <c r="AH20" s="1770">
        <v>0</v>
      </c>
      <c r="AI20" s="1764">
        <v>0</v>
      </c>
      <c r="AJ20" s="1751">
        <v>0</v>
      </c>
      <c r="AK20" s="1751">
        <v>0</v>
      </c>
      <c r="AL20" s="1751">
        <v>0</v>
      </c>
      <c r="AM20" s="1767">
        <v>0</v>
      </c>
      <c r="AN20" s="1768">
        <v>0</v>
      </c>
      <c r="AO20" s="1751">
        <v>0</v>
      </c>
      <c r="AP20" s="1751">
        <v>0</v>
      </c>
      <c r="AQ20" s="1751">
        <v>0</v>
      </c>
      <c r="AR20" s="1770">
        <v>0</v>
      </c>
      <c r="AS20" s="1764">
        <v>0</v>
      </c>
      <c r="AT20" s="1751">
        <v>0</v>
      </c>
      <c r="AU20" s="1751">
        <v>0</v>
      </c>
      <c r="AV20" s="1751">
        <v>0</v>
      </c>
      <c r="AW20" s="1767">
        <v>0</v>
      </c>
      <c r="AX20" s="1768">
        <v>0</v>
      </c>
      <c r="AY20" s="1798">
        <v>0</v>
      </c>
    </row>
    <row r="21" spans="1:51" x14ac:dyDescent="0.15">
      <c r="A21" s="1648" t="s">
        <v>314</v>
      </c>
      <c r="B21" s="1649" t="s">
        <v>135</v>
      </c>
      <c r="C21" s="1833"/>
      <c r="D21" s="1750">
        <v>3</v>
      </c>
      <c r="E21" s="1771">
        <v>0</v>
      </c>
      <c r="F21" s="1751">
        <v>0</v>
      </c>
      <c r="G21" s="1751">
        <v>0</v>
      </c>
      <c r="H21" s="1751">
        <v>0</v>
      </c>
      <c r="I21" s="1767">
        <v>0</v>
      </c>
      <c r="J21" s="1768">
        <v>0</v>
      </c>
      <c r="K21" s="1751">
        <v>0</v>
      </c>
      <c r="L21" s="1751">
        <v>0</v>
      </c>
      <c r="M21" s="1751">
        <v>1</v>
      </c>
      <c r="N21" s="1770">
        <v>0</v>
      </c>
      <c r="O21" s="1764">
        <v>0</v>
      </c>
      <c r="P21" s="1751">
        <v>0</v>
      </c>
      <c r="Q21" s="1751">
        <v>0</v>
      </c>
      <c r="R21" s="1751">
        <v>0</v>
      </c>
      <c r="S21" s="1767">
        <v>0</v>
      </c>
      <c r="T21" s="1768">
        <v>2</v>
      </c>
      <c r="U21" s="1751">
        <v>0</v>
      </c>
      <c r="V21" s="1751">
        <v>0</v>
      </c>
      <c r="W21" s="1751">
        <v>0</v>
      </c>
      <c r="X21" s="1770">
        <v>0</v>
      </c>
      <c r="Y21" s="1764">
        <v>0</v>
      </c>
      <c r="Z21" s="1751">
        <v>0</v>
      </c>
      <c r="AA21" s="1751">
        <v>0</v>
      </c>
      <c r="AB21" s="1751">
        <v>0</v>
      </c>
      <c r="AC21" s="1767">
        <v>0</v>
      </c>
      <c r="AD21" s="1768">
        <v>0</v>
      </c>
      <c r="AE21" s="1751">
        <v>0</v>
      </c>
      <c r="AF21" s="1751">
        <v>0</v>
      </c>
      <c r="AG21" s="1751">
        <v>0</v>
      </c>
      <c r="AH21" s="1770">
        <v>0</v>
      </c>
      <c r="AI21" s="1764">
        <v>0</v>
      </c>
      <c r="AJ21" s="1751">
        <v>0</v>
      </c>
      <c r="AK21" s="1751">
        <v>0</v>
      </c>
      <c r="AL21" s="1751">
        <v>0</v>
      </c>
      <c r="AM21" s="1767">
        <v>0</v>
      </c>
      <c r="AN21" s="1768">
        <v>0</v>
      </c>
      <c r="AO21" s="1751">
        <v>0</v>
      </c>
      <c r="AP21" s="1751">
        <v>0</v>
      </c>
      <c r="AQ21" s="1751">
        <v>0</v>
      </c>
      <c r="AR21" s="1770">
        <v>0</v>
      </c>
      <c r="AS21" s="1764">
        <v>0</v>
      </c>
      <c r="AT21" s="1751">
        <v>0</v>
      </c>
      <c r="AU21" s="1751">
        <v>0</v>
      </c>
      <c r="AV21" s="1751">
        <v>0</v>
      </c>
      <c r="AW21" s="1767">
        <v>0</v>
      </c>
      <c r="AX21" s="1768">
        <v>0</v>
      </c>
      <c r="AY21" s="1798">
        <v>0</v>
      </c>
    </row>
    <row r="22" spans="1:51" x14ac:dyDescent="0.15">
      <c r="A22" s="1648" t="s">
        <v>313</v>
      </c>
      <c r="B22" s="1649" t="s">
        <v>136</v>
      </c>
      <c r="C22" s="1833"/>
      <c r="D22" s="1750">
        <v>6</v>
      </c>
      <c r="E22" s="1771">
        <v>0</v>
      </c>
      <c r="F22" s="1751">
        <v>0</v>
      </c>
      <c r="G22" s="1751">
        <v>0</v>
      </c>
      <c r="H22" s="1751">
        <v>0</v>
      </c>
      <c r="I22" s="1767">
        <v>0</v>
      </c>
      <c r="J22" s="1768">
        <v>0</v>
      </c>
      <c r="K22" s="1751">
        <v>0</v>
      </c>
      <c r="L22" s="1751">
        <v>0</v>
      </c>
      <c r="M22" s="1751">
        <v>0</v>
      </c>
      <c r="N22" s="1770">
        <v>0</v>
      </c>
      <c r="O22" s="1764">
        <v>0</v>
      </c>
      <c r="P22" s="1751">
        <v>0</v>
      </c>
      <c r="Q22" s="1751">
        <v>0</v>
      </c>
      <c r="R22" s="1751">
        <v>0</v>
      </c>
      <c r="S22" s="1767">
        <v>0</v>
      </c>
      <c r="T22" s="1768">
        <v>0</v>
      </c>
      <c r="U22" s="1751">
        <v>6</v>
      </c>
      <c r="V22" s="1751">
        <v>0</v>
      </c>
      <c r="W22" s="1751">
        <v>0</v>
      </c>
      <c r="X22" s="1770">
        <v>0</v>
      </c>
      <c r="Y22" s="1764">
        <v>0</v>
      </c>
      <c r="Z22" s="1751">
        <v>0</v>
      </c>
      <c r="AA22" s="1751">
        <v>0</v>
      </c>
      <c r="AB22" s="1751">
        <v>0</v>
      </c>
      <c r="AC22" s="1767">
        <v>0</v>
      </c>
      <c r="AD22" s="1768">
        <v>0</v>
      </c>
      <c r="AE22" s="1751">
        <v>0</v>
      </c>
      <c r="AF22" s="1751">
        <v>0</v>
      </c>
      <c r="AG22" s="1751">
        <v>0</v>
      </c>
      <c r="AH22" s="1770">
        <v>0</v>
      </c>
      <c r="AI22" s="1764">
        <v>0</v>
      </c>
      <c r="AJ22" s="1751">
        <v>0</v>
      </c>
      <c r="AK22" s="1751">
        <v>0</v>
      </c>
      <c r="AL22" s="1751">
        <v>0</v>
      </c>
      <c r="AM22" s="1767">
        <v>0</v>
      </c>
      <c r="AN22" s="1768">
        <v>0</v>
      </c>
      <c r="AO22" s="1751">
        <v>0</v>
      </c>
      <c r="AP22" s="1751">
        <v>0</v>
      </c>
      <c r="AQ22" s="1751">
        <v>0</v>
      </c>
      <c r="AR22" s="1770">
        <v>0</v>
      </c>
      <c r="AS22" s="1764">
        <v>0</v>
      </c>
      <c r="AT22" s="1751">
        <v>0</v>
      </c>
      <c r="AU22" s="1751">
        <v>0</v>
      </c>
      <c r="AV22" s="1751">
        <v>0</v>
      </c>
      <c r="AW22" s="1767">
        <v>0</v>
      </c>
      <c r="AX22" s="1768">
        <v>0</v>
      </c>
      <c r="AY22" s="1798">
        <v>0</v>
      </c>
    </row>
    <row r="23" spans="1:51" x14ac:dyDescent="0.15">
      <c r="A23" s="1648" t="s">
        <v>311</v>
      </c>
      <c r="B23" s="1649" t="s">
        <v>137</v>
      </c>
      <c r="C23" s="1833"/>
      <c r="D23" s="1750">
        <v>2</v>
      </c>
      <c r="E23" s="1771">
        <v>0</v>
      </c>
      <c r="F23" s="1751">
        <v>0</v>
      </c>
      <c r="G23" s="1751">
        <v>0</v>
      </c>
      <c r="H23" s="1751">
        <v>0</v>
      </c>
      <c r="I23" s="1767">
        <v>0</v>
      </c>
      <c r="J23" s="1768">
        <v>0</v>
      </c>
      <c r="K23" s="1751">
        <v>0</v>
      </c>
      <c r="L23" s="1751">
        <v>0</v>
      </c>
      <c r="M23" s="1751">
        <v>0</v>
      </c>
      <c r="N23" s="1770">
        <v>0</v>
      </c>
      <c r="O23" s="1764">
        <v>0</v>
      </c>
      <c r="P23" s="1751">
        <v>0</v>
      </c>
      <c r="Q23" s="1751">
        <v>0</v>
      </c>
      <c r="R23" s="1751">
        <v>0</v>
      </c>
      <c r="S23" s="1767">
        <v>0</v>
      </c>
      <c r="T23" s="1768">
        <v>0</v>
      </c>
      <c r="U23" s="1751">
        <v>0</v>
      </c>
      <c r="V23" s="1751">
        <v>2</v>
      </c>
      <c r="W23" s="1751">
        <v>0</v>
      </c>
      <c r="X23" s="1770">
        <v>0</v>
      </c>
      <c r="Y23" s="1764">
        <v>0</v>
      </c>
      <c r="Z23" s="1751">
        <v>0</v>
      </c>
      <c r="AA23" s="1751">
        <v>0</v>
      </c>
      <c r="AB23" s="1751">
        <v>0</v>
      </c>
      <c r="AC23" s="1767">
        <v>0</v>
      </c>
      <c r="AD23" s="1768">
        <v>0</v>
      </c>
      <c r="AE23" s="1751">
        <v>0</v>
      </c>
      <c r="AF23" s="1751">
        <v>0</v>
      </c>
      <c r="AG23" s="1751">
        <v>0</v>
      </c>
      <c r="AH23" s="1770">
        <v>0</v>
      </c>
      <c r="AI23" s="1764">
        <v>0</v>
      </c>
      <c r="AJ23" s="1751">
        <v>0</v>
      </c>
      <c r="AK23" s="1751">
        <v>0</v>
      </c>
      <c r="AL23" s="1751">
        <v>0</v>
      </c>
      <c r="AM23" s="1767">
        <v>0</v>
      </c>
      <c r="AN23" s="1768">
        <v>0</v>
      </c>
      <c r="AO23" s="1751">
        <v>0</v>
      </c>
      <c r="AP23" s="1751">
        <v>0</v>
      </c>
      <c r="AQ23" s="1751">
        <v>0</v>
      </c>
      <c r="AR23" s="1770">
        <v>0</v>
      </c>
      <c r="AS23" s="1764">
        <v>0</v>
      </c>
      <c r="AT23" s="1751">
        <v>0</v>
      </c>
      <c r="AU23" s="1751">
        <v>0</v>
      </c>
      <c r="AV23" s="1751">
        <v>0</v>
      </c>
      <c r="AW23" s="1767">
        <v>0</v>
      </c>
      <c r="AX23" s="1768">
        <v>0</v>
      </c>
      <c r="AY23" s="1798">
        <v>0</v>
      </c>
    </row>
    <row r="24" spans="1:51" x14ac:dyDescent="0.15">
      <c r="A24" s="1648" t="s">
        <v>309</v>
      </c>
      <c r="B24" s="1649" t="s">
        <v>138</v>
      </c>
      <c r="C24" s="1833"/>
      <c r="D24" s="1750">
        <v>1</v>
      </c>
      <c r="E24" s="1771">
        <v>0</v>
      </c>
      <c r="F24" s="1751">
        <v>0</v>
      </c>
      <c r="G24" s="1751">
        <v>0</v>
      </c>
      <c r="H24" s="1751">
        <v>0</v>
      </c>
      <c r="I24" s="1767">
        <v>0</v>
      </c>
      <c r="J24" s="1768">
        <v>0</v>
      </c>
      <c r="K24" s="1751">
        <v>0</v>
      </c>
      <c r="L24" s="1751">
        <v>0</v>
      </c>
      <c r="M24" s="1751">
        <v>0</v>
      </c>
      <c r="N24" s="1770">
        <v>0</v>
      </c>
      <c r="O24" s="1764">
        <v>0</v>
      </c>
      <c r="P24" s="1751">
        <v>0</v>
      </c>
      <c r="Q24" s="1751">
        <v>0</v>
      </c>
      <c r="R24" s="1751">
        <v>0</v>
      </c>
      <c r="S24" s="1767">
        <v>0</v>
      </c>
      <c r="T24" s="1768">
        <v>0</v>
      </c>
      <c r="U24" s="1751">
        <v>0</v>
      </c>
      <c r="V24" s="1751">
        <v>0</v>
      </c>
      <c r="W24" s="1751">
        <v>1</v>
      </c>
      <c r="X24" s="1770">
        <v>0</v>
      </c>
      <c r="Y24" s="1764">
        <v>0</v>
      </c>
      <c r="Z24" s="1751">
        <v>0</v>
      </c>
      <c r="AA24" s="1751">
        <v>0</v>
      </c>
      <c r="AB24" s="1751">
        <v>0</v>
      </c>
      <c r="AC24" s="1767">
        <v>0</v>
      </c>
      <c r="AD24" s="1768">
        <v>0</v>
      </c>
      <c r="AE24" s="1751">
        <v>0</v>
      </c>
      <c r="AF24" s="1751">
        <v>0</v>
      </c>
      <c r="AG24" s="1751">
        <v>0</v>
      </c>
      <c r="AH24" s="1770">
        <v>0</v>
      </c>
      <c r="AI24" s="1764">
        <v>0</v>
      </c>
      <c r="AJ24" s="1751">
        <v>0</v>
      </c>
      <c r="AK24" s="1751">
        <v>0</v>
      </c>
      <c r="AL24" s="1751">
        <v>0</v>
      </c>
      <c r="AM24" s="1767">
        <v>0</v>
      </c>
      <c r="AN24" s="1768">
        <v>0</v>
      </c>
      <c r="AO24" s="1751">
        <v>0</v>
      </c>
      <c r="AP24" s="1751">
        <v>0</v>
      </c>
      <c r="AQ24" s="1751">
        <v>0</v>
      </c>
      <c r="AR24" s="1770">
        <v>0</v>
      </c>
      <c r="AS24" s="1764">
        <v>0</v>
      </c>
      <c r="AT24" s="1751">
        <v>0</v>
      </c>
      <c r="AU24" s="1751">
        <v>0</v>
      </c>
      <c r="AV24" s="1751">
        <v>0</v>
      </c>
      <c r="AW24" s="1767">
        <v>0</v>
      </c>
      <c r="AX24" s="1768">
        <v>0</v>
      </c>
      <c r="AY24" s="1798">
        <v>0</v>
      </c>
    </row>
    <row r="25" spans="1:51" x14ac:dyDescent="0.15">
      <c r="A25" s="1652" t="s">
        <v>307</v>
      </c>
      <c r="B25" s="1653" t="s">
        <v>139</v>
      </c>
      <c r="C25" s="1834"/>
      <c r="D25" s="1752">
        <v>13</v>
      </c>
      <c r="E25" s="1799">
        <v>0</v>
      </c>
      <c r="F25" s="1760">
        <v>0</v>
      </c>
      <c r="G25" s="1760">
        <v>0</v>
      </c>
      <c r="H25" s="1760">
        <v>0</v>
      </c>
      <c r="I25" s="1835">
        <v>0</v>
      </c>
      <c r="J25" s="1836">
        <v>0</v>
      </c>
      <c r="K25" s="1760">
        <v>0</v>
      </c>
      <c r="L25" s="1760">
        <v>0</v>
      </c>
      <c r="M25" s="1760">
        <v>0</v>
      </c>
      <c r="N25" s="1753">
        <v>0</v>
      </c>
      <c r="O25" s="1800">
        <v>0</v>
      </c>
      <c r="P25" s="1760">
        <v>0</v>
      </c>
      <c r="Q25" s="1760">
        <v>0</v>
      </c>
      <c r="R25" s="1760">
        <v>0</v>
      </c>
      <c r="S25" s="1835">
        <v>0</v>
      </c>
      <c r="T25" s="1836">
        <v>0</v>
      </c>
      <c r="U25" s="1760">
        <v>0</v>
      </c>
      <c r="V25" s="1760">
        <v>0</v>
      </c>
      <c r="W25" s="1760">
        <v>0</v>
      </c>
      <c r="X25" s="1753">
        <v>13</v>
      </c>
      <c r="Y25" s="1800">
        <v>0</v>
      </c>
      <c r="Z25" s="1760">
        <v>0</v>
      </c>
      <c r="AA25" s="1760">
        <v>0</v>
      </c>
      <c r="AB25" s="1760">
        <v>0</v>
      </c>
      <c r="AC25" s="1835">
        <v>0</v>
      </c>
      <c r="AD25" s="1836">
        <v>0</v>
      </c>
      <c r="AE25" s="1760">
        <v>0</v>
      </c>
      <c r="AF25" s="1760">
        <v>0</v>
      </c>
      <c r="AG25" s="1760">
        <v>0</v>
      </c>
      <c r="AH25" s="1753">
        <v>0</v>
      </c>
      <c r="AI25" s="1800">
        <v>0</v>
      </c>
      <c r="AJ25" s="1760">
        <v>0</v>
      </c>
      <c r="AK25" s="1760">
        <v>0</v>
      </c>
      <c r="AL25" s="1760">
        <v>0</v>
      </c>
      <c r="AM25" s="1835">
        <v>0</v>
      </c>
      <c r="AN25" s="1836">
        <v>0</v>
      </c>
      <c r="AO25" s="1760">
        <v>0</v>
      </c>
      <c r="AP25" s="1760">
        <v>0</v>
      </c>
      <c r="AQ25" s="1760">
        <v>0</v>
      </c>
      <c r="AR25" s="1753">
        <v>0</v>
      </c>
      <c r="AS25" s="1800">
        <v>0</v>
      </c>
      <c r="AT25" s="1760">
        <v>0</v>
      </c>
      <c r="AU25" s="1760">
        <v>0</v>
      </c>
      <c r="AV25" s="1760">
        <v>0</v>
      </c>
      <c r="AW25" s="1835">
        <v>0</v>
      </c>
      <c r="AX25" s="1836">
        <v>0</v>
      </c>
      <c r="AY25" s="1801">
        <v>0</v>
      </c>
    </row>
    <row r="26" spans="1:51" x14ac:dyDescent="0.15">
      <c r="A26" s="1656" t="s">
        <v>306</v>
      </c>
      <c r="B26" s="1657" t="s">
        <v>140</v>
      </c>
      <c r="C26" s="1837"/>
      <c r="D26" s="1754">
        <v>14</v>
      </c>
      <c r="E26" s="1761">
        <v>0</v>
      </c>
      <c r="F26" s="1763">
        <v>0</v>
      </c>
      <c r="G26" s="1763">
        <v>0</v>
      </c>
      <c r="H26" s="1763">
        <v>0</v>
      </c>
      <c r="I26" s="1769">
        <v>0</v>
      </c>
      <c r="J26" s="1838">
        <v>0</v>
      </c>
      <c r="K26" s="1763">
        <v>0</v>
      </c>
      <c r="L26" s="1763">
        <v>0</v>
      </c>
      <c r="M26" s="1763">
        <v>0</v>
      </c>
      <c r="N26" s="1802">
        <v>0</v>
      </c>
      <c r="O26" s="1762">
        <v>0</v>
      </c>
      <c r="P26" s="1763">
        <v>0</v>
      </c>
      <c r="Q26" s="1763">
        <v>0</v>
      </c>
      <c r="R26" s="1763">
        <v>0</v>
      </c>
      <c r="S26" s="1769">
        <v>0</v>
      </c>
      <c r="T26" s="1838">
        <v>0</v>
      </c>
      <c r="U26" s="1763">
        <v>0</v>
      </c>
      <c r="V26" s="1763">
        <v>0</v>
      </c>
      <c r="W26" s="1763">
        <v>0</v>
      </c>
      <c r="X26" s="1802">
        <v>0</v>
      </c>
      <c r="Y26" s="1762">
        <v>13</v>
      </c>
      <c r="Z26" s="1763">
        <v>0</v>
      </c>
      <c r="AA26" s="1763">
        <v>0</v>
      </c>
      <c r="AB26" s="1763">
        <v>0</v>
      </c>
      <c r="AC26" s="1769">
        <v>0</v>
      </c>
      <c r="AD26" s="1838">
        <v>0</v>
      </c>
      <c r="AE26" s="1763">
        <v>0</v>
      </c>
      <c r="AF26" s="1763">
        <v>0</v>
      </c>
      <c r="AG26" s="1763">
        <v>1</v>
      </c>
      <c r="AH26" s="1802">
        <v>0</v>
      </c>
      <c r="AI26" s="1762">
        <v>0</v>
      </c>
      <c r="AJ26" s="1763">
        <v>0</v>
      </c>
      <c r="AK26" s="1763">
        <v>0</v>
      </c>
      <c r="AL26" s="1763">
        <v>0</v>
      </c>
      <c r="AM26" s="1769">
        <v>0</v>
      </c>
      <c r="AN26" s="1838">
        <v>0</v>
      </c>
      <c r="AO26" s="1763">
        <v>0</v>
      </c>
      <c r="AP26" s="1763">
        <v>0</v>
      </c>
      <c r="AQ26" s="1763">
        <v>0</v>
      </c>
      <c r="AR26" s="1802">
        <v>0</v>
      </c>
      <c r="AS26" s="1762">
        <v>0</v>
      </c>
      <c r="AT26" s="1763">
        <v>0</v>
      </c>
      <c r="AU26" s="1763">
        <v>0</v>
      </c>
      <c r="AV26" s="1763">
        <v>0</v>
      </c>
      <c r="AW26" s="1769">
        <v>0</v>
      </c>
      <c r="AX26" s="1838">
        <v>0</v>
      </c>
      <c r="AY26" s="1803">
        <v>0</v>
      </c>
    </row>
    <row r="27" spans="1:51" x14ac:dyDescent="0.15">
      <c r="A27" s="1648" t="s">
        <v>304</v>
      </c>
      <c r="B27" s="1649" t="s">
        <v>141</v>
      </c>
      <c r="C27" s="1833"/>
      <c r="D27" s="1750">
        <v>23</v>
      </c>
      <c r="E27" s="1771">
        <v>0</v>
      </c>
      <c r="F27" s="1751">
        <v>0</v>
      </c>
      <c r="G27" s="1751">
        <v>0</v>
      </c>
      <c r="H27" s="1751">
        <v>0</v>
      </c>
      <c r="I27" s="1767">
        <v>0</v>
      </c>
      <c r="J27" s="1768">
        <v>0</v>
      </c>
      <c r="K27" s="1751">
        <v>0</v>
      </c>
      <c r="L27" s="1751">
        <v>0</v>
      </c>
      <c r="M27" s="1751">
        <v>0</v>
      </c>
      <c r="N27" s="1770">
        <v>0</v>
      </c>
      <c r="O27" s="1764">
        <v>0</v>
      </c>
      <c r="P27" s="1751">
        <v>0</v>
      </c>
      <c r="Q27" s="1751">
        <v>0</v>
      </c>
      <c r="R27" s="1751">
        <v>0</v>
      </c>
      <c r="S27" s="1767">
        <v>0</v>
      </c>
      <c r="T27" s="1768">
        <v>0</v>
      </c>
      <c r="U27" s="1751">
        <v>0</v>
      </c>
      <c r="V27" s="1751">
        <v>0</v>
      </c>
      <c r="W27" s="1751">
        <v>0</v>
      </c>
      <c r="X27" s="1770">
        <v>0</v>
      </c>
      <c r="Y27" s="1764">
        <v>0</v>
      </c>
      <c r="Z27" s="1751">
        <v>23</v>
      </c>
      <c r="AA27" s="1751">
        <v>0</v>
      </c>
      <c r="AB27" s="1751">
        <v>0</v>
      </c>
      <c r="AC27" s="1767">
        <v>0</v>
      </c>
      <c r="AD27" s="1768">
        <v>0</v>
      </c>
      <c r="AE27" s="1751">
        <v>0</v>
      </c>
      <c r="AF27" s="1751">
        <v>0</v>
      </c>
      <c r="AG27" s="1751">
        <v>0</v>
      </c>
      <c r="AH27" s="1770">
        <v>0</v>
      </c>
      <c r="AI27" s="1764">
        <v>0</v>
      </c>
      <c r="AJ27" s="1751">
        <v>0</v>
      </c>
      <c r="AK27" s="1751">
        <v>0</v>
      </c>
      <c r="AL27" s="1751">
        <v>0</v>
      </c>
      <c r="AM27" s="1767">
        <v>0</v>
      </c>
      <c r="AN27" s="1768">
        <v>0</v>
      </c>
      <c r="AO27" s="1751">
        <v>0</v>
      </c>
      <c r="AP27" s="1751">
        <v>0</v>
      </c>
      <c r="AQ27" s="1751">
        <v>0</v>
      </c>
      <c r="AR27" s="1770">
        <v>0</v>
      </c>
      <c r="AS27" s="1764">
        <v>0</v>
      </c>
      <c r="AT27" s="1751">
        <v>0</v>
      </c>
      <c r="AU27" s="1751">
        <v>0</v>
      </c>
      <c r="AV27" s="1751">
        <v>0</v>
      </c>
      <c r="AW27" s="1767">
        <v>0</v>
      </c>
      <c r="AX27" s="1768">
        <v>0</v>
      </c>
      <c r="AY27" s="1798">
        <v>0</v>
      </c>
    </row>
    <row r="28" spans="1:51" x14ac:dyDescent="0.15">
      <c r="A28" s="1648" t="s">
        <v>303</v>
      </c>
      <c r="B28" s="1649" t="s">
        <v>142</v>
      </c>
      <c r="C28" s="1833"/>
      <c r="D28" s="1750">
        <v>20</v>
      </c>
      <c r="E28" s="1771">
        <v>1</v>
      </c>
      <c r="F28" s="1751">
        <v>0</v>
      </c>
      <c r="G28" s="1751">
        <v>0</v>
      </c>
      <c r="H28" s="1751">
        <v>0</v>
      </c>
      <c r="I28" s="1767">
        <v>0</v>
      </c>
      <c r="J28" s="1768">
        <v>0</v>
      </c>
      <c r="K28" s="1751">
        <v>0</v>
      </c>
      <c r="L28" s="1751">
        <v>0</v>
      </c>
      <c r="M28" s="1751">
        <v>0</v>
      </c>
      <c r="N28" s="1770">
        <v>0</v>
      </c>
      <c r="O28" s="1764">
        <v>0</v>
      </c>
      <c r="P28" s="1751">
        <v>0</v>
      </c>
      <c r="Q28" s="1751">
        <v>0</v>
      </c>
      <c r="R28" s="1751">
        <v>0</v>
      </c>
      <c r="S28" s="1767">
        <v>0</v>
      </c>
      <c r="T28" s="1768">
        <v>0</v>
      </c>
      <c r="U28" s="1751">
        <v>0</v>
      </c>
      <c r="V28" s="1751">
        <v>0</v>
      </c>
      <c r="W28" s="1751">
        <v>0</v>
      </c>
      <c r="X28" s="1770">
        <v>0</v>
      </c>
      <c r="Y28" s="1764">
        <v>3</v>
      </c>
      <c r="Z28" s="1751">
        <v>0</v>
      </c>
      <c r="AA28" s="1751">
        <v>16</v>
      </c>
      <c r="AB28" s="1751">
        <v>0</v>
      </c>
      <c r="AC28" s="1767">
        <v>0</v>
      </c>
      <c r="AD28" s="1768">
        <v>0</v>
      </c>
      <c r="AE28" s="1751">
        <v>0</v>
      </c>
      <c r="AF28" s="1751">
        <v>0</v>
      </c>
      <c r="AG28" s="1751">
        <v>0</v>
      </c>
      <c r="AH28" s="1770">
        <v>0</v>
      </c>
      <c r="AI28" s="1764">
        <v>0</v>
      </c>
      <c r="AJ28" s="1751">
        <v>0</v>
      </c>
      <c r="AK28" s="1751">
        <v>0</v>
      </c>
      <c r="AL28" s="1751">
        <v>0</v>
      </c>
      <c r="AM28" s="1767">
        <v>0</v>
      </c>
      <c r="AN28" s="1768">
        <v>0</v>
      </c>
      <c r="AO28" s="1751">
        <v>0</v>
      </c>
      <c r="AP28" s="1751">
        <v>0</v>
      </c>
      <c r="AQ28" s="1751">
        <v>0</v>
      </c>
      <c r="AR28" s="1770">
        <v>0</v>
      </c>
      <c r="AS28" s="1764">
        <v>0</v>
      </c>
      <c r="AT28" s="1751">
        <v>0</v>
      </c>
      <c r="AU28" s="1751">
        <v>0</v>
      </c>
      <c r="AV28" s="1751">
        <v>0</v>
      </c>
      <c r="AW28" s="1767">
        <v>0</v>
      </c>
      <c r="AX28" s="1768">
        <v>0</v>
      </c>
      <c r="AY28" s="1798">
        <v>0</v>
      </c>
    </row>
    <row r="29" spans="1:51" x14ac:dyDescent="0.15">
      <c r="A29" s="1648" t="s">
        <v>301</v>
      </c>
      <c r="B29" s="1649" t="s">
        <v>143</v>
      </c>
      <c r="C29" s="1833"/>
      <c r="D29" s="1750">
        <v>5</v>
      </c>
      <c r="E29" s="1771">
        <v>0</v>
      </c>
      <c r="F29" s="1751">
        <v>0</v>
      </c>
      <c r="G29" s="1751">
        <v>0</v>
      </c>
      <c r="H29" s="1751">
        <v>0</v>
      </c>
      <c r="I29" s="1767">
        <v>0</v>
      </c>
      <c r="J29" s="1768">
        <v>0</v>
      </c>
      <c r="K29" s="1751">
        <v>0</v>
      </c>
      <c r="L29" s="1751">
        <v>0</v>
      </c>
      <c r="M29" s="1751">
        <v>0</v>
      </c>
      <c r="N29" s="1770">
        <v>0</v>
      </c>
      <c r="O29" s="1764">
        <v>0</v>
      </c>
      <c r="P29" s="1751">
        <v>0</v>
      </c>
      <c r="Q29" s="1751">
        <v>0</v>
      </c>
      <c r="R29" s="1751">
        <v>0</v>
      </c>
      <c r="S29" s="1767">
        <v>0</v>
      </c>
      <c r="T29" s="1768">
        <v>0</v>
      </c>
      <c r="U29" s="1751">
        <v>0</v>
      </c>
      <c r="V29" s="1751">
        <v>0</v>
      </c>
      <c r="W29" s="1751">
        <v>0</v>
      </c>
      <c r="X29" s="1770">
        <v>0</v>
      </c>
      <c r="Y29" s="1764">
        <v>0</v>
      </c>
      <c r="Z29" s="1751">
        <v>0</v>
      </c>
      <c r="AA29" s="1751">
        <v>0</v>
      </c>
      <c r="AB29" s="1751">
        <v>5</v>
      </c>
      <c r="AC29" s="1767">
        <v>0</v>
      </c>
      <c r="AD29" s="1768">
        <v>0</v>
      </c>
      <c r="AE29" s="1751">
        <v>0</v>
      </c>
      <c r="AF29" s="1751">
        <v>0</v>
      </c>
      <c r="AG29" s="1751">
        <v>0</v>
      </c>
      <c r="AH29" s="1770">
        <v>0</v>
      </c>
      <c r="AI29" s="1764">
        <v>0</v>
      </c>
      <c r="AJ29" s="1751">
        <v>0</v>
      </c>
      <c r="AK29" s="1751">
        <v>0</v>
      </c>
      <c r="AL29" s="1751">
        <v>0</v>
      </c>
      <c r="AM29" s="1767">
        <v>0</v>
      </c>
      <c r="AN29" s="1768">
        <v>0</v>
      </c>
      <c r="AO29" s="1751">
        <v>0</v>
      </c>
      <c r="AP29" s="1751">
        <v>0</v>
      </c>
      <c r="AQ29" s="1751">
        <v>0</v>
      </c>
      <c r="AR29" s="1770">
        <v>0</v>
      </c>
      <c r="AS29" s="1764">
        <v>0</v>
      </c>
      <c r="AT29" s="1751">
        <v>0</v>
      </c>
      <c r="AU29" s="1751">
        <v>0</v>
      </c>
      <c r="AV29" s="1751">
        <v>0</v>
      </c>
      <c r="AW29" s="1767">
        <v>0</v>
      </c>
      <c r="AX29" s="1768">
        <v>0</v>
      </c>
      <c r="AY29" s="1798">
        <v>0</v>
      </c>
    </row>
    <row r="30" spans="1:51" x14ac:dyDescent="0.15">
      <c r="A30" s="1648" t="s">
        <v>300</v>
      </c>
      <c r="B30" s="1649" t="s">
        <v>144</v>
      </c>
      <c r="C30" s="1833"/>
      <c r="D30" s="1750">
        <v>7</v>
      </c>
      <c r="E30" s="1771">
        <v>0</v>
      </c>
      <c r="F30" s="1751">
        <v>0</v>
      </c>
      <c r="G30" s="1751">
        <v>0</v>
      </c>
      <c r="H30" s="1751">
        <v>0</v>
      </c>
      <c r="I30" s="1767">
        <v>0</v>
      </c>
      <c r="J30" s="1768">
        <v>0</v>
      </c>
      <c r="K30" s="1751">
        <v>0</v>
      </c>
      <c r="L30" s="1751">
        <v>0</v>
      </c>
      <c r="M30" s="1751">
        <v>0</v>
      </c>
      <c r="N30" s="1770">
        <v>0</v>
      </c>
      <c r="O30" s="1764">
        <v>0</v>
      </c>
      <c r="P30" s="1751">
        <v>0</v>
      </c>
      <c r="Q30" s="1751">
        <v>0</v>
      </c>
      <c r="R30" s="1751">
        <v>0</v>
      </c>
      <c r="S30" s="1767">
        <v>0</v>
      </c>
      <c r="T30" s="1768">
        <v>0</v>
      </c>
      <c r="U30" s="1751">
        <v>0</v>
      </c>
      <c r="V30" s="1751">
        <v>0</v>
      </c>
      <c r="W30" s="1751">
        <v>0</v>
      </c>
      <c r="X30" s="1770">
        <v>0</v>
      </c>
      <c r="Y30" s="1764">
        <v>0</v>
      </c>
      <c r="Z30" s="1751">
        <v>0</v>
      </c>
      <c r="AA30" s="1751">
        <v>0</v>
      </c>
      <c r="AB30" s="1751">
        <v>0</v>
      </c>
      <c r="AC30" s="1767">
        <v>5</v>
      </c>
      <c r="AD30" s="1768">
        <v>1</v>
      </c>
      <c r="AE30" s="1751">
        <v>0</v>
      </c>
      <c r="AF30" s="1751">
        <v>0</v>
      </c>
      <c r="AG30" s="1751">
        <v>0</v>
      </c>
      <c r="AH30" s="1770">
        <v>0</v>
      </c>
      <c r="AI30" s="1764">
        <v>0</v>
      </c>
      <c r="AJ30" s="1751">
        <v>0</v>
      </c>
      <c r="AK30" s="1751">
        <v>0</v>
      </c>
      <c r="AL30" s="1751">
        <v>0</v>
      </c>
      <c r="AM30" s="1767">
        <v>1</v>
      </c>
      <c r="AN30" s="1768">
        <v>0</v>
      </c>
      <c r="AO30" s="1751">
        <v>0</v>
      </c>
      <c r="AP30" s="1751">
        <v>0</v>
      </c>
      <c r="AQ30" s="1751">
        <v>0</v>
      </c>
      <c r="AR30" s="1770">
        <v>0</v>
      </c>
      <c r="AS30" s="1764">
        <v>0</v>
      </c>
      <c r="AT30" s="1751">
        <v>0</v>
      </c>
      <c r="AU30" s="1751">
        <v>0</v>
      </c>
      <c r="AV30" s="1751">
        <v>0</v>
      </c>
      <c r="AW30" s="1767">
        <v>0</v>
      </c>
      <c r="AX30" s="1768">
        <v>0</v>
      </c>
      <c r="AY30" s="1798">
        <v>0</v>
      </c>
    </row>
    <row r="31" spans="1:51" x14ac:dyDescent="0.15">
      <c r="A31" s="1648" t="s">
        <v>299</v>
      </c>
      <c r="B31" s="1649" t="s">
        <v>145</v>
      </c>
      <c r="C31" s="1833"/>
      <c r="D31" s="1750">
        <v>12</v>
      </c>
      <c r="E31" s="1771">
        <v>0</v>
      </c>
      <c r="F31" s="1751">
        <v>0</v>
      </c>
      <c r="G31" s="1751">
        <v>0</v>
      </c>
      <c r="H31" s="1751">
        <v>0</v>
      </c>
      <c r="I31" s="1767">
        <v>0</v>
      </c>
      <c r="J31" s="1768">
        <v>0</v>
      </c>
      <c r="K31" s="1751">
        <v>0</v>
      </c>
      <c r="L31" s="1751">
        <v>0</v>
      </c>
      <c r="M31" s="1751">
        <v>0</v>
      </c>
      <c r="N31" s="1770">
        <v>0</v>
      </c>
      <c r="O31" s="1764">
        <v>0</v>
      </c>
      <c r="P31" s="1751">
        <v>0</v>
      </c>
      <c r="Q31" s="1751">
        <v>0</v>
      </c>
      <c r="R31" s="1751">
        <v>0</v>
      </c>
      <c r="S31" s="1767">
        <v>0</v>
      </c>
      <c r="T31" s="1768">
        <v>0</v>
      </c>
      <c r="U31" s="1751">
        <v>0</v>
      </c>
      <c r="V31" s="1751">
        <v>0</v>
      </c>
      <c r="W31" s="1751">
        <v>0</v>
      </c>
      <c r="X31" s="1770">
        <v>0</v>
      </c>
      <c r="Y31" s="1764">
        <v>0</v>
      </c>
      <c r="Z31" s="1751">
        <v>0</v>
      </c>
      <c r="AA31" s="1751">
        <v>0</v>
      </c>
      <c r="AB31" s="1751">
        <v>0</v>
      </c>
      <c r="AC31" s="1767">
        <v>0</v>
      </c>
      <c r="AD31" s="1768">
        <v>12</v>
      </c>
      <c r="AE31" s="1751">
        <v>0</v>
      </c>
      <c r="AF31" s="1751">
        <v>0</v>
      </c>
      <c r="AG31" s="1751">
        <v>0</v>
      </c>
      <c r="AH31" s="1770">
        <v>0</v>
      </c>
      <c r="AI31" s="1764">
        <v>0</v>
      </c>
      <c r="AJ31" s="1751">
        <v>0</v>
      </c>
      <c r="AK31" s="1751">
        <v>0</v>
      </c>
      <c r="AL31" s="1751">
        <v>0</v>
      </c>
      <c r="AM31" s="1767">
        <v>0</v>
      </c>
      <c r="AN31" s="1768">
        <v>0</v>
      </c>
      <c r="AO31" s="1751">
        <v>0</v>
      </c>
      <c r="AP31" s="1751">
        <v>0</v>
      </c>
      <c r="AQ31" s="1751">
        <v>0</v>
      </c>
      <c r="AR31" s="1770">
        <v>0</v>
      </c>
      <c r="AS31" s="1764">
        <v>0</v>
      </c>
      <c r="AT31" s="1751">
        <v>0</v>
      </c>
      <c r="AU31" s="1751">
        <v>0</v>
      </c>
      <c r="AV31" s="1751">
        <v>0</v>
      </c>
      <c r="AW31" s="1767">
        <v>0</v>
      </c>
      <c r="AX31" s="1768">
        <v>0</v>
      </c>
      <c r="AY31" s="1798">
        <v>0</v>
      </c>
    </row>
    <row r="32" spans="1:51" x14ac:dyDescent="0.15">
      <c r="A32" s="1648" t="s">
        <v>298</v>
      </c>
      <c r="B32" s="1649" t="s">
        <v>146</v>
      </c>
      <c r="C32" s="1833"/>
      <c r="D32" s="1750">
        <v>15</v>
      </c>
      <c r="E32" s="1771">
        <v>0</v>
      </c>
      <c r="F32" s="1751">
        <v>0</v>
      </c>
      <c r="G32" s="1751">
        <v>0</v>
      </c>
      <c r="H32" s="1751">
        <v>0</v>
      </c>
      <c r="I32" s="1767">
        <v>0</v>
      </c>
      <c r="J32" s="1768">
        <v>0</v>
      </c>
      <c r="K32" s="1751">
        <v>0</v>
      </c>
      <c r="L32" s="1751">
        <v>0</v>
      </c>
      <c r="M32" s="1751">
        <v>0</v>
      </c>
      <c r="N32" s="1770">
        <v>0</v>
      </c>
      <c r="O32" s="1764">
        <v>0</v>
      </c>
      <c r="P32" s="1751">
        <v>0</v>
      </c>
      <c r="Q32" s="1751">
        <v>0</v>
      </c>
      <c r="R32" s="1751">
        <v>0</v>
      </c>
      <c r="S32" s="1767">
        <v>0</v>
      </c>
      <c r="T32" s="1768">
        <v>0</v>
      </c>
      <c r="U32" s="1751">
        <v>0</v>
      </c>
      <c r="V32" s="1751">
        <v>0</v>
      </c>
      <c r="W32" s="1751">
        <v>0</v>
      </c>
      <c r="X32" s="1770">
        <v>0</v>
      </c>
      <c r="Y32" s="1764">
        <v>0</v>
      </c>
      <c r="Z32" s="1751">
        <v>0</v>
      </c>
      <c r="AA32" s="1751">
        <v>0</v>
      </c>
      <c r="AB32" s="1751">
        <v>0</v>
      </c>
      <c r="AC32" s="1767">
        <v>2</v>
      </c>
      <c r="AD32" s="1768">
        <v>1</v>
      </c>
      <c r="AE32" s="1751">
        <v>8</v>
      </c>
      <c r="AF32" s="1751">
        <v>2</v>
      </c>
      <c r="AG32" s="1751">
        <v>0</v>
      </c>
      <c r="AH32" s="1770">
        <v>2</v>
      </c>
      <c r="AI32" s="1764">
        <v>0</v>
      </c>
      <c r="AJ32" s="1751">
        <v>0</v>
      </c>
      <c r="AK32" s="1751">
        <v>0</v>
      </c>
      <c r="AL32" s="1751">
        <v>0</v>
      </c>
      <c r="AM32" s="1767">
        <v>0</v>
      </c>
      <c r="AN32" s="1768">
        <v>0</v>
      </c>
      <c r="AO32" s="1751">
        <v>0</v>
      </c>
      <c r="AP32" s="1751">
        <v>0</v>
      </c>
      <c r="AQ32" s="1751">
        <v>0</v>
      </c>
      <c r="AR32" s="1770">
        <v>0</v>
      </c>
      <c r="AS32" s="1764">
        <v>0</v>
      </c>
      <c r="AT32" s="1751">
        <v>0</v>
      </c>
      <c r="AU32" s="1751">
        <v>0</v>
      </c>
      <c r="AV32" s="1751">
        <v>0</v>
      </c>
      <c r="AW32" s="1767">
        <v>0</v>
      </c>
      <c r="AX32" s="1768">
        <v>0</v>
      </c>
      <c r="AY32" s="1798">
        <v>0</v>
      </c>
    </row>
    <row r="33" spans="1:51" x14ac:dyDescent="0.15">
      <c r="A33" s="1648" t="s">
        <v>297</v>
      </c>
      <c r="B33" s="1649" t="s">
        <v>147</v>
      </c>
      <c r="C33" s="1833"/>
      <c r="D33" s="1750">
        <v>15</v>
      </c>
      <c r="E33" s="1771">
        <v>0</v>
      </c>
      <c r="F33" s="1751">
        <v>0</v>
      </c>
      <c r="G33" s="1751">
        <v>0</v>
      </c>
      <c r="H33" s="1751">
        <v>0</v>
      </c>
      <c r="I33" s="1767">
        <v>0</v>
      </c>
      <c r="J33" s="1768">
        <v>0</v>
      </c>
      <c r="K33" s="1751">
        <v>0</v>
      </c>
      <c r="L33" s="1751">
        <v>0</v>
      </c>
      <c r="M33" s="1751">
        <v>0</v>
      </c>
      <c r="N33" s="1770">
        <v>0</v>
      </c>
      <c r="O33" s="1764">
        <v>0</v>
      </c>
      <c r="P33" s="1751">
        <v>0</v>
      </c>
      <c r="Q33" s="1751">
        <v>0</v>
      </c>
      <c r="R33" s="1751">
        <v>0</v>
      </c>
      <c r="S33" s="1767">
        <v>0</v>
      </c>
      <c r="T33" s="1768">
        <v>0</v>
      </c>
      <c r="U33" s="1751">
        <v>0</v>
      </c>
      <c r="V33" s="1751">
        <v>0</v>
      </c>
      <c r="W33" s="1751">
        <v>0</v>
      </c>
      <c r="X33" s="1770">
        <v>0</v>
      </c>
      <c r="Y33" s="1764">
        <v>0</v>
      </c>
      <c r="Z33" s="1751">
        <v>0</v>
      </c>
      <c r="AA33" s="1751">
        <v>0</v>
      </c>
      <c r="AB33" s="1751">
        <v>0</v>
      </c>
      <c r="AC33" s="1767">
        <v>0</v>
      </c>
      <c r="AD33" s="1768">
        <v>0</v>
      </c>
      <c r="AE33" s="1751">
        <v>0</v>
      </c>
      <c r="AF33" s="1751">
        <v>14</v>
      </c>
      <c r="AG33" s="1751">
        <v>0</v>
      </c>
      <c r="AH33" s="1770">
        <v>0</v>
      </c>
      <c r="AI33" s="1764">
        <v>0</v>
      </c>
      <c r="AJ33" s="1751">
        <v>0</v>
      </c>
      <c r="AK33" s="1751">
        <v>1</v>
      </c>
      <c r="AL33" s="1751">
        <v>0</v>
      </c>
      <c r="AM33" s="1767">
        <v>0</v>
      </c>
      <c r="AN33" s="1768">
        <v>0</v>
      </c>
      <c r="AO33" s="1751">
        <v>0</v>
      </c>
      <c r="AP33" s="1751">
        <v>0</v>
      </c>
      <c r="AQ33" s="1751">
        <v>0</v>
      </c>
      <c r="AR33" s="1770">
        <v>0</v>
      </c>
      <c r="AS33" s="1764">
        <v>0</v>
      </c>
      <c r="AT33" s="1751">
        <v>0</v>
      </c>
      <c r="AU33" s="1751">
        <v>0</v>
      </c>
      <c r="AV33" s="1751">
        <v>0</v>
      </c>
      <c r="AW33" s="1767">
        <v>0</v>
      </c>
      <c r="AX33" s="1768">
        <v>0</v>
      </c>
      <c r="AY33" s="1798">
        <v>0</v>
      </c>
    </row>
    <row r="34" spans="1:51" x14ac:dyDescent="0.15">
      <c r="A34" s="1648" t="s">
        <v>296</v>
      </c>
      <c r="B34" s="1649" t="s">
        <v>148</v>
      </c>
      <c r="C34" s="1833"/>
      <c r="D34" s="1750">
        <v>4</v>
      </c>
      <c r="E34" s="1771">
        <v>0</v>
      </c>
      <c r="F34" s="1751">
        <v>0</v>
      </c>
      <c r="G34" s="1751">
        <v>0</v>
      </c>
      <c r="H34" s="1751">
        <v>0</v>
      </c>
      <c r="I34" s="1767">
        <v>0</v>
      </c>
      <c r="J34" s="1768">
        <v>0</v>
      </c>
      <c r="K34" s="1751">
        <v>0</v>
      </c>
      <c r="L34" s="1751">
        <v>0</v>
      </c>
      <c r="M34" s="1751">
        <v>0</v>
      </c>
      <c r="N34" s="1770">
        <v>0</v>
      </c>
      <c r="O34" s="1764">
        <v>0</v>
      </c>
      <c r="P34" s="1751">
        <v>0</v>
      </c>
      <c r="Q34" s="1751">
        <v>0</v>
      </c>
      <c r="R34" s="1751">
        <v>0</v>
      </c>
      <c r="S34" s="1767">
        <v>0</v>
      </c>
      <c r="T34" s="1768">
        <v>0</v>
      </c>
      <c r="U34" s="1751">
        <v>0</v>
      </c>
      <c r="V34" s="1751">
        <v>0</v>
      </c>
      <c r="W34" s="1751">
        <v>0</v>
      </c>
      <c r="X34" s="1770">
        <v>0</v>
      </c>
      <c r="Y34" s="1764">
        <v>0</v>
      </c>
      <c r="Z34" s="1751">
        <v>0</v>
      </c>
      <c r="AA34" s="1751">
        <v>0</v>
      </c>
      <c r="AB34" s="1751">
        <v>0</v>
      </c>
      <c r="AC34" s="1767">
        <v>0</v>
      </c>
      <c r="AD34" s="1768">
        <v>1</v>
      </c>
      <c r="AE34" s="1751">
        <v>0</v>
      </c>
      <c r="AF34" s="1751">
        <v>0</v>
      </c>
      <c r="AG34" s="1751">
        <v>3</v>
      </c>
      <c r="AH34" s="1770">
        <v>0</v>
      </c>
      <c r="AI34" s="1764">
        <v>0</v>
      </c>
      <c r="AJ34" s="1751">
        <v>0</v>
      </c>
      <c r="AK34" s="1751">
        <v>0</v>
      </c>
      <c r="AL34" s="1751">
        <v>0</v>
      </c>
      <c r="AM34" s="1767">
        <v>0</v>
      </c>
      <c r="AN34" s="1768">
        <v>0</v>
      </c>
      <c r="AO34" s="1751">
        <v>0</v>
      </c>
      <c r="AP34" s="1751">
        <v>0</v>
      </c>
      <c r="AQ34" s="1751">
        <v>0</v>
      </c>
      <c r="AR34" s="1770">
        <v>0</v>
      </c>
      <c r="AS34" s="1764">
        <v>0</v>
      </c>
      <c r="AT34" s="1751">
        <v>0</v>
      </c>
      <c r="AU34" s="1751">
        <v>0</v>
      </c>
      <c r="AV34" s="1751">
        <v>0</v>
      </c>
      <c r="AW34" s="1767">
        <v>0</v>
      </c>
      <c r="AX34" s="1768">
        <v>0</v>
      </c>
      <c r="AY34" s="1798">
        <v>0</v>
      </c>
    </row>
    <row r="35" spans="1:51" x14ac:dyDescent="0.15">
      <c r="A35" s="1652" t="s">
        <v>295</v>
      </c>
      <c r="B35" s="1653" t="s">
        <v>149</v>
      </c>
      <c r="C35" s="1834"/>
      <c r="D35" s="1752">
        <v>2</v>
      </c>
      <c r="E35" s="1799">
        <v>0</v>
      </c>
      <c r="F35" s="1760">
        <v>0</v>
      </c>
      <c r="G35" s="1760">
        <v>0</v>
      </c>
      <c r="H35" s="1760">
        <v>0</v>
      </c>
      <c r="I35" s="1835">
        <v>0</v>
      </c>
      <c r="J35" s="1836">
        <v>0</v>
      </c>
      <c r="K35" s="1760">
        <v>0</v>
      </c>
      <c r="L35" s="1760">
        <v>0</v>
      </c>
      <c r="M35" s="1760">
        <v>0</v>
      </c>
      <c r="N35" s="1753">
        <v>0</v>
      </c>
      <c r="O35" s="1800">
        <v>0</v>
      </c>
      <c r="P35" s="1760">
        <v>0</v>
      </c>
      <c r="Q35" s="1760">
        <v>0</v>
      </c>
      <c r="R35" s="1760">
        <v>0</v>
      </c>
      <c r="S35" s="1835">
        <v>0</v>
      </c>
      <c r="T35" s="1836">
        <v>0</v>
      </c>
      <c r="U35" s="1760">
        <v>0</v>
      </c>
      <c r="V35" s="1760">
        <v>0</v>
      </c>
      <c r="W35" s="1760">
        <v>0</v>
      </c>
      <c r="X35" s="1753">
        <v>0</v>
      </c>
      <c r="Y35" s="1800">
        <v>0</v>
      </c>
      <c r="Z35" s="1760">
        <v>0</v>
      </c>
      <c r="AA35" s="1760">
        <v>0</v>
      </c>
      <c r="AB35" s="1760">
        <v>0</v>
      </c>
      <c r="AC35" s="1835">
        <v>0</v>
      </c>
      <c r="AD35" s="1836">
        <v>0</v>
      </c>
      <c r="AE35" s="1760">
        <v>0</v>
      </c>
      <c r="AF35" s="1760">
        <v>0</v>
      </c>
      <c r="AG35" s="1760">
        <v>0</v>
      </c>
      <c r="AH35" s="1753">
        <v>2</v>
      </c>
      <c r="AI35" s="1800">
        <v>0</v>
      </c>
      <c r="AJ35" s="1760">
        <v>0</v>
      </c>
      <c r="AK35" s="1760">
        <v>0</v>
      </c>
      <c r="AL35" s="1760">
        <v>0</v>
      </c>
      <c r="AM35" s="1835">
        <v>0</v>
      </c>
      <c r="AN35" s="1836">
        <v>0</v>
      </c>
      <c r="AO35" s="1760">
        <v>0</v>
      </c>
      <c r="AP35" s="1760">
        <v>0</v>
      </c>
      <c r="AQ35" s="1760">
        <v>0</v>
      </c>
      <c r="AR35" s="1753">
        <v>0</v>
      </c>
      <c r="AS35" s="1800">
        <v>0</v>
      </c>
      <c r="AT35" s="1760">
        <v>0</v>
      </c>
      <c r="AU35" s="1760">
        <v>0</v>
      </c>
      <c r="AV35" s="1760">
        <v>0</v>
      </c>
      <c r="AW35" s="1835">
        <v>0</v>
      </c>
      <c r="AX35" s="1836">
        <v>0</v>
      </c>
      <c r="AY35" s="1801">
        <v>0</v>
      </c>
    </row>
    <row r="36" spans="1:51" x14ac:dyDescent="0.15">
      <c r="A36" s="1656" t="s">
        <v>294</v>
      </c>
      <c r="B36" s="1657" t="s">
        <v>150</v>
      </c>
      <c r="C36" s="1837"/>
      <c r="D36" s="1754">
        <v>0</v>
      </c>
      <c r="E36" s="1761">
        <v>0</v>
      </c>
      <c r="F36" s="1763">
        <v>0</v>
      </c>
      <c r="G36" s="1763">
        <v>0</v>
      </c>
      <c r="H36" s="1763">
        <v>0</v>
      </c>
      <c r="I36" s="1769">
        <v>0</v>
      </c>
      <c r="J36" s="1838">
        <v>0</v>
      </c>
      <c r="K36" s="1763">
        <v>0</v>
      </c>
      <c r="L36" s="1763">
        <v>0</v>
      </c>
      <c r="M36" s="1763">
        <v>0</v>
      </c>
      <c r="N36" s="1802">
        <v>0</v>
      </c>
      <c r="O36" s="1762">
        <v>0</v>
      </c>
      <c r="P36" s="1763">
        <v>0</v>
      </c>
      <c r="Q36" s="1763">
        <v>0</v>
      </c>
      <c r="R36" s="1763">
        <v>0</v>
      </c>
      <c r="S36" s="1769">
        <v>0</v>
      </c>
      <c r="T36" s="1838">
        <v>0</v>
      </c>
      <c r="U36" s="1763">
        <v>0</v>
      </c>
      <c r="V36" s="1763">
        <v>0</v>
      </c>
      <c r="W36" s="1763">
        <v>0</v>
      </c>
      <c r="X36" s="1802">
        <v>0</v>
      </c>
      <c r="Y36" s="1762">
        <v>0</v>
      </c>
      <c r="Z36" s="1763">
        <v>0</v>
      </c>
      <c r="AA36" s="1763">
        <v>0</v>
      </c>
      <c r="AB36" s="1763">
        <v>0</v>
      </c>
      <c r="AC36" s="1769">
        <v>0</v>
      </c>
      <c r="AD36" s="1838">
        <v>0</v>
      </c>
      <c r="AE36" s="1763">
        <v>0</v>
      </c>
      <c r="AF36" s="1763">
        <v>0</v>
      </c>
      <c r="AG36" s="1763">
        <v>0</v>
      </c>
      <c r="AH36" s="1802">
        <v>0</v>
      </c>
      <c r="AI36" s="1762">
        <v>0</v>
      </c>
      <c r="AJ36" s="1763">
        <v>0</v>
      </c>
      <c r="AK36" s="1763">
        <v>0</v>
      </c>
      <c r="AL36" s="1763">
        <v>0</v>
      </c>
      <c r="AM36" s="1769">
        <v>0</v>
      </c>
      <c r="AN36" s="1838">
        <v>0</v>
      </c>
      <c r="AO36" s="1763">
        <v>0</v>
      </c>
      <c r="AP36" s="1763">
        <v>0</v>
      </c>
      <c r="AQ36" s="1763">
        <v>0</v>
      </c>
      <c r="AR36" s="1802">
        <v>0</v>
      </c>
      <c r="AS36" s="1762">
        <v>0</v>
      </c>
      <c r="AT36" s="1763">
        <v>0</v>
      </c>
      <c r="AU36" s="1763">
        <v>0</v>
      </c>
      <c r="AV36" s="1763">
        <v>0</v>
      </c>
      <c r="AW36" s="1769">
        <v>0</v>
      </c>
      <c r="AX36" s="1838">
        <v>0</v>
      </c>
      <c r="AY36" s="1803">
        <v>0</v>
      </c>
    </row>
    <row r="37" spans="1:51" x14ac:dyDescent="0.15">
      <c r="A37" s="1648" t="s">
        <v>340</v>
      </c>
      <c r="B37" s="1649" t="s">
        <v>151</v>
      </c>
      <c r="C37" s="1833"/>
      <c r="D37" s="1750">
        <v>0</v>
      </c>
      <c r="E37" s="1771">
        <v>0</v>
      </c>
      <c r="F37" s="1751">
        <v>0</v>
      </c>
      <c r="G37" s="1751">
        <v>0</v>
      </c>
      <c r="H37" s="1751">
        <v>0</v>
      </c>
      <c r="I37" s="1767">
        <v>0</v>
      </c>
      <c r="J37" s="1768">
        <v>0</v>
      </c>
      <c r="K37" s="1751">
        <v>0</v>
      </c>
      <c r="L37" s="1751">
        <v>0</v>
      </c>
      <c r="M37" s="1751">
        <v>0</v>
      </c>
      <c r="N37" s="1770">
        <v>0</v>
      </c>
      <c r="O37" s="1764">
        <v>0</v>
      </c>
      <c r="P37" s="1751">
        <v>0</v>
      </c>
      <c r="Q37" s="1751">
        <v>0</v>
      </c>
      <c r="R37" s="1751">
        <v>0</v>
      </c>
      <c r="S37" s="1767">
        <v>0</v>
      </c>
      <c r="T37" s="1768">
        <v>0</v>
      </c>
      <c r="U37" s="1751">
        <v>0</v>
      </c>
      <c r="V37" s="1751">
        <v>0</v>
      </c>
      <c r="W37" s="1751">
        <v>0</v>
      </c>
      <c r="X37" s="1770">
        <v>0</v>
      </c>
      <c r="Y37" s="1764">
        <v>0</v>
      </c>
      <c r="Z37" s="1751">
        <v>0</v>
      </c>
      <c r="AA37" s="1751">
        <v>0</v>
      </c>
      <c r="AB37" s="1751">
        <v>0</v>
      </c>
      <c r="AC37" s="1767">
        <v>0</v>
      </c>
      <c r="AD37" s="1768">
        <v>0</v>
      </c>
      <c r="AE37" s="1751">
        <v>0</v>
      </c>
      <c r="AF37" s="1751">
        <v>0</v>
      </c>
      <c r="AG37" s="1751">
        <v>0</v>
      </c>
      <c r="AH37" s="1770">
        <v>0</v>
      </c>
      <c r="AI37" s="1764">
        <v>0</v>
      </c>
      <c r="AJ37" s="1751">
        <v>0</v>
      </c>
      <c r="AK37" s="1751">
        <v>0</v>
      </c>
      <c r="AL37" s="1751">
        <v>0</v>
      </c>
      <c r="AM37" s="1767">
        <v>0</v>
      </c>
      <c r="AN37" s="1768">
        <v>0</v>
      </c>
      <c r="AO37" s="1751">
        <v>0</v>
      </c>
      <c r="AP37" s="1751">
        <v>0</v>
      </c>
      <c r="AQ37" s="1751">
        <v>0</v>
      </c>
      <c r="AR37" s="1770">
        <v>0</v>
      </c>
      <c r="AS37" s="1764">
        <v>0</v>
      </c>
      <c r="AT37" s="1751">
        <v>0</v>
      </c>
      <c r="AU37" s="1751">
        <v>0</v>
      </c>
      <c r="AV37" s="1751">
        <v>0</v>
      </c>
      <c r="AW37" s="1767">
        <v>0</v>
      </c>
      <c r="AX37" s="1768">
        <v>0</v>
      </c>
      <c r="AY37" s="1798">
        <v>0</v>
      </c>
    </row>
    <row r="38" spans="1:51" x14ac:dyDescent="0.15">
      <c r="A38" s="1648" t="s">
        <v>291</v>
      </c>
      <c r="B38" s="1649" t="s">
        <v>152</v>
      </c>
      <c r="C38" s="1833"/>
      <c r="D38" s="1750">
        <v>4</v>
      </c>
      <c r="E38" s="1771">
        <v>0</v>
      </c>
      <c r="F38" s="1751">
        <v>0</v>
      </c>
      <c r="G38" s="1751">
        <v>0</v>
      </c>
      <c r="H38" s="1751">
        <v>0</v>
      </c>
      <c r="I38" s="1767">
        <v>0</v>
      </c>
      <c r="J38" s="1768">
        <v>0</v>
      </c>
      <c r="K38" s="1751">
        <v>0</v>
      </c>
      <c r="L38" s="1751">
        <v>0</v>
      </c>
      <c r="M38" s="1751">
        <v>0</v>
      </c>
      <c r="N38" s="1770">
        <v>0</v>
      </c>
      <c r="O38" s="1764">
        <v>0</v>
      </c>
      <c r="P38" s="1751">
        <v>0</v>
      </c>
      <c r="Q38" s="1751">
        <v>0</v>
      </c>
      <c r="R38" s="1751">
        <v>0</v>
      </c>
      <c r="S38" s="1767">
        <v>0</v>
      </c>
      <c r="T38" s="1768">
        <v>0</v>
      </c>
      <c r="U38" s="1751">
        <v>0</v>
      </c>
      <c r="V38" s="1751">
        <v>0</v>
      </c>
      <c r="W38" s="1751">
        <v>0</v>
      </c>
      <c r="X38" s="1770">
        <v>0</v>
      </c>
      <c r="Y38" s="1764">
        <v>0</v>
      </c>
      <c r="Z38" s="1751">
        <v>0</v>
      </c>
      <c r="AA38" s="1751">
        <v>0</v>
      </c>
      <c r="AB38" s="1751">
        <v>0</v>
      </c>
      <c r="AC38" s="1767">
        <v>0</v>
      </c>
      <c r="AD38" s="1768">
        <v>0</v>
      </c>
      <c r="AE38" s="1751">
        <v>0</v>
      </c>
      <c r="AF38" s="1751">
        <v>0</v>
      </c>
      <c r="AG38" s="1751">
        <v>0</v>
      </c>
      <c r="AH38" s="1770">
        <v>0</v>
      </c>
      <c r="AI38" s="1764">
        <v>0</v>
      </c>
      <c r="AJ38" s="1751">
        <v>0</v>
      </c>
      <c r="AK38" s="1751">
        <v>4</v>
      </c>
      <c r="AL38" s="1751">
        <v>0</v>
      </c>
      <c r="AM38" s="1767">
        <v>0</v>
      </c>
      <c r="AN38" s="1768">
        <v>0</v>
      </c>
      <c r="AO38" s="1751">
        <v>0</v>
      </c>
      <c r="AP38" s="1751">
        <v>0</v>
      </c>
      <c r="AQ38" s="1751">
        <v>0</v>
      </c>
      <c r="AR38" s="1770">
        <v>0</v>
      </c>
      <c r="AS38" s="1764">
        <v>0</v>
      </c>
      <c r="AT38" s="1751">
        <v>0</v>
      </c>
      <c r="AU38" s="1751">
        <v>0</v>
      </c>
      <c r="AV38" s="1751">
        <v>0</v>
      </c>
      <c r="AW38" s="1767">
        <v>0</v>
      </c>
      <c r="AX38" s="1768">
        <v>0</v>
      </c>
      <c r="AY38" s="1798">
        <v>0</v>
      </c>
    </row>
    <row r="39" spans="1:51" x14ac:dyDescent="0.15">
      <c r="A39" s="1648" t="s">
        <v>290</v>
      </c>
      <c r="B39" s="1649" t="s">
        <v>153</v>
      </c>
      <c r="C39" s="1833"/>
      <c r="D39" s="1750">
        <v>6</v>
      </c>
      <c r="E39" s="1771">
        <v>0</v>
      </c>
      <c r="F39" s="1751">
        <v>0</v>
      </c>
      <c r="G39" s="1751">
        <v>0</v>
      </c>
      <c r="H39" s="1751">
        <v>0</v>
      </c>
      <c r="I39" s="1767">
        <v>0</v>
      </c>
      <c r="J39" s="1768">
        <v>0</v>
      </c>
      <c r="K39" s="1751">
        <v>0</v>
      </c>
      <c r="L39" s="1751">
        <v>0</v>
      </c>
      <c r="M39" s="1751">
        <v>0</v>
      </c>
      <c r="N39" s="1770">
        <v>0</v>
      </c>
      <c r="O39" s="1764">
        <v>0</v>
      </c>
      <c r="P39" s="1751">
        <v>0</v>
      </c>
      <c r="Q39" s="1751">
        <v>0</v>
      </c>
      <c r="R39" s="1751">
        <v>0</v>
      </c>
      <c r="S39" s="1767">
        <v>0</v>
      </c>
      <c r="T39" s="1768">
        <v>0</v>
      </c>
      <c r="U39" s="1751">
        <v>0</v>
      </c>
      <c r="V39" s="1751">
        <v>0</v>
      </c>
      <c r="W39" s="1751">
        <v>0</v>
      </c>
      <c r="X39" s="1770">
        <v>0</v>
      </c>
      <c r="Y39" s="1764">
        <v>0</v>
      </c>
      <c r="Z39" s="1751">
        <v>0</v>
      </c>
      <c r="AA39" s="1751">
        <v>0</v>
      </c>
      <c r="AB39" s="1751">
        <v>0</v>
      </c>
      <c r="AC39" s="1767">
        <v>0</v>
      </c>
      <c r="AD39" s="1768">
        <v>0</v>
      </c>
      <c r="AE39" s="1751">
        <v>0</v>
      </c>
      <c r="AF39" s="1751">
        <v>0</v>
      </c>
      <c r="AG39" s="1751">
        <v>0</v>
      </c>
      <c r="AH39" s="1770">
        <v>0</v>
      </c>
      <c r="AI39" s="1764">
        <v>0</v>
      </c>
      <c r="AJ39" s="1751">
        <v>0</v>
      </c>
      <c r="AK39" s="1751">
        <v>0</v>
      </c>
      <c r="AL39" s="1751">
        <v>5</v>
      </c>
      <c r="AM39" s="1767">
        <v>1</v>
      </c>
      <c r="AN39" s="1768">
        <v>0</v>
      </c>
      <c r="AO39" s="1751">
        <v>0</v>
      </c>
      <c r="AP39" s="1751">
        <v>0</v>
      </c>
      <c r="AQ39" s="1751">
        <v>0</v>
      </c>
      <c r="AR39" s="1770">
        <v>0</v>
      </c>
      <c r="AS39" s="1764">
        <v>0</v>
      </c>
      <c r="AT39" s="1751">
        <v>0</v>
      </c>
      <c r="AU39" s="1751">
        <v>0</v>
      </c>
      <c r="AV39" s="1751">
        <v>0</v>
      </c>
      <c r="AW39" s="1767">
        <v>0</v>
      </c>
      <c r="AX39" s="1768">
        <v>0</v>
      </c>
      <c r="AY39" s="1798">
        <v>0</v>
      </c>
    </row>
    <row r="40" spans="1:51" x14ac:dyDescent="0.15">
      <c r="A40" s="1648" t="s">
        <v>289</v>
      </c>
      <c r="B40" s="1649" t="s">
        <v>154</v>
      </c>
      <c r="C40" s="1833"/>
      <c r="D40" s="1750">
        <v>1</v>
      </c>
      <c r="E40" s="1771">
        <v>0</v>
      </c>
      <c r="F40" s="1751">
        <v>0</v>
      </c>
      <c r="G40" s="1751">
        <v>0</v>
      </c>
      <c r="H40" s="1751">
        <v>0</v>
      </c>
      <c r="I40" s="1767">
        <v>0</v>
      </c>
      <c r="J40" s="1768">
        <v>0</v>
      </c>
      <c r="K40" s="1751">
        <v>0</v>
      </c>
      <c r="L40" s="1751">
        <v>0</v>
      </c>
      <c r="M40" s="1751">
        <v>0</v>
      </c>
      <c r="N40" s="1770">
        <v>0</v>
      </c>
      <c r="O40" s="1764">
        <v>0</v>
      </c>
      <c r="P40" s="1751">
        <v>0</v>
      </c>
      <c r="Q40" s="1751">
        <v>0</v>
      </c>
      <c r="R40" s="1751">
        <v>0</v>
      </c>
      <c r="S40" s="1767">
        <v>0</v>
      </c>
      <c r="T40" s="1768">
        <v>0</v>
      </c>
      <c r="U40" s="1751">
        <v>0</v>
      </c>
      <c r="V40" s="1751">
        <v>0</v>
      </c>
      <c r="W40" s="1751">
        <v>0</v>
      </c>
      <c r="X40" s="1770">
        <v>0</v>
      </c>
      <c r="Y40" s="1764">
        <v>0</v>
      </c>
      <c r="Z40" s="1751">
        <v>0</v>
      </c>
      <c r="AA40" s="1751">
        <v>0</v>
      </c>
      <c r="AB40" s="1751">
        <v>0</v>
      </c>
      <c r="AC40" s="1767">
        <v>0</v>
      </c>
      <c r="AD40" s="1768">
        <v>0</v>
      </c>
      <c r="AE40" s="1751">
        <v>0</v>
      </c>
      <c r="AF40" s="1751">
        <v>0</v>
      </c>
      <c r="AG40" s="1751">
        <v>0</v>
      </c>
      <c r="AH40" s="1770">
        <v>0</v>
      </c>
      <c r="AI40" s="1764">
        <v>0</v>
      </c>
      <c r="AJ40" s="1751">
        <v>0</v>
      </c>
      <c r="AK40" s="1751">
        <v>0</v>
      </c>
      <c r="AL40" s="1751">
        <v>0</v>
      </c>
      <c r="AM40" s="1767">
        <v>1</v>
      </c>
      <c r="AN40" s="1768">
        <v>0</v>
      </c>
      <c r="AO40" s="1751">
        <v>0</v>
      </c>
      <c r="AP40" s="1751">
        <v>0</v>
      </c>
      <c r="AQ40" s="1751">
        <v>0</v>
      </c>
      <c r="AR40" s="1770">
        <v>0</v>
      </c>
      <c r="AS40" s="1764">
        <v>0</v>
      </c>
      <c r="AT40" s="1751">
        <v>0</v>
      </c>
      <c r="AU40" s="1751">
        <v>0</v>
      </c>
      <c r="AV40" s="1751">
        <v>0</v>
      </c>
      <c r="AW40" s="1767">
        <v>0</v>
      </c>
      <c r="AX40" s="1768">
        <v>0</v>
      </c>
      <c r="AY40" s="1798">
        <v>0</v>
      </c>
    </row>
    <row r="41" spans="1:51" x14ac:dyDescent="0.15">
      <c r="A41" s="1648" t="s">
        <v>288</v>
      </c>
      <c r="B41" s="1649" t="s">
        <v>155</v>
      </c>
      <c r="C41" s="1833"/>
      <c r="D41" s="1750">
        <v>1</v>
      </c>
      <c r="E41" s="1771">
        <v>0</v>
      </c>
      <c r="F41" s="1751">
        <v>0</v>
      </c>
      <c r="G41" s="1751">
        <v>0</v>
      </c>
      <c r="H41" s="1751">
        <v>0</v>
      </c>
      <c r="I41" s="1767">
        <v>0</v>
      </c>
      <c r="J41" s="1768">
        <v>0</v>
      </c>
      <c r="K41" s="1751">
        <v>0</v>
      </c>
      <c r="L41" s="1751">
        <v>0</v>
      </c>
      <c r="M41" s="1751">
        <v>0</v>
      </c>
      <c r="N41" s="1770">
        <v>0</v>
      </c>
      <c r="O41" s="1764">
        <v>0</v>
      </c>
      <c r="P41" s="1751">
        <v>0</v>
      </c>
      <c r="Q41" s="1751">
        <v>0</v>
      </c>
      <c r="R41" s="1751">
        <v>0</v>
      </c>
      <c r="S41" s="1767">
        <v>0</v>
      </c>
      <c r="T41" s="1768">
        <v>0</v>
      </c>
      <c r="U41" s="1751">
        <v>0</v>
      </c>
      <c r="V41" s="1751">
        <v>0</v>
      </c>
      <c r="W41" s="1751">
        <v>0</v>
      </c>
      <c r="X41" s="1770">
        <v>0</v>
      </c>
      <c r="Y41" s="1764">
        <v>0</v>
      </c>
      <c r="Z41" s="1751">
        <v>0</v>
      </c>
      <c r="AA41" s="1751">
        <v>0</v>
      </c>
      <c r="AB41" s="1751">
        <v>0</v>
      </c>
      <c r="AC41" s="1767">
        <v>0</v>
      </c>
      <c r="AD41" s="1768">
        <v>0</v>
      </c>
      <c r="AE41" s="1751">
        <v>0</v>
      </c>
      <c r="AF41" s="1751">
        <v>0</v>
      </c>
      <c r="AG41" s="1751">
        <v>0</v>
      </c>
      <c r="AH41" s="1770">
        <v>0</v>
      </c>
      <c r="AI41" s="1764">
        <v>0</v>
      </c>
      <c r="AJ41" s="1751">
        <v>0</v>
      </c>
      <c r="AK41" s="1751">
        <v>0</v>
      </c>
      <c r="AL41" s="1751">
        <v>0</v>
      </c>
      <c r="AM41" s="1767">
        <v>0</v>
      </c>
      <c r="AN41" s="1768">
        <v>1</v>
      </c>
      <c r="AO41" s="1751">
        <v>0</v>
      </c>
      <c r="AP41" s="1751">
        <v>0</v>
      </c>
      <c r="AQ41" s="1751">
        <v>0</v>
      </c>
      <c r="AR41" s="1770">
        <v>0</v>
      </c>
      <c r="AS41" s="1764">
        <v>0</v>
      </c>
      <c r="AT41" s="1751">
        <v>0</v>
      </c>
      <c r="AU41" s="1751">
        <v>0</v>
      </c>
      <c r="AV41" s="1751">
        <v>0</v>
      </c>
      <c r="AW41" s="1767">
        <v>0</v>
      </c>
      <c r="AX41" s="1768">
        <v>0</v>
      </c>
      <c r="AY41" s="1798">
        <v>0</v>
      </c>
    </row>
    <row r="42" spans="1:51" x14ac:dyDescent="0.15">
      <c r="A42" s="1648" t="s">
        <v>287</v>
      </c>
      <c r="B42" s="1649" t="s">
        <v>156</v>
      </c>
      <c r="C42" s="1833"/>
      <c r="D42" s="1750">
        <v>2</v>
      </c>
      <c r="E42" s="1771">
        <v>0</v>
      </c>
      <c r="F42" s="1751">
        <v>0</v>
      </c>
      <c r="G42" s="1751">
        <v>0</v>
      </c>
      <c r="H42" s="1751">
        <v>0</v>
      </c>
      <c r="I42" s="1767">
        <v>0</v>
      </c>
      <c r="J42" s="1768">
        <v>0</v>
      </c>
      <c r="K42" s="1751">
        <v>0</v>
      </c>
      <c r="L42" s="1751">
        <v>0</v>
      </c>
      <c r="M42" s="1751">
        <v>0</v>
      </c>
      <c r="N42" s="1770">
        <v>0</v>
      </c>
      <c r="O42" s="1764">
        <v>0</v>
      </c>
      <c r="P42" s="1751">
        <v>0</v>
      </c>
      <c r="Q42" s="1751">
        <v>0</v>
      </c>
      <c r="R42" s="1751">
        <v>0</v>
      </c>
      <c r="S42" s="1767">
        <v>0</v>
      </c>
      <c r="T42" s="1768">
        <v>0</v>
      </c>
      <c r="U42" s="1751">
        <v>0</v>
      </c>
      <c r="V42" s="1751">
        <v>0</v>
      </c>
      <c r="W42" s="1751">
        <v>0</v>
      </c>
      <c r="X42" s="1770">
        <v>0</v>
      </c>
      <c r="Y42" s="1764">
        <v>0</v>
      </c>
      <c r="Z42" s="1751">
        <v>0</v>
      </c>
      <c r="AA42" s="1751">
        <v>0</v>
      </c>
      <c r="AB42" s="1751">
        <v>0</v>
      </c>
      <c r="AC42" s="1767">
        <v>0</v>
      </c>
      <c r="AD42" s="1768">
        <v>0</v>
      </c>
      <c r="AE42" s="1751">
        <v>0</v>
      </c>
      <c r="AF42" s="1751">
        <v>0</v>
      </c>
      <c r="AG42" s="1751">
        <v>0</v>
      </c>
      <c r="AH42" s="1770">
        <v>0</v>
      </c>
      <c r="AI42" s="1764">
        <v>0</v>
      </c>
      <c r="AJ42" s="1751">
        <v>0</v>
      </c>
      <c r="AK42" s="1751">
        <v>0</v>
      </c>
      <c r="AL42" s="1751">
        <v>0</v>
      </c>
      <c r="AM42" s="1767">
        <v>0</v>
      </c>
      <c r="AN42" s="1768">
        <v>0</v>
      </c>
      <c r="AO42" s="1751">
        <v>2</v>
      </c>
      <c r="AP42" s="1751">
        <v>0</v>
      </c>
      <c r="AQ42" s="1751">
        <v>0</v>
      </c>
      <c r="AR42" s="1770">
        <v>0</v>
      </c>
      <c r="AS42" s="1764">
        <v>0</v>
      </c>
      <c r="AT42" s="1751">
        <v>0</v>
      </c>
      <c r="AU42" s="1751">
        <v>0</v>
      </c>
      <c r="AV42" s="1751">
        <v>0</v>
      </c>
      <c r="AW42" s="1767">
        <v>0</v>
      </c>
      <c r="AX42" s="1768">
        <v>0</v>
      </c>
      <c r="AY42" s="1798">
        <v>0</v>
      </c>
    </row>
    <row r="43" spans="1:51" x14ac:dyDescent="0.15">
      <c r="A43" s="1648" t="s">
        <v>286</v>
      </c>
      <c r="B43" s="1649" t="s">
        <v>157</v>
      </c>
      <c r="C43" s="1833"/>
      <c r="D43" s="1750">
        <v>5</v>
      </c>
      <c r="E43" s="1771">
        <v>0</v>
      </c>
      <c r="F43" s="1751">
        <v>0</v>
      </c>
      <c r="G43" s="1751">
        <v>0</v>
      </c>
      <c r="H43" s="1751">
        <v>0</v>
      </c>
      <c r="I43" s="1767">
        <v>0</v>
      </c>
      <c r="J43" s="1768">
        <v>0</v>
      </c>
      <c r="K43" s="1751">
        <v>0</v>
      </c>
      <c r="L43" s="1751">
        <v>0</v>
      </c>
      <c r="M43" s="1751">
        <v>0</v>
      </c>
      <c r="N43" s="1770">
        <v>0</v>
      </c>
      <c r="O43" s="1764">
        <v>0</v>
      </c>
      <c r="P43" s="1751">
        <v>0</v>
      </c>
      <c r="Q43" s="1751">
        <v>0</v>
      </c>
      <c r="R43" s="1751">
        <v>0</v>
      </c>
      <c r="S43" s="1767">
        <v>0</v>
      </c>
      <c r="T43" s="1768">
        <v>0</v>
      </c>
      <c r="U43" s="1751">
        <v>0</v>
      </c>
      <c r="V43" s="1751">
        <v>0</v>
      </c>
      <c r="W43" s="1751">
        <v>0</v>
      </c>
      <c r="X43" s="1770">
        <v>0</v>
      </c>
      <c r="Y43" s="1764">
        <v>0</v>
      </c>
      <c r="Z43" s="1751">
        <v>0</v>
      </c>
      <c r="AA43" s="1751">
        <v>0</v>
      </c>
      <c r="AB43" s="1751">
        <v>0</v>
      </c>
      <c r="AC43" s="1767">
        <v>0</v>
      </c>
      <c r="AD43" s="1768">
        <v>0</v>
      </c>
      <c r="AE43" s="1751">
        <v>0</v>
      </c>
      <c r="AF43" s="1751">
        <v>0</v>
      </c>
      <c r="AG43" s="1751">
        <v>0</v>
      </c>
      <c r="AH43" s="1770">
        <v>0</v>
      </c>
      <c r="AI43" s="1764">
        <v>0</v>
      </c>
      <c r="AJ43" s="1751">
        <v>0</v>
      </c>
      <c r="AK43" s="1751">
        <v>0</v>
      </c>
      <c r="AL43" s="1751">
        <v>0</v>
      </c>
      <c r="AM43" s="1767">
        <v>0</v>
      </c>
      <c r="AN43" s="1768">
        <v>0</v>
      </c>
      <c r="AO43" s="1751">
        <v>0</v>
      </c>
      <c r="AP43" s="1751">
        <v>5</v>
      </c>
      <c r="AQ43" s="1751">
        <v>0</v>
      </c>
      <c r="AR43" s="1770">
        <v>0</v>
      </c>
      <c r="AS43" s="1764">
        <v>0</v>
      </c>
      <c r="AT43" s="1751">
        <v>0</v>
      </c>
      <c r="AU43" s="1751">
        <v>0</v>
      </c>
      <c r="AV43" s="1751">
        <v>0</v>
      </c>
      <c r="AW43" s="1767">
        <v>0</v>
      </c>
      <c r="AX43" s="1768">
        <v>0</v>
      </c>
      <c r="AY43" s="1798">
        <v>0</v>
      </c>
    </row>
    <row r="44" spans="1:51" x14ac:dyDescent="0.15">
      <c r="A44" s="1648" t="s">
        <v>285</v>
      </c>
      <c r="B44" s="1649" t="s">
        <v>158</v>
      </c>
      <c r="C44" s="1833"/>
      <c r="D44" s="1750">
        <v>5</v>
      </c>
      <c r="E44" s="1771">
        <v>0</v>
      </c>
      <c r="F44" s="1751">
        <v>0</v>
      </c>
      <c r="G44" s="1751">
        <v>0</v>
      </c>
      <c r="H44" s="1751">
        <v>0</v>
      </c>
      <c r="I44" s="1767">
        <v>0</v>
      </c>
      <c r="J44" s="1768">
        <v>0</v>
      </c>
      <c r="K44" s="1751">
        <v>0</v>
      </c>
      <c r="L44" s="1751">
        <v>0</v>
      </c>
      <c r="M44" s="1751">
        <v>0</v>
      </c>
      <c r="N44" s="1770">
        <v>0</v>
      </c>
      <c r="O44" s="1764">
        <v>0</v>
      </c>
      <c r="P44" s="1751">
        <v>0</v>
      </c>
      <c r="Q44" s="1751">
        <v>0</v>
      </c>
      <c r="R44" s="1751">
        <v>0</v>
      </c>
      <c r="S44" s="1767">
        <v>0</v>
      </c>
      <c r="T44" s="1768">
        <v>0</v>
      </c>
      <c r="U44" s="1751">
        <v>0</v>
      </c>
      <c r="V44" s="1751">
        <v>0</v>
      </c>
      <c r="W44" s="1751">
        <v>0</v>
      </c>
      <c r="X44" s="1770">
        <v>0</v>
      </c>
      <c r="Y44" s="1764">
        <v>0</v>
      </c>
      <c r="Z44" s="1751">
        <v>0</v>
      </c>
      <c r="AA44" s="1751">
        <v>0</v>
      </c>
      <c r="AB44" s="1751">
        <v>0</v>
      </c>
      <c r="AC44" s="1767">
        <v>0</v>
      </c>
      <c r="AD44" s="1768">
        <v>0</v>
      </c>
      <c r="AE44" s="1751">
        <v>0</v>
      </c>
      <c r="AF44" s="1751">
        <v>0</v>
      </c>
      <c r="AG44" s="1751">
        <v>0</v>
      </c>
      <c r="AH44" s="1770">
        <v>0</v>
      </c>
      <c r="AI44" s="1764">
        <v>0</v>
      </c>
      <c r="AJ44" s="1751">
        <v>0</v>
      </c>
      <c r="AK44" s="1751">
        <v>0</v>
      </c>
      <c r="AL44" s="1751">
        <v>0</v>
      </c>
      <c r="AM44" s="1767">
        <v>0</v>
      </c>
      <c r="AN44" s="1768">
        <v>0</v>
      </c>
      <c r="AO44" s="1751">
        <v>0</v>
      </c>
      <c r="AP44" s="1751">
        <v>0</v>
      </c>
      <c r="AQ44" s="1751">
        <v>5</v>
      </c>
      <c r="AR44" s="1770">
        <v>0</v>
      </c>
      <c r="AS44" s="1764">
        <v>0</v>
      </c>
      <c r="AT44" s="1751">
        <v>0</v>
      </c>
      <c r="AU44" s="1751">
        <v>0</v>
      </c>
      <c r="AV44" s="1751">
        <v>0</v>
      </c>
      <c r="AW44" s="1767">
        <v>0</v>
      </c>
      <c r="AX44" s="1768">
        <v>0</v>
      </c>
      <c r="AY44" s="1798">
        <v>0</v>
      </c>
    </row>
    <row r="45" spans="1:51" x14ac:dyDescent="0.15">
      <c r="A45" s="1652" t="s">
        <v>284</v>
      </c>
      <c r="B45" s="1653" t="s">
        <v>159</v>
      </c>
      <c r="C45" s="1834"/>
      <c r="D45" s="1752">
        <v>10</v>
      </c>
      <c r="E45" s="1799">
        <v>0</v>
      </c>
      <c r="F45" s="1760">
        <v>0</v>
      </c>
      <c r="G45" s="1760">
        <v>0</v>
      </c>
      <c r="H45" s="1760">
        <v>0</v>
      </c>
      <c r="I45" s="1835">
        <v>0</v>
      </c>
      <c r="J45" s="1836">
        <v>0</v>
      </c>
      <c r="K45" s="1760">
        <v>0</v>
      </c>
      <c r="L45" s="1760">
        <v>0</v>
      </c>
      <c r="M45" s="1760">
        <v>0</v>
      </c>
      <c r="N45" s="1753">
        <v>0</v>
      </c>
      <c r="O45" s="1800">
        <v>0</v>
      </c>
      <c r="P45" s="1760">
        <v>0</v>
      </c>
      <c r="Q45" s="1760">
        <v>0</v>
      </c>
      <c r="R45" s="1760">
        <v>0</v>
      </c>
      <c r="S45" s="1835">
        <v>0</v>
      </c>
      <c r="T45" s="1836">
        <v>0</v>
      </c>
      <c r="U45" s="1760">
        <v>0</v>
      </c>
      <c r="V45" s="1760">
        <v>0</v>
      </c>
      <c r="W45" s="1760">
        <v>0</v>
      </c>
      <c r="X45" s="1753">
        <v>0</v>
      </c>
      <c r="Y45" s="1800">
        <v>0</v>
      </c>
      <c r="Z45" s="1760">
        <v>0</v>
      </c>
      <c r="AA45" s="1760">
        <v>0</v>
      </c>
      <c r="AB45" s="1760">
        <v>0</v>
      </c>
      <c r="AC45" s="1835">
        <v>0</v>
      </c>
      <c r="AD45" s="1836">
        <v>0</v>
      </c>
      <c r="AE45" s="1760">
        <v>0</v>
      </c>
      <c r="AF45" s="1760">
        <v>0</v>
      </c>
      <c r="AG45" s="1760">
        <v>0</v>
      </c>
      <c r="AH45" s="1753">
        <v>0</v>
      </c>
      <c r="AI45" s="1800">
        <v>0</v>
      </c>
      <c r="AJ45" s="1760">
        <v>0</v>
      </c>
      <c r="AK45" s="1760">
        <v>0</v>
      </c>
      <c r="AL45" s="1760">
        <v>0</v>
      </c>
      <c r="AM45" s="1835">
        <v>0</v>
      </c>
      <c r="AN45" s="1836">
        <v>0</v>
      </c>
      <c r="AO45" s="1760">
        <v>0</v>
      </c>
      <c r="AP45" s="1760">
        <v>0</v>
      </c>
      <c r="AQ45" s="1760">
        <v>0</v>
      </c>
      <c r="AR45" s="1753">
        <v>10</v>
      </c>
      <c r="AS45" s="1800">
        <v>0</v>
      </c>
      <c r="AT45" s="1760">
        <v>0</v>
      </c>
      <c r="AU45" s="1760">
        <v>0</v>
      </c>
      <c r="AV45" s="1760">
        <v>0</v>
      </c>
      <c r="AW45" s="1835">
        <v>0</v>
      </c>
      <c r="AX45" s="1836">
        <v>0</v>
      </c>
      <c r="AY45" s="1801">
        <v>0</v>
      </c>
    </row>
    <row r="46" spans="1:51" x14ac:dyDescent="0.15">
      <c r="A46" s="1839" t="s">
        <v>283</v>
      </c>
      <c r="B46" s="1840" t="s">
        <v>160</v>
      </c>
      <c r="C46" s="1841"/>
      <c r="D46" s="1772">
        <v>2</v>
      </c>
      <c r="E46" s="1842">
        <v>0</v>
      </c>
      <c r="F46" s="1843">
        <v>0</v>
      </c>
      <c r="G46" s="1843">
        <v>0</v>
      </c>
      <c r="H46" s="1843">
        <v>0</v>
      </c>
      <c r="I46" s="1844">
        <v>0</v>
      </c>
      <c r="J46" s="1845">
        <v>0</v>
      </c>
      <c r="K46" s="1843">
        <v>0</v>
      </c>
      <c r="L46" s="1843">
        <v>0</v>
      </c>
      <c r="M46" s="1843">
        <v>0</v>
      </c>
      <c r="N46" s="1846">
        <v>0</v>
      </c>
      <c r="O46" s="1773">
        <v>0</v>
      </c>
      <c r="P46" s="1843">
        <v>0</v>
      </c>
      <c r="Q46" s="1843">
        <v>0</v>
      </c>
      <c r="R46" s="1843">
        <v>0</v>
      </c>
      <c r="S46" s="1844">
        <v>0</v>
      </c>
      <c r="T46" s="1845">
        <v>0</v>
      </c>
      <c r="U46" s="1843">
        <v>0</v>
      </c>
      <c r="V46" s="1843">
        <v>0</v>
      </c>
      <c r="W46" s="1843">
        <v>0</v>
      </c>
      <c r="X46" s="1846">
        <v>0</v>
      </c>
      <c r="Y46" s="1773">
        <v>0</v>
      </c>
      <c r="Z46" s="1843">
        <v>0</v>
      </c>
      <c r="AA46" s="1843">
        <v>0</v>
      </c>
      <c r="AB46" s="1843">
        <v>0</v>
      </c>
      <c r="AC46" s="1844">
        <v>0</v>
      </c>
      <c r="AD46" s="1845">
        <v>0</v>
      </c>
      <c r="AE46" s="1843">
        <v>0</v>
      </c>
      <c r="AF46" s="1843">
        <v>0</v>
      </c>
      <c r="AG46" s="1843">
        <v>0</v>
      </c>
      <c r="AH46" s="1846">
        <v>0</v>
      </c>
      <c r="AI46" s="1773">
        <v>0</v>
      </c>
      <c r="AJ46" s="1843">
        <v>0</v>
      </c>
      <c r="AK46" s="1843">
        <v>0</v>
      </c>
      <c r="AL46" s="1843">
        <v>0</v>
      </c>
      <c r="AM46" s="1844">
        <v>0</v>
      </c>
      <c r="AN46" s="1845">
        <v>0</v>
      </c>
      <c r="AO46" s="1843">
        <v>0</v>
      </c>
      <c r="AP46" s="1843">
        <v>0</v>
      </c>
      <c r="AQ46" s="1843">
        <v>0</v>
      </c>
      <c r="AR46" s="1846">
        <v>0</v>
      </c>
      <c r="AS46" s="1773">
        <v>2</v>
      </c>
      <c r="AT46" s="1843">
        <v>0</v>
      </c>
      <c r="AU46" s="1843">
        <v>0</v>
      </c>
      <c r="AV46" s="1843">
        <v>0</v>
      </c>
      <c r="AW46" s="1844">
        <v>0</v>
      </c>
      <c r="AX46" s="1845">
        <v>0</v>
      </c>
      <c r="AY46" s="1847">
        <v>0</v>
      </c>
    </row>
    <row r="47" spans="1:51" x14ac:dyDescent="0.15">
      <c r="A47" s="1648" t="s">
        <v>282</v>
      </c>
      <c r="B47" s="1649" t="s">
        <v>161</v>
      </c>
      <c r="C47" s="1833"/>
      <c r="D47" s="1750">
        <v>0</v>
      </c>
      <c r="E47" s="1771">
        <v>0</v>
      </c>
      <c r="F47" s="1751">
        <v>0</v>
      </c>
      <c r="G47" s="1751">
        <v>0</v>
      </c>
      <c r="H47" s="1751">
        <v>0</v>
      </c>
      <c r="I47" s="1767">
        <v>0</v>
      </c>
      <c r="J47" s="1768">
        <v>0</v>
      </c>
      <c r="K47" s="1751">
        <v>0</v>
      </c>
      <c r="L47" s="1751">
        <v>0</v>
      </c>
      <c r="M47" s="1751">
        <v>0</v>
      </c>
      <c r="N47" s="1770">
        <v>0</v>
      </c>
      <c r="O47" s="1764">
        <v>0</v>
      </c>
      <c r="P47" s="1751">
        <v>0</v>
      </c>
      <c r="Q47" s="1751">
        <v>0</v>
      </c>
      <c r="R47" s="1751">
        <v>0</v>
      </c>
      <c r="S47" s="1767">
        <v>0</v>
      </c>
      <c r="T47" s="1768">
        <v>0</v>
      </c>
      <c r="U47" s="1751">
        <v>0</v>
      </c>
      <c r="V47" s="1751">
        <v>0</v>
      </c>
      <c r="W47" s="1751">
        <v>0</v>
      </c>
      <c r="X47" s="1770">
        <v>0</v>
      </c>
      <c r="Y47" s="1764">
        <v>0</v>
      </c>
      <c r="Z47" s="1751">
        <v>0</v>
      </c>
      <c r="AA47" s="1751">
        <v>0</v>
      </c>
      <c r="AB47" s="1751">
        <v>0</v>
      </c>
      <c r="AC47" s="1767">
        <v>0</v>
      </c>
      <c r="AD47" s="1768">
        <v>0</v>
      </c>
      <c r="AE47" s="1751">
        <v>0</v>
      </c>
      <c r="AF47" s="1751">
        <v>0</v>
      </c>
      <c r="AG47" s="1751">
        <v>0</v>
      </c>
      <c r="AH47" s="1770">
        <v>0</v>
      </c>
      <c r="AI47" s="1764">
        <v>0</v>
      </c>
      <c r="AJ47" s="1751">
        <v>0</v>
      </c>
      <c r="AK47" s="1751">
        <v>0</v>
      </c>
      <c r="AL47" s="1751">
        <v>0</v>
      </c>
      <c r="AM47" s="1767">
        <v>0</v>
      </c>
      <c r="AN47" s="1768">
        <v>0</v>
      </c>
      <c r="AO47" s="1751">
        <v>0</v>
      </c>
      <c r="AP47" s="1751">
        <v>0</v>
      </c>
      <c r="AQ47" s="1751">
        <v>0</v>
      </c>
      <c r="AR47" s="1770">
        <v>0</v>
      </c>
      <c r="AS47" s="1764">
        <v>0</v>
      </c>
      <c r="AT47" s="1751">
        <v>0</v>
      </c>
      <c r="AU47" s="1751">
        <v>0</v>
      </c>
      <c r="AV47" s="1751">
        <v>0</v>
      </c>
      <c r="AW47" s="1767">
        <v>0</v>
      </c>
      <c r="AX47" s="1768">
        <v>0</v>
      </c>
      <c r="AY47" s="1798">
        <v>0</v>
      </c>
    </row>
    <row r="48" spans="1:51" x14ac:dyDescent="0.15">
      <c r="A48" s="1648" t="s">
        <v>281</v>
      </c>
      <c r="B48" s="1649" t="s">
        <v>162</v>
      </c>
      <c r="C48" s="1833"/>
      <c r="D48" s="1750">
        <v>3</v>
      </c>
      <c r="E48" s="1771">
        <v>0</v>
      </c>
      <c r="F48" s="1751">
        <v>0</v>
      </c>
      <c r="G48" s="1751">
        <v>0</v>
      </c>
      <c r="H48" s="1751">
        <v>0</v>
      </c>
      <c r="I48" s="1767">
        <v>0</v>
      </c>
      <c r="J48" s="1768">
        <v>0</v>
      </c>
      <c r="K48" s="1751">
        <v>0</v>
      </c>
      <c r="L48" s="1751">
        <v>0</v>
      </c>
      <c r="M48" s="1751">
        <v>0</v>
      </c>
      <c r="N48" s="1770">
        <v>0</v>
      </c>
      <c r="O48" s="1764">
        <v>0</v>
      </c>
      <c r="P48" s="1751">
        <v>0</v>
      </c>
      <c r="Q48" s="1751">
        <v>0</v>
      </c>
      <c r="R48" s="1751">
        <v>0</v>
      </c>
      <c r="S48" s="1767">
        <v>0</v>
      </c>
      <c r="T48" s="1768">
        <v>0</v>
      </c>
      <c r="U48" s="1751">
        <v>0</v>
      </c>
      <c r="V48" s="1751">
        <v>0</v>
      </c>
      <c r="W48" s="1751">
        <v>0</v>
      </c>
      <c r="X48" s="1770">
        <v>0</v>
      </c>
      <c r="Y48" s="1764">
        <v>0</v>
      </c>
      <c r="Z48" s="1751">
        <v>0</v>
      </c>
      <c r="AA48" s="1751">
        <v>0</v>
      </c>
      <c r="AB48" s="1751">
        <v>0</v>
      </c>
      <c r="AC48" s="1767">
        <v>0</v>
      </c>
      <c r="AD48" s="1768">
        <v>0</v>
      </c>
      <c r="AE48" s="1751">
        <v>0</v>
      </c>
      <c r="AF48" s="1751">
        <v>0</v>
      </c>
      <c r="AG48" s="1751">
        <v>0</v>
      </c>
      <c r="AH48" s="1770">
        <v>0</v>
      </c>
      <c r="AI48" s="1764">
        <v>0</v>
      </c>
      <c r="AJ48" s="1751">
        <v>0</v>
      </c>
      <c r="AK48" s="1751">
        <v>0</v>
      </c>
      <c r="AL48" s="1751">
        <v>0</v>
      </c>
      <c r="AM48" s="1767">
        <v>0</v>
      </c>
      <c r="AN48" s="1768">
        <v>0</v>
      </c>
      <c r="AO48" s="1751">
        <v>0</v>
      </c>
      <c r="AP48" s="1751">
        <v>0</v>
      </c>
      <c r="AQ48" s="1751">
        <v>0</v>
      </c>
      <c r="AR48" s="1770">
        <v>0</v>
      </c>
      <c r="AS48" s="1764">
        <v>0</v>
      </c>
      <c r="AT48" s="1751">
        <v>0</v>
      </c>
      <c r="AU48" s="1751">
        <v>3</v>
      </c>
      <c r="AV48" s="1751">
        <v>0</v>
      </c>
      <c r="AW48" s="1767">
        <v>0</v>
      </c>
      <c r="AX48" s="1768">
        <v>0</v>
      </c>
      <c r="AY48" s="1798">
        <v>0</v>
      </c>
    </row>
    <row r="49" spans="1:51" x14ac:dyDescent="0.15">
      <c r="A49" s="1648" t="s">
        <v>280</v>
      </c>
      <c r="B49" s="1649" t="s">
        <v>163</v>
      </c>
      <c r="C49" s="1833"/>
      <c r="D49" s="1750">
        <v>4</v>
      </c>
      <c r="E49" s="1771">
        <v>0</v>
      </c>
      <c r="F49" s="1751">
        <v>0</v>
      </c>
      <c r="G49" s="1751">
        <v>0</v>
      </c>
      <c r="H49" s="1751">
        <v>0</v>
      </c>
      <c r="I49" s="1767">
        <v>0</v>
      </c>
      <c r="J49" s="1768">
        <v>0</v>
      </c>
      <c r="K49" s="1751">
        <v>0</v>
      </c>
      <c r="L49" s="1751">
        <v>0</v>
      </c>
      <c r="M49" s="1751">
        <v>0</v>
      </c>
      <c r="N49" s="1770">
        <v>0</v>
      </c>
      <c r="O49" s="1764">
        <v>0</v>
      </c>
      <c r="P49" s="1751">
        <v>0</v>
      </c>
      <c r="Q49" s="1751">
        <v>0</v>
      </c>
      <c r="R49" s="1751">
        <v>0</v>
      </c>
      <c r="S49" s="1767">
        <v>0</v>
      </c>
      <c r="T49" s="1768">
        <v>0</v>
      </c>
      <c r="U49" s="1751">
        <v>0</v>
      </c>
      <c r="V49" s="1751">
        <v>0</v>
      </c>
      <c r="W49" s="1751">
        <v>0</v>
      </c>
      <c r="X49" s="1770">
        <v>0</v>
      </c>
      <c r="Y49" s="1764">
        <v>0</v>
      </c>
      <c r="Z49" s="1751">
        <v>0</v>
      </c>
      <c r="AA49" s="1751">
        <v>0</v>
      </c>
      <c r="AB49" s="1751">
        <v>0</v>
      </c>
      <c r="AC49" s="1767">
        <v>0</v>
      </c>
      <c r="AD49" s="1768">
        <v>0</v>
      </c>
      <c r="AE49" s="1751">
        <v>0</v>
      </c>
      <c r="AF49" s="1751">
        <v>0</v>
      </c>
      <c r="AG49" s="1751">
        <v>0</v>
      </c>
      <c r="AH49" s="1770">
        <v>0</v>
      </c>
      <c r="AI49" s="1764">
        <v>0</v>
      </c>
      <c r="AJ49" s="1751">
        <v>0</v>
      </c>
      <c r="AK49" s="1751">
        <v>0</v>
      </c>
      <c r="AL49" s="1751">
        <v>0</v>
      </c>
      <c r="AM49" s="1767">
        <v>0</v>
      </c>
      <c r="AN49" s="1768">
        <v>0</v>
      </c>
      <c r="AO49" s="1751">
        <v>0</v>
      </c>
      <c r="AP49" s="1751">
        <v>0</v>
      </c>
      <c r="AQ49" s="1751">
        <v>0</v>
      </c>
      <c r="AR49" s="1770">
        <v>0</v>
      </c>
      <c r="AS49" s="1764">
        <v>0</v>
      </c>
      <c r="AT49" s="1751">
        <v>0</v>
      </c>
      <c r="AU49" s="1751">
        <v>0</v>
      </c>
      <c r="AV49" s="1751">
        <v>4</v>
      </c>
      <c r="AW49" s="1767">
        <v>0</v>
      </c>
      <c r="AX49" s="1768">
        <v>0</v>
      </c>
      <c r="AY49" s="1798">
        <v>0</v>
      </c>
    </row>
    <row r="50" spans="1:51" x14ac:dyDescent="0.15">
      <c r="A50" s="1648" t="s">
        <v>279</v>
      </c>
      <c r="B50" s="1649" t="s">
        <v>164</v>
      </c>
      <c r="C50" s="1833"/>
      <c r="D50" s="1750">
        <v>3</v>
      </c>
      <c r="E50" s="1771">
        <v>0</v>
      </c>
      <c r="F50" s="1751">
        <v>0</v>
      </c>
      <c r="G50" s="1751">
        <v>0</v>
      </c>
      <c r="H50" s="1751">
        <v>0</v>
      </c>
      <c r="I50" s="1767">
        <v>0</v>
      </c>
      <c r="J50" s="1768">
        <v>0</v>
      </c>
      <c r="K50" s="1751">
        <v>0</v>
      </c>
      <c r="L50" s="1751">
        <v>0</v>
      </c>
      <c r="M50" s="1751">
        <v>0</v>
      </c>
      <c r="N50" s="1770">
        <v>0</v>
      </c>
      <c r="O50" s="1764">
        <v>0</v>
      </c>
      <c r="P50" s="1751">
        <v>0</v>
      </c>
      <c r="Q50" s="1751">
        <v>0</v>
      </c>
      <c r="R50" s="1751">
        <v>0</v>
      </c>
      <c r="S50" s="1767">
        <v>0</v>
      </c>
      <c r="T50" s="1768">
        <v>0</v>
      </c>
      <c r="U50" s="1751">
        <v>0</v>
      </c>
      <c r="V50" s="1751">
        <v>0</v>
      </c>
      <c r="W50" s="1751">
        <v>0</v>
      </c>
      <c r="X50" s="1770">
        <v>0</v>
      </c>
      <c r="Y50" s="1764">
        <v>0</v>
      </c>
      <c r="Z50" s="1751">
        <v>0</v>
      </c>
      <c r="AA50" s="1751">
        <v>0</v>
      </c>
      <c r="AB50" s="1751">
        <v>0</v>
      </c>
      <c r="AC50" s="1767">
        <v>0</v>
      </c>
      <c r="AD50" s="1768">
        <v>0</v>
      </c>
      <c r="AE50" s="1751">
        <v>0</v>
      </c>
      <c r="AF50" s="1751">
        <v>0</v>
      </c>
      <c r="AG50" s="1751">
        <v>0</v>
      </c>
      <c r="AH50" s="1770">
        <v>0</v>
      </c>
      <c r="AI50" s="1764">
        <v>0</v>
      </c>
      <c r="AJ50" s="1751">
        <v>0</v>
      </c>
      <c r="AK50" s="1751">
        <v>0</v>
      </c>
      <c r="AL50" s="1751">
        <v>0</v>
      </c>
      <c r="AM50" s="1767">
        <v>0</v>
      </c>
      <c r="AN50" s="1768">
        <v>0</v>
      </c>
      <c r="AO50" s="1751">
        <v>0</v>
      </c>
      <c r="AP50" s="1751">
        <v>0</v>
      </c>
      <c r="AQ50" s="1751">
        <v>0</v>
      </c>
      <c r="AR50" s="1770">
        <v>0</v>
      </c>
      <c r="AS50" s="1764">
        <v>0</v>
      </c>
      <c r="AT50" s="1751">
        <v>0</v>
      </c>
      <c r="AU50" s="1751">
        <v>0</v>
      </c>
      <c r="AV50" s="1751">
        <v>0</v>
      </c>
      <c r="AW50" s="1767">
        <v>3</v>
      </c>
      <c r="AX50" s="1768">
        <v>0</v>
      </c>
      <c r="AY50" s="1798">
        <v>0</v>
      </c>
    </row>
    <row r="51" spans="1:51" x14ac:dyDescent="0.15">
      <c r="A51" s="1648" t="s">
        <v>278</v>
      </c>
      <c r="B51" s="1649" t="s">
        <v>165</v>
      </c>
      <c r="C51" s="1833"/>
      <c r="D51" s="1750">
        <v>4</v>
      </c>
      <c r="E51" s="1771">
        <v>0</v>
      </c>
      <c r="F51" s="1751">
        <v>0</v>
      </c>
      <c r="G51" s="1751">
        <v>0</v>
      </c>
      <c r="H51" s="1751">
        <v>0</v>
      </c>
      <c r="I51" s="1767">
        <v>0</v>
      </c>
      <c r="J51" s="1768">
        <v>0</v>
      </c>
      <c r="K51" s="1751">
        <v>0</v>
      </c>
      <c r="L51" s="1751">
        <v>0</v>
      </c>
      <c r="M51" s="1751">
        <v>0</v>
      </c>
      <c r="N51" s="1770">
        <v>0</v>
      </c>
      <c r="O51" s="1764">
        <v>0</v>
      </c>
      <c r="P51" s="1751">
        <v>0</v>
      </c>
      <c r="Q51" s="1751">
        <v>0</v>
      </c>
      <c r="R51" s="1751">
        <v>0</v>
      </c>
      <c r="S51" s="1767">
        <v>0</v>
      </c>
      <c r="T51" s="1768">
        <v>0</v>
      </c>
      <c r="U51" s="1751">
        <v>0</v>
      </c>
      <c r="V51" s="1751">
        <v>0</v>
      </c>
      <c r="W51" s="1751">
        <v>0</v>
      </c>
      <c r="X51" s="1770">
        <v>0</v>
      </c>
      <c r="Y51" s="1764">
        <v>0</v>
      </c>
      <c r="Z51" s="1751">
        <v>0</v>
      </c>
      <c r="AA51" s="1751">
        <v>0</v>
      </c>
      <c r="AB51" s="1751">
        <v>0</v>
      </c>
      <c r="AC51" s="1767">
        <v>0</v>
      </c>
      <c r="AD51" s="1768">
        <v>0</v>
      </c>
      <c r="AE51" s="1751">
        <v>0</v>
      </c>
      <c r="AF51" s="1751">
        <v>0</v>
      </c>
      <c r="AG51" s="1751">
        <v>0</v>
      </c>
      <c r="AH51" s="1770">
        <v>0</v>
      </c>
      <c r="AI51" s="1764">
        <v>0</v>
      </c>
      <c r="AJ51" s="1751">
        <v>0</v>
      </c>
      <c r="AK51" s="1751">
        <v>0</v>
      </c>
      <c r="AL51" s="1751">
        <v>0</v>
      </c>
      <c r="AM51" s="1767">
        <v>0</v>
      </c>
      <c r="AN51" s="1768">
        <v>0</v>
      </c>
      <c r="AO51" s="1751">
        <v>0</v>
      </c>
      <c r="AP51" s="1751">
        <v>0</v>
      </c>
      <c r="AQ51" s="1751">
        <v>0</v>
      </c>
      <c r="AR51" s="1770">
        <v>0</v>
      </c>
      <c r="AS51" s="1764">
        <v>0</v>
      </c>
      <c r="AT51" s="1751">
        <v>0</v>
      </c>
      <c r="AU51" s="1751">
        <v>0</v>
      </c>
      <c r="AV51" s="1751">
        <v>0</v>
      </c>
      <c r="AW51" s="1767">
        <v>0</v>
      </c>
      <c r="AX51" s="1768">
        <v>4</v>
      </c>
      <c r="AY51" s="1798">
        <v>0</v>
      </c>
    </row>
    <row r="52" spans="1:51" ht="14.25" thickBot="1" x14ac:dyDescent="0.2">
      <c r="A52" s="1661" t="s">
        <v>277</v>
      </c>
      <c r="B52" s="1662" t="s">
        <v>167</v>
      </c>
      <c r="C52" s="1848"/>
      <c r="D52" s="1755">
        <v>1</v>
      </c>
      <c r="E52" s="1804">
        <v>0</v>
      </c>
      <c r="F52" s="1805">
        <v>0</v>
      </c>
      <c r="G52" s="1805">
        <v>0</v>
      </c>
      <c r="H52" s="1805">
        <v>0</v>
      </c>
      <c r="I52" s="1849">
        <v>0</v>
      </c>
      <c r="J52" s="1850">
        <v>0</v>
      </c>
      <c r="K52" s="1805">
        <v>0</v>
      </c>
      <c r="L52" s="1805">
        <v>0</v>
      </c>
      <c r="M52" s="1805">
        <v>0</v>
      </c>
      <c r="N52" s="1806">
        <v>0</v>
      </c>
      <c r="O52" s="1807">
        <v>0</v>
      </c>
      <c r="P52" s="1805">
        <v>0</v>
      </c>
      <c r="Q52" s="1805">
        <v>0</v>
      </c>
      <c r="R52" s="1805">
        <v>0</v>
      </c>
      <c r="S52" s="1849">
        <v>0</v>
      </c>
      <c r="T52" s="1850">
        <v>0</v>
      </c>
      <c r="U52" s="1805">
        <v>0</v>
      </c>
      <c r="V52" s="1805">
        <v>0</v>
      </c>
      <c r="W52" s="1805">
        <v>0</v>
      </c>
      <c r="X52" s="1806">
        <v>0</v>
      </c>
      <c r="Y52" s="1807">
        <v>0</v>
      </c>
      <c r="Z52" s="1805">
        <v>0</v>
      </c>
      <c r="AA52" s="1805">
        <v>0</v>
      </c>
      <c r="AB52" s="1805">
        <v>0</v>
      </c>
      <c r="AC52" s="1849">
        <v>0</v>
      </c>
      <c r="AD52" s="1850">
        <v>0</v>
      </c>
      <c r="AE52" s="1805">
        <v>0</v>
      </c>
      <c r="AF52" s="1805">
        <v>0</v>
      </c>
      <c r="AG52" s="1805">
        <v>0</v>
      </c>
      <c r="AH52" s="1806">
        <v>0</v>
      </c>
      <c r="AI52" s="1807">
        <v>0</v>
      </c>
      <c r="AJ52" s="1805">
        <v>0</v>
      </c>
      <c r="AK52" s="1805">
        <v>0</v>
      </c>
      <c r="AL52" s="1805">
        <v>0</v>
      </c>
      <c r="AM52" s="1849">
        <v>0</v>
      </c>
      <c r="AN52" s="1850">
        <v>0</v>
      </c>
      <c r="AO52" s="1805">
        <v>0</v>
      </c>
      <c r="AP52" s="1805">
        <v>0</v>
      </c>
      <c r="AQ52" s="1805">
        <v>0</v>
      </c>
      <c r="AR52" s="1806">
        <v>0</v>
      </c>
      <c r="AS52" s="1807">
        <v>0</v>
      </c>
      <c r="AT52" s="1805">
        <v>0</v>
      </c>
      <c r="AU52" s="1805">
        <v>0</v>
      </c>
      <c r="AV52" s="1805">
        <v>0</v>
      </c>
      <c r="AW52" s="1849">
        <v>0</v>
      </c>
      <c r="AX52" s="1850">
        <v>0</v>
      </c>
      <c r="AY52" s="1756">
        <v>1</v>
      </c>
    </row>
    <row r="53" spans="1:51" x14ac:dyDescent="0.15">
      <c r="A53" s="1735" t="s">
        <v>411</v>
      </c>
      <c r="B53" s="1627"/>
      <c r="C53" s="1627"/>
      <c r="D53" s="1627"/>
      <c r="E53" s="1627"/>
      <c r="F53" s="1627"/>
      <c r="G53" s="1627"/>
      <c r="H53" s="1627"/>
      <c r="I53" s="1627"/>
      <c r="J53" s="1627"/>
      <c r="K53" s="1627"/>
      <c r="L53" s="1627"/>
      <c r="M53" s="1627"/>
      <c r="N53" s="1627"/>
      <c r="O53" s="1627"/>
      <c r="P53" s="1627"/>
      <c r="Q53" s="1627"/>
      <c r="R53" s="1627"/>
      <c r="S53" s="1627"/>
      <c r="T53" s="1627"/>
      <c r="U53" s="1627"/>
      <c r="V53" s="1627"/>
      <c r="W53" s="1627"/>
      <c r="X53" s="1627"/>
      <c r="Y53" s="1627"/>
      <c r="Z53" s="1627"/>
      <c r="AA53" s="1627"/>
      <c r="AB53" s="1627"/>
      <c r="AC53" s="1627"/>
      <c r="AD53" s="1627"/>
      <c r="AE53" s="1627"/>
      <c r="AF53" s="1627"/>
      <c r="AG53" s="1627"/>
      <c r="AH53" s="1627"/>
      <c r="AI53" s="1627"/>
      <c r="AJ53" s="1627"/>
      <c r="AK53" s="1627"/>
      <c r="AL53" s="1627"/>
      <c r="AM53" s="1627"/>
      <c r="AN53" s="1627"/>
      <c r="AO53" s="1627"/>
      <c r="AP53" s="1627"/>
      <c r="AQ53" s="1627"/>
      <c r="AR53" s="1627"/>
      <c r="AS53" s="1627"/>
      <c r="AT53" s="1627"/>
      <c r="AU53" s="1627"/>
      <c r="AV53" s="1627"/>
      <c r="AW53" s="1627"/>
      <c r="AX53" s="1627"/>
      <c r="AY53" s="162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0CF98-25D6-4C2B-8CE7-C87141028C55}">
  <sheetPr>
    <pageSetUpPr fitToPage="1"/>
  </sheetPr>
  <dimension ref="A1:AY53"/>
  <sheetViews>
    <sheetView topLeftCell="C1" zoomScale="55" zoomScaleNormal="55" zoomScaleSheetLayoutView="85" workbookViewId="0">
      <selection activeCell="N12" sqref="N12"/>
    </sheetView>
  </sheetViews>
  <sheetFormatPr defaultColWidth="9" defaultRowHeight="13.5" x14ac:dyDescent="0.15"/>
  <cols>
    <col min="1" max="1" width="3.625" style="1737" customWidth="1"/>
    <col min="2" max="2" width="9.625" style="1737" customWidth="1"/>
    <col min="3" max="3" width="0.875" style="1737" customWidth="1"/>
    <col min="4" max="51" width="9.625" style="1737" customWidth="1"/>
    <col min="52" max="16384" width="9" style="1737"/>
  </cols>
  <sheetData>
    <row r="1" spans="1:51" x14ac:dyDescent="0.15">
      <c r="A1" s="1736" t="s">
        <v>1150</v>
      </c>
      <c r="B1" s="1736"/>
      <c r="C1" s="1736"/>
      <c r="D1" s="1736"/>
      <c r="E1" s="1736"/>
      <c r="F1" s="1736"/>
      <c r="G1" s="1736"/>
      <c r="H1" s="1736"/>
      <c r="I1" s="1736"/>
      <c r="J1" s="1736"/>
      <c r="K1" s="1736"/>
      <c r="L1" s="1736"/>
      <c r="M1" s="1736"/>
      <c r="N1" s="1736"/>
      <c r="O1" s="1736"/>
      <c r="P1" s="1736"/>
      <c r="Q1" s="1736"/>
      <c r="R1" s="1736"/>
      <c r="S1" s="1736"/>
      <c r="T1" s="1822"/>
      <c r="U1" s="1822"/>
      <c r="V1" s="1822"/>
      <c r="W1" s="1822"/>
      <c r="X1" s="1822"/>
      <c r="Y1" s="1822"/>
      <c r="Z1" s="1822"/>
      <c r="AA1" s="1822"/>
      <c r="AB1" s="1627"/>
      <c r="AC1" s="1627"/>
      <c r="AD1" s="1627"/>
      <c r="AE1" s="1627"/>
      <c r="AF1" s="1627"/>
      <c r="AG1" s="1627"/>
      <c r="AH1" s="1627"/>
      <c r="AI1" s="1627"/>
      <c r="AJ1" s="1627"/>
      <c r="AK1" s="1627"/>
      <c r="AL1" s="1627"/>
      <c r="AM1" s="1627"/>
      <c r="AN1" s="1627"/>
      <c r="AO1" s="1627"/>
      <c r="AP1" s="1627"/>
      <c r="AQ1" s="1627"/>
      <c r="AR1" s="1627"/>
      <c r="AS1" s="1627"/>
      <c r="AT1" s="1627"/>
      <c r="AU1" s="1627"/>
      <c r="AV1" s="1627"/>
      <c r="AW1" s="1627"/>
      <c r="AX1" s="1627"/>
      <c r="AY1" s="1627"/>
    </row>
    <row r="2" spans="1:51" ht="14.25" thickBot="1" x14ac:dyDescent="0.2">
      <c r="A2" s="1627"/>
      <c r="B2" s="1627"/>
      <c r="C2" s="1627"/>
      <c r="D2" s="1627"/>
      <c r="E2" s="1627"/>
      <c r="F2" s="1627"/>
      <c r="G2" s="1627"/>
      <c r="H2" s="1627"/>
      <c r="I2" s="1627"/>
      <c r="J2" s="1627"/>
      <c r="K2" s="1627"/>
      <c r="L2" s="1627"/>
      <c r="M2" s="1627"/>
      <c r="N2" s="1627"/>
      <c r="O2" s="1627"/>
      <c r="P2" s="1627"/>
      <c r="Q2" s="1627"/>
      <c r="R2" s="1627"/>
      <c r="S2" s="1738" t="s">
        <v>320</v>
      </c>
      <c r="T2" s="1627"/>
      <c r="U2" s="1627"/>
      <c r="V2" s="1627"/>
      <c r="W2" s="1738"/>
      <c r="X2" s="1627"/>
      <c r="Y2" s="1738"/>
      <c r="Z2" s="1627"/>
      <c r="AA2" s="1738"/>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row>
    <row r="3" spans="1:51" x14ac:dyDescent="0.15">
      <c r="A3" s="1774"/>
      <c r="B3" s="1775" t="s">
        <v>1138</v>
      </c>
      <c r="C3" s="1776"/>
      <c r="D3" s="1823" t="s">
        <v>1145</v>
      </c>
      <c r="E3" s="1778" t="s">
        <v>827</v>
      </c>
      <c r="F3" s="1779" t="s">
        <v>270</v>
      </c>
      <c r="G3" s="1779" t="s">
        <v>268</v>
      </c>
      <c r="H3" s="1779" t="s">
        <v>266</v>
      </c>
      <c r="I3" s="1824" t="s">
        <v>265</v>
      </c>
      <c r="J3" s="1825" t="s">
        <v>264</v>
      </c>
      <c r="K3" s="1779" t="s">
        <v>262</v>
      </c>
      <c r="L3" s="1779" t="s">
        <v>260</v>
      </c>
      <c r="M3" s="1779" t="s">
        <v>259</v>
      </c>
      <c r="N3" s="1780" t="s">
        <v>258</v>
      </c>
      <c r="O3" s="1781" t="s">
        <v>256</v>
      </c>
      <c r="P3" s="1779" t="s">
        <v>254</v>
      </c>
      <c r="Q3" s="1779" t="s">
        <v>252</v>
      </c>
      <c r="R3" s="1779" t="s">
        <v>250</v>
      </c>
      <c r="S3" s="1824" t="s">
        <v>315</v>
      </c>
      <c r="T3" s="1825" t="s">
        <v>314</v>
      </c>
      <c r="U3" s="1779" t="s">
        <v>313</v>
      </c>
      <c r="V3" s="1779" t="s">
        <v>311</v>
      </c>
      <c r="W3" s="1779" t="s">
        <v>309</v>
      </c>
      <c r="X3" s="1780" t="s">
        <v>307</v>
      </c>
      <c r="Y3" s="1781" t="s">
        <v>306</v>
      </c>
      <c r="Z3" s="1779" t="s">
        <v>304</v>
      </c>
      <c r="AA3" s="1779" t="s">
        <v>303</v>
      </c>
      <c r="AB3" s="1779" t="s">
        <v>301</v>
      </c>
      <c r="AC3" s="1824" t="s">
        <v>300</v>
      </c>
      <c r="AD3" s="1825" t="s">
        <v>299</v>
      </c>
      <c r="AE3" s="1779" t="s">
        <v>298</v>
      </c>
      <c r="AF3" s="1779" t="s">
        <v>297</v>
      </c>
      <c r="AG3" s="1779" t="s">
        <v>296</v>
      </c>
      <c r="AH3" s="1780" t="s">
        <v>295</v>
      </c>
      <c r="AI3" s="1781" t="s">
        <v>294</v>
      </c>
      <c r="AJ3" s="1779" t="s">
        <v>340</v>
      </c>
      <c r="AK3" s="1779" t="s">
        <v>291</v>
      </c>
      <c r="AL3" s="1779" t="s">
        <v>290</v>
      </c>
      <c r="AM3" s="1824" t="s">
        <v>289</v>
      </c>
      <c r="AN3" s="1825" t="s">
        <v>288</v>
      </c>
      <c r="AO3" s="1779" t="s">
        <v>287</v>
      </c>
      <c r="AP3" s="1779" t="s">
        <v>286</v>
      </c>
      <c r="AQ3" s="1779" t="s">
        <v>285</v>
      </c>
      <c r="AR3" s="1780" t="s">
        <v>284</v>
      </c>
      <c r="AS3" s="1781" t="s">
        <v>283</v>
      </c>
      <c r="AT3" s="1779" t="s">
        <v>282</v>
      </c>
      <c r="AU3" s="1779" t="s">
        <v>281</v>
      </c>
      <c r="AV3" s="1779" t="s">
        <v>280</v>
      </c>
      <c r="AW3" s="1824" t="s">
        <v>279</v>
      </c>
      <c r="AX3" s="1825" t="s">
        <v>278</v>
      </c>
      <c r="AY3" s="1782" t="s">
        <v>277</v>
      </c>
    </row>
    <row r="4" spans="1:51" ht="14.25" thickBot="1" x14ac:dyDescent="0.2">
      <c r="A4" s="1783" t="s">
        <v>1136</v>
      </c>
      <c r="B4" s="1784"/>
      <c r="C4" s="1785"/>
      <c r="D4" s="1826"/>
      <c r="E4" s="1787" t="s">
        <v>271</v>
      </c>
      <c r="F4" s="1788" t="s">
        <v>991</v>
      </c>
      <c r="G4" s="1788" t="s">
        <v>990</v>
      </c>
      <c r="H4" s="1788" t="s">
        <v>989</v>
      </c>
      <c r="I4" s="1827" t="s">
        <v>988</v>
      </c>
      <c r="J4" s="1828" t="s">
        <v>987</v>
      </c>
      <c r="K4" s="1788" t="s">
        <v>986</v>
      </c>
      <c r="L4" s="1788" t="s">
        <v>985</v>
      </c>
      <c r="M4" s="1788" t="s">
        <v>984</v>
      </c>
      <c r="N4" s="1792" t="s">
        <v>983</v>
      </c>
      <c r="O4" s="1791" t="s">
        <v>982</v>
      </c>
      <c r="P4" s="1788" t="s">
        <v>981</v>
      </c>
      <c r="Q4" s="1788" t="s">
        <v>980</v>
      </c>
      <c r="R4" s="1788" t="s">
        <v>979</v>
      </c>
      <c r="S4" s="1827" t="s">
        <v>978</v>
      </c>
      <c r="T4" s="1828" t="s">
        <v>977</v>
      </c>
      <c r="U4" s="1788" t="s">
        <v>976</v>
      </c>
      <c r="V4" s="1788" t="s">
        <v>975</v>
      </c>
      <c r="W4" s="1788" t="s">
        <v>974</v>
      </c>
      <c r="X4" s="1792" t="s">
        <v>973</v>
      </c>
      <c r="Y4" s="1791" t="s">
        <v>972</v>
      </c>
      <c r="Z4" s="1788" t="s">
        <v>971</v>
      </c>
      <c r="AA4" s="1788" t="s">
        <v>970</v>
      </c>
      <c r="AB4" s="1788" t="s">
        <v>969</v>
      </c>
      <c r="AC4" s="1827" t="s">
        <v>968</v>
      </c>
      <c r="AD4" s="1828" t="s">
        <v>967</v>
      </c>
      <c r="AE4" s="1788" t="s">
        <v>966</v>
      </c>
      <c r="AF4" s="1788" t="s">
        <v>965</v>
      </c>
      <c r="AG4" s="1788" t="s">
        <v>964</v>
      </c>
      <c r="AH4" s="1792" t="s">
        <v>963</v>
      </c>
      <c r="AI4" s="1791" t="s">
        <v>962</v>
      </c>
      <c r="AJ4" s="1788" t="s">
        <v>961</v>
      </c>
      <c r="AK4" s="1788" t="s">
        <v>960</v>
      </c>
      <c r="AL4" s="1788" t="s">
        <v>959</v>
      </c>
      <c r="AM4" s="1827" t="s">
        <v>958</v>
      </c>
      <c r="AN4" s="1828" t="s">
        <v>957</v>
      </c>
      <c r="AO4" s="1788" t="s">
        <v>956</v>
      </c>
      <c r="AP4" s="1788" t="s">
        <v>955</v>
      </c>
      <c r="AQ4" s="1788" t="s">
        <v>954</v>
      </c>
      <c r="AR4" s="1792" t="s">
        <v>953</v>
      </c>
      <c r="AS4" s="1791" t="s">
        <v>952</v>
      </c>
      <c r="AT4" s="1788" t="s">
        <v>951</v>
      </c>
      <c r="AU4" s="1788" t="s">
        <v>950</v>
      </c>
      <c r="AV4" s="1788" t="s">
        <v>949</v>
      </c>
      <c r="AW4" s="1827" t="s">
        <v>948</v>
      </c>
      <c r="AX4" s="1828" t="s">
        <v>947</v>
      </c>
      <c r="AY4" s="1793" t="s">
        <v>946</v>
      </c>
    </row>
    <row r="5" spans="1:51" ht="15" thickTop="1" thickBot="1" x14ac:dyDescent="0.2">
      <c r="A5" s="1829" t="s">
        <v>341</v>
      </c>
      <c r="B5" s="1639"/>
      <c r="C5" s="1640"/>
      <c r="D5" s="1745">
        <v>3586.3321099999998</v>
      </c>
      <c r="E5" s="1757">
        <v>145.64500000000001</v>
      </c>
      <c r="F5" s="1746">
        <v>0</v>
      </c>
      <c r="G5" s="1746" t="s">
        <v>1287</v>
      </c>
      <c r="H5" s="1746">
        <v>29.929000000000002</v>
      </c>
      <c r="I5" s="1765">
        <v>0</v>
      </c>
      <c r="J5" s="1766" t="s">
        <v>1287</v>
      </c>
      <c r="K5" s="1746">
        <v>55.529000000000003</v>
      </c>
      <c r="L5" s="1746">
        <v>222.464</v>
      </c>
      <c r="M5" s="1746">
        <v>144.00300000000001</v>
      </c>
      <c r="N5" s="1747">
        <v>302.30399999999997</v>
      </c>
      <c r="O5" s="1748">
        <v>130.47272999999998</v>
      </c>
      <c r="P5" s="1746">
        <v>181.68700000000001</v>
      </c>
      <c r="Q5" s="1746">
        <v>0</v>
      </c>
      <c r="R5" s="1746">
        <v>152.09899999999999</v>
      </c>
      <c r="S5" s="1765">
        <v>103.791</v>
      </c>
      <c r="T5" s="1766" t="s">
        <v>1287</v>
      </c>
      <c r="U5" s="1746">
        <v>29.152000000000001</v>
      </c>
      <c r="V5" s="1746" t="s">
        <v>1287</v>
      </c>
      <c r="W5" s="1746" t="s">
        <v>1287</v>
      </c>
      <c r="X5" s="1747">
        <v>138.04599999999999</v>
      </c>
      <c r="Y5" s="1748">
        <v>189.51300000000001</v>
      </c>
      <c r="Z5" s="1746">
        <v>231.63337999999999</v>
      </c>
      <c r="AA5" s="1746">
        <v>193.869</v>
      </c>
      <c r="AB5" s="1746">
        <v>31.87</v>
      </c>
      <c r="AC5" s="1765">
        <v>190.489</v>
      </c>
      <c r="AD5" s="1766">
        <v>39.512</v>
      </c>
      <c r="AE5" s="1746">
        <v>58.872</v>
      </c>
      <c r="AF5" s="1746">
        <v>195.94400000000002</v>
      </c>
      <c r="AG5" s="1746">
        <v>23.161000000000001</v>
      </c>
      <c r="AH5" s="1747">
        <v>21.135000000000002</v>
      </c>
      <c r="AI5" s="1748">
        <v>0</v>
      </c>
      <c r="AJ5" s="1746">
        <v>0</v>
      </c>
      <c r="AK5" s="1746">
        <v>61.22</v>
      </c>
      <c r="AL5" s="1746" t="s">
        <v>1286</v>
      </c>
      <c r="AM5" s="1765">
        <v>81.093999999999994</v>
      </c>
      <c r="AN5" s="1766" t="s">
        <v>1287</v>
      </c>
      <c r="AO5" s="1746" t="s">
        <v>1287</v>
      </c>
      <c r="AP5" s="1746">
        <v>95.846999999999994</v>
      </c>
      <c r="AQ5" s="1746">
        <v>64.281000000000006</v>
      </c>
      <c r="AR5" s="1747">
        <v>82.869</v>
      </c>
      <c r="AS5" s="1748" t="s">
        <v>1287</v>
      </c>
      <c r="AT5" s="1746">
        <v>0</v>
      </c>
      <c r="AU5" s="1746">
        <v>117.077</v>
      </c>
      <c r="AV5" s="1746">
        <v>38.356999999999999</v>
      </c>
      <c r="AW5" s="1765">
        <v>19.141999999999999</v>
      </c>
      <c r="AX5" s="1766">
        <v>22.945</v>
      </c>
      <c r="AY5" s="1749" t="s">
        <v>1287</v>
      </c>
    </row>
    <row r="6" spans="1:51" ht="14.25" thickTop="1" x14ac:dyDescent="0.15">
      <c r="A6" s="1643" t="s">
        <v>272</v>
      </c>
      <c r="B6" s="1644" t="s">
        <v>120</v>
      </c>
      <c r="C6" s="1830"/>
      <c r="D6" s="1758" t="s">
        <v>1287</v>
      </c>
      <c r="E6" s="1759" t="s">
        <v>1287</v>
      </c>
      <c r="F6" s="1794">
        <v>0</v>
      </c>
      <c r="G6" s="1794">
        <v>0</v>
      </c>
      <c r="H6" s="1794">
        <v>0</v>
      </c>
      <c r="I6" s="1831">
        <v>0</v>
      </c>
      <c r="J6" s="1832">
        <v>0</v>
      </c>
      <c r="K6" s="1794">
        <v>0</v>
      </c>
      <c r="L6" s="1794">
        <v>0</v>
      </c>
      <c r="M6" s="1794">
        <v>0</v>
      </c>
      <c r="N6" s="1795">
        <v>0</v>
      </c>
      <c r="O6" s="1796">
        <v>0</v>
      </c>
      <c r="P6" s="1794">
        <v>0</v>
      </c>
      <c r="Q6" s="1794">
        <v>0</v>
      </c>
      <c r="R6" s="1794">
        <v>0</v>
      </c>
      <c r="S6" s="1831">
        <v>0</v>
      </c>
      <c r="T6" s="1832">
        <v>0</v>
      </c>
      <c r="U6" s="1794">
        <v>0</v>
      </c>
      <c r="V6" s="1794">
        <v>0</v>
      </c>
      <c r="W6" s="1794">
        <v>0</v>
      </c>
      <c r="X6" s="1795">
        <v>0</v>
      </c>
      <c r="Y6" s="1796">
        <v>0</v>
      </c>
      <c r="Z6" s="1794">
        <v>0</v>
      </c>
      <c r="AA6" s="1794">
        <v>0</v>
      </c>
      <c r="AB6" s="1794">
        <v>0</v>
      </c>
      <c r="AC6" s="1831">
        <v>0</v>
      </c>
      <c r="AD6" s="1832">
        <v>0</v>
      </c>
      <c r="AE6" s="1794">
        <v>0</v>
      </c>
      <c r="AF6" s="1794">
        <v>0</v>
      </c>
      <c r="AG6" s="1794">
        <v>0</v>
      </c>
      <c r="AH6" s="1795">
        <v>0</v>
      </c>
      <c r="AI6" s="1796">
        <v>0</v>
      </c>
      <c r="AJ6" s="1794">
        <v>0</v>
      </c>
      <c r="AK6" s="1794">
        <v>0</v>
      </c>
      <c r="AL6" s="1794">
        <v>0</v>
      </c>
      <c r="AM6" s="1831">
        <v>0</v>
      </c>
      <c r="AN6" s="1832">
        <v>0</v>
      </c>
      <c r="AO6" s="1794">
        <v>0</v>
      </c>
      <c r="AP6" s="1794">
        <v>0</v>
      </c>
      <c r="AQ6" s="1794">
        <v>0</v>
      </c>
      <c r="AR6" s="1795">
        <v>0</v>
      </c>
      <c r="AS6" s="1796">
        <v>0</v>
      </c>
      <c r="AT6" s="1794">
        <v>0</v>
      </c>
      <c r="AU6" s="1794">
        <v>0</v>
      </c>
      <c r="AV6" s="1794">
        <v>0</v>
      </c>
      <c r="AW6" s="1831">
        <v>0</v>
      </c>
      <c r="AX6" s="1832">
        <v>0</v>
      </c>
      <c r="AY6" s="1797">
        <v>0</v>
      </c>
    </row>
    <row r="7" spans="1:51" x14ac:dyDescent="0.15">
      <c r="A7" s="1648" t="s">
        <v>270</v>
      </c>
      <c r="B7" s="1649" t="s">
        <v>121</v>
      </c>
      <c r="C7" s="1833"/>
      <c r="D7" s="1750">
        <v>0</v>
      </c>
      <c r="E7" s="1771">
        <v>0</v>
      </c>
      <c r="F7" s="1751">
        <v>0</v>
      </c>
      <c r="G7" s="1751">
        <v>0</v>
      </c>
      <c r="H7" s="1751">
        <v>0</v>
      </c>
      <c r="I7" s="1767">
        <v>0</v>
      </c>
      <c r="J7" s="1768">
        <v>0</v>
      </c>
      <c r="K7" s="1751">
        <v>0</v>
      </c>
      <c r="L7" s="1751">
        <v>0</v>
      </c>
      <c r="M7" s="1751">
        <v>0</v>
      </c>
      <c r="N7" s="1770">
        <v>0</v>
      </c>
      <c r="O7" s="1764">
        <v>0</v>
      </c>
      <c r="P7" s="1751">
        <v>0</v>
      </c>
      <c r="Q7" s="1751">
        <v>0</v>
      </c>
      <c r="R7" s="1751">
        <v>0</v>
      </c>
      <c r="S7" s="1767">
        <v>0</v>
      </c>
      <c r="T7" s="1768">
        <v>0</v>
      </c>
      <c r="U7" s="1751">
        <v>0</v>
      </c>
      <c r="V7" s="1751">
        <v>0</v>
      </c>
      <c r="W7" s="1751">
        <v>0</v>
      </c>
      <c r="X7" s="1770">
        <v>0</v>
      </c>
      <c r="Y7" s="1764">
        <v>0</v>
      </c>
      <c r="Z7" s="1751">
        <v>0</v>
      </c>
      <c r="AA7" s="1751">
        <v>0</v>
      </c>
      <c r="AB7" s="1751">
        <v>0</v>
      </c>
      <c r="AC7" s="1767">
        <v>0</v>
      </c>
      <c r="AD7" s="1768">
        <v>0</v>
      </c>
      <c r="AE7" s="1751">
        <v>0</v>
      </c>
      <c r="AF7" s="1751">
        <v>0</v>
      </c>
      <c r="AG7" s="1751">
        <v>0</v>
      </c>
      <c r="AH7" s="1770">
        <v>0</v>
      </c>
      <c r="AI7" s="1764">
        <v>0</v>
      </c>
      <c r="AJ7" s="1751">
        <v>0</v>
      </c>
      <c r="AK7" s="1751">
        <v>0</v>
      </c>
      <c r="AL7" s="1751">
        <v>0</v>
      </c>
      <c r="AM7" s="1767">
        <v>0</v>
      </c>
      <c r="AN7" s="1768">
        <v>0</v>
      </c>
      <c r="AO7" s="1751">
        <v>0</v>
      </c>
      <c r="AP7" s="1751">
        <v>0</v>
      </c>
      <c r="AQ7" s="1751">
        <v>0</v>
      </c>
      <c r="AR7" s="1770">
        <v>0</v>
      </c>
      <c r="AS7" s="1764">
        <v>0</v>
      </c>
      <c r="AT7" s="1751">
        <v>0</v>
      </c>
      <c r="AU7" s="1751">
        <v>0</v>
      </c>
      <c r="AV7" s="1751">
        <v>0</v>
      </c>
      <c r="AW7" s="1767">
        <v>0</v>
      </c>
      <c r="AX7" s="1768">
        <v>0</v>
      </c>
      <c r="AY7" s="1798">
        <v>0</v>
      </c>
    </row>
    <row r="8" spans="1:51" x14ac:dyDescent="0.15">
      <c r="A8" s="1648" t="s">
        <v>268</v>
      </c>
      <c r="B8" s="1649" t="s">
        <v>122</v>
      </c>
      <c r="C8" s="1833"/>
      <c r="D8" s="1750" t="s">
        <v>1287</v>
      </c>
      <c r="E8" s="1771">
        <v>0</v>
      </c>
      <c r="F8" s="1751">
        <v>0</v>
      </c>
      <c r="G8" s="1751" t="s">
        <v>1287</v>
      </c>
      <c r="H8" s="1751">
        <v>0</v>
      </c>
      <c r="I8" s="1767">
        <v>0</v>
      </c>
      <c r="J8" s="1768">
        <v>0</v>
      </c>
      <c r="K8" s="1751">
        <v>0</v>
      </c>
      <c r="L8" s="1751">
        <v>0</v>
      </c>
      <c r="M8" s="1751">
        <v>0</v>
      </c>
      <c r="N8" s="1770">
        <v>0</v>
      </c>
      <c r="O8" s="1764">
        <v>0</v>
      </c>
      <c r="P8" s="1751">
        <v>0</v>
      </c>
      <c r="Q8" s="1751">
        <v>0</v>
      </c>
      <c r="R8" s="1751">
        <v>0</v>
      </c>
      <c r="S8" s="1767">
        <v>0</v>
      </c>
      <c r="T8" s="1768">
        <v>0</v>
      </c>
      <c r="U8" s="1751">
        <v>0</v>
      </c>
      <c r="V8" s="1751">
        <v>0</v>
      </c>
      <c r="W8" s="1751">
        <v>0</v>
      </c>
      <c r="X8" s="1770">
        <v>0</v>
      </c>
      <c r="Y8" s="1764">
        <v>0</v>
      </c>
      <c r="Z8" s="1751">
        <v>0</v>
      </c>
      <c r="AA8" s="1751">
        <v>0</v>
      </c>
      <c r="AB8" s="1751">
        <v>0</v>
      </c>
      <c r="AC8" s="1767">
        <v>0</v>
      </c>
      <c r="AD8" s="1768">
        <v>0</v>
      </c>
      <c r="AE8" s="1751">
        <v>0</v>
      </c>
      <c r="AF8" s="1751">
        <v>0</v>
      </c>
      <c r="AG8" s="1751">
        <v>0</v>
      </c>
      <c r="AH8" s="1770">
        <v>0</v>
      </c>
      <c r="AI8" s="1764">
        <v>0</v>
      </c>
      <c r="AJ8" s="1751">
        <v>0</v>
      </c>
      <c r="AK8" s="1751">
        <v>0</v>
      </c>
      <c r="AL8" s="1751">
        <v>0</v>
      </c>
      <c r="AM8" s="1767">
        <v>0</v>
      </c>
      <c r="AN8" s="1768">
        <v>0</v>
      </c>
      <c r="AO8" s="1751">
        <v>0</v>
      </c>
      <c r="AP8" s="1751">
        <v>0</v>
      </c>
      <c r="AQ8" s="1751">
        <v>0</v>
      </c>
      <c r="AR8" s="1770">
        <v>0</v>
      </c>
      <c r="AS8" s="1764">
        <v>0</v>
      </c>
      <c r="AT8" s="1751">
        <v>0</v>
      </c>
      <c r="AU8" s="1751">
        <v>0</v>
      </c>
      <c r="AV8" s="1751">
        <v>0</v>
      </c>
      <c r="AW8" s="1767">
        <v>0</v>
      </c>
      <c r="AX8" s="1768">
        <v>0</v>
      </c>
      <c r="AY8" s="1798">
        <v>0</v>
      </c>
    </row>
    <row r="9" spans="1:51" x14ac:dyDescent="0.15">
      <c r="A9" s="1648" t="s">
        <v>266</v>
      </c>
      <c r="B9" s="1649" t="s">
        <v>123</v>
      </c>
      <c r="C9" s="1833"/>
      <c r="D9" s="1750" t="s">
        <v>1287</v>
      </c>
      <c r="E9" s="1771">
        <v>0</v>
      </c>
      <c r="F9" s="1751">
        <v>0</v>
      </c>
      <c r="G9" s="1751">
        <v>0</v>
      </c>
      <c r="H9" s="1751" t="s">
        <v>1287</v>
      </c>
      <c r="I9" s="1767">
        <v>0</v>
      </c>
      <c r="J9" s="1768">
        <v>0</v>
      </c>
      <c r="K9" s="1751">
        <v>0</v>
      </c>
      <c r="L9" s="1751">
        <v>0</v>
      </c>
      <c r="M9" s="1751">
        <v>0</v>
      </c>
      <c r="N9" s="1770">
        <v>0</v>
      </c>
      <c r="O9" s="1764">
        <v>0</v>
      </c>
      <c r="P9" s="1751">
        <v>0</v>
      </c>
      <c r="Q9" s="1751">
        <v>0</v>
      </c>
      <c r="R9" s="1751">
        <v>0</v>
      </c>
      <c r="S9" s="1767">
        <v>0</v>
      </c>
      <c r="T9" s="1768">
        <v>0</v>
      </c>
      <c r="U9" s="1751">
        <v>0</v>
      </c>
      <c r="V9" s="1751">
        <v>0</v>
      </c>
      <c r="W9" s="1751">
        <v>0</v>
      </c>
      <c r="X9" s="1770">
        <v>0</v>
      </c>
      <c r="Y9" s="1764">
        <v>0</v>
      </c>
      <c r="Z9" s="1751">
        <v>0</v>
      </c>
      <c r="AA9" s="1751">
        <v>0</v>
      </c>
      <c r="AB9" s="1751">
        <v>0</v>
      </c>
      <c r="AC9" s="1767">
        <v>0</v>
      </c>
      <c r="AD9" s="1768">
        <v>0</v>
      </c>
      <c r="AE9" s="1751">
        <v>0</v>
      </c>
      <c r="AF9" s="1751">
        <v>0</v>
      </c>
      <c r="AG9" s="1751">
        <v>0</v>
      </c>
      <c r="AH9" s="1770">
        <v>0</v>
      </c>
      <c r="AI9" s="1764">
        <v>0</v>
      </c>
      <c r="AJ9" s="1751">
        <v>0</v>
      </c>
      <c r="AK9" s="1751">
        <v>0</v>
      </c>
      <c r="AL9" s="1751">
        <v>0</v>
      </c>
      <c r="AM9" s="1767">
        <v>0</v>
      </c>
      <c r="AN9" s="1768">
        <v>0</v>
      </c>
      <c r="AO9" s="1751">
        <v>0</v>
      </c>
      <c r="AP9" s="1751">
        <v>0</v>
      </c>
      <c r="AQ9" s="1751">
        <v>0</v>
      </c>
      <c r="AR9" s="1770">
        <v>0</v>
      </c>
      <c r="AS9" s="1764">
        <v>0</v>
      </c>
      <c r="AT9" s="1751">
        <v>0</v>
      </c>
      <c r="AU9" s="1751">
        <v>0</v>
      </c>
      <c r="AV9" s="1751">
        <v>0</v>
      </c>
      <c r="AW9" s="1767">
        <v>0</v>
      </c>
      <c r="AX9" s="1768">
        <v>0</v>
      </c>
      <c r="AY9" s="1798">
        <v>0</v>
      </c>
    </row>
    <row r="10" spans="1:51" x14ac:dyDescent="0.15">
      <c r="A10" s="1648" t="s">
        <v>265</v>
      </c>
      <c r="B10" s="1649" t="s">
        <v>124</v>
      </c>
      <c r="C10" s="1833"/>
      <c r="D10" s="1750">
        <v>0</v>
      </c>
      <c r="E10" s="1771">
        <v>0</v>
      </c>
      <c r="F10" s="1751">
        <v>0</v>
      </c>
      <c r="G10" s="1751">
        <v>0</v>
      </c>
      <c r="H10" s="1751">
        <v>0</v>
      </c>
      <c r="I10" s="1767">
        <v>0</v>
      </c>
      <c r="J10" s="1768">
        <v>0</v>
      </c>
      <c r="K10" s="1751">
        <v>0</v>
      </c>
      <c r="L10" s="1751">
        <v>0</v>
      </c>
      <c r="M10" s="1751">
        <v>0</v>
      </c>
      <c r="N10" s="1770">
        <v>0</v>
      </c>
      <c r="O10" s="1764">
        <v>0</v>
      </c>
      <c r="P10" s="1751">
        <v>0</v>
      </c>
      <c r="Q10" s="1751">
        <v>0</v>
      </c>
      <c r="R10" s="1751">
        <v>0</v>
      </c>
      <c r="S10" s="1767">
        <v>0</v>
      </c>
      <c r="T10" s="1768">
        <v>0</v>
      </c>
      <c r="U10" s="1751">
        <v>0</v>
      </c>
      <c r="V10" s="1751">
        <v>0</v>
      </c>
      <c r="W10" s="1751">
        <v>0</v>
      </c>
      <c r="X10" s="1770">
        <v>0</v>
      </c>
      <c r="Y10" s="1764">
        <v>0</v>
      </c>
      <c r="Z10" s="1751">
        <v>0</v>
      </c>
      <c r="AA10" s="1751">
        <v>0</v>
      </c>
      <c r="AB10" s="1751">
        <v>0</v>
      </c>
      <c r="AC10" s="1767">
        <v>0</v>
      </c>
      <c r="AD10" s="1768">
        <v>0</v>
      </c>
      <c r="AE10" s="1751">
        <v>0</v>
      </c>
      <c r="AF10" s="1751">
        <v>0</v>
      </c>
      <c r="AG10" s="1751">
        <v>0</v>
      </c>
      <c r="AH10" s="1770">
        <v>0</v>
      </c>
      <c r="AI10" s="1764">
        <v>0</v>
      </c>
      <c r="AJ10" s="1751">
        <v>0</v>
      </c>
      <c r="AK10" s="1751">
        <v>0</v>
      </c>
      <c r="AL10" s="1751">
        <v>0</v>
      </c>
      <c r="AM10" s="1767">
        <v>0</v>
      </c>
      <c r="AN10" s="1768">
        <v>0</v>
      </c>
      <c r="AO10" s="1751">
        <v>0</v>
      </c>
      <c r="AP10" s="1751">
        <v>0</v>
      </c>
      <c r="AQ10" s="1751">
        <v>0</v>
      </c>
      <c r="AR10" s="1770">
        <v>0</v>
      </c>
      <c r="AS10" s="1764">
        <v>0</v>
      </c>
      <c r="AT10" s="1751">
        <v>0</v>
      </c>
      <c r="AU10" s="1751">
        <v>0</v>
      </c>
      <c r="AV10" s="1751">
        <v>0</v>
      </c>
      <c r="AW10" s="1767">
        <v>0</v>
      </c>
      <c r="AX10" s="1768">
        <v>0</v>
      </c>
      <c r="AY10" s="1798">
        <v>0</v>
      </c>
    </row>
    <row r="11" spans="1:51" x14ac:dyDescent="0.15">
      <c r="A11" s="1648" t="s">
        <v>264</v>
      </c>
      <c r="B11" s="1649" t="s">
        <v>125</v>
      </c>
      <c r="C11" s="1833"/>
      <c r="D11" s="1750" t="s">
        <v>1287</v>
      </c>
      <c r="E11" s="1771">
        <v>0</v>
      </c>
      <c r="F11" s="1751">
        <v>0</v>
      </c>
      <c r="G11" s="1751">
        <v>0</v>
      </c>
      <c r="H11" s="1751">
        <v>0</v>
      </c>
      <c r="I11" s="1767">
        <v>0</v>
      </c>
      <c r="J11" s="1768" t="s">
        <v>1287</v>
      </c>
      <c r="K11" s="1751">
        <v>0</v>
      </c>
      <c r="L11" s="1751">
        <v>0</v>
      </c>
      <c r="M11" s="1751">
        <v>0</v>
      </c>
      <c r="N11" s="1770">
        <v>0</v>
      </c>
      <c r="O11" s="1764">
        <v>0</v>
      </c>
      <c r="P11" s="1751">
        <v>0</v>
      </c>
      <c r="Q11" s="1751">
        <v>0</v>
      </c>
      <c r="R11" s="1751">
        <v>0</v>
      </c>
      <c r="S11" s="1767">
        <v>0</v>
      </c>
      <c r="T11" s="1768">
        <v>0</v>
      </c>
      <c r="U11" s="1751">
        <v>0</v>
      </c>
      <c r="V11" s="1751">
        <v>0</v>
      </c>
      <c r="W11" s="1751">
        <v>0</v>
      </c>
      <c r="X11" s="1770">
        <v>0</v>
      </c>
      <c r="Y11" s="1764">
        <v>0</v>
      </c>
      <c r="Z11" s="1751">
        <v>0</v>
      </c>
      <c r="AA11" s="1751">
        <v>0</v>
      </c>
      <c r="AB11" s="1751">
        <v>0</v>
      </c>
      <c r="AC11" s="1767">
        <v>0</v>
      </c>
      <c r="AD11" s="1768">
        <v>0</v>
      </c>
      <c r="AE11" s="1751">
        <v>0</v>
      </c>
      <c r="AF11" s="1751">
        <v>0</v>
      </c>
      <c r="AG11" s="1751">
        <v>0</v>
      </c>
      <c r="AH11" s="1770">
        <v>0</v>
      </c>
      <c r="AI11" s="1764">
        <v>0</v>
      </c>
      <c r="AJ11" s="1751">
        <v>0</v>
      </c>
      <c r="AK11" s="1751">
        <v>0</v>
      </c>
      <c r="AL11" s="1751">
        <v>0</v>
      </c>
      <c r="AM11" s="1767">
        <v>0</v>
      </c>
      <c r="AN11" s="1768">
        <v>0</v>
      </c>
      <c r="AO11" s="1751">
        <v>0</v>
      </c>
      <c r="AP11" s="1751">
        <v>0</v>
      </c>
      <c r="AQ11" s="1751">
        <v>0</v>
      </c>
      <c r="AR11" s="1770">
        <v>0</v>
      </c>
      <c r="AS11" s="1764">
        <v>0</v>
      </c>
      <c r="AT11" s="1751">
        <v>0</v>
      </c>
      <c r="AU11" s="1751">
        <v>0</v>
      </c>
      <c r="AV11" s="1751">
        <v>0</v>
      </c>
      <c r="AW11" s="1767">
        <v>0</v>
      </c>
      <c r="AX11" s="1768">
        <v>0</v>
      </c>
      <c r="AY11" s="1798">
        <v>0</v>
      </c>
    </row>
    <row r="12" spans="1:51" x14ac:dyDescent="0.15">
      <c r="A12" s="1648" t="s">
        <v>262</v>
      </c>
      <c r="B12" s="1649" t="s">
        <v>126</v>
      </c>
      <c r="C12" s="1833"/>
      <c r="D12" s="1750">
        <v>55.529000000000003</v>
      </c>
      <c r="E12" s="1771">
        <v>0</v>
      </c>
      <c r="F12" s="1751">
        <v>0</v>
      </c>
      <c r="G12" s="1751">
        <v>0</v>
      </c>
      <c r="H12" s="1751">
        <v>0</v>
      </c>
      <c r="I12" s="1767">
        <v>0</v>
      </c>
      <c r="J12" s="1768">
        <v>0</v>
      </c>
      <c r="K12" s="1751">
        <v>55.529000000000003</v>
      </c>
      <c r="L12" s="1751">
        <v>0</v>
      </c>
      <c r="M12" s="1751">
        <v>0</v>
      </c>
      <c r="N12" s="1770">
        <v>0</v>
      </c>
      <c r="O12" s="1764">
        <v>0</v>
      </c>
      <c r="P12" s="1751">
        <v>0</v>
      </c>
      <c r="Q12" s="1751">
        <v>0</v>
      </c>
      <c r="R12" s="1751">
        <v>0</v>
      </c>
      <c r="S12" s="1767">
        <v>0</v>
      </c>
      <c r="T12" s="1768">
        <v>0</v>
      </c>
      <c r="U12" s="1751">
        <v>0</v>
      </c>
      <c r="V12" s="1751">
        <v>0</v>
      </c>
      <c r="W12" s="1751">
        <v>0</v>
      </c>
      <c r="X12" s="1770">
        <v>0</v>
      </c>
      <c r="Y12" s="1764">
        <v>0</v>
      </c>
      <c r="Z12" s="1751">
        <v>0</v>
      </c>
      <c r="AA12" s="1751">
        <v>0</v>
      </c>
      <c r="AB12" s="1751">
        <v>0</v>
      </c>
      <c r="AC12" s="1767">
        <v>0</v>
      </c>
      <c r="AD12" s="1768">
        <v>0</v>
      </c>
      <c r="AE12" s="1751">
        <v>0</v>
      </c>
      <c r="AF12" s="1751">
        <v>0</v>
      </c>
      <c r="AG12" s="1751">
        <v>0</v>
      </c>
      <c r="AH12" s="1770">
        <v>0</v>
      </c>
      <c r="AI12" s="1764">
        <v>0</v>
      </c>
      <c r="AJ12" s="1751">
        <v>0</v>
      </c>
      <c r="AK12" s="1751">
        <v>0</v>
      </c>
      <c r="AL12" s="1751">
        <v>0</v>
      </c>
      <c r="AM12" s="1767">
        <v>0</v>
      </c>
      <c r="AN12" s="1768">
        <v>0</v>
      </c>
      <c r="AO12" s="1751">
        <v>0</v>
      </c>
      <c r="AP12" s="1751">
        <v>0</v>
      </c>
      <c r="AQ12" s="1751">
        <v>0</v>
      </c>
      <c r="AR12" s="1770">
        <v>0</v>
      </c>
      <c r="AS12" s="1764">
        <v>0</v>
      </c>
      <c r="AT12" s="1751">
        <v>0</v>
      </c>
      <c r="AU12" s="1751">
        <v>0</v>
      </c>
      <c r="AV12" s="1751">
        <v>0</v>
      </c>
      <c r="AW12" s="1767">
        <v>0</v>
      </c>
      <c r="AX12" s="1768">
        <v>0</v>
      </c>
      <c r="AY12" s="1798">
        <v>0</v>
      </c>
    </row>
    <row r="13" spans="1:51" x14ac:dyDescent="0.15">
      <c r="A13" s="1648" t="s">
        <v>260</v>
      </c>
      <c r="B13" s="1649" t="s">
        <v>127</v>
      </c>
      <c r="C13" s="1833"/>
      <c r="D13" s="1750">
        <v>125.61500000000001</v>
      </c>
      <c r="E13" s="1771">
        <v>0</v>
      </c>
      <c r="F13" s="1751">
        <v>0</v>
      </c>
      <c r="G13" s="1751">
        <v>0</v>
      </c>
      <c r="H13" s="1751">
        <v>0</v>
      </c>
      <c r="I13" s="1767">
        <v>0</v>
      </c>
      <c r="J13" s="1768">
        <v>0</v>
      </c>
      <c r="K13" s="1751">
        <v>0</v>
      </c>
      <c r="L13" s="1751" t="s">
        <v>1287</v>
      </c>
      <c r="M13" s="1751" t="s">
        <v>1287</v>
      </c>
      <c r="N13" s="1770">
        <v>0</v>
      </c>
      <c r="O13" s="1764">
        <v>0</v>
      </c>
      <c r="P13" s="1751">
        <v>0</v>
      </c>
      <c r="Q13" s="1751">
        <v>0</v>
      </c>
      <c r="R13" s="1751">
        <v>0</v>
      </c>
      <c r="S13" s="1767">
        <v>0</v>
      </c>
      <c r="T13" s="1768">
        <v>0</v>
      </c>
      <c r="U13" s="1751">
        <v>0</v>
      </c>
      <c r="V13" s="1751">
        <v>0</v>
      </c>
      <c r="W13" s="1751">
        <v>0</v>
      </c>
      <c r="X13" s="1770">
        <v>0</v>
      </c>
      <c r="Y13" s="1764">
        <v>0</v>
      </c>
      <c r="Z13" s="1751">
        <v>0</v>
      </c>
      <c r="AA13" s="1751">
        <v>0</v>
      </c>
      <c r="AB13" s="1751">
        <v>0</v>
      </c>
      <c r="AC13" s="1767">
        <v>0</v>
      </c>
      <c r="AD13" s="1768">
        <v>0</v>
      </c>
      <c r="AE13" s="1751">
        <v>0</v>
      </c>
      <c r="AF13" s="1751">
        <v>0</v>
      </c>
      <c r="AG13" s="1751">
        <v>0</v>
      </c>
      <c r="AH13" s="1770">
        <v>0</v>
      </c>
      <c r="AI13" s="1764">
        <v>0</v>
      </c>
      <c r="AJ13" s="1751">
        <v>0</v>
      </c>
      <c r="AK13" s="1751">
        <v>0</v>
      </c>
      <c r="AL13" s="1751">
        <v>0</v>
      </c>
      <c r="AM13" s="1767">
        <v>0</v>
      </c>
      <c r="AN13" s="1768">
        <v>0</v>
      </c>
      <c r="AO13" s="1751">
        <v>0</v>
      </c>
      <c r="AP13" s="1751">
        <v>0</v>
      </c>
      <c r="AQ13" s="1751">
        <v>0</v>
      </c>
      <c r="AR13" s="1770">
        <v>0</v>
      </c>
      <c r="AS13" s="1764">
        <v>0</v>
      </c>
      <c r="AT13" s="1751">
        <v>0</v>
      </c>
      <c r="AU13" s="1751">
        <v>0</v>
      </c>
      <c r="AV13" s="1751">
        <v>0</v>
      </c>
      <c r="AW13" s="1767">
        <v>0</v>
      </c>
      <c r="AX13" s="1768">
        <v>0</v>
      </c>
      <c r="AY13" s="1798">
        <v>0</v>
      </c>
    </row>
    <row r="14" spans="1:51" x14ac:dyDescent="0.15">
      <c r="A14" s="1648" t="s">
        <v>259</v>
      </c>
      <c r="B14" s="1649" t="s">
        <v>128</v>
      </c>
      <c r="C14" s="1833"/>
      <c r="D14" s="1750">
        <v>100.02</v>
      </c>
      <c r="E14" s="1771">
        <v>0</v>
      </c>
      <c r="F14" s="1751">
        <v>0</v>
      </c>
      <c r="G14" s="1751">
        <v>0</v>
      </c>
      <c r="H14" s="1751">
        <v>0</v>
      </c>
      <c r="I14" s="1767">
        <v>0</v>
      </c>
      <c r="J14" s="1768">
        <v>0</v>
      </c>
      <c r="K14" s="1751">
        <v>0</v>
      </c>
      <c r="L14" s="1751">
        <v>0</v>
      </c>
      <c r="M14" s="1751">
        <v>100.02</v>
      </c>
      <c r="N14" s="1770">
        <v>0</v>
      </c>
      <c r="O14" s="1764">
        <v>0</v>
      </c>
      <c r="P14" s="1751">
        <v>0</v>
      </c>
      <c r="Q14" s="1751">
        <v>0</v>
      </c>
      <c r="R14" s="1751">
        <v>0</v>
      </c>
      <c r="S14" s="1767">
        <v>0</v>
      </c>
      <c r="T14" s="1768">
        <v>0</v>
      </c>
      <c r="U14" s="1751">
        <v>0</v>
      </c>
      <c r="V14" s="1751">
        <v>0</v>
      </c>
      <c r="W14" s="1751">
        <v>0</v>
      </c>
      <c r="X14" s="1770">
        <v>0</v>
      </c>
      <c r="Y14" s="1764">
        <v>0</v>
      </c>
      <c r="Z14" s="1751">
        <v>0</v>
      </c>
      <c r="AA14" s="1751">
        <v>0</v>
      </c>
      <c r="AB14" s="1751">
        <v>0</v>
      </c>
      <c r="AC14" s="1767">
        <v>0</v>
      </c>
      <c r="AD14" s="1768">
        <v>0</v>
      </c>
      <c r="AE14" s="1751">
        <v>0</v>
      </c>
      <c r="AF14" s="1751">
        <v>0</v>
      </c>
      <c r="AG14" s="1751">
        <v>0</v>
      </c>
      <c r="AH14" s="1770">
        <v>0</v>
      </c>
      <c r="AI14" s="1764">
        <v>0</v>
      </c>
      <c r="AJ14" s="1751">
        <v>0</v>
      </c>
      <c r="AK14" s="1751">
        <v>0</v>
      </c>
      <c r="AL14" s="1751">
        <v>0</v>
      </c>
      <c r="AM14" s="1767">
        <v>0</v>
      </c>
      <c r="AN14" s="1768">
        <v>0</v>
      </c>
      <c r="AO14" s="1751">
        <v>0</v>
      </c>
      <c r="AP14" s="1751">
        <v>0</v>
      </c>
      <c r="AQ14" s="1751">
        <v>0</v>
      </c>
      <c r="AR14" s="1770">
        <v>0</v>
      </c>
      <c r="AS14" s="1764">
        <v>0</v>
      </c>
      <c r="AT14" s="1751">
        <v>0</v>
      </c>
      <c r="AU14" s="1751">
        <v>0</v>
      </c>
      <c r="AV14" s="1751">
        <v>0</v>
      </c>
      <c r="AW14" s="1767">
        <v>0</v>
      </c>
      <c r="AX14" s="1768">
        <v>0</v>
      </c>
      <c r="AY14" s="1798">
        <v>0</v>
      </c>
    </row>
    <row r="15" spans="1:51" x14ac:dyDescent="0.15">
      <c r="A15" s="1652" t="s">
        <v>258</v>
      </c>
      <c r="B15" s="1653" t="s">
        <v>129</v>
      </c>
      <c r="C15" s="1834"/>
      <c r="D15" s="1752">
        <v>302.30399999999997</v>
      </c>
      <c r="E15" s="1799">
        <v>0</v>
      </c>
      <c r="F15" s="1760">
        <v>0</v>
      </c>
      <c r="G15" s="1760">
        <v>0</v>
      </c>
      <c r="H15" s="1760">
        <v>0</v>
      </c>
      <c r="I15" s="1835">
        <v>0</v>
      </c>
      <c r="J15" s="1836">
        <v>0</v>
      </c>
      <c r="K15" s="1760">
        <v>0</v>
      </c>
      <c r="L15" s="1760">
        <v>0</v>
      </c>
      <c r="M15" s="1760">
        <v>0</v>
      </c>
      <c r="N15" s="1753">
        <v>302.30399999999997</v>
      </c>
      <c r="O15" s="1800">
        <v>0</v>
      </c>
      <c r="P15" s="1760">
        <v>0</v>
      </c>
      <c r="Q15" s="1760">
        <v>0</v>
      </c>
      <c r="R15" s="1760">
        <v>0</v>
      </c>
      <c r="S15" s="1835">
        <v>0</v>
      </c>
      <c r="T15" s="1836">
        <v>0</v>
      </c>
      <c r="U15" s="1760">
        <v>0</v>
      </c>
      <c r="V15" s="1760">
        <v>0</v>
      </c>
      <c r="W15" s="1760">
        <v>0</v>
      </c>
      <c r="X15" s="1753">
        <v>0</v>
      </c>
      <c r="Y15" s="1800">
        <v>0</v>
      </c>
      <c r="Z15" s="1760">
        <v>0</v>
      </c>
      <c r="AA15" s="1760">
        <v>0</v>
      </c>
      <c r="AB15" s="1760">
        <v>0</v>
      </c>
      <c r="AC15" s="1835">
        <v>0</v>
      </c>
      <c r="AD15" s="1836">
        <v>0</v>
      </c>
      <c r="AE15" s="1760">
        <v>0</v>
      </c>
      <c r="AF15" s="1760">
        <v>0</v>
      </c>
      <c r="AG15" s="1760">
        <v>0</v>
      </c>
      <c r="AH15" s="1753">
        <v>0</v>
      </c>
      <c r="AI15" s="1800">
        <v>0</v>
      </c>
      <c r="AJ15" s="1760">
        <v>0</v>
      </c>
      <c r="AK15" s="1760">
        <v>0</v>
      </c>
      <c r="AL15" s="1760">
        <v>0</v>
      </c>
      <c r="AM15" s="1835">
        <v>0</v>
      </c>
      <c r="AN15" s="1836">
        <v>0</v>
      </c>
      <c r="AO15" s="1760">
        <v>0</v>
      </c>
      <c r="AP15" s="1760">
        <v>0</v>
      </c>
      <c r="AQ15" s="1760">
        <v>0</v>
      </c>
      <c r="AR15" s="1753">
        <v>0</v>
      </c>
      <c r="AS15" s="1800">
        <v>0</v>
      </c>
      <c r="AT15" s="1760">
        <v>0</v>
      </c>
      <c r="AU15" s="1760">
        <v>0</v>
      </c>
      <c r="AV15" s="1760">
        <v>0</v>
      </c>
      <c r="AW15" s="1835">
        <v>0</v>
      </c>
      <c r="AX15" s="1836">
        <v>0</v>
      </c>
      <c r="AY15" s="1801">
        <v>0</v>
      </c>
    </row>
    <row r="16" spans="1:51" x14ac:dyDescent="0.15">
      <c r="A16" s="1656" t="s">
        <v>256</v>
      </c>
      <c r="B16" s="1657" t="s">
        <v>130</v>
      </c>
      <c r="C16" s="1837"/>
      <c r="D16" s="1754">
        <v>140.30772999999999</v>
      </c>
      <c r="E16" s="1761">
        <v>0</v>
      </c>
      <c r="F16" s="1763">
        <v>0</v>
      </c>
      <c r="G16" s="1763">
        <v>0</v>
      </c>
      <c r="H16" s="1763">
        <v>0</v>
      </c>
      <c r="I16" s="1769">
        <v>0</v>
      </c>
      <c r="J16" s="1838">
        <v>0</v>
      </c>
      <c r="K16" s="1763">
        <v>0</v>
      </c>
      <c r="L16" s="1763" t="s">
        <v>1287</v>
      </c>
      <c r="M16" s="1763">
        <v>0</v>
      </c>
      <c r="N16" s="1802">
        <v>0</v>
      </c>
      <c r="O16" s="1762">
        <v>98.581729999999993</v>
      </c>
      <c r="P16" s="1763" t="s">
        <v>1287</v>
      </c>
      <c r="Q16" s="1763">
        <v>0</v>
      </c>
      <c r="R16" s="1763">
        <v>0</v>
      </c>
      <c r="S16" s="1769">
        <v>0</v>
      </c>
      <c r="T16" s="1838">
        <v>0</v>
      </c>
      <c r="U16" s="1763">
        <v>0</v>
      </c>
      <c r="V16" s="1763">
        <v>0</v>
      </c>
      <c r="W16" s="1763">
        <v>0</v>
      </c>
      <c r="X16" s="1802">
        <v>0</v>
      </c>
      <c r="Y16" s="1762">
        <v>0</v>
      </c>
      <c r="Z16" s="1763">
        <v>0</v>
      </c>
      <c r="AA16" s="1763">
        <v>0</v>
      </c>
      <c r="AB16" s="1763">
        <v>0</v>
      </c>
      <c r="AC16" s="1769" t="s">
        <v>1287</v>
      </c>
      <c r="AD16" s="1838">
        <v>0</v>
      </c>
      <c r="AE16" s="1763">
        <v>0</v>
      </c>
      <c r="AF16" s="1763">
        <v>0</v>
      </c>
      <c r="AG16" s="1763">
        <v>0</v>
      </c>
      <c r="AH16" s="1802">
        <v>0</v>
      </c>
      <c r="AI16" s="1762">
        <v>0</v>
      </c>
      <c r="AJ16" s="1763">
        <v>0</v>
      </c>
      <c r="AK16" s="1763">
        <v>0</v>
      </c>
      <c r="AL16" s="1763">
        <v>0</v>
      </c>
      <c r="AM16" s="1769">
        <v>0</v>
      </c>
      <c r="AN16" s="1838">
        <v>0</v>
      </c>
      <c r="AO16" s="1763">
        <v>0</v>
      </c>
      <c r="AP16" s="1763">
        <v>0</v>
      </c>
      <c r="AQ16" s="1763">
        <v>0</v>
      </c>
      <c r="AR16" s="1802">
        <v>0</v>
      </c>
      <c r="AS16" s="1762">
        <v>0</v>
      </c>
      <c r="AT16" s="1763">
        <v>0</v>
      </c>
      <c r="AU16" s="1763">
        <v>0</v>
      </c>
      <c r="AV16" s="1763">
        <v>0</v>
      </c>
      <c r="AW16" s="1769">
        <v>0</v>
      </c>
      <c r="AX16" s="1838">
        <v>0</v>
      </c>
      <c r="AY16" s="1803">
        <v>0</v>
      </c>
    </row>
    <row r="17" spans="1:51" x14ac:dyDescent="0.15">
      <c r="A17" s="1648" t="s">
        <v>254</v>
      </c>
      <c r="B17" s="1649" t="s">
        <v>131</v>
      </c>
      <c r="C17" s="1833"/>
      <c r="D17" s="1750">
        <v>227.30700000000002</v>
      </c>
      <c r="E17" s="1771">
        <v>0</v>
      </c>
      <c r="F17" s="1751">
        <v>0</v>
      </c>
      <c r="G17" s="1751">
        <v>0</v>
      </c>
      <c r="H17" s="1751">
        <v>0</v>
      </c>
      <c r="I17" s="1767">
        <v>0</v>
      </c>
      <c r="J17" s="1768">
        <v>0</v>
      </c>
      <c r="K17" s="1751">
        <v>0</v>
      </c>
      <c r="L17" s="1751" t="s">
        <v>1287</v>
      </c>
      <c r="M17" s="1751">
        <v>0</v>
      </c>
      <c r="N17" s="1770">
        <v>0</v>
      </c>
      <c r="O17" s="1764">
        <v>0</v>
      </c>
      <c r="P17" s="1751" t="s">
        <v>1287</v>
      </c>
      <c r="Q17" s="1751">
        <v>0</v>
      </c>
      <c r="R17" s="1751">
        <v>0</v>
      </c>
      <c r="S17" s="1767">
        <v>0</v>
      </c>
      <c r="T17" s="1768">
        <v>0</v>
      </c>
      <c r="U17" s="1751">
        <v>0</v>
      </c>
      <c r="V17" s="1751">
        <v>0</v>
      </c>
      <c r="W17" s="1751">
        <v>0</v>
      </c>
      <c r="X17" s="1770">
        <v>0</v>
      </c>
      <c r="Y17" s="1764">
        <v>0</v>
      </c>
      <c r="Z17" s="1751">
        <v>0</v>
      </c>
      <c r="AA17" s="1751">
        <v>0</v>
      </c>
      <c r="AB17" s="1751">
        <v>0</v>
      </c>
      <c r="AC17" s="1767">
        <v>0</v>
      </c>
      <c r="AD17" s="1768">
        <v>0</v>
      </c>
      <c r="AE17" s="1751">
        <v>0</v>
      </c>
      <c r="AF17" s="1751">
        <v>0</v>
      </c>
      <c r="AG17" s="1751">
        <v>0</v>
      </c>
      <c r="AH17" s="1770">
        <v>0</v>
      </c>
      <c r="AI17" s="1764">
        <v>0</v>
      </c>
      <c r="AJ17" s="1751">
        <v>0</v>
      </c>
      <c r="AK17" s="1751">
        <v>0</v>
      </c>
      <c r="AL17" s="1751">
        <v>0</v>
      </c>
      <c r="AM17" s="1767">
        <v>0</v>
      </c>
      <c r="AN17" s="1768">
        <v>0</v>
      </c>
      <c r="AO17" s="1751">
        <v>0</v>
      </c>
      <c r="AP17" s="1751">
        <v>0</v>
      </c>
      <c r="AQ17" s="1751">
        <v>0</v>
      </c>
      <c r="AR17" s="1770">
        <v>0</v>
      </c>
      <c r="AS17" s="1764">
        <v>0</v>
      </c>
      <c r="AT17" s="1751">
        <v>0</v>
      </c>
      <c r="AU17" s="1751">
        <v>0</v>
      </c>
      <c r="AV17" s="1751">
        <v>0</v>
      </c>
      <c r="AW17" s="1767">
        <v>0</v>
      </c>
      <c r="AX17" s="1768">
        <v>0</v>
      </c>
      <c r="AY17" s="1798">
        <v>0</v>
      </c>
    </row>
    <row r="18" spans="1:51" x14ac:dyDescent="0.15">
      <c r="A18" s="1648" t="s">
        <v>252</v>
      </c>
      <c r="B18" s="1649" t="s">
        <v>132</v>
      </c>
      <c r="C18" s="1833"/>
      <c r="D18" s="1750">
        <v>118.673</v>
      </c>
      <c r="E18" s="1771">
        <v>0</v>
      </c>
      <c r="F18" s="1751">
        <v>0</v>
      </c>
      <c r="G18" s="1751">
        <v>0</v>
      </c>
      <c r="H18" s="1751" t="s">
        <v>1287</v>
      </c>
      <c r="I18" s="1767">
        <v>0</v>
      </c>
      <c r="J18" s="1768">
        <v>0</v>
      </c>
      <c r="K18" s="1751">
        <v>0</v>
      </c>
      <c r="L18" s="1751" t="s">
        <v>1287</v>
      </c>
      <c r="M18" s="1751" t="s">
        <v>1287</v>
      </c>
      <c r="N18" s="1770">
        <v>0</v>
      </c>
      <c r="O18" s="1764" t="s">
        <v>1287</v>
      </c>
      <c r="P18" s="1751" t="s">
        <v>1287</v>
      </c>
      <c r="Q18" s="1751">
        <v>0</v>
      </c>
      <c r="R18" s="1751" t="s">
        <v>1286</v>
      </c>
      <c r="S18" s="1767">
        <v>0</v>
      </c>
      <c r="T18" s="1768">
        <v>0</v>
      </c>
      <c r="U18" s="1751">
        <v>0</v>
      </c>
      <c r="V18" s="1751">
        <v>0</v>
      </c>
      <c r="W18" s="1751">
        <v>0</v>
      </c>
      <c r="X18" s="1770" t="s">
        <v>1287</v>
      </c>
      <c r="Y18" s="1764">
        <v>0</v>
      </c>
      <c r="Z18" s="1751">
        <v>0</v>
      </c>
      <c r="AA18" s="1751">
        <v>0</v>
      </c>
      <c r="AB18" s="1751">
        <v>0</v>
      </c>
      <c r="AC18" s="1767">
        <v>0</v>
      </c>
      <c r="AD18" s="1768">
        <v>0</v>
      </c>
      <c r="AE18" s="1751">
        <v>0</v>
      </c>
      <c r="AF18" s="1751">
        <v>0</v>
      </c>
      <c r="AG18" s="1751">
        <v>0</v>
      </c>
      <c r="AH18" s="1770">
        <v>0</v>
      </c>
      <c r="AI18" s="1764">
        <v>0</v>
      </c>
      <c r="AJ18" s="1751">
        <v>0</v>
      </c>
      <c r="AK18" s="1751">
        <v>0</v>
      </c>
      <c r="AL18" s="1751">
        <v>0</v>
      </c>
      <c r="AM18" s="1767">
        <v>0</v>
      </c>
      <c r="AN18" s="1768">
        <v>0</v>
      </c>
      <c r="AO18" s="1751">
        <v>0</v>
      </c>
      <c r="AP18" s="1751">
        <v>0</v>
      </c>
      <c r="AQ18" s="1751">
        <v>0</v>
      </c>
      <c r="AR18" s="1770">
        <v>0</v>
      </c>
      <c r="AS18" s="1764">
        <v>0</v>
      </c>
      <c r="AT18" s="1751">
        <v>0</v>
      </c>
      <c r="AU18" s="1751">
        <v>0</v>
      </c>
      <c r="AV18" s="1751">
        <v>0</v>
      </c>
      <c r="AW18" s="1767">
        <v>0</v>
      </c>
      <c r="AX18" s="1768">
        <v>0</v>
      </c>
      <c r="AY18" s="1798">
        <v>0</v>
      </c>
    </row>
    <row r="19" spans="1:51" x14ac:dyDescent="0.15">
      <c r="A19" s="1648" t="s">
        <v>250</v>
      </c>
      <c r="B19" s="1649" t="s">
        <v>133</v>
      </c>
      <c r="C19" s="1833"/>
      <c r="D19" s="1750">
        <v>153.26999999999998</v>
      </c>
      <c r="E19" s="1771">
        <v>0</v>
      </c>
      <c r="F19" s="1751">
        <v>0</v>
      </c>
      <c r="G19" s="1751">
        <v>0</v>
      </c>
      <c r="H19" s="1751">
        <v>0</v>
      </c>
      <c r="I19" s="1767">
        <v>0</v>
      </c>
      <c r="J19" s="1768">
        <v>0</v>
      </c>
      <c r="K19" s="1751">
        <v>0</v>
      </c>
      <c r="L19" s="1751">
        <v>0</v>
      </c>
      <c r="M19" s="1751">
        <v>0</v>
      </c>
      <c r="N19" s="1770">
        <v>0</v>
      </c>
      <c r="O19" s="1764" t="s">
        <v>1287</v>
      </c>
      <c r="P19" s="1751" t="s">
        <v>1287</v>
      </c>
      <c r="Q19" s="1751">
        <v>0</v>
      </c>
      <c r="R19" s="1751" t="s">
        <v>1287</v>
      </c>
      <c r="S19" s="1767">
        <v>0</v>
      </c>
      <c r="T19" s="1768">
        <v>0</v>
      </c>
      <c r="U19" s="1751">
        <v>0</v>
      </c>
      <c r="V19" s="1751">
        <v>0</v>
      </c>
      <c r="W19" s="1751">
        <v>0</v>
      </c>
      <c r="X19" s="1770">
        <v>0</v>
      </c>
      <c r="Y19" s="1764">
        <v>0</v>
      </c>
      <c r="Z19" s="1751">
        <v>0</v>
      </c>
      <c r="AA19" s="1751">
        <v>0</v>
      </c>
      <c r="AB19" s="1751">
        <v>0</v>
      </c>
      <c r="AC19" s="1767">
        <v>0</v>
      </c>
      <c r="AD19" s="1768">
        <v>0</v>
      </c>
      <c r="AE19" s="1751">
        <v>0</v>
      </c>
      <c r="AF19" s="1751">
        <v>0</v>
      </c>
      <c r="AG19" s="1751">
        <v>0</v>
      </c>
      <c r="AH19" s="1770">
        <v>0</v>
      </c>
      <c r="AI19" s="1764">
        <v>0</v>
      </c>
      <c r="AJ19" s="1751">
        <v>0</v>
      </c>
      <c r="AK19" s="1751">
        <v>0</v>
      </c>
      <c r="AL19" s="1751">
        <v>0</v>
      </c>
      <c r="AM19" s="1767">
        <v>0</v>
      </c>
      <c r="AN19" s="1768">
        <v>0</v>
      </c>
      <c r="AO19" s="1751">
        <v>0</v>
      </c>
      <c r="AP19" s="1751">
        <v>0</v>
      </c>
      <c r="AQ19" s="1751">
        <v>0</v>
      </c>
      <c r="AR19" s="1770">
        <v>0</v>
      </c>
      <c r="AS19" s="1764">
        <v>0</v>
      </c>
      <c r="AT19" s="1751">
        <v>0</v>
      </c>
      <c r="AU19" s="1751">
        <v>0</v>
      </c>
      <c r="AV19" s="1751">
        <v>0</v>
      </c>
      <c r="AW19" s="1767">
        <v>0</v>
      </c>
      <c r="AX19" s="1768">
        <v>0</v>
      </c>
      <c r="AY19" s="1798">
        <v>0</v>
      </c>
    </row>
    <row r="20" spans="1:51" x14ac:dyDescent="0.15">
      <c r="A20" s="1648" t="s">
        <v>315</v>
      </c>
      <c r="B20" s="1649" t="s">
        <v>134</v>
      </c>
      <c r="C20" s="1833"/>
      <c r="D20" s="1750">
        <v>103.791</v>
      </c>
      <c r="E20" s="1771">
        <v>0</v>
      </c>
      <c r="F20" s="1751">
        <v>0</v>
      </c>
      <c r="G20" s="1751">
        <v>0</v>
      </c>
      <c r="H20" s="1751">
        <v>0</v>
      </c>
      <c r="I20" s="1767">
        <v>0</v>
      </c>
      <c r="J20" s="1768">
        <v>0</v>
      </c>
      <c r="K20" s="1751">
        <v>0</v>
      </c>
      <c r="L20" s="1751">
        <v>0</v>
      </c>
      <c r="M20" s="1751">
        <v>0</v>
      </c>
      <c r="N20" s="1770">
        <v>0</v>
      </c>
      <c r="O20" s="1764">
        <v>0</v>
      </c>
      <c r="P20" s="1751">
        <v>0</v>
      </c>
      <c r="Q20" s="1751">
        <v>0</v>
      </c>
      <c r="R20" s="1751">
        <v>0</v>
      </c>
      <c r="S20" s="1767">
        <v>103.791</v>
      </c>
      <c r="T20" s="1768">
        <v>0</v>
      </c>
      <c r="U20" s="1751">
        <v>0</v>
      </c>
      <c r="V20" s="1751">
        <v>0</v>
      </c>
      <c r="W20" s="1751">
        <v>0</v>
      </c>
      <c r="X20" s="1770">
        <v>0</v>
      </c>
      <c r="Y20" s="1764">
        <v>0</v>
      </c>
      <c r="Z20" s="1751">
        <v>0</v>
      </c>
      <c r="AA20" s="1751">
        <v>0</v>
      </c>
      <c r="AB20" s="1751">
        <v>0</v>
      </c>
      <c r="AC20" s="1767">
        <v>0</v>
      </c>
      <c r="AD20" s="1768">
        <v>0</v>
      </c>
      <c r="AE20" s="1751">
        <v>0</v>
      </c>
      <c r="AF20" s="1751">
        <v>0</v>
      </c>
      <c r="AG20" s="1751">
        <v>0</v>
      </c>
      <c r="AH20" s="1770">
        <v>0</v>
      </c>
      <c r="AI20" s="1764">
        <v>0</v>
      </c>
      <c r="AJ20" s="1751">
        <v>0</v>
      </c>
      <c r="AK20" s="1751">
        <v>0</v>
      </c>
      <c r="AL20" s="1751">
        <v>0</v>
      </c>
      <c r="AM20" s="1767">
        <v>0</v>
      </c>
      <c r="AN20" s="1768">
        <v>0</v>
      </c>
      <c r="AO20" s="1751">
        <v>0</v>
      </c>
      <c r="AP20" s="1751">
        <v>0</v>
      </c>
      <c r="AQ20" s="1751">
        <v>0</v>
      </c>
      <c r="AR20" s="1770">
        <v>0</v>
      </c>
      <c r="AS20" s="1764">
        <v>0</v>
      </c>
      <c r="AT20" s="1751">
        <v>0</v>
      </c>
      <c r="AU20" s="1751">
        <v>0</v>
      </c>
      <c r="AV20" s="1751">
        <v>0</v>
      </c>
      <c r="AW20" s="1767">
        <v>0</v>
      </c>
      <c r="AX20" s="1768">
        <v>0</v>
      </c>
      <c r="AY20" s="1798">
        <v>0</v>
      </c>
    </row>
    <row r="21" spans="1:51" x14ac:dyDescent="0.15">
      <c r="A21" s="1648" t="s">
        <v>314</v>
      </c>
      <c r="B21" s="1649" t="s">
        <v>135</v>
      </c>
      <c r="C21" s="1833"/>
      <c r="D21" s="1750">
        <v>14.437000000000001</v>
      </c>
      <c r="E21" s="1771">
        <v>0</v>
      </c>
      <c r="F21" s="1751">
        <v>0</v>
      </c>
      <c r="G21" s="1751">
        <v>0</v>
      </c>
      <c r="H21" s="1751">
        <v>0</v>
      </c>
      <c r="I21" s="1767">
        <v>0</v>
      </c>
      <c r="J21" s="1768">
        <v>0</v>
      </c>
      <c r="K21" s="1751">
        <v>0</v>
      </c>
      <c r="L21" s="1751">
        <v>0</v>
      </c>
      <c r="M21" s="1751" t="s">
        <v>1287</v>
      </c>
      <c r="N21" s="1770">
        <v>0</v>
      </c>
      <c r="O21" s="1764">
        <v>0</v>
      </c>
      <c r="P21" s="1751">
        <v>0</v>
      </c>
      <c r="Q21" s="1751">
        <v>0</v>
      </c>
      <c r="R21" s="1751">
        <v>0</v>
      </c>
      <c r="S21" s="1767">
        <v>0</v>
      </c>
      <c r="T21" s="1768" t="s">
        <v>1287</v>
      </c>
      <c r="U21" s="1751">
        <v>0</v>
      </c>
      <c r="V21" s="1751">
        <v>0</v>
      </c>
      <c r="W21" s="1751">
        <v>0</v>
      </c>
      <c r="X21" s="1770">
        <v>0</v>
      </c>
      <c r="Y21" s="1764">
        <v>0</v>
      </c>
      <c r="Z21" s="1751">
        <v>0</v>
      </c>
      <c r="AA21" s="1751">
        <v>0</v>
      </c>
      <c r="AB21" s="1751">
        <v>0</v>
      </c>
      <c r="AC21" s="1767">
        <v>0</v>
      </c>
      <c r="AD21" s="1768">
        <v>0</v>
      </c>
      <c r="AE21" s="1751">
        <v>0</v>
      </c>
      <c r="AF21" s="1751">
        <v>0</v>
      </c>
      <c r="AG21" s="1751">
        <v>0</v>
      </c>
      <c r="AH21" s="1770">
        <v>0</v>
      </c>
      <c r="AI21" s="1764">
        <v>0</v>
      </c>
      <c r="AJ21" s="1751">
        <v>0</v>
      </c>
      <c r="AK21" s="1751">
        <v>0</v>
      </c>
      <c r="AL21" s="1751">
        <v>0</v>
      </c>
      <c r="AM21" s="1767">
        <v>0</v>
      </c>
      <c r="AN21" s="1768">
        <v>0</v>
      </c>
      <c r="AO21" s="1751">
        <v>0</v>
      </c>
      <c r="AP21" s="1751">
        <v>0</v>
      </c>
      <c r="AQ21" s="1751">
        <v>0</v>
      </c>
      <c r="AR21" s="1770">
        <v>0</v>
      </c>
      <c r="AS21" s="1764">
        <v>0</v>
      </c>
      <c r="AT21" s="1751">
        <v>0</v>
      </c>
      <c r="AU21" s="1751">
        <v>0</v>
      </c>
      <c r="AV21" s="1751">
        <v>0</v>
      </c>
      <c r="AW21" s="1767">
        <v>0</v>
      </c>
      <c r="AX21" s="1768">
        <v>0</v>
      </c>
      <c r="AY21" s="1798">
        <v>0</v>
      </c>
    </row>
    <row r="22" spans="1:51" x14ac:dyDescent="0.15">
      <c r="A22" s="1648" t="s">
        <v>313</v>
      </c>
      <c r="B22" s="1649" t="s">
        <v>136</v>
      </c>
      <c r="C22" s="1833"/>
      <c r="D22" s="1750">
        <v>29.152000000000001</v>
      </c>
      <c r="E22" s="1771">
        <v>0</v>
      </c>
      <c r="F22" s="1751">
        <v>0</v>
      </c>
      <c r="G22" s="1751">
        <v>0</v>
      </c>
      <c r="H22" s="1751">
        <v>0</v>
      </c>
      <c r="I22" s="1767">
        <v>0</v>
      </c>
      <c r="J22" s="1768">
        <v>0</v>
      </c>
      <c r="K22" s="1751">
        <v>0</v>
      </c>
      <c r="L22" s="1751">
        <v>0</v>
      </c>
      <c r="M22" s="1751">
        <v>0</v>
      </c>
      <c r="N22" s="1770">
        <v>0</v>
      </c>
      <c r="O22" s="1764">
        <v>0</v>
      </c>
      <c r="P22" s="1751">
        <v>0</v>
      </c>
      <c r="Q22" s="1751">
        <v>0</v>
      </c>
      <c r="R22" s="1751">
        <v>0</v>
      </c>
      <c r="S22" s="1767">
        <v>0</v>
      </c>
      <c r="T22" s="1768">
        <v>0</v>
      </c>
      <c r="U22" s="1751">
        <v>29.152000000000001</v>
      </c>
      <c r="V22" s="1751">
        <v>0</v>
      </c>
      <c r="W22" s="1751">
        <v>0</v>
      </c>
      <c r="X22" s="1770">
        <v>0</v>
      </c>
      <c r="Y22" s="1764">
        <v>0</v>
      </c>
      <c r="Z22" s="1751">
        <v>0</v>
      </c>
      <c r="AA22" s="1751">
        <v>0</v>
      </c>
      <c r="AB22" s="1751">
        <v>0</v>
      </c>
      <c r="AC22" s="1767">
        <v>0</v>
      </c>
      <c r="AD22" s="1768">
        <v>0</v>
      </c>
      <c r="AE22" s="1751">
        <v>0</v>
      </c>
      <c r="AF22" s="1751">
        <v>0</v>
      </c>
      <c r="AG22" s="1751">
        <v>0</v>
      </c>
      <c r="AH22" s="1770">
        <v>0</v>
      </c>
      <c r="AI22" s="1764">
        <v>0</v>
      </c>
      <c r="AJ22" s="1751">
        <v>0</v>
      </c>
      <c r="AK22" s="1751">
        <v>0</v>
      </c>
      <c r="AL22" s="1751">
        <v>0</v>
      </c>
      <c r="AM22" s="1767">
        <v>0</v>
      </c>
      <c r="AN22" s="1768">
        <v>0</v>
      </c>
      <c r="AO22" s="1751">
        <v>0</v>
      </c>
      <c r="AP22" s="1751">
        <v>0</v>
      </c>
      <c r="AQ22" s="1751">
        <v>0</v>
      </c>
      <c r="AR22" s="1770">
        <v>0</v>
      </c>
      <c r="AS22" s="1764">
        <v>0</v>
      </c>
      <c r="AT22" s="1751">
        <v>0</v>
      </c>
      <c r="AU22" s="1751">
        <v>0</v>
      </c>
      <c r="AV22" s="1751">
        <v>0</v>
      </c>
      <c r="AW22" s="1767">
        <v>0</v>
      </c>
      <c r="AX22" s="1768">
        <v>0</v>
      </c>
      <c r="AY22" s="1798">
        <v>0</v>
      </c>
    </row>
    <row r="23" spans="1:51" x14ac:dyDescent="0.15">
      <c r="A23" s="1648" t="s">
        <v>311</v>
      </c>
      <c r="B23" s="1649" t="s">
        <v>137</v>
      </c>
      <c r="C23" s="1833"/>
      <c r="D23" s="1750" t="s">
        <v>1287</v>
      </c>
      <c r="E23" s="1771">
        <v>0</v>
      </c>
      <c r="F23" s="1751">
        <v>0</v>
      </c>
      <c r="G23" s="1751">
        <v>0</v>
      </c>
      <c r="H23" s="1751">
        <v>0</v>
      </c>
      <c r="I23" s="1767">
        <v>0</v>
      </c>
      <c r="J23" s="1768">
        <v>0</v>
      </c>
      <c r="K23" s="1751">
        <v>0</v>
      </c>
      <c r="L23" s="1751">
        <v>0</v>
      </c>
      <c r="M23" s="1751">
        <v>0</v>
      </c>
      <c r="N23" s="1770">
        <v>0</v>
      </c>
      <c r="O23" s="1764">
        <v>0</v>
      </c>
      <c r="P23" s="1751">
        <v>0</v>
      </c>
      <c r="Q23" s="1751">
        <v>0</v>
      </c>
      <c r="R23" s="1751">
        <v>0</v>
      </c>
      <c r="S23" s="1767">
        <v>0</v>
      </c>
      <c r="T23" s="1768">
        <v>0</v>
      </c>
      <c r="U23" s="1751">
        <v>0</v>
      </c>
      <c r="V23" s="1751" t="s">
        <v>1287</v>
      </c>
      <c r="W23" s="1751">
        <v>0</v>
      </c>
      <c r="X23" s="1770">
        <v>0</v>
      </c>
      <c r="Y23" s="1764">
        <v>0</v>
      </c>
      <c r="Z23" s="1751">
        <v>0</v>
      </c>
      <c r="AA23" s="1751">
        <v>0</v>
      </c>
      <c r="AB23" s="1751">
        <v>0</v>
      </c>
      <c r="AC23" s="1767">
        <v>0</v>
      </c>
      <c r="AD23" s="1768">
        <v>0</v>
      </c>
      <c r="AE23" s="1751">
        <v>0</v>
      </c>
      <c r="AF23" s="1751">
        <v>0</v>
      </c>
      <c r="AG23" s="1751">
        <v>0</v>
      </c>
      <c r="AH23" s="1770">
        <v>0</v>
      </c>
      <c r="AI23" s="1764">
        <v>0</v>
      </c>
      <c r="AJ23" s="1751">
        <v>0</v>
      </c>
      <c r="AK23" s="1751">
        <v>0</v>
      </c>
      <c r="AL23" s="1751">
        <v>0</v>
      </c>
      <c r="AM23" s="1767">
        <v>0</v>
      </c>
      <c r="AN23" s="1768">
        <v>0</v>
      </c>
      <c r="AO23" s="1751">
        <v>0</v>
      </c>
      <c r="AP23" s="1751">
        <v>0</v>
      </c>
      <c r="AQ23" s="1751">
        <v>0</v>
      </c>
      <c r="AR23" s="1770">
        <v>0</v>
      </c>
      <c r="AS23" s="1764">
        <v>0</v>
      </c>
      <c r="AT23" s="1751">
        <v>0</v>
      </c>
      <c r="AU23" s="1751">
        <v>0</v>
      </c>
      <c r="AV23" s="1751">
        <v>0</v>
      </c>
      <c r="AW23" s="1767">
        <v>0</v>
      </c>
      <c r="AX23" s="1768">
        <v>0</v>
      </c>
      <c r="AY23" s="1798">
        <v>0</v>
      </c>
    </row>
    <row r="24" spans="1:51" x14ac:dyDescent="0.15">
      <c r="A24" s="1648" t="s">
        <v>309</v>
      </c>
      <c r="B24" s="1649" t="s">
        <v>138</v>
      </c>
      <c r="C24" s="1833"/>
      <c r="D24" s="1750" t="s">
        <v>1287</v>
      </c>
      <c r="E24" s="1771">
        <v>0</v>
      </c>
      <c r="F24" s="1751">
        <v>0</v>
      </c>
      <c r="G24" s="1751">
        <v>0</v>
      </c>
      <c r="H24" s="1751">
        <v>0</v>
      </c>
      <c r="I24" s="1767">
        <v>0</v>
      </c>
      <c r="J24" s="1768">
        <v>0</v>
      </c>
      <c r="K24" s="1751">
        <v>0</v>
      </c>
      <c r="L24" s="1751">
        <v>0</v>
      </c>
      <c r="M24" s="1751">
        <v>0</v>
      </c>
      <c r="N24" s="1770">
        <v>0</v>
      </c>
      <c r="O24" s="1764">
        <v>0</v>
      </c>
      <c r="P24" s="1751">
        <v>0</v>
      </c>
      <c r="Q24" s="1751">
        <v>0</v>
      </c>
      <c r="R24" s="1751">
        <v>0</v>
      </c>
      <c r="S24" s="1767">
        <v>0</v>
      </c>
      <c r="T24" s="1768">
        <v>0</v>
      </c>
      <c r="U24" s="1751">
        <v>0</v>
      </c>
      <c r="V24" s="1751">
        <v>0</v>
      </c>
      <c r="W24" s="1751" t="s">
        <v>1287</v>
      </c>
      <c r="X24" s="1770">
        <v>0</v>
      </c>
      <c r="Y24" s="1764">
        <v>0</v>
      </c>
      <c r="Z24" s="1751">
        <v>0</v>
      </c>
      <c r="AA24" s="1751">
        <v>0</v>
      </c>
      <c r="AB24" s="1751">
        <v>0</v>
      </c>
      <c r="AC24" s="1767">
        <v>0</v>
      </c>
      <c r="AD24" s="1768">
        <v>0</v>
      </c>
      <c r="AE24" s="1751">
        <v>0</v>
      </c>
      <c r="AF24" s="1751">
        <v>0</v>
      </c>
      <c r="AG24" s="1751">
        <v>0</v>
      </c>
      <c r="AH24" s="1770">
        <v>0</v>
      </c>
      <c r="AI24" s="1764">
        <v>0</v>
      </c>
      <c r="AJ24" s="1751">
        <v>0</v>
      </c>
      <c r="AK24" s="1751">
        <v>0</v>
      </c>
      <c r="AL24" s="1751">
        <v>0</v>
      </c>
      <c r="AM24" s="1767">
        <v>0</v>
      </c>
      <c r="AN24" s="1768">
        <v>0</v>
      </c>
      <c r="AO24" s="1751">
        <v>0</v>
      </c>
      <c r="AP24" s="1751">
        <v>0</v>
      </c>
      <c r="AQ24" s="1751">
        <v>0</v>
      </c>
      <c r="AR24" s="1770">
        <v>0</v>
      </c>
      <c r="AS24" s="1764">
        <v>0</v>
      </c>
      <c r="AT24" s="1751">
        <v>0</v>
      </c>
      <c r="AU24" s="1751">
        <v>0</v>
      </c>
      <c r="AV24" s="1751">
        <v>0</v>
      </c>
      <c r="AW24" s="1767">
        <v>0</v>
      </c>
      <c r="AX24" s="1768">
        <v>0</v>
      </c>
      <c r="AY24" s="1798">
        <v>0</v>
      </c>
    </row>
    <row r="25" spans="1:51" x14ac:dyDescent="0.15">
      <c r="A25" s="1652" t="s">
        <v>307</v>
      </c>
      <c r="B25" s="1653" t="s">
        <v>139</v>
      </c>
      <c r="C25" s="1834"/>
      <c r="D25" s="1752" t="s">
        <v>1287</v>
      </c>
      <c r="E25" s="1799">
        <v>0</v>
      </c>
      <c r="F25" s="1760">
        <v>0</v>
      </c>
      <c r="G25" s="1760">
        <v>0</v>
      </c>
      <c r="H25" s="1760">
        <v>0</v>
      </c>
      <c r="I25" s="1835">
        <v>0</v>
      </c>
      <c r="J25" s="1836">
        <v>0</v>
      </c>
      <c r="K25" s="1760">
        <v>0</v>
      </c>
      <c r="L25" s="1760">
        <v>0</v>
      </c>
      <c r="M25" s="1760">
        <v>0</v>
      </c>
      <c r="N25" s="1753">
        <v>0</v>
      </c>
      <c r="O25" s="1800">
        <v>0</v>
      </c>
      <c r="P25" s="1760">
        <v>0</v>
      </c>
      <c r="Q25" s="1760">
        <v>0</v>
      </c>
      <c r="R25" s="1760">
        <v>0</v>
      </c>
      <c r="S25" s="1835">
        <v>0</v>
      </c>
      <c r="T25" s="1836">
        <v>0</v>
      </c>
      <c r="U25" s="1760">
        <v>0</v>
      </c>
      <c r="V25" s="1760">
        <v>0</v>
      </c>
      <c r="W25" s="1760">
        <v>0</v>
      </c>
      <c r="X25" s="1753" t="s">
        <v>1287</v>
      </c>
      <c r="Y25" s="1800">
        <v>0</v>
      </c>
      <c r="Z25" s="1760">
        <v>0</v>
      </c>
      <c r="AA25" s="1760">
        <v>0</v>
      </c>
      <c r="AB25" s="1760">
        <v>0</v>
      </c>
      <c r="AC25" s="1835">
        <v>0</v>
      </c>
      <c r="AD25" s="1836">
        <v>0</v>
      </c>
      <c r="AE25" s="1760">
        <v>0</v>
      </c>
      <c r="AF25" s="1760">
        <v>0</v>
      </c>
      <c r="AG25" s="1760">
        <v>0</v>
      </c>
      <c r="AH25" s="1753">
        <v>0</v>
      </c>
      <c r="AI25" s="1800">
        <v>0</v>
      </c>
      <c r="AJ25" s="1760">
        <v>0</v>
      </c>
      <c r="AK25" s="1760">
        <v>0</v>
      </c>
      <c r="AL25" s="1760">
        <v>0</v>
      </c>
      <c r="AM25" s="1835">
        <v>0</v>
      </c>
      <c r="AN25" s="1836">
        <v>0</v>
      </c>
      <c r="AO25" s="1760">
        <v>0</v>
      </c>
      <c r="AP25" s="1760">
        <v>0</v>
      </c>
      <c r="AQ25" s="1760">
        <v>0</v>
      </c>
      <c r="AR25" s="1753">
        <v>0</v>
      </c>
      <c r="AS25" s="1800">
        <v>0</v>
      </c>
      <c r="AT25" s="1760">
        <v>0</v>
      </c>
      <c r="AU25" s="1760">
        <v>0</v>
      </c>
      <c r="AV25" s="1760">
        <v>0</v>
      </c>
      <c r="AW25" s="1835">
        <v>0</v>
      </c>
      <c r="AX25" s="1836">
        <v>0</v>
      </c>
      <c r="AY25" s="1801">
        <v>0</v>
      </c>
    </row>
    <row r="26" spans="1:51" x14ac:dyDescent="0.15">
      <c r="A26" s="1656" t="s">
        <v>306</v>
      </c>
      <c r="B26" s="1657" t="s">
        <v>140</v>
      </c>
      <c r="C26" s="1837"/>
      <c r="D26" s="1754">
        <v>147.54400000000001</v>
      </c>
      <c r="E26" s="1761">
        <v>0</v>
      </c>
      <c r="F26" s="1763">
        <v>0</v>
      </c>
      <c r="G26" s="1763">
        <v>0</v>
      </c>
      <c r="H26" s="1763">
        <v>0</v>
      </c>
      <c r="I26" s="1769">
        <v>0</v>
      </c>
      <c r="J26" s="1838">
        <v>0</v>
      </c>
      <c r="K26" s="1763">
        <v>0</v>
      </c>
      <c r="L26" s="1763">
        <v>0</v>
      </c>
      <c r="M26" s="1763">
        <v>0</v>
      </c>
      <c r="N26" s="1802">
        <v>0</v>
      </c>
      <c r="O26" s="1762">
        <v>0</v>
      </c>
      <c r="P26" s="1763">
        <v>0</v>
      </c>
      <c r="Q26" s="1763">
        <v>0</v>
      </c>
      <c r="R26" s="1763">
        <v>0</v>
      </c>
      <c r="S26" s="1769">
        <v>0</v>
      </c>
      <c r="T26" s="1838">
        <v>0</v>
      </c>
      <c r="U26" s="1763">
        <v>0</v>
      </c>
      <c r="V26" s="1763">
        <v>0</v>
      </c>
      <c r="W26" s="1763">
        <v>0</v>
      </c>
      <c r="X26" s="1802">
        <v>0</v>
      </c>
      <c r="Y26" s="1762" t="s">
        <v>1287</v>
      </c>
      <c r="Z26" s="1763">
        <v>0</v>
      </c>
      <c r="AA26" s="1763">
        <v>0</v>
      </c>
      <c r="AB26" s="1763">
        <v>0</v>
      </c>
      <c r="AC26" s="1769">
        <v>0</v>
      </c>
      <c r="AD26" s="1838">
        <v>0</v>
      </c>
      <c r="AE26" s="1763">
        <v>0</v>
      </c>
      <c r="AF26" s="1763">
        <v>0</v>
      </c>
      <c r="AG26" s="1763" t="s">
        <v>1287</v>
      </c>
      <c r="AH26" s="1802">
        <v>0</v>
      </c>
      <c r="AI26" s="1762">
        <v>0</v>
      </c>
      <c r="AJ26" s="1763">
        <v>0</v>
      </c>
      <c r="AK26" s="1763">
        <v>0</v>
      </c>
      <c r="AL26" s="1763">
        <v>0</v>
      </c>
      <c r="AM26" s="1769">
        <v>0</v>
      </c>
      <c r="AN26" s="1838">
        <v>0</v>
      </c>
      <c r="AO26" s="1763">
        <v>0</v>
      </c>
      <c r="AP26" s="1763">
        <v>0</v>
      </c>
      <c r="AQ26" s="1763">
        <v>0</v>
      </c>
      <c r="AR26" s="1802">
        <v>0</v>
      </c>
      <c r="AS26" s="1762">
        <v>0</v>
      </c>
      <c r="AT26" s="1763">
        <v>0</v>
      </c>
      <c r="AU26" s="1763">
        <v>0</v>
      </c>
      <c r="AV26" s="1763">
        <v>0</v>
      </c>
      <c r="AW26" s="1769">
        <v>0</v>
      </c>
      <c r="AX26" s="1838">
        <v>0</v>
      </c>
      <c r="AY26" s="1803">
        <v>0</v>
      </c>
    </row>
    <row r="27" spans="1:51" x14ac:dyDescent="0.15">
      <c r="A27" s="1648" t="s">
        <v>304</v>
      </c>
      <c r="B27" s="1649" t="s">
        <v>141</v>
      </c>
      <c r="C27" s="1833"/>
      <c r="D27" s="1750">
        <v>231.63337999999999</v>
      </c>
      <c r="E27" s="1771">
        <v>0</v>
      </c>
      <c r="F27" s="1751">
        <v>0</v>
      </c>
      <c r="G27" s="1751">
        <v>0</v>
      </c>
      <c r="H27" s="1751">
        <v>0</v>
      </c>
      <c r="I27" s="1767">
        <v>0</v>
      </c>
      <c r="J27" s="1768">
        <v>0</v>
      </c>
      <c r="K27" s="1751">
        <v>0</v>
      </c>
      <c r="L27" s="1751">
        <v>0</v>
      </c>
      <c r="M27" s="1751">
        <v>0</v>
      </c>
      <c r="N27" s="1770">
        <v>0</v>
      </c>
      <c r="O27" s="1764">
        <v>0</v>
      </c>
      <c r="P27" s="1751">
        <v>0</v>
      </c>
      <c r="Q27" s="1751">
        <v>0</v>
      </c>
      <c r="R27" s="1751">
        <v>0</v>
      </c>
      <c r="S27" s="1767">
        <v>0</v>
      </c>
      <c r="T27" s="1768">
        <v>0</v>
      </c>
      <c r="U27" s="1751">
        <v>0</v>
      </c>
      <c r="V27" s="1751">
        <v>0</v>
      </c>
      <c r="W27" s="1751">
        <v>0</v>
      </c>
      <c r="X27" s="1770">
        <v>0</v>
      </c>
      <c r="Y27" s="1764">
        <v>0</v>
      </c>
      <c r="Z27" s="1751">
        <v>231.63337999999999</v>
      </c>
      <c r="AA27" s="1751">
        <v>0</v>
      </c>
      <c r="AB27" s="1751">
        <v>0</v>
      </c>
      <c r="AC27" s="1767">
        <v>0</v>
      </c>
      <c r="AD27" s="1768">
        <v>0</v>
      </c>
      <c r="AE27" s="1751">
        <v>0</v>
      </c>
      <c r="AF27" s="1751">
        <v>0</v>
      </c>
      <c r="AG27" s="1751">
        <v>0</v>
      </c>
      <c r="AH27" s="1770">
        <v>0</v>
      </c>
      <c r="AI27" s="1764">
        <v>0</v>
      </c>
      <c r="AJ27" s="1751">
        <v>0</v>
      </c>
      <c r="AK27" s="1751">
        <v>0</v>
      </c>
      <c r="AL27" s="1751">
        <v>0</v>
      </c>
      <c r="AM27" s="1767">
        <v>0</v>
      </c>
      <c r="AN27" s="1768">
        <v>0</v>
      </c>
      <c r="AO27" s="1751">
        <v>0</v>
      </c>
      <c r="AP27" s="1751">
        <v>0</v>
      </c>
      <c r="AQ27" s="1751">
        <v>0</v>
      </c>
      <c r="AR27" s="1770">
        <v>0</v>
      </c>
      <c r="AS27" s="1764">
        <v>0</v>
      </c>
      <c r="AT27" s="1751">
        <v>0</v>
      </c>
      <c r="AU27" s="1751">
        <v>0</v>
      </c>
      <c r="AV27" s="1751">
        <v>0</v>
      </c>
      <c r="AW27" s="1767">
        <v>0</v>
      </c>
      <c r="AX27" s="1768">
        <v>0</v>
      </c>
      <c r="AY27" s="1798">
        <v>0</v>
      </c>
    </row>
    <row r="28" spans="1:51" x14ac:dyDescent="0.15">
      <c r="A28" s="1648" t="s">
        <v>303</v>
      </c>
      <c r="B28" s="1649" t="s">
        <v>142</v>
      </c>
      <c r="C28" s="1833"/>
      <c r="D28" s="1750">
        <v>283.15100000000001</v>
      </c>
      <c r="E28" s="1771" t="s">
        <v>1287</v>
      </c>
      <c r="F28" s="1751">
        <v>0</v>
      </c>
      <c r="G28" s="1751">
        <v>0</v>
      </c>
      <c r="H28" s="1751">
        <v>0</v>
      </c>
      <c r="I28" s="1767">
        <v>0</v>
      </c>
      <c r="J28" s="1768">
        <v>0</v>
      </c>
      <c r="K28" s="1751">
        <v>0</v>
      </c>
      <c r="L28" s="1751">
        <v>0</v>
      </c>
      <c r="M28" s="1751">
        <v>0</v>
      </c>
      <c r="N28" s="1770">
        <v>0</v>
      </c>
      <c r="O28" s="1764">
        <v>0</v>
      </c>
      <c r="P28" s="1751">
        <v>0</v>
      </c>
      <c r="Q28" s="1751">
        <v>0</v>
      </c>
      <c r="R28" s="1751">
        <v>0</v>
      </c>
      <c r="S28" s="1767">
        <v>0</v>
      </c>
      <c r="T28" s="1768">
        <v>0</v>
      </c>
      <c r="U28" s="1751">
        <v>0</v>
      </c>
      <c r="V28" s="1751">
        <v>0</v>
      </c>
      <c r="W28" s="1751">
        <v>0</v>
      </c>
      <c r="X28" s="1770">
        <v>0</v>
      </c>
      <c r="Y28" s="1764" t="s">
        <v>1287</v>
      </c>
      <c r="Z28" s="1751">
        <v>0</v>
      </c>
      <c r="AA28" s="1751">
        <v>193.869</v>
      </c>
      <c r="AB28" s="1751">
        <v>0</v>
      </c>
      <c r="AC28" s="1767">
        <v>0</v>
      </c>
      <c r="AD28" s="1768">
        <v>0</v>
      </c>
      <c r="AE28" s="1751">
        <v>0</v>
      </c>
      <c r="AF28" s="1751">
        <v>0</v>
      </c>
      <c r="AG28" s="1751">
        <v>0</v>
      </c>
      <c r="AH28" s="1770">
        <v>0</v>
      </c>
      <c r="AI28" s="1764">
        <v>0</v>
      </c>
      <c r="AJ28" s="1751">
        <v>0</v>
      </c>
      <c r="AK28" s="1751">
        <v>0</v>
      </c>
      <c r="AL28" s="1751">
        <v>0</v>
      </c>
      <c r="AM28" s="1767">
        <v>0</v>
      </c>
      <c r="AN28" s="1768">
        <v>0</v>
      </c>
      <c r="AO28" s="1751">
        <v>0</v>
      </c>
      <c r="AP28" s="1751">
        <v>0</v>
      </c>
      <c r="AQ28" s="1751">
        <v>0</v>
      </c>
      <c r="AR28" s="1770">
        <v>0</v>
      </c>
      <c r="AS28" s="1764">
        <v>0</v>
      </c>
      <c r="AT28" s="1751">
        <v>0</v>
      </c>
      <c r="AU28" s="1751">
        <v>0</v>
      </c>
      <c r="AV28" s="1751">
        <v>0</v>
      </c>
      <c r="AW28" s="1767">
        <v>0</v>
      </c>
      <c r="AX28" s="1768">
        <v>0</v>
      </c>
      <c r="AY28" s="1798">
        <v>0</v>
      </c>
    </row>
    <row r="29" spans="1:51" x14ac:dyDescent="0.15">
      <c r="A29" s="1648" t="s">
        <v>301</v>
      </c>
      <c r="B29" s="1649" t="s">
        <v>143</v>
      </c>
      <c r="C29" s="1833"/>
      <c r="D29" s="1750">
        <v>31.87</v>
      </c>
      <c r="E29" s="1771">
        <v>0</v>
      </c>
      <c r="F29" s="1751">
        <v>0</v>
      </c>
      <c r="G29" s="1751">
        <v>0</v>
      </c>
      <c r="H29" s="1751">
        <v>0</v>
      </c>
      <c r="I29" s="1767">
        <v>0</v>
      </c>
      <c r="J29" s="1768">
        <v>0</v>
      </c>
      <c r="K29" s="1751">
        <v>0</v>
      </c>
      <c r="L29" s="1751">
        <v>0</v>
      </c>
      <c r="M29" s="1751">
        <v>0</v>
      </c>
      <c r="N29" s="1770">
        <v>0</v>
      </c>
      <c r="O29" s="1764">
        <v>0</v>
      </c>
      <c r="P29" s="1751">
        <v>0</v>
      </c>
      <c r="Q29" s="1751">
        <v>0</v>
      </c>
      <c r="R29" s="1751">
        <v>0</v>
      </c>
      <c r="S29" s="1767">
        <v>0</v>
      </c>
      <c r="T29" s="1768">
        <v>0</v>
      </c>
      <c r="U29" s="1751">
        <v>0</v>
      </c>
      <c r="V29" s="1751">
        <v>0</v>
      </c>
      <c r="W29" s="1751">
        <v>0</v>
      </c>
      <c r="X29" s="1770">
        <v>0</v>
      </c>
      <c r="Y29" s="1764">
        <v>0</v>
      </c>
      <c r="Z29" s="1751">
        <v>0</v>
      </c>
      <c r="AA29" s="1751">
        <v>0</v>
      </c>
      <c r="AB29" s="1751">
        <v>31.87</v>
      </c>
      <c r="AC29" s="1767">
        <v>0</v>
      </c>
      <c r="AD29" s="1768">
        <v>0</v>
      </c>
      <c r="AE29" s="1751">
        <v>0</v>
      </c>
      <c r="AF29" s="1751">
        <v>0</v>
      </c>
      <c r="AG29" s="1751">
        <v>0</v>
      </c>
      <c r="AH29" s="1770">
        <v>0</v>
      </c>
      <c r="AI29" s="1764">
        <v>0</v>
      </c>
      <c r="AJ29" s="1751">
        <v>0</v>
      </c>
      <c r="AK29" s="1751">
        <v>0</v>
      </c>
      <c r="AL29" s="1751">
        <v>0</v>
      </c>
      <c r="AM29" s="1767">
        <v>0</v>
      </c>
      <c r="AN29" s="1768">
        <v>0</v>
      </c>
      <c r="AO29" s="1751">
        <v>0</v>
      </c>
      <c r="AP29" s="1751">
        <v>0</v>
      </c>
      <c r="AQ29" s="1751">
        <v>0</v>
      </c>
      <c r="AR29" s="1770">
        <v>0</v>
      </c>
      <c r="AS29" s="1764">
        <v>0</v>
      </c>
      <c r="AT29" s="1751">
        <v>0</v>
      </c>
      <c r="AU29" s="1751">
        <v>0</v>
      </c>
      <c r="AV29" s="1751">
        <v>0</v>
      </c>
      <c r="AW29" s="1767">
        <v>0</v>
      </c>
      <c r="AX29" s="1768">
        <v>0</v>
      </c>
      <c r="AY29" s="1798">
        <v>0</v>
      </c>
    </row>
    <row r="30" spans="1:51" x14ac:dyDescent="0.15">
      <c r="A30" s="1648" t="s">
        <v>300</v>
      </c>
      <c r="B30" s="1649" t="s">
        <v>144</v>
      </c>
      <c r="C30" s="1833"/>
      <c r="D30" s="1750">
        <v>77.802999999999997</v>
      </c>
      <c r="E30" s="1771">
        <v>0</v>
      </c>
      <c r="F30" s="1751">
        <v>0</v>
      </c>
      <c r="G30" s="1751">
        <v>0</v>
      </c>
      <c r="H30" s="1751">
        <v>0</v>
      </c>
      <c r="I30" s="1767">
        <v>0</v>
      </c>
      <c r="J30" s="1768">
        <v>0</v>
      </c>
      <c r="K30" s="1751">
        <v>0</v>
      </c>
      <c r="L30" s="1751">
        <v>0</v>
      </c>
      <c r="M30" s="1751">
        <v>0</v>
      </c>
      <c r="N30" s="1770">
        <v>0</v>
      </c>
      <c r="O30" s="1764">
        <v>0</v>
      </c>
      <c r="P30" s="1751">
        <v>0</v>
      </c>
      <c r="Q30" s="1751">
        <v>0</v>
      </c>
      <c r="R30" s="1751">
        <v>0</v>
      </c>
      <c r="S30" s="1767">
        <v>0</v>
      </c>
      <c r="T30" s="1768">
        <v>0</v>
      </c>
      <c r="U30" s="1751">
        <v>0</v>
      </c>
      <c r="V30" s="1751">
        <v>0</v>
      </c>
      <c r="W30" s="1751">
        <v>0</v>
      </c>
      <c r="X30" s="1770">
        <v>0</v>
      </c>
      <c r="Y30" s="1764">
        <v>0</v>
      </c>
      <c r="Z30" s="1751">
        <v>0</v>
      </c>
      <c r="AA30" s="1751">
        <v>0</v>
      </c>
      <c r="AB30" s="1751">
        <v>0</v>
      </c>
      <c r="AC30" s="1767" t="s">
        <v>1287</v>
      </c>
      <c r="AD30" s="1768" t="s">
        <v>1287</v>
      </c>
      <c r="AE30" s="1751">
        <v>0</v>
      </c>
      <c r="AF30" s="1751">
        <v>0</v>
      </c>
      <c r="AG30" s="1751">
        <v>0</v>
      </c>
      <c r="AH30" s="1770">
        <v>0</v>
      </c>
      <c r="AI30" s="1764">
        <v>0</v>
      </c>
      <c r="AJ30" s="1751">
        <v>0</v>
      </c>
      <c r="AK30" s="1751">
        <v>0</v>
      </c>
      <c r="AL30" s="1751">
        <v>0</v>
      </c>
      <c r="AM30" s="1767" t="s">
        <v>1287</v>
      </c>
      <c r="AN30" s="1768">
        <v>0</v>
      </c>
      <c r="AO30" s="1751">
        <v>0</v>
      </c>
      <c r="AP30" s="1751">
        <v>0</v>
      </c>
      <c r="AQ30" s="1751">
        <v>0</v>
      </c>
      <c r="AR30" s="1770">
        <v>0</v>
      </c>
      <c r="AS30" s="1764">
        <v>0</v>
      </c>
      <c r="AT30" s="1751">
        <v>0</v>
      </c>
      <c r="AU30" s="1751">
        <v>0</v>
      </c>
      <c r="AV30" s="1751">
        <v>0</v>
      </c>
      <c r="AW30" s="1767">
        <v>0</v>
      </c>
      <c r="AX30" s="1768">
        <v>0</v>
      </c>
      <c r="AY30" s="1798">
        <v>0</v>
      </c>
    </row>
    <row r="31" spans="1:51" x14ac:dyDescent="0.15">
      <c r="A31" s="1648" t="s">
        <v>299</v>
      </c>
      <c r="B31" s="1649" t="s">
        <v>145</v>
      </c>
      <c r="C31" s="1833"/>
      <c r="D31" s="1750">
        <v>28.641999999999999</v>
      </c>
      <c r="E31" s="1771">
        <v>0</v>
      </c>
      <c r="F31" s="1751">
        <v>0</v>
      </c>
      <c r="G31" s="1751">
        <v>0</v>
      </c>
      <c r="H31" s="1751">
        <v>0</v>
      </c>
      <c r="I31" s="1767">
        <v>0</v>
      </c>
      <c r="J31" s="1768">
        <v>0</v>
      </c>
      <c r="K31" s="1751">
        <v>0</v>
      </c>
      <c r="L31" s="1751">
        <v>0</v>
      </c>
      <c r="M31" s="1751">
        <v>0</v>
      </c>
      <c r="N31" s="1770">
        <v>0</v>
      </c>
      <c r="O31" s="1764">
        <v>0</v>
      </c>
      <c r="P31" s="1751">
        <v>0</v>
      </c>
      <c r="Q31" s="1751">
        <v>0</v>
      </c>
      <c r="R31" s="1751">
        <v>0</v>
      </c>
      <c r="S31" s="1767">
        <v>0</v>
      </c>
      <c r="T31" s="1768">
        <v>0</v>
      </c>
      <c r="U31" s="1751">
        <v>0</v>
      </c>
      <c r="V31" s="1751">
        <v>0</v>
      </c>
      <c r="W31" s="1751">
        <v>0</v>
      </c>
      <c r="X31" s="1770">
        <v>0</v>
      </c>
      <c r="Y31" s="1764">
        <v>0</v>
      </c>
      <c r="Z31" s="1751">
        <v>0</v>
      </c>
      <c r="AA31" s="1751">
        <v>0</v>
      </c>
      <c r="AB31" s="1751">
        <v>0</v>
      </c>
      <c r="AC31" s="1767">
        <v>0</v>
      </c>
      <c r="AD31" s="1768">
        <v>28.641999999999999</v>
      </c>
      <c r="AE31" s="1751">
        <v>0</v>
      </c>
      <c r="AF31" s="1751">
        <v>0</v>
      </c>
      <c r="AG31" s="1751">
        <v>0</v>
      </c>
      <c r="AH31" s="1770">
        <v>0</v>
      </c>
      <c r="AI31" s="1764">
        <v>0</v>
      </c>
      <c r="AJ31" s="1751">
        <v>0</v>
      </c>
      <c r="AK31" s="1751">
        <v>0</v>
      </c>
      <c r="AL31" s="1751">
        <v>0</v>
      </c>
      <c r="AM31" s="1767">
        <v>0</v>
      </c>
      <c r="AN31" s="1768">
        <v>0</v>
      </c>
      <c r="AO31" s="1751">
        <v>0</v>
      </c>
      <c r="AP31" s="1751">
        <v>0</v>
      </c>
      <c r="AQ31" s="1751">
        <v>0</v>
      </c>
      <c r="AR31" s="1770">
        <v>0</v>
      </c>
      <c r="AS31" s="1764">
        <v>0</v>
      </c>
      <c r="AT31" s="1751">
        <v>0</v>
      </c>
      <c r="AU31" s="1751">
        <v>0</v>
      </c>
      <c r="AV31" s="1751">
        <v>0</v>
      </c>
      <c r="AW31" s="1767">
        <v>0</v>
      </c>
      <c r="AX31" s="1768">
        <v>0</v>
      </c>
      <c r="AY31" s="1798">
        <v>0</v>
      </c>
    </row>
    <row r="32" spans="1:51" x14ac:dyDescent="0.15">
      <c r="A32" s="1648" t="s">
        <v>298</v>
      </c>
      <c r="B32" s="1649" t="s">
        <v>146</v>
      </c>
      <c r="C32" s="1833"/>
      <c r="D32" s="1750">
        <v>243.76599999999996</v>
      </c>
      <c r="E32" s="1771">
        <v>0</v>
      </c>
      <c r="F32" s="1751">
        <v>0</v>
      </c>
      <c r="G32" s="1751">
        <v>0</v>
      </c>
      <c r="H32" s="1751">
        <v>0</v>
      </c>
      <c r="I32" s="1767">
        <v>0</v>
      </c>
      <c r="J32" s="1768">
        <v>0</v>
      </c>
      <c r="K32" s="1751">
        <v>0</v>
      </c>
      <c r="L32" s="1751">
        <v>0</v>
      </c>
      <c r="M32" s="1751">
        <v>0</v>
      </c>
      <c r="N32" s="1770">
        <v>0</v>
      </c>
      <c r="O32" s="1764">
        <v>0</v>
      </c>
      <c r="P32" s="1751">
        <v>0</v>
      </c>
      <c r="Q32" s="1751">
        <v>0</v>
      </c>
      <c r="R32" s="1751">
        <v>0</v>
      </c>
      <c r="S32" s="1767">
        <v>0</v>
      </c>
      <c r="T32" s="1768">
        <v>0</v>
      </c>
      <c r="U32" s="1751">
        <v>0</v>
      </c>
      <c r="V32" s="1751">
        <v>0</v>
      </c>
      <c r="W32" s="1751">
        <v>0</v>
      </c>
      <c r="X32" s="1770">
        <v>0</v>
      </c>
      <c r="Y32" s="1764">
        <v>0</v>
      </c>
      <c r="Z32" s="1751">
        <v>0</v>
      </c>
      <c r="AA32" s="1751">
        <v>0</v>
      </c>
      <c r="AB32" s="1751">
        <v>0</v>
      </c>
      <c r="AC32" s="1767" t="s">
        <v>1287</v>
      </c>
      <c r="AD32" s="1768" t="s">
        <v>1287</v>
      </c>
      <c r="AE32" s="1751">
        <v>58.872</v>
      </c>
      <c r="AF32" s="1751" t="s">
        <v>1287</v>
      </c>
      <c r="AG32" s="1751">
        <v>0</v>
      </c>
      <c r="AH32" s="1770" t="s">
        <v>1287</v>
      </c>
      <c r="AI32" s="1764">
        <v>0</v>
      </c>
      <c r="AJ32" s="1751">
        <v>0</v>
      </c>
      <c r="AK32" s="1751">
        <v>0</v>
      </c>
      <c r="AL32" s="1751">
        <v>0</v>
      </c>
      <c r="AM32" s="1767">
        <v>0</v>
      </c>
      <c r="AN32" s="1768">
        <v>0</v>
      </c>
      <c r="AO32" s="1751">
        <v>0</v>
      </c>
      <c r="AP32" s="1751">
        <v>0</v>
      </c>
      <c r="AQ32" s="1751">
        <v>0</v>
      </c>
      <c r="AR32" s="1770">
        <v>0</v>
      </c>
      <c r="AS32" s="1764">
        <v>0</v>
      </c>
      <c r="AT32" s="1751">
        <v>0</v>
      </c>
      <c r="AU32" s="1751">
        <v>0</v>
      </c>
      <c r="AV32" s="1751">
        <v>0</v>
      </c>
      <c r="AW32" s="1767">
        <v>0</v>
      </c>
      <c r="AX32" s="1768">
        <v>0</v>
      </c>
      <c r="AY32" s="1798">
        <v>0</v>
      </c>
    </row>
    <row r="33" spans="1:51" x14ac:dyDescent="0.15">
      <c r="A33" s="1648" t="s">
        <v>297</v>
      </c>
      <c r="B33" s="1649" t="s">
        <v>147</v>
      </c>
      <c r="C33" s="1833"/>
      <c r="D33" s="1750">
        <v>149.02100000000002</v>
      </c>
      <c r="E33" s="1771">
        <v>0</v>
      </c>
      <c r="F33" s="1751">
        <v>0</v>
      </c>
      <c r="G33" s="1751">
        <v>0</v>
      </c>
      <c r="H33" s="1751">
        <v>0</v>
      </c>
      <c r="I33" s="1767">
        <v>0</v>
      </c>
      <c r="J33" s="1768">
        <v>0</v>
      </c>
      <c r="K33" s="1751">
        <v>0</v>
      </c>
      <c r="L33" s="1751">
        <v>0</v>
      </c>
      <c r="M33" s="1751">
        <v>0</v>
      </c>
      <c r="N33" s="1770">
        <v>0</v>
      </c>
      <c r="O33" s="1764">
        <v>0</v>
      </c>
      <c r="P33" s="1751">
        <v>0</v>
      </c>
      <c r="Q33" s="1751">
        <v>0</v>
      </c>
      <c r="R33" s="1751">
        <v>0</v>
      </c>
      <c r="S33" s="1767">
        <v>0</v>
      </c>
      <c r="T33" s="1768">
        <v>0</v>
      </c>
      <c r="U33" s="1751">
        <v>0</v>
      </c>
      <c r="V33" s="1751">
        <v>0</v>
      </c>
      <c r="W33" s="1751">
        <v>0</v>
      </c>
      <c r="X33" s="1770">
        <v>0</v>
      </c>
      <c r="Y33" s="1764">
        <v>0</v>
      </c>
      <c r="Z33" s="1751">
        <v>0</v>
      </c>
      <c r="AA33" s="1751">
        <v>0</v>
      </c>
      <c r="AB33" s="1751">
        <v>0</v>
      </c>
      <c r="AC33" s="1767">
        <v>0</v>
      </c>
      <c r="AD33" s="1768">
        <v>0</v>
      </c>
      <c r="AE33" s="1751">
        <v>0</v>
      </c>
      <c r="AF33" s="1751" t="s">
        <v>1287</v>
      </c>
      <c r="AG33" s="1751">
        <v>0</v>
      </c>
      <c r="AH33" s="1770">
        <v>0</v>
      </c>
      <c r="AI33" s="1764">
        <v>0</v>
      </c>
      <c r="AJ33" s="1751">
        <v>0</v>
      </c>
      <c r="AK33" s="1751" t="s">
        <v>1287</v>
      </c>
      <c r="AL33" s="1751">
        <v>0</v>
      </c>
      <c r="AM33" s="1767">
        <v>0</v>
      </c>
      <c r="AN33" s="1768">
        <v>0</v>
      </c>
      <c r="AO33" s="1751">
        <v>0</v>
      </c>
      <c r="AP33" s="1751">
        <v>0</v>
      </c>
      <c r="AQ33" s="1751">
        <v>0</v>
      </c>
      <c r="AR33" s="1770">
        <v>0</v>
      </c>
      <c r="AS33" s="1764">
        <v>0</v>
      </c>
      <c r="AT33" s="1751">
        <v>0</v>
      </c>
      <c r="AU33" s="1751">
        <v>0</v>
      </c>
      <c r="AV33" s="1751">
        <v>0</v>
      </c>
      <c r="AW33" s="1767">
        <v>0</v>
      </c>
      <c r="AX33" s="1768">
        <v>0</v>
      </c>
      <c r="AY33" s="1798">
        <v>0</v>
      </c>
    </row>
    <row r="34" spans="1:51" x14ac:dyDescent="0.15">
      <c r="A34" s="1648" t="s">
        <v>296</v>
      </c>
      <c r="B34" s="1649" t="s">
        <v>148</v>
      </c>
      <c r="C34" s="1833"/>
      <c r="D34" s="1750">
        <v>25.694000000000003</v>
      </c>
      <c r="E34" s="1771">
        <v>0</v>
      </c>
      <c r="F34" s="1751">
        <v>0</v>
      </c>
      <c r="G34" s="1751">
        <v>0</v>
      </c>
      <c r="H34" s="1751">
        <v>0</v>
      </c>
      <c r="I34" s="1767">
        <v>0</v>
      </c>
      <c r="J34" s="1768">
        <v>0</v>
      </c>
      <c r="K34" s="1751">
        <v>0</v>
      </c>
      <c r="L34" s="1751">
        <v>0</v>
      </c>
      <c r="M34" s="1751">
        <v>0</v>
      </c>
      <c r="N34" s="1770">
        <v>0</v>
      </c>
      <c r="O34" s="1764">
        <v>0</v>
      </c>
      <c r="P34" s="1751">
        <v>0</v>
      </c>
      <c r="Q34" s="1751">
        <v>0</v>
      </c>
      <c r="R34" s="1751">
        <v>0</v>
      </c>
      <c r="S34" s="1767">
        <v>0</v>
      </c>
      <c r="T34" s="1768">
        <v>0</v>
      </c>
      <c r="U34" s="1751">
        <v>0</v>
      </c>
      <c r="V34" s="1751">
        <v>0</v>
      </c>
      <c r="W34" s="1751">
        <v>0</v>
      </c>
      <c r="X34" s="1770">
        <v>0</v>
      </c>
      <c r="Y34" s="1764">
        <v>0</v>
      </c>
      <c r="Z34" s="1751">
        <v>0</v>
      </c>
      <c r="AA34" s="1751">
        <v>0</v>
      </c>
      <c r="AB34" s="1751">
        <v>0</v>
      </c>
      <c r="AC34" s="1767">
        <v>0</v>
      </c>
      <c r="AD34" s="1768" t="s">
        <v>1287</v>
      </c>
      <c r="AE34" s="1751">
        <v>0</v>
      </c>
      <c r="AF34" s="1751">
        <v>0</v>
      </c>
      <c r="AG34" s="1751" t="s">
        <v>1287</v>
      </c>
      <c r="AH34" s="1770">
        <v>0</v>
      </c>
      <c r="AI34" s="1764">
        <v>0</v>
      </c>
      <c r="AJ34" s="1751">
        <v>0</v>
      </c>
      <c r="AK34" s="1751">
        <v>0</v>
      </c>
      <c r="AL34" s="1751">
        <v>0</v>
      </c>
      <c r="AM34" s="1767">
        <v>0</v>
      </c>
      <c r="AN34" s="1768">
        <v>0</v>
      </c>
      <c r="AO34" s="1751">
        <v>0</v>
      </c>
      <c r="AP34" s="1751">
        <v>0</v>
      </c>
      <c r="AQ34" s="1751">
        <v>0</v>
      </c>
      <c r="AR34" s="1770">
        <v>0</v>
      </c>
      <c r="AS34" s="1764">
        <v>0</v>
      </c>
      <c r="AT34" s="1751">
        <v>0</v>
      </c>
      <c r="AU34" s="1751">
        <v>0</v>
      </c>
      <c r="AV34" s="1751">
        <v>0</v>
      </c>
      <c r="AW34" s="1767">
        <v>0</v>
      </c>
      <c r="AX34" s="1768">
        <v>0</v>
      </c>
      <c r="AY34" s="1798">
        <v>0</v>
      </c>
    </row>
    <row r="35" spans="1:51" x14ac:dyDescent="0.15">
      <c r="A35" s="1652" t="s">
        <v>295</v>
      </c>
      <c r="B35" s="1653" t="s">
        <v>149</v>
      </c>
      <c r="C35" s="1834"/>
      <c r="D35" s="1752" t="s">
        <v>1287</v>
      </c>
      <c r="E35" s="1799">
        <v>0</v>
      </c>
      <c r="F35" s="1760">
        <v>0</v>
      </c>
      <c r="G35" s="1760">
        <v>0</v>
      </c>
      <c r="H35" s="1760">
        <v>0</v>
      </c>
      <c r="I35" s="1835">
        <v>0</v>
      </c>
      <c r="J35" s="1836">
        <v>0</v>
      </c>
      <c r="K35" s="1760">
        <v>0</v>
      </c>
      <c r="L35" s="1760">
        <v>0</v>
      </c>
      <c r="M35" s="1760">
        <v>0</v>
      </c>
      <c r="N35" s="1753">
        <v>0</v>
      </c>
      <c r="O35" s="1800">
        <v>0</v>
      </c>
      <c r="P35" s="1760">
        <v>0</v>
      </c>
      <c r="Q35" s="1760">
        <v>0</v>
      </c>
      <c r="R35" s="1760">
        <v>0</v>
      </c>
      <c r="S35" s="1835">
        <v>0</v>
      </c>
      <c r="T35" s="1836">
        <v>0</v>
      </c>
      <c r="U35" s="1760">
        <v>0</v>
      </c>
      <c r="V35" s="1760">
        <v>0</v>
      </c>
      <c r="W35" s="1760">
        <v>0</v>
      </c>
      <c r="X35" s="1753">
        <v>0</v>
      </c>
      <c r="Y35" s="1800">
        <v>0</v>
      </c>
      <c r="Z35" s="1760">
        <v>0</v>
      </c>
      <c r="AA35" s="1760">
        <v>0</v>
      </c>
      <c r="AB35" s="1760">
        <v>0</v>
      </c>
      <c r="AC35" s="1835">
        <v>0</v>
      </c>
      <c r="AD35" s="1836">
        <v>0</v>
      </c>
      <c r="AE35" s="1760">
        <v>0</v>
      </c>
      <c r="AF35" s="1760">
        <v>0</v>
      </c>
      <c r="AG35" s="1760">
        <v>0</v>
      </c>
      <c r="AH35" s="1753" t="s">
        <v>1287</v>
      </c>
      <c r="AI35" s="1800">
        <v>0</v>
      </c>
      <c r="AJ35" s="1760">
        <v>0</v>
      </c>
      <c r="AK35" s="1760">
        <v>0</v>
      </c>
      <c r="AL35" s="1760">
        <v>0</v>
      </c>
      <c r="AM35" s="1835">
        <v>0</v>
      </c>
      <c r="AN35" s="1836">
        <v>0</v>
      </c>
      <c r="AO35" s="1760">
        <v>0</v>
      </c>
      <c r="AP35" s="1760">
        <v>0</v>
      </c>
      <c r="AQ35" s="1760">
        <v>0</v>
      </c>
      <c r="AR35" s="1753">
        <v>0</v>
      </c>
      <c r="AS35" s="1800">
        <v>0</v>
      </c>
      <c r="AT35" s="1760">
        <v>0</v>
      </c>
      <c r="AU35" s="1760">
        <v>0</v>
      </c>
      <c r="AV35" s="1760">
        <v>0</v>
      </c>
      <c r="AW35" s="1835">
        <v>0</v>
      </c>
      <c r="AX35" s="1836">
        <v>0</v>
      </c>
      <c r="AY35" s="1801">
        <v>0</v>
      </c>
    </row>
    <row r="36" spans="1:51" x14ac:dyDescent="0.15">
      <c r="A36" s="1656" t="s">
        <v>294</v>
      </c>
      <c r="B36" s="1657" t="s">
        <v>150</v>
      </c>
      <c r="C36" s="1837"/>
      <c r="D36" s="1754">
        <v>0</v>
      </c>
      <c r="E36" s="1761">
        <v>0</v>
      </c>
      <c r="F36" s="1763">
        <v>0</v>
      </c>
      <c r="G36" s="1763">
        <v>0</v>
      </c>
      <c r="H36" s="1763">
        <v>0</v>
      </c>
      <c r="I36" s="1769">
        <v>0</v>
      </c>
      <c r="J36" s="1838">
        <v>0</v>
      </c>
      <c r="K36" s="1763">
        <v>0</v>
      </c>
      <c r="L36" s="1763">
        <v>0</v>
      </c>
      <c r="M36" s="1763">
        <v>0</v>
      </c>
      <c r="N36" s="1802">
        <v>0</v>
      </c>
      <c r="O36" s="1762">
        <v>0</v>
      </c>
      <c r="P36" s="1763">
        <v>0</v>
      </c>
      <c r="Q36" s="1763">
        <v>0</v>
      </c>
      <c r="R36" s="1763">
        <v>0</v>
      </c>
      <c r="S36" s="1769">
        <v>0</v>
      </c>
      <c r="T36" s="1838">
        <v>0</v>
      </c>
      <c r="U36" s="1763">
        <v>0</v>
      </c>
      <c r="V36" s="1763">
        <v>0</v>
      </c>
      <c r="W36" s="1763">
        <v>0</v>
      </c>
      <c r="X36" s="1802">
        <v>0</v>
      </c>
      <c r="Y36" s="1762">
        <v>0</v>
      </c>
      <c r="Z36" s="1763">
        <v>0</v>
      </c>
      <c r="AA36" s="1763">
        <v>0</v>
      </c>
      <c r="AB36" s="1763">
        <v>0</v>
      </c>
      <c r="AC36" s="1769">
        <v>0</v>
      </c>
      <c r="AD36" s="1838">
        <v>0</v>
      </c>
      <c r="AE36" s="1763">
        <v>0</v>
      </c>
      <c r="AF36" s="1763">
        <v>0</v>
      </c>
      <c r="AG36" s="1763">
        <v>0</v>
      </c>
      <c r="AH36" s="1802">
        <v>0</v>
      </c>
      <c r="AI36" s="1762">
        <v>0</v>
      </c>
      <c r="AJ36" s="1763">
        <v>0</v>
      </c>
      <c r="AK36" s="1763">
        <v>0</v>
      </c>
      <c r="AL36" s="1763">
        <v>0</v>
      </c>
      <c r="AM36" s="1769">
        <v>0</v>
      </c>
      <c r="AN36" s="1838">
        <v>0</v>
      </c>
      <c r="AO36" s="1763">
        <v>0</v>
      </c>
      <c r="AP36" s="1763">
        <v>0</v>
      </c>
      <c r="AQ36" s="1763">
        <v>0</v>
      </c>
      <c r="AR36" s="1802">
        <v>0</v>
      </c>
      <c r="AS36" s="1762">
        <v>0</v>
      </c>
      <c r="AT36" s="1763">
        <v>0</v>
      </c>
      <c r="AU36" s="1763">
        <v>0</v>
      </c>
      <c r="AV36" s="1763">
        <v>0</v>
      </c>
      <c r="AW36" s="1769">
        <v>0</v>
      </c>
      <c r="AX36" s="1838">
        <v>0</v>
      </c>
      <c r="AY36" s="1803">
        <v>0</v>
      </c>
    </row>
    <row r="37" spans="1:51" x14ac:dyDescent="0.15">
      <c r="A37" s="1648" t="s">
        <v>340</v>
      </c>
      <c r="B37" s="1649" t="s">
        <v>151</v>
      </c>
      <c r="C37" s="1833"/>
      <c r="D37" s="1750">
        <v>0</v>
      </c>
      <c r="E37" s="1771">
        <v>0</v>
      </c>
      <c r="F37" s="1751">
        <v>0</v>
      </c>
      <c r="G37" s="1751">
        <v>0</v>
      </c>
      <c r="H37" s="1751">
        <v>0</v>
      </c>
      <c r="I37" s="1767">
        <v>0</v>
      </c>
      <c r="J37" s="1768">
        <v>0</v>
      </c>
      <c r="K37" s="1751">
        <v>0</v>
      </c>
      <c r="L37" s="1751">
        <v>0</v>
      </c>
      <c r="M37" s="1751">
        <v>0</v>
      </c>
      <c r="N37" s="1770">
        <v>0</v>
      </c>
      <c r="O37" s="1764">
        <v>0</v>
      </c>
      <c r="P37" s="1751">
        <v>0</v>
      </c>
      <c r="Q37" s="1751">
        <v>0</v>
      </c>
      <c r="R37" s="1751">
        <v>0</v>
      </c>
      <c r="S37" s="1767">
        <v>0</v>
      </c>
      <c r="T37" s="1768">
        <v>0</v>
      </c>
      <c r="U37" s="1751">
        <v>0</v>
      </c>
      <c r="V37" s="1751">
        <v>0</v>
      </c>
      <c r="W37" s="1751">
        <v>0</v>
      </c>
      <c r="X37" s="1770">
        <v>0</v>
      </c>
      <c r="Y37" s="1764">
        <v>0</v>
      </c>
      <c r="Z37" s="1751">
        <v>0</v>
      </c>
      <c r="AA37" s="1751">
        <v>0</v>
      </c>
      <c r="AB37" s="1751">
        <v>0</v>
      </c>
      <c r="AC37" s="1767">
        <v>0</v>
      </c>
      <c r="AD37" s="1768">
        <v>0</v>
      </c>
      <c r="AE37" s="1751">
        <v>0</v>
      </c>
      <c r="AF37" s="1751">
        <v>0</v>
      </c>
      <c r="AG37" s="1751">
        <v>0</v>
      </c>
      <c r="AH37" s="1770">
        <v>0</v>
      </c>
      <c r="AI37" s="1764">
        <v>0</v>
      </c>
      <c r="AJ37" s="1751">
        <v>0</v>
      </c>
      <c r="AK37" s="1751">
        <v>0</v>
      </c>
      <c r="AL37" s="1751">
        <v>0</v>
      </c>
      <c r="AM37" s="1767">
        <v>0</v>
      </c>
      <c r="AN37" s="1768">
        <v>0</v>
      </c>
      <c r="AO37" s="1751">
        <v>0</v>
      </c>
      <c r="AP37" s="1751">
        <v>0</v>
      </c>
      <c r="AQ37" s="1751">
        <v>0</v>
      </c>
      <c r="AR37" s="1770">
        <v>0</v>
      </c>
      <c r="AS37" s="1764">
        <v>0</v>
      </c>
      <c r="AT37" s="1751">
        <v>0</v>
      </c>
      <c r="AU37" s="1751">
        <v>0</v>
      </c>
      <c r="AV37" s="1751">
        <v>0</v>
      </c>
      <c r="AW37" s="1767">
        <v>0</v>
      </c>
      <c r="AX37" s="1768">
        <v>0</v>
      </c>
      <c r="AY37" s="1798">
        <v>0</v>
      </c>
    </row>
    <row r="38" spans="1:51" x14ac:dyDescent="0.15">
      <c r="A38" s="1648" t="s">
        <v>291</v>
      </c>
      <c r="B38" s="1649" t="s">
        <v>152</v>
      </c>
      <c r="C38" s="1833"/>
      <c r="D38" s="1750" t="s">
        <v>1287</v>
      </c>
      <c r="E38" s="1771">
        <v>0</v>
      </c>
      <c r="F38" s="1751">
        <v>0</v>
      </c>
      <c r="G38" s="1751">
        <v>0</v>
      </c>
      <c r="H38" s="1751">
        <v>0</v>
      </c>
      <c r="I38" s="1767">
        <v>0</v>
      </c>
      <c r="J38" s="1768">
        <v>0</v>
      </c>
      <c r="K38" s="1751">
        <v>0</v>
      </c>
      <c r="L38" s="1751">
        <v>0</v>
      </c>
      <c r="M38" s="1751">
        <v>0</v>
      </c>
      <c r="N38" s="1770">
        <v>0</v>
      </c>
      <c r="O38" s="1764">
        <v>0</v>
      </c>
      <c r="P38" s="1751">
        <v>0</v>
      </c>
      <c r="Q38" s="1751">
        <v>0</v>
      </c>
      <c r="R38" s="1751">
        <v>0</v>
      </c>
      <c r="S38" s="1767">
        <v>0</v>
      </c>
      <c r="T38" s="1768">
        <v>0</v>
      </c>
      <c r="U38" s="1751">
        <v>0</v>
      </c>
      <c r="V38" s="1751">
        <v>0</v>
      </c>
      <c r="W38" s="1751">
        <v>0</v>
      </c>
      <c r="X38" s="1770">
        <v>0</v>
      </c>
      <c r="Y38" s="1764">
        <v>0</v>
      </c>
      <c r="Z38" s="1751">
        <v>0</v>
      </c>
      <c r="AA38" s="1751">
        <v>0</v>
      </c>
      <c r="AB38" s="1751">
        <v>0</v>
      </c>
      <c r="AC38" s="1767">
        <v>0</v>
      </c>
      <c r="AD38" s="1768">
        <v>0</v>
      </c>
      <c r="AE38" s="1751">
        <v>0</v>
      </c>
      <c r="AF38" s="1751">
        <v>0</v>
      </c>
      <c r="AG38" s="1751">
        <v>0</v>
      </c>
      <c r="AH38" s="1770">
        <v>0</v>
      </c>
      <c r="AI38" s="1764">
        <v>0</v>
      </c>
      <c r="AJ38" s="1751">
        <v>0</v>
      </c>
      <c r="AK38" s="1751" t="s">
        <v>1287</v>
      </c>
      <c r="AL38" s="1751">
        <v>0</v>
      </c>
      <c r="AM38" s="1767">
        <v>0</v>
      </c>
      <c r="AN38" s="1768">
        <v>0</v>
      </c>
      <c r="AO38" s="1751">
        <v>0</v>
      </c>
      <c r="AP38" s="1751">
        <v>0</v>
      </c>
      <c r="AQ38" s="1751">
        <v>0</v>
      </c>
      <c r="AR38" s="1770">
        <v>0</v>
      </c>
      <c r="AS38" s="1764">
        <v>0</v>
      </c>
      <c r="AT38" s="1751">
        <v>0</v>
      </c>
      <c r="AU38" s="1751">
        <v>0</v>
      </c>
      <c r="AV38" s="1751">
        <v>0</v>
      </c>
      <c r="AW38" s="1767">
        <v>0</v>
      </c>
      <c r="AX38" s="1768">
        <v>0</v>
      </c>
      <c r="AY38" s="1798">
        <v>0</v>
      </c>
    </row>
    <row r="39" spans="1:51" x14ac:dyDescent="0.15">
      <c r="A39" s="1648" t="s">
        <v>290</v>
      </c>
      <c r="B39" s="1649" t="s">
        <v>153</v>
      </c>
      <c r="C39" s="1833"/>
      <c r="D39" s="1750">
        <v>110.129</v>
      </c>
      <c r="E39" s="1771">
        <v>0</v>
      </c>
      <c r="F39" s="1751">
        <v>0</v>
      </c>
      <c r="G39" s="1751">
        <v>0</v>
      </c>
      <c r="H39" s="1751">
        <v>0</v>
      </c>
      <c r="I39" s="1767">
        <v>0</v>
      </c>
      <c r="J39" s="1768">
        <v>0</v>
      </c>
      <c r="K39" s="1751">
        <v>0</v>
      </c>
      <c r="L39" s="1751">
        <v>0</v>
      </c>
      <c r="M39" s="1751">
        <v>0</v>
      </c>
      <c r="N39" s="1770">
        <v>0</v>
      </c>
      <c r="O39" s="1764">
        <v>0</v>
      </c>
      <c r="P39" s="1751">
        <v>0</v>
      </c>
      <c r="Q39" s="1751">
        <v>0</v>
      </c>
      <c r="R39" s="1751">
        <v>0</v>
      </c>
      <c r="S39" s="1767">
        <v>0</v>
      </c>
      <c r="T39" s="1768">
        <v>0</v>
      </c>
      <c r="U39" s="1751">
        <v>0</v>
      </c>
      <c r="V39" s="1751">
        <v>0</v>
      </c>
      <c r="W39" s="1751">
        <v>0</v>
      </c>
      <c r="X39" s="1770">
        <v>0</v>
      </c>
      <c r="Y39" s="1764">
        <v>0</v>
      </c>
      <c r="Z39" s="1751">
        <v>0</v>
      </c>
      <c r="AA39" s="1751">
        <v>0</v>
      </c>
      <c r="AB39" s="1751">
        <v>0</v>
      </c>
      <c r="AC39" s="1767">
        <v>0</v>
      </c>
      <c r="AD39" s="1768">
        <v>0</v>
      </c>
      <c r="AE39" s="1751">
        <v>0</v>
      </c>
      <c r="AF39" s="1751">
        <v>0</v>
      </c>
      <c r="AG39" s="1751">
        <v>0</v>
      </c>
      <c r="AH39" s="1770">
        <v>0</v>
      </c>
      <c r="AI39" s="1764">
        <v>0</v>
      </c>
      <c r="AJ39" s="1751">
        <v>0</v>
      </c>
      <c r="AK39" s="1751">
        <v>0</v>
      </c>
      <c r="AL39" s="1751" t="s">
        <v>1287</v>
      </c>
      <c r="AM39" s="1767" t="s">
        <v>1287</v>
      </c>
      <c r="AN39" s="1768">
        <v>0</v>
      </c>
      <c r="AO39" s="1751">
        <v>0</v>
      </c>
      <c r="AP39" s="1751">
        <v>0</v>
      </c>
      <c r="AQ39" s="1751">
        <v>0</v>
      </c>
      <c r="AR39" s="1770">
        <v>0</v>
      </c>
      <c r="AS39" s="1764">
        <v>0</v>
      </c>
      <c r="AT39" s="1751">
        <v>0</v>
      </c>
      <c r="AU39" s="1751">
        <v>0</v>
      </c>
      <c r="AV39" s="1751">
        <v>0</v>
      </c>
      <c r="AW39" s="1767">
        <v>0</v>
      </c>
      <c r="AX39" s="1768">
        <v>0</v>
      </c>
      <c r="AY39" s="1798">
        <v>0</v>
      </c>
    </row>
    <row r="40" spans="1:51" x14ac:dyDescent="0.15">
      <c r="A40" s="1648" t="s">
        <v>289</v>
      </c>
      <c r="B40" s="1649" t="s">
        <v>154</v>
      </c>
      <c r="C40" s="1833"/>
      <c r="D40" s="1750" t="s">
        <v>1287</v>
      </c>
      <c r="E40" s="1771">
        <v>0</v>
      </c>
      <c r="F40" s="1751">
        <v>0</v>
      </c>
      <c r="G40" s="1751">
        <v>0</v>
      </c>
      <c r="H40" s="1751">
        <v>0</v>
      </c>
      <c r="I40" s="1767">
        <v>0</v>
      </c>
      <c r="J40" s="1768">
        <v>0</v>
      </c>
      <c r="K40" s="1751">
        <v>0</v>
      </c>
      <c r="L40" s="1751">
        <v>0</v>
      </c>
      <c r="M40" s="1751">
        <v>0</v>
      </c>
      <c r="N40" s="1770">
        <v>0</v>
      </c>
      <c r="O40" s="1764">
        <v>0</v>
      </c>
      <c r="P40" s="1751">
        <v>0</v>
      </c>
      <c r="Q40" s="1751">
        <v>0</v>
      </c>
      <c r="R40" s="1751">
        <v>0</v>
      </c>
      <c r="S40" s="1767">
        <v>0</v>
      </c>
      <c r="T40" s="1768">
        <v>0</v>
      </c>
      <c r="U40" s="1751">
        <v>0</v>
      </c>
      <c r="V40" s="1751">
        <v>0</v>
      </c>
      <c r="W40" s="1751">
        <v>0</v>
      </c>
      <c r="X40" s="1770">
        <v>0</v>
      </c>
      <c r="Y40" s="1764">
        <v>0</v>
      </c>
      <c r="Z40" s="1751">
        <v>0</v>
      </c>
      <c r="AA40" s="1751">
        <v>0</v>
      </c>
      <c r="AB40" s="1751">
        <v>0</v>
      </c>
      <c r="AC40" s="1767">
        <v>0</v>
      </c>
      <c r="AD40" s="1768">
        <v>0</v>
      </c>
      <c r="AE40" s="1751">
        <v>0</v>
      </c>
      <c r="AF40" s="1751">
        <v>0</v>
      </c>
      <c r="AG40" s="1751">
        <v>0</v>
      </c>
      <c r="AH40" s="1770">
        <v>0</v>
      </c>
      <c r="AI40" s="1764">
        <v>0</v>
      </c>
      <c r="AJ40" s="1751">
        <v>0</v>
      </c>
      <c r="AK40" s="1751">
        <v>0</v>
      </c>
      <c r="AL40" s="1751">
        <v>0</v>
      </c>
      <c r="AM40" s="1767" t="s">
        <v>1287</v>
      </c>
      <c r="AN40" s="1768">
        <v>0</v>
      </c>
      <c r="AO40" s="1751">
        <v>0</v>
      </c>
      <c r="AP40" s="1751">
        <v>0</v>
      </c>
      <c r="AQ40" s="1751">
        <v>0</v>
      </c>
      <c r="AR40" s="1770">
        <v>0</v>
      </c>
      <c r="AS40" s="1764">
        <v>0</v>
      </c>
      <c r="AT40" s="1751">
        <v>0</v>
      </c>
      <c r="AU40" s="1751">
        <v>0</v>
      </c>
      <c r="AV40" s="1751">
        <v>0</v>
      </c>
      <c r="AW40" s="1767">
        <v>0</v>
      </c>
      <c r="AX40" s="1768">
        <v>0</v>
      </c>
      <c r="AY40" s="1798">
        <v>0</v>
      </c>
    </row>
    <row r="41" spans="1:51" x14ac:dyDescent="0.15">
      <c r="A41" s="1648" t="s">
        <v>288</v>
      </c>
      <c r="B41" s="1649" t="s">
        <v>155</v>
      </c>
      <c r="C41" s="1833"/>
      <c r="D41" s="1750" t="s">
        <v>1287</v>
      </c>
      <c r="E41" s="1771">
        <v>0</v>
      </c>
      <c r="F41" s="1751">
        <v>0</v>
      </c>
      <c r="G41" s="1751">
        <v>0</v>
      </c>
      <c r="H41" s="1751">
        <v>0</v>
      </c>
      <c r="I41" s="1767">
        <v>0</v>
      </c>
      <c r="J41" s="1768">
        <v>0</v>
      </c>
      <c r="K41" s="1751">
        <v>0</v>
      </c>
      <c r="L41" s="1751">
        <v>0</v>
      </c>
      <c r="M41" s="1751">
        <v>0</v>
      </c>
      <c r="N41" s="1770">
        <v>0</v>
      </c>
      <c r="O41" s="1764">
        <v>0</v>
      </c>
      <c r="P41" s="1751">
        <v>0</v>
      </c>
      <c r="Q41" s="1751">
        <v>0</v>
      </c>
      <c r="R41" s="1751">
        <v>0</v>
      </c>
      <c r="S41" s="1767">
        <v>0</v>
      </c>
      <c r="T41" s="1768">
        <v>0</v>
      </c>
      <c r="U41" s="1751">
        <v>0</v>
      </c>
      <c r="V41" s="1751">
        <v>0</v>
      </c>
      <c r="W41" s="1751">
        <v>0</v>
      </c>
      <c r="X41" s="1770">
        <v>0</v>
      </c>
      <c r="Y41" s="1764">
        <v>0</v>
      </c>
      <c r="Z41" s="1751">
        <v>0</v>
      </c>
      <c r="AA41" s="1751">
        <v>0</v>
      </c>
      <c r="AB41" s="1751">
        <v>0</v>
      </c>
      <c r="AC41" s="1767">
        <v>0</v>
      </c>
      <c r="AD41" s="1768">
        <v>0</v>
      </c>
      <c r="AE41" s="1751">
        <v>0</v>
      </c>
      <c r="AF41" s="1751">
        <v>0</v>
      </c>
      <c r="AG41" s="1751">
        <v>0</v>
      </c>
      <c r="AH41" s="1770">
        <v>0</v>
      </c>
      <c r="AI41" s="1764">
        <v>0</v>
      </c>
      <c r="AJ41" s="1751">
        <v>0</v>
      </c>
      <c r="AK41" s="1751">
        <v>0</v>
      </c>
      <c r="AL41" s="1751">
        <v>0</v>
      </c>
      <c r="AM41" s="1767">
        <v>0</v>
      </c>
      <c r="AN41" s="1768" t="s">
        <v>1287</v>
      </c>
      <c r="AO41" s="1751">
        <v>0</v>
      </c>
      <c r="AP41" s="1751">
        <v>0</v>
      </c>
      <c r="AQ41" s="1751">
        <v>0</v>
      </c>
      <c r="AR41" s="1770">
        <v>0</v>
      </c>
      <c r="AS41" s="1764">
        <v>0</v>
      </c>
      <c r="AT41" s="1751">
        <v>0</v>
      </c>
      <c r="AU41" s="1751">
        <v>0</v>
      </c>
      <c r="AV41" s="1751">
        <v>0</v>
      </c>
      <c r="AW41" s="1767">
        <v>0</v>
      </c>
      <c r="AX41" s="1768">
        <v>0</v>
      </c>
      <c r="AY41" s="1798">
        <v>0</v>
      </c>
    </row>
    <row r="42" spans="1:51" x14ac:dyDescent="0.15">
      <c r="A42" s="1648" t="s">
        <v>287</v>
      </c>
      <c r="B42" s="1649" t="s">
        <v>156</v>
      </c>
      <c r="C42" s="1833"/>
      <c r="D42" s="1750" t="s">
        <v>1287</v>
      </c>
      <c r="E42" s="1771">
        <v>0</v>
      </c>
      <c r="F42" s="1751">
        <v>0</v>
      </c>
      <c r="G42" s="1751">
        <v>0</v>
      </c>
      <c r="H42" s="1751">
        <v>0</v>
      </c>
      <c r="I42" s="1767">
        <v>0</v>
      </c>
      <c r="J42" s="1768">
        <v>0</v>
      </c>
      <c r="K42" s="1751">
        <v>0</v>
      </c>
      <c r="L42" s="1751">
        <v>0</v>
      </c>
      <c r="M42" s="1751">
        <v>0</v>
      </c>
      <c r="N42" s="1770">
        <v>0</v>
      </c>
      <c r="O42" s="1764">
        <v>0</v>
      </c>
      <c r="P42" s="1751">
        <v>0</v>
      </c>
      <c r="Q42" s="1751">
        <v>0</v>
      </c>
      <c r="R42" s="1751">
        <v>0</v>
      </c>
      <c r="S42" s="1767">
        <v>0</v>
      </c>
      <c r="T42" s="1768">
        <v>0</v>
      </c>
      <c r="U42" s="1751">
        <v>0</v>
      </c>
      <c r="V42" s="1751">
        <v>0</v>
      </c>
      <c r="W42" s="1751">
        <v>0</v>
      </c>
      <c r="X42" s="1770">
        <v>0</v>
      </c>
      <c r="Y42" s="1764">
        <v>0</v>
      </c>
      <c r="Z42" s="1751">
        <v>0</v>
      </c>
      <c r="AA42" s="1751">
        <v>0</v>
      </c>
      <c r="AB42" s="1751">
        <v>0</v>
      </c>
      <c r="AC42" s="1767">
        <v>0</v>
      </c>
      <c r="AD42" s="1768">
        <v>0</v>
      </c>
      <c r="AE42" s="1751">
        <v>0</v>
      </c>
      <c r="AF42" s="1751">
        <v>0</v>
      </c>
      <c r="AG42" s="1751">
        <v>0</v>
      </c>
      <c r="AH42" s="1770">
        <v>0</v>
      </c>
      <c r="AI42" s="1764">
        <v>0</v>
      </c>
      <c r="AJ42" s="1751">
        <v>0</v>
      </c>
      <c r="AK42" s="1751">
        <v>0</v>
      </c>
      <c r="AL42" s="1751">
        <v>0</v>
      </c>
      <c r="AM42" s="1767">
        <v>0</v>
      </c>
      <c r="AN42" s="1768">
        <v>0</v>
      </c>
      <c r="AO42" s="1751" t="s">
        <v>1287</v>
      </c>
      <c r="AP42" s="1751">
        <v>0</v>
      </c>
      <c r="AQ42" s="1751">
        <v>0</v>
      </c>
      <c r="AR42" s="1770">
        <v>0</v>
      </c>
      <c r="AS42" s="1764">
        <v>0</v>
      </c>
      <c r="AT42" s="1751">
        <v>0</v>
      </c>
      <c r="AU42" s="1751">
        <v>0</v>
      </c>
      <c r="AV42" s="1751">
        <v>0</v>
      </c>
      <c r="AW42" s="1767">
        <v>0</v>
      </c>
      <c r="AX42" s="1768">
        <v>0</v>
      </c>
      <c r="AY42" s="1798">
        <v>0</v>
      </c>
    </row>
    <row r="43" spans="1:51" x14ac:dyDescent="0.15">
      <c r="A43" s="1648" t="s">
        <v>286</v>
      </c>
      <c r="B43" s="1649" t="s">
        <v>157</v>
      </c>
      <c r="C43" s="1833"/>
      <c r="D43" s="1750">
        <v>95.846999999999994</v>
      </c>
      <c r="E43" s="1771">
        <v>0</v>
      </c>
      <c r="F43" s="1751">
        <v>0</v>
      </c>
      <c r="G43" s="1751">
        <v>0</v>
      </c>
      <c r="H43" s="1751">
        <v>0</v>
      </c>
      <c r="I43" s="1767">
        <v>0</v>
      </c>
      <c r="J43" s="1768">
        <v>0</v>
      </c>
      <c r="K43" s="1751">
        <v>0</v>
      </c>
      <c r="L43" s="1751">
        <v>0</v>
      </c>
      <c r="M43" s="1751">
        <v>0</v>
      </c>
      <c r="N43" s="1770">
        <v>0</v>
      </c>
      <c r="O43" s="1764">
        <v>0</v>
      </c>
      <c r="P43" s="1751">
        <v>0</v>
      </c>
      <c r="Q43" s="1751">
        <v>0</v>
      </c>
      <c r="R43" s="1751">
        <v>0</v>
      </c>
      <c r="S43" s="1767">
        <v>0</v>
      </c>
      <c r="T43" s="1768">
        <v>0</v>
      </c>
      <c r="U43" s="1751">
        <v>0</v>
      </c>
      <c r="V43" s="1751">
        <v>0</v>
      </c>
      <c r="W43" s="1751">
        <v>0</v>
      </c>
      <c r="X43" s="1770">
        <v>0</v>
      </c>
      <c r="Y43" s="1764">
        <v>0</v>
      </c>
      <c r="Z43" s="1751">
        <v>0</v>
      </c>
      <c r="AA43" s="1751">
        <v>0</v>
      </c>
      <c r="AB43" s="1751">
        <v>0</v>
      </c>
      <c r="AC43" s="1767">
        <v>0</v>
      </c>
      <c r="AD43" s="1768">
        <v>0</v>
      </c>
      <c r="AE43" s="1751">
        <v>0</v>
      </c>
      <c r="AF43" s="1751">
        <v>0</v>
      </c>
      <c r="AG43" s="1751">
        <v>0</v>
      </c>
      <c r="AH43" s="1770">
        <v>0</v>
      </c>
      <c r="AI43" s="1764">
        <v>0</v>
      </c>
      <c r="AJ43" s="1751">
        <v>0</v>
      </c>
      <c r="AK43" s="1751">
        <v>0</v>
      </c>
      <c r="AL43" s="1751">
        <v>0</v>
      </c>
      <c r="AM43" s="1767">
        <v>0</v>
      </c>
      <c r="AN43" s="1768">
        <v>0</v>
      </c>
      <c r="AO43" s="1751">
        <v>0</v>
      </c>
      <c r="AP43" s="1751">
        <v>95.846999999999994</v>
      </c>
      <c r="AQ43" s="1751">
        <v>0</v>
      </c>
      <c r="AR43" s="1770">
        <v>0</v>
      </c>
      <c r="AS43" s="1764">
        <v>0</v>
      </c>
      <c r="AT43" s="1751">
        <v>0</v>
      </c>
      <c r="AU43" s="1751">
        <v>0</v>
      </c>
      <c r="AV43" s="1751">
        <v>0</v>
      </c>
      <c r="AW43" s="1767">
        <v>0</v>
      </c>
      <c r="AX43" s="1768">
        <v>0</v>
      </c>
      <c r="AY43" s="1798">
        <v>0</v>
      </c>
    </row>
    <row r="44" spans="1:51" x14ac:dyDescent="0.15">
      <c r="A44" s="1648" t="s">
        <v>285</v>
      </c>
      <c r="B44" s="1649" t="s">
        <v>158</v>
      </c>
      <c r="C44" s="1833"/>
      <c r="D44" s="1750">
        <v>64.281000000000006</v>
      </c>
      <c r="E44" s="1771">
        <v>0</v>
      </c>
      <c r="F44" s="1751">
        <v>0</v>
      </c>
      <c r="G44" s="1751">
        <v>0</v>
      </c>
      <c r="H44" s="1751">
        <v>0</v>
      </c>
      <c r="I44" s="1767">
        <v>0</v>
      </c>
      <c r="J44" s="1768">
        <v>0</v>
      </c>
      <c r="K44" s="1751">
        <v>0</v>
      </c>
      <c r="L44" s="1751">
        <v>0</v>
      </c>
      <c r="M44" s="1751">
        <v>0</v>
      </c>
      <c r="N44" s="1770">
        <v>0</v>
      </c>
      <c r="O44" s="1764">
        <v>0</v>
      </c>
      <c r="P44" s="1751">
        <v>0</v>
      </c>
      <c r="Q44" s="1751">
        <v>0</v>
      </c>
      <c r="R44" s="1751">
        <v>0</v>
      </c>
      <c r="S44" s="1767">
        <v>0</v>
      </c>
      <c r="T44" s="1768">
        <v>0</v>
      </c>
      <c r="U44" s="1751">
        <v>0</v>
      </c>
      <c r="V44" s="1751">
        <v>0</v>
      </c>
      <c r="W44" s="1751">
        <v>0</v>
      </c>
      <c r="X44" s="1770">
        <v>0</v>
      </c>
      <c r="Y44" s="1764">
        <v>0</v>
      </c>
      <c r="Z44" s="1751">
        <v>0</v>
      </c>
      <c r="AA44" s="1751">
        <v>0</v>
      </c>
      <c r="AB44" s="1751">
        <v>0</v>
      </c>
      <c r="AC44" s="1767">
        <v>0</v>
      </c>
      <c r="AD44" s="1768">
        <v>0</v>
      </c>
      <c r="AE44" s="1751">
        <v>0</v>
      </c>
      <c r="AF44" s="1751">
        <v>0</v>
      </c>
      <c r="AG44" s="1751">
        <v>0</v>
      </c>
      <c r="AH44" s="1770">
        <v>0</v>
      </c>
      <c r="AI44" s="1764">
        <v>0</v>
      </c>
      <c r="AJ44" s="1751">
        <v>0</v>
      </c>
      <c r="AK44" s="1751">
        <v>0</v>
      </c>
      <c r="AL44" s="1751">
        <v>0</v>
      </c>
      <c r="AM44" s="1767">
        <v>0</v>
      </c>
      <c r="AN44" s="1768">
        <v>0</v>
      </c>
      <c r="AO44" s="1751">
        <v>0</v>
      </c>
      <c r="AP44" s="1751">
        <v>0</v>
      </c>
      <c r="AQ44" s="1751">
        <v>64.281000000000006</v>
      </c>
      <c r="AR44" s="1770">
        <v>0</v>
      </c>
      <c r="AS44" s="1764">
        <v>0</v>
      </c>
      <c r="AT44" s="1751">
        <v>0</v>
      </c>
      <c r="AU44" s="1751">
        <v>0</v>
      </c>
      <c r="AV44" s="1751">
        <v>0</v>
      </c>
      <c r="AW44" s="1767">
        <v>0</v>
      </c>
      <c r="AX44" s="1768">
        <v>0</v>
      </c>
      <c r="AY44" s="1798">
        <v>0</v>
      </c>
    </row>
    <row r="45" spans="1:51" x14ac:dyDescent="0.15">
      <c r="A45" s="1652" t="s">
        <v>284</v>
      </c>
      <c r="B45" s="1653" t="s">
        <v>159</v>
      </c>
      <c r="C45" s="1834"/>
      <c r="D45" s="1752">
        <v>82.869</v>
      </c>
      <c r="E45" s="1799">
        <v>0</v>
      </c>
      <c r="F45" s="1760">
        <v>0</v>
      </c>
      <c r="G45" s="1760">
        <v>0</v>
      </c>
      <c r="H45" s="1760">
        <v>0</v>
      </c>
      <c r="I45" s="1835">
        <v>0</v>
      </c>
      <c r="J45" s="1836">
        <v>0</v>
      </c>
      <c r="K45" s="1760">
        <v>0</v>
      </c>
      <c r="L45" s="1760">
        <v>0</v>
      </c>
      <c r="M45" s="1760">
        <v>0</v>
      </c>
      <c r="N45" s="1753">
        <v>0</v>
      </c>
      <c r="O45" s="1800">
        <v>0</v>
      </c>
      <c r="P45" s="1760">
        <v>0</v>
      </c>
      <c r="Q45" s="1760">
        <v>0</v>
      </c>
      <c r="R45" s="1760">
        <v>0</v>
      </c>
      <c r="S45" s="1835">
        <v>0</v>
      </c>
      <c r="T45" s="1836">
        <v>0</v>
      </c>
      <c r="U45" s="1760">
        <v>0</v>
      </c>
      <c r="V45" s="1760">
        <v>0</v>
      </c>
      <c r="W45" s="1760">
        <v>0</v>
      </c>
      <c r="X45" s="1753">
        <v>0</v>
      </c>
      <c r="Y45" s="1800">
        <v>0</v>
      </c>
      <c r="Z45" s="1760">
        <v>0</v>
      </c>
      <c r="AA45" s="1760">
        <v>0</v>
      </c>
      <c r="AB45" s="1760">
        <v>0</v>
      </c>
      <c r="AC45" s="1835">
        <v>0</v>
      </c>
      <c r="AD45" s="1836">
        <v>0</v>
      </c>
      <c r="AE45" s="1760">
        <v>0</v>
      </c>
      <c r="AF45" s="1760">
        <v>0</v>
      </c>
      <c r="AG45" s="1760">
        <v>0</v>
      </c>
      <c r="AH45" s="1753">
        <v>0</v>
      </c>
      <c r="AI45" s="1800">
        <v>0</v>
      </c>
      <c r="AJ45" s="1760">
        <v>0</v>
      </c>
      <c r="AK45" s="1760">
        <v>0</v>
      </c>
      <c r="AL45" s="1760">
        <v>0</v>
      </c>
      <c r="AM45" s="1835">
        <v>0</v>
      </c>
      <c r="AN45" s="1836">
        <v>0</v>
      </c>
      <c r="AO45" s="1760">
        <v>0</v>
      </c>
      <c r="AP45" s="1760">
        <v>0</v>
      </c>
      <c r="AQ45" s="1760">
        <v>0</v>
      </c>
      <c r="AR45" s="1753">
        <v>82.869</v>
      </c>
      <c r="AS45" s="1800">
        <v>0</v>
      </c>
      <c r="AT45" s="1760">
        <v>0</v>
      </c>
      <c r="AU45" s="1760">
        <v>0</v>
      </c>
      <c r="AV45" s="1760">
        <v>0</v>
      </c>
      <c r="AW45" s="1835">
        <v>0</v>
      </c>
      <c r="AX45" s="1836">
        <v>0</v>
      </c>
      <c r="AY45" s="1801">
        <v>0</v>
      </c>
    </row>
    <row r="46" spans="1:51" x14ac:dyDescent="0.15">
      <c r="A46" s="1839" t="s">
        <v>283</v>
      </c>
      <c r="B46" s="1840" t="s">
        <v>160</v>
      </c>
      <c r="C46" s="1841"/>
      <c r="D46" s="1772" t="s">
        <v>1287</v>
      </c>
      <c r="E46" s="1842">
        <v>0</v>
      </c>
      <c r="F46" s="1843">
        <v>0</v>
      </c>
      <c r="G46" s="1843">
        <v>0</v>
      </c>
      <c r="H46" s="1843">
        <v>0</v>
      </c>
      <c r="I46" s="1844">
        <v>0</v>
      </c>
      <c r="J46" s="1845">
        <v>0</v>
      </c>
      <c r="K46" s="1843">
        <v>0</v>
      </c>
      <c r="L46" s="1843">
        <v>0</v>
      </c>
      <c r="M46" s="1843">
        <v>0</v>
      </c>
      <c r="N46" s="1846">
        <v>0</v>
      </c>
      <c r="O46" s="1773">
        <v>0</v>
      </c>
      <c r="P46" s="1843">
        <v>0</v>
      </c>
      <c r="Q46" s="1843">
        <v>0</v>
      </c>
      <c r="R46" s="1843">
        <v>0</v>
      </c>
      <c r="S46" s="1844">
        <v>0</v>
      </c>
      <c r="T46" s="1845">
        <v>0</v>
      </c>
      <c r="U46" s="1843">
        <v>0</v>
      </c>
      <c r="V46" s="1843">
        <v>0</v>
      </c>
      <c r="W46" s="1843">
        <v>0</v>
      </c>
      <c r="X46" s="1846">
        <v>0</v>
      </c>
      <c r="Y46" s="1773">
        <v>0</v>
      </c>
      <c r="Z46" s="1843">
        <v>0</v>
      </c>
      <c r="AA46" s="1843">
        <v>0</v>
      </c>
      <c r="AB46" s="1843">
        <v>0</v>
      </c>
      <c r="AC46" s="1844">
        <v>0</v>
      </c>
      <c r="AD46" s="1845">
        <v>0</v>
      </c>
      <c r="AE46" s="1843">
        <v>0</v>
      </c>
      <c r="AF46" s="1843">
        <v>0</v>
      </c>
      <c r="AG46" s="1843">
        <v>0</v>
      </c>
      <c r="AH46" s="1846">
        <v>0</v>
      </c>
      <c r="AI46" s="1773">
        <v>0</v>
      </c>
      <c r="AJ46" s="1843">
        <v>0</v>
      </c>
      <c r="AK46" s="1843">
        <v>0</v>
      </c>
      <c r="AL46" s="1843">
        <v>0</v>
      </c>
      <c r="AM46" s="1844">
        <v>0</v>
      </c>
      <c r="AN46" s="1845">
        <v>0</v>
      </c>
      <c r="AO46" s="1843">
        <v>0</v>
      </c>
      <c r="AP46" s="1843">
        <v>0</v>
      </c>
      <c r="AQ46" s="1843">
        <v>0</v>
      </c>
      <c r="AR46" s="1846">
        <v>0</v>
      </c>
      <c r="AS46" s="1773" t="s">
        <v>1287</v>
      </c>
      <c r="AT46" s="1843">
        <v>0</v>
      </c>
      <c r="AU46" s="1843">
        <v>0</v>
      </c>
      <c r="AV46" s="1843">
        <v>0</v>
      </c>
      <c r="AW46" s="1844">
        <v>0</v>
      </c>
      <c r="AX46" s="1845">
        <v>0</v>
      </c>
      <c r="AY46" s="1847">
        <v>0</v>
      </c>
    </row>
    <row r="47" spans="1:51" x14ac:dyDescent="0.15">
      <c r="A47" s="1648" t="s">
        <v>282</v>
      </c>
      <c r="B47" s="1649" t="s">
        <v>161</v>
      </c>
      <c r="C47" s="1833"/>
      <c r="D47" s="1750">
        <v>0</v>
      </c>
      <c r="E47" s="1771">
        <v>0</v>
      </c>
      <c r="F47" s="1751">
        <v>0</v>
      </c>
      <c r="G47" s="1751">
        <v>0</v>
      </c>
      <c r="H47" s="1751">
        <v>0</v>
      </c>
      <c r="I47" s="1767">
        <v>0</v>
      </c>
      <c r="J47" s="1768">
        <v>0</v>
      </c>
      <c r="K47" s="1751">
        <v>0</v>
      </c>
      <c r="L47" s="1751">
        <v>0</v>
      </c>
      <c r="M47" s="1751">
        <v>0</v>
      </c>
      <c r="N47" s="1770">
        <v>0</v>
      </c>
      <c r="O47" s="1764">
        <v>0</v>
      </c>
      <c r="P47" s="1751">
        <v>0</v>
      </c>
      <c r="Q47" s="1751">
        <v>0</v>
      </c>
      <c r="R47" s="1751">
        <v>0</v>
      </c>
      <c r="S47" s="1767">
        <v>0</v>
      </c>
      <c r="T47" s="1768">
        <v>0</v>
      </c>
      <c r="U47" s="1751">
        <v>0</v>
      </c>
      <c r="V47" s="1751">
        <v>0</v>
      </c>
      <c r="W47" s="1751">
        <v>0</v>
      </c>
      <c r="X47" s="1770">
        <v>0</v>
      </c>
      <c r="Y47" s="1764">
        <v>0</v>
      </c>
      <c r="Z47" s="1751">
        <v>0</v>
      </c>
      <c r="AA47" s="1751">
        <v>0</v>
      </c>
      <c r="AB47" s="1751">
        <v>0</v>
      </c>
      <c r="AC47" s="1767">
        <v>0</v>
      </c>
      <c r="AD47" s="1768">
        <v>0</v>
      </c>
      <c r="AE47" s="1751">
        <v>0</v>
      </c>
      <c r="AF47" s="1751">
        <v>0</v>
      </c>
      <c r="AG47" s="1751">
        <v>0</v>
      </c>
      <c r="AH47" s="1770">
        <v>0</v>
      </c>
      <c r="AI47" s="1764">
        <v>0</v>
      </c>
      <c r="AJ47" s="1751">
        <v>0</v>
      </c>
      <c r="AK47" s="1751">
        <v>0</v>
      </c>
      <c r="AL47" s="1751">
        <v>0</v>
      </c>
      <c r="AM47" s="1767">
        <v>0</v>
      </c>
      <c r="AN47" s="1768">
        <v>0</v>
      </c>
      <c r="AO47" s="1751">
        <v>0</v>
      </c>
      <c r="AP47" s="1751">
        <v>0</v>
      </c>
      <c r="AQ47" s="1751">
        <v>0</v>
      </c>
      <c r="AR47" s="1770">
        <v>0</v>
      </c>
      <c r="AS47" s="1764">
        <v>0</v>
      </c>
      <c r="AT47" s="1751">
        <v>0</v>
      </c>
      <c r="AU47" s="1751">
        <v>0</v>
      </c>
      <c r="AV47" s="1751">
        <v>0</v>
      </c>
      <c r="AW47" s="1767">
        <v>0</v>
      </c>
      <c r="AX47" s="1768">
        <v>0</v>
      </c>
      <c r="AY47" s="1798">
        <v>0</v>
      </c>
    </row>
    <row r="48" spans="1:51" x14ac:dyDescent="0.15">
      <c r="A48" s="1648" t="s">
        <v>281</v>
      </c>
      <c r="B48" s="1649" t="s">
        <v>162</v>
      </c>
      <c r="C48" s="1833"/>
      <c r="D48" s="1750">
        <v>117.077</v>
      </c>
      <c r="E48" s="1771">
        <v>0</v>
      </c>
      <c r="F48" s="1751">
        <v>0</v>
      </c>
      <c r="G48" s="1751">
        <v>0</v>
      </c>
      <c r="H48" s="1751">
        <v>0</v>
      </c>
      <c r="I48" s="1767">
        <v>0</v>
      </c>
      <c r="J48" s="1768">
        <v>0</v>
      </c>
      <c r="K48" s="1751">
        <v>0</v>
      </c>
      <c r="L48" s="1751">
        <v>0</v>
      </c>
      <c r="M48" s="1751">
        <v>0</v>
      </c>
      <c r="N48" s="1770">
        <v>0</v>
      </c>
      <c r="O48" s="1764">
        <v>0</v>
      </c>
      <c r="P48" s="1751">
        <v>0</v>
      </c>
      <c r="Q48" s="1751">
        <v>0</v>
      </c>
      <c r="R48" s="1751">
        <v>0</v>
      </c>
      <c r="S48" s="1767">
        <v>0</v>
      </c>
      <c r="T48" s="1768">
        <v>0</v>
      </c>
      <c r="U48" s="1751">
        <v>0</v>
      </c>
      <c r="V48" s="1751">
        <v>0</v>
      </c>
      <c r="W48" s="1751">
        <v>0</v>
      </c>
      <c r="X48" s="1770">
        <v>0</v>
      </c>
      <c r="Y48" s="1764">
        <v>0</v>
      </c>
      <c r="Z48" s="1751">
        <v>0</v>
      </c>
      <c r="AA48" s="1751">
        <v>0</v>
      </c>
      <c r="AB48" s="1751">
        <v>0</v>
      </c>
      <c r="AC48" s="1767">
        <v>0</v>
      </c>
      <c r="AD48" s="1768">
        <v>0</v>
      </c>
      <c r="AE48" s="1751">
        <v>0</v>
      </c>
      <c r="AF48" s="1751">
        <v>0</v>
      </c>
      <c r="AG48" s="1751">
        <v>0</v>
      </c>
      <c r="AH48" s="1770">
        <v>0</v>
      </c>
      <c r="AI48" s="1764">
        <v>0</v>
      </c>
      <c r="AJ48" s="1751">
        <v>0</v>
      </c>
      <c r="AK48" s="1751">
        <v>0</v>
      </c>
      <c r="AL48" s="1751">
        <v>0</v>
      </c>
      <c r="AM48" s="1767">
        <v>0</v>
      </c>
      <c r="AN48" s="1768">
        <v>0</v>
      </c>
      <c r="AO48" s="1751">
        <v>0</v>
      </c>
      <c r="AP48" s="1751">
        <v>0</v>
      </c>
      <c r="AQ48" s="1751">
        <v>0</v>
      </c>
      <c r="AR48" s="1770">
        <v>0</v>
      </c>
      <c r="AS48" s="1764">
        <v>0</v>
      </c>
      <c r="AT48" s="1751">
        <v>0</v>
      </c>
      <c r="AU48" s="1751">
        <v>117.077</v>
      </c>
      <c r="AV48" s="1751">
        <v>0</v>
      </c>
      <c r="AW48" s="1767">
        <v>0</v>
      </c>
      <c r="AX48" s="1768">
        <v>0</v>
      </c>
      <c r="AY48" s="1798">
        <v>0</v>
      </c>
    </row>
    <row r="49" spans="1:51" x14ac:dyDescent="0.15">
      <c r="A49" s="1648" t="s">
        <v>280</v>
      </c>
      <c r="B49" s="1649" t="s">
        <v>163</v>
      </c>
      <c r="C49" s="1833"/>
      <c r="D49" s="1750">
        <v>38.356999999999999</v>
      </c>
      <c r="E49" s="1771">
        <v>0</v>
      </c>
      <c r="F49" s="1751">
        <v>0</v>
      </c>
      <c r="G49" s="1751">
        <v>0</v>
      </c>
      <c r="H49" s="1751">
        <v>0</v>
      </c>
      <c r="I49" s="1767">
        <v>0</v>
      </c>
      <c r="J49" s="1768">
        <v>0</v>
      </c>
      <c r="K49" s="1751">
        <v>0</v>
      </c>
      <c r="L49" s="1751">
        <v>0</v>
      </c>
      <c r="M49" s="1751">
        <v>0</v>
      </c>
      <c r="N49" s="1770">
        <v>0</v>
      </c>
      <c r="O49" s="1764">
        <v>0</v>
      </c>
      <c r="P49" s="1751">
        <v>0</v>
      </c>
      <c r="Q49" s="1751">
        <v>0</v>
      </c>
      <c r="R49" s="1751">
        <v>0</v>
      </c>
      <c r="S49" s="1767">
        <v>0</v>
      </c>
      <c r="T49" s="1768">
        <v>0</v>
      </c>
      <c r="U49" s="1751">
        <v>0</v>
      </c>
      <c r="V49" s="1751">
        <v>0</v>
      </c>
      <c r="W49" s="1751">
        <v>0</v>
      </c>
      <c r="X49" s="1770">
        <v>0</v>
      </c>
      <c r="Y49" s="1764">
        <v>0</v>
      </c>
      <c r="Z49" s="1751">
        <v>0</v>
      </c>
      <c r="AA49" s="1751">
        <v>0</v>
      </c>
      <c r="AB49" s="1751">
        <v>0</v>
      </c>
      <c r="AC49" s="1767">
        <v>0</v>
      </c>
      <c r="AD49" s="1768">
        <v>0</v>
      </c>
      <c r="AE49" s="1751">
        <v>0</v>
      </c>
      <c r="AF49" s="1751">
        <v>0</v>
      </c>
      <c r="AG49" s="1751">
        <v>0</v>
      </c>
      <c r="AH49" s="1770">
        <v>0</v>
      </c>
      <c r="AI49" s="1764">
        <v>0</v>
      </c>
      <c r="AJ49" s="1751">
        <v>0</v>
      </c>
      <c r="AK49" s="1751">
        <v>0</v>
      </c>
      <c r="AL49" s="1751">
        <v>0</v>
      </c>
      <c r="AM49" s="1767">
        <v>0</v>
      </c>
      <c r="AN49" s="1768">
        <v>0</v>
      </c>
      <c r="AO49" s="1751">
        <v>0</v>
      </c>
      <c r="AP49" s="1751">
        <v>0</v>
      </c>
      <c r="AQ49" s="1751">
        <v>0</v>
      </c>
      <c r="AR49" s="1770">
        <v>0</v>
      </c>
      <c r="AS49" s="1764">
        <v>0</v>
      </c>
      <c r="AT49" s="1751">
        <v>0</v>
      </c>
      <c r="AU49" s="1751">
        <v>0</v>
      </c>
      <c r="AV49" s="1751">
        <v>38.356999999999999</v>
      </c>
      <c r="AW49" s="1767">
        <v>0</v>
      </c>
      <c r="AX49" s="1768">
        <v>0</v>
      </c>
      <c r="AY49" s="1798">
        <v>0</v>
      </c>
    </row>
    <row r="50" spans="1:51" x14ac:dyDescent="0.15">
      <c r="A50" s="1648" t="s">
        <v>279</v>
      </c>
      <c r="B50" s="1649" t="s">
        <v>164</v>
      </c>
      <c r="C50" s="1833"/>
      <c r="D50" s="1750">
        <v>19.141999999999999</v>
      </c>
      <c r="E50" s="1771">
        <v>0</v>
      </c>
      <c r="F50" s="1751">
        <v>0</v>
      </c>
      <c r="G50" s="1751">
        <v>0</v>
      </c>
      <c r="H50" s="1751">
        <v>0</v>
      </c>
      <c r="I50" s="1767">
        <v>0</v>
      </c>
      <c r="J50" s="1768">
        <v>0</v>
      </c>
      <c r="K50" s="1751">
        <v>0</v>
      </c>
      <c r="L50" s="1751">
        <v>0</v>
      </c>
      <c r="M50" s="1751">
        <v>0</v>
      </c>
      <c r="N50" s="1770">
        <v>0</v>
      </c>
      <c r="O50" s="1764">
        <v>0</v>
      </c>
      <c r="P50" s="1751">
        <v>0</v>
      </c>
      <c r="Q50" s="1751">
        <v>0</v>
      </c>
      <c r="R50" s="1751">
        <v>0</v>
      </c>
      <c r="S50" s="1767">
        <v>0</v>
      </c>
      <c r="T50" s="1768">
        <v>0</v>
      </c>
      <c r="U50" s="1751">
        <v>0</v>
      </c>
      <c r="V50" s="1751">
        <v>0</v>
      </c>
      <c r="W50" s="1751">
        <v>0</v>
      </c>
      <c r="X50" s="1770">
        <v>0</v>
      </c>
      <c r="Y50" s="1764">
        <v>0</v>
      </c>
      <c r="Z50" s="1751">
        <v>0</v>
      </c>
      <c r="AA50" s="1751">
        <v>0</v>
      </c>
      <c r="AB50" s="1751">
        <v>0</v>
      </c>
      <c r="AC50" s="1767">
        <v>0</v>
      </c>
      <c r="AD50" s="1768">
        <v>0</v>
      </c>
      <c r="AE50" s="1751">
        <v>0</v>
      </c>
      <c r="AF50" s="1751">
        <v>0</v>
      </c>
      <c r="AG50" s="1751">
        <v>0</v>
      </c>
      <c r="AH50" s="1770">
        <v>0</v>
      </c>
      <c r="AI50" s="1764">
        <v>0</v>
      </c>
      <c r="AJ50" s="1751">
        <v>0</v>
      </c>
      <c r="AK50" s="1751">
        <v>0</v>
      </c>
      <c r="AL50" s="1751">
        <v>0</v>
      </c>
      <c r="AM50" s="1767">
        <v>0</v>
      </c>
      <c r="AN50" s="1768">
        <v>0</v>
      </c>
      <c r="AO50" s="1751">
        <v>0</v>
      </c>
      <c r="AP50" s="1751">
        <v>0</v>
      </c>
      <c r="AQ50" s="1751">
        <v>0</v>
      </c>
      <c r="AR50" s="1770">
        <v>0</v>
      </c>
      <c r="AS50" s="1764">
        <v>0</v>
      </c>
      <c r="AT50" s="1751">
        <v>0</v>
      </c>
      <c r="AU50" s="1751">
        <v>0</v>
      </c>
      <c r="AV50" s="1751">
        <v>0</v>
      </c>
      <c r="AW50" s="1767">
        <v>19.141999999999999</v>
      </c>
      <c r="AX50" s="1768">
        <v>0</v>
      </c>
      <c r="AY50" s="1798">
        <v>0</v>
      </c>
    </row>
    <row r="51" spans="1:51" x14ac:dyDescent="0.15">
      <c r="A51" s="1648" t="s">
        <v>278</v>
      </c>
      <c r="B51" s="1649" t="s">
        <v>165</v>
      </c>
      <c r="C51" s="1833"/>
      <c r="D51" s="1750">
        <v>22.945</v>
      </c>
      <c r="E51" s="1771">
        <v>0</v>
      </c>
      <c r="F51" s="1751">
        <v>0</v>
      </c>
      <c r="G51" s="1751">
        <v>0</v>
      </c>
      <c r="H51" s="1751">
        <v>0</v>
      </c>
      <c r="I51" s="1767">
        <v>0</v>
      </c>
      <c r="J51" s="1768">
        <v>0</v>
      </c>
      <c r="K51" s="1751">
        <v>0</v>
      </c>
      <c r="L51" s="1751">
        <v>0</v>
      </c>
      <c r="M51" s="1751">
        <v>0</v>
      </c>
      <c r="N51" s="1770">
        <v>0</v>
      </c>
      <c r="O51" s="1764">
        <v>0</v>
      </c>
      <c r="P51" s="1751">
        <v>0</v>
      </c>
      <c r="Q51" s="1751">
        <v>0</v>
      </c>
      <c r="R51" s="1751">
        <v>0</v>
      </c>
      <c r="S51" s="1767">
        <v>0</v>
      </c>
      <c r="T51" s="1768">
        <v>0</v>
      </c>
      <c r="U51" s="1751">
        <v>0</v>
      </c>
      <c r="V51" s="1751">
        <v>0</v>
      </c>
      <c r="W51" s="1751">
        <v>0</v>
      </c>
      <c r="X51" s="1770">
        <v>0</v>
      </c>
      <c r="Y51" s="1764">
        <v>0</v>
      </c>
      <c r="Z51" s="1751">
        <v>0</v>
      </c>
      <c r="AA51" s="1751">
        <v>0</v>
      </c>
      <c r="AB51" s="1751">
        <v>0</v>
      </c>
      <c r="AC51" s="1767">
        <v>0</v>
      </c>
      <c r="AD51" s="1768">
        <v>0</v>
      </c>
      <c r="AE51" s="1751">
        <v>0</v>
      </c>
      <c r="AF51" s="1751">
        <v>0</v>
      </c>
      <c r="AG51" s="1751">
        <v>0</v>
      </c>
      <c r="AH51" s="1770">
        <v>0</v>
      </c>
      <c r="AI51" s="1764">
        <v>0</v>
      </c>
      <c r="AJ51" s="1751">
        <v>0</v>
      </c>
      <c r="AK51" s="1751">
        <v>0</v>
      </c>
      <c r="AL51" s="1751">
        <v>0</v>
      </c>
      <c r="AM51" s="1767">
        <v>0</v>
      </c>
      <c r="AN51" s="1768">
        <v>0</v>
      </c>
      <c r="AO51" s="1751">
        <v>0</v>
      </c>
      <c r="AP51" s="1751">
        <v>0</v>
      </c>
      <c r="AQ51" s="1751">
        <v>0</v>
      </c>
      <c r="AR51" s="1770">
        <v>0</v>
      </c>
      <c r="AS51" s="1764">
        <v>0</v>
      </c>
      <c r="AT51" s="1751">
        <v>0</v>
      </c>
      <c r="AU51" s="1751">
        <v>0</v>
      </c>
      <c r="AV51" s="1751">
        <v>0</v>
      </c>
      <c r="AW51" s="1767">
        <v>0</v>
      </c>
      <c r="AX51" s="1768">
        <v>22.945</v>
      </c>
      <c r="AY51" s="1798">
        <v>0</v>
      </c>
    </row>
    <row r="52" spans="1:51" ht="14.25" thickBot="1" x14ac:dyDescent="0.2">
      <c r="A52" s="1661" t="s">
        <v>277</v>
      </c>
      <c r="B52" s="1662" t="s">
        <v>167</v>
      </c>
      <c r="C52" s="1848"/>
      <c r="D52" s="1755" t="s">
        <v>1287</v>
      </c>
      <c r="E52" s="1804">
        <v>0</v>
      </c>
      <c r="F52" s="1805">
        <v>0</v>
      </c>
      <c r="G52" s="1805">
        <v>0</v>
      </c>
      <c r="H52" s="1805">
        <v>0</v>
      </c>
      <c r="I52" s="1849">
        <v>0</v>
      </c>
      <c r="J52" s="1850">
        <v>0</v>
      </c>
      <c r="K52" s="1805">
        <v>0</v>
      </c>
      <c r="L52" s="1805">
        <v>0</v>
      </c>
      <c r="M52" s="1805">
        <v>0</v>
      </c>
      <c r="N52" s="1806">
        <v>0</v>
      </c>
      <c r="O52" s="1807">
        <v>0</v>
      </c>
      <c r="P52" s="1805">
        <v>0</v>
      </c>
      <c r="Q52" s="1805">
        <v>0</v>
      </c>
      <c r="R52" s="1805">
        <v>0</v>
      </c>
      <c r="S52" s="1849">
        <v>0</v>
      </c>
      <c r="T52" s="1850">
        <v>0</v>
      </c>
      <c r="U52" s="1805">
        <v>0</v>
      </c>
      <c r="V52" s="1805">
        <v>0</v>
      </c>
      <c r="W52" s="1805">
        <v>0</v>
      </c>
      <c r="X52" s="1806">
        <v>0</v>
      </c>
      <c r="Y52" s="1807">
        <v>0</v>
      </c>
      <c r="Z52" s="1805">
        <v>0</v>
      </c>
      <c r="AA52" s="1805">
        <v>0</v>
      </c>
      <c r="AB52" s="1805">
        <v>0</v>
      </c>
      <c r="AC52" s="1849">
        <v>0</v>
      </c>
      <c r="AD52" s="1850">
        <v>0</v>
      </c>
      <c r="AE52" s="1805">
        <v>0</v>
      </c>
      <c r="AF52" s="1805">
        <v>0</v>
      </c>
      <c r="AG52" s="1805">
        <v>0</v>
      </c>
      <c r="AH52" s="1806">
        <v>0</v>
      </c>
      <c r="AI52" s="1807">
        <v>0</v>
      </c>
      <c r="AJ52" s="1805">
        <v>0</v>
      </c>
      <c r="AK52" s="1805">
        <v>0</v>
      </c>
      <c r="AL52" s="1805">
        <v>0</v>
      </c>
      <c r="AM52" s="1849">
        <v>0</v>
      </c>
      <c r="AN52" s="1850">
        <v>0</v>
      </c>
      <c r="AO52" s="1805">
        <v>0</v>
      </c>
      <c r="AP52" s="1805">
        <v>0</v>
      </c>
      <c r="AQ52" s="1805">
        <v>0</v>
      </c>
      <c r="AR52" s="1806">
        <v>0</v>
      </c>
      <c r="AS52" s="1807">
        <v>0</v>
      </c>
      <c r="AT52" s="1805">
        <v>0</v>
      </c>
      <c r="AU52" s="1805">
        <v>0</v>
      </c>
      <c r="AV52" s="1805">
        <v>0</v>
      </c>
      <c r="AW52" s="1849">
        <v>0</v>
      </c>
      <c r="AX52" s="1850">
        <v>0</v>
      </c>
      <c r="AY52" s="1756" t="s">
        <v>1287</v>
      </c>
    </row>
    <row r="53" spans="1:51" x14ac:dyDescent="0.15">
      <c r="A53" s="1673" t="s">
        <v>488</v>
      </c>
      <c r="B53" s="1627"/>
      <c r="C53" s="1627"/>
      <c r="D53" s="1627"/>
      <c r="E53" s="1627"/>
      <c r="F53" s="1627"/>
      <c r="G53" s="1627"/>
      <c r="H53" s="1627"/>
      <c r="I53" s="1627"/>
      <c r="J53" s="1627"/>
      <c r="K53" s="1627"/>
      <c r="L53" s="1627"/>
      <c r="M53" s="1627"/>
      <c r="N53" s="1627"/>
      <c r="O53" s="1627"/>
      <c r="P53" s="1627"/>
      <c r="Q53" s="1627"/>
      <c r="R53" s="1627"/>
      <c r="S53" s="1627"/>
      <c r="T53" s="1627"/>
      <c r="U53" s="1627"/>
      <c r="V53" s="1627"/>
      <c r="W53" s="1627"/>
      <c r="X53" s="1627"/>
      <c r="Y53" s="1627"/>
      <c r="Z53" s="1627"/>
      <c r="AA53" s="1627"/>
      <c r="AB53" s="1627"/>
      <c r="AC53" s="1627"/>
      <c r="AD53" s="1627"/>
      <c r="AE53" s="1627"/>
      <c r="AF53" s="1627"/>
      <c r="AG53" s="1627"/>
      <c r="AH53" s="1627"/>
      <c r="AI53" s="1627"/>
      <c r="AJ53" s="1627"/>
      <c r="AK53" s="1627"/>
      <c r="AL53" s="1627"/>
      <c r="AM53" s="1627"/>
      <c r="AN53" s="1627"/>
      <c r="AO53" s="1627"/>
      <c r="AP53" s="1627"/>
      <c r="AQ53" s="1627"/>
      <c r="AR53" s="1627"/>
      <c r="AS53" s="1627"/>
      <c r="AT53" s="1627"/>
      <c r="AU53" s="1627"/>
      <c r="AV53" s="1627"/>
      <c r="AW53" s="1627"/>
      <c r="AX53" s="1627"/>
      <c r="AY53" s="162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F0CD7-6DEF-4799-8D8A-13F2EB08876A}">
  <sheetPr>
    <pageSetUpPr fitToPage="1"/>
  </sheetPr>
  <dimension ref="A1:AY53"/>
  <sheetViews>
    <sheetView zoomScale="55" zoomScaleNormal="55" zoomScaleSheetLayoutView="85" workbookViewId="0">
      <selection activeCell="N12" sqref="N12"/>
    </sheetView>
  </sheetViews>
  <sheetFormatPr defaultColWidth="9" defaultRowHeight="13.5" x14ac:dyDescent="0.15"/>
  <cols>
    <col min="1" max="1" width="3.625" style="1737" customWidth="1"/>
    <col min="2" max="2" width="9.625" style="1737" customWidth="1"/>
    <col min="3" max="3" width="0.875" style="1737" customWidth="1"/>
    <col min="4" max="51" width="9.625" style="1737" customWidth="1"/>
    <col min="52" max="16384" width="9" style="1737"/>
  </cols>
  <sheetData>
    <row r="1" spans="1:51" x14ac:dyDescent="0.15">
      <c r="A1" s="1736" t="s">
        <v>1151</v>
      </c>
      <c r="B1" s="1736"/>
      <c r="C1" s="1736"/>
      <c r="D1" s="1736"/>
      <c r="E1" s="1736"/>
      <c r="F1" s="1736"/>
      <c r="G1" s="1736"/>
      <c r="H1" s="1736"/>
      <c r="I1" s="1736"/>
      <c r="J1" s="1736"/>
      <c r="K1" s="1736"/>
      <c r="L1" s="1736"/>
      <c r="M1" s="1736"/>
      <c r="N1" s="1736"/>
      <c r="O1" s="1736"/>
      <c r="P1" s="1736"/>
      <c r="Q1" s="1736"/>
      <c r="R1" s="1736"/>
      <c r="S1" s="1736"/>
      <c r="T1" s="1822"/>
      <c r="U1" s="1822"/>
      <c r="V1" s="1822"/>
      <c r="W1" s="1822"/>
      <c r="X1" s="1822"/>
      <c r="Y1" s="1822"/>
      <c r="Z1" s="1822"/>
      <c r="AA1" s="1822"/>
      <c r="AB1" s="1627"/>
      <c r="AC1" s="1627"/>
      <c r="AD1" s="1627"/>
      <c r="AE1" s="1627"/>
      <c r="AF1" s="1627"/>
      <c r="AG1" s="1627"/>
      <c r="AH1" s="1627"/>
      <c r="AI1" s="1627"/>
      <c r="AJ1" s="1627"/>
      <c r="AK1" s="1627"/>
      <c r="AL1" s="1627"/>
      <c r="AM1" s="1627"/>
      <c r="AN1" s="1627"/>
      <c r="AO1" s="1627"/>
      <c r="AP1" s="1627"/>
      <c r="AQ1" s="1627"/>
      <c r="AR1" s="1627"/>
      <c r="AS1" s="1627"/>
      <c r="AT1" s="1627"/>
      <c r="AU1" s="1627"/>
      <c r="AV1" s="1627"/>
      <c r="AW1" s="1627"/>
      <c r="AX1" s="1627"/>
      <c r="AY1" s="1627"/>
    </row>
    <row r="2" spans="1:51" ht="14.25" thickBot="1" x14ac:dyDescent="0.2">
      <c r="A2" s="1627"/>
      <c r="B2" s="1627"/>
      <c r="C2" s="1627"/>
      <c r="D2" s="1627"/>
      <c r="E2" s="1627"/>
      <c r="F2" s="1627"/>
      <c r="G2" s="1627"/>
      <c r="H2" s="1627"/>
      <c r="I2" s="1627"/>
      <c r="J2" s="1627"/>
      <c r="K2" s="1627"/>
      <c r="L2" s="1627"/>
      <c r="M2" s="1627"/>
      <c r="N2" s="1627"/>
      <c r="O2" s="1627"/>
      <c r="P2" s="1627"/>
      <c r="Q2" s="1627"/>
      <c r="R2" s="1627"/>
      <c r="S2" s="1738" t="s">
        <v>320</v>
      </c>
      <c r="T2" s="1627"/>
      <c r="U2" s="1627"/>
      <c r="V2" s="1627"/>
      <c r="W2" s="1627"/>
      <c r="X2" s="1627"/>
      <c r="Y2" s="1738"/>
      <c r="Z2" s="1627"/>
      <c r="AA2" s="1738"/>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row>
    <row r="3" spans="1:51" x14ac:dyDescent="0.15">
      <c r="A3" s="1774"/>
      <c r="B3" s="1775" t="s">
        <v>1138</v>
      </c>
      <c r="C3" s="1776"/>
      <c r="D3" s="1823" t="s">
        <v>1145</v>
      </c>
      <c r="E3" s="1778" t="s">
        <v>827</v>
      </c>
      <c r="F3" s="1779" t="s">
        <v>270</v>
      </c>
      <c r="G3" s="1779" t="s">
        <v>268</v>
      </c>
      <c r="H3" s="1779" t="s">
        <v>266</v>
      </c>
      <c r="I3" s="1824" t="s">
        <v>265</v>
      </c>
      <c r="J3" s="1825" t="s">
        <v>264</v>
      </c>
      <c r="K3" s="1779" t="s">
        <v>262</v>
      </c>
      <c r="L3" s="1779" t="s">
        <v>260</v>
      </c>
      <c r="M3" s="1779" t="s">
        <v>259</v>
      </c>
      <c r="N3" s="1780" t="s">
        <v>258</v>
      </c>
      <c r="O3" s="1781" t="s">
        <v>256</v>
      </c>
      <c r="P3" s="1779" t="s">
        <v>254</v>
      </c>
      <c r="Q3" s="1779" t="s">
        <v>252</v>
      </c>
      <c r="R3" s="1779" t="s">
        <v>250</v>
      </c>
      <c r="S3" s="1824" t="s">
        <v>315</v>
      </c>
      <c r="T3" s="1825" t="s">
        <v>314</v>
      </c>
      <c r="U3" s="1779" t="s">
        <v>313</v>
      </c>
      <c r="V3" s="1779" t="s">
        <v>311</v>
      </c>
      <c r="W3" s="1779" t="s">
        <v>309</v>
      </c>
      <c r="X3" s="1780" t="s">
        <v>307</v>
      </c>
      <c r="Y3" s="1781" t="s">
        <v>306</v>
      </c>
      <c r="Z3" s="1779" t="s">
        <v>304</v>
      </c>
      <c r="AA3" s="1779" t="s">
        <v>303</v>
      </c>
      <c r="AB3" s="1779" t="s">
        <v>301</v>
      </c>
      <c r="AC3" s="1824" t="s">
        <v>300</v>
      </c>
      <c r="AD3" s="1825" t="s">
        <v>299</v>
      </c>
      <c r="AE3" s="1779" t="s">
        <v>298</v>
      </c>
      <c r="AF3" s="1779" t="s">
        <v>297</v>
      </c>
      <c r="AG3" s="1779" t="s">
        <v>296</v>
      </c>
      <c r="AH3" s="1780" t="s">
        <v>295</v>
      </c>
      <c r="AI3" s="1781" t="s">
        <v>294</v>
      </c>
      <c r="AJ3" s="1779" t="s">
        <v>340</v>
      </c>
      <c r="AK3" s="1779" t="s">
        <v>291</v>
      </c>
      <c r="AL3" s="1779" t="s">
        <v>290</v>
      </c>
      <c r="AM3" s="1824" t="s">
        <v>289</v>
      </c>
      <c r="AN3" s="1825" t="s">
        <v>288</v>
      </c>
      <c r="AO3" s="1779" t="s">
        <v>287</v>
      </c>
      <c r="AP3" s="1779" t="s">
        <v>286</v>
      </c>
      <c r="AQ3" s="1779" t="s">
        <v>285</v>
      </c>
      <c r="AR3" s="1780" t="s">
        <v>284</v>
      </c>
      <c r="AS3" s="1781" t="s">
        <v>283</v>
      </c>
      <c r="AT3" s="1779" t="s">
        <v>282</v>
      </c>
      <c r="AU3" s="1779" t="s">
        <v>281</v>
      </c>
      <c r="AV3" s="1779" t="s">
        <v>280</v>
      </c>
      <c r="AW3" s="1824" t="s">
        <v>279</v>
      </c>
      <c r="AX3" s="1825" t="s">
        <v>278</v>
      </c>
      <c r="AY3" s="1782" t="s">
        <v>277</v>
      </c>
    </row>
    <row r="4" spans="1:51" ht="14.25" thickBot="1" x14ac:dyDescent="0.2">
      <c r="A4" s="1783" t="s">
        <v>1136</v>
      </c>
      <c r="B4" s="1784"/>
      <c r="C4" s="1785"/>
      <c r="D4" s="1826"/>
      <c r="E4" s="1787" t="s">
        <v>271</v>
      </c>
      <c r="F4" s="1788" t="s">
        <v>991</v>
      </c>
      <c r="G4" s="1788" t="s">
        <v>990</v>
      </c>
      <c r="H4" s="1788" t="s">
        <v>989</v>
      </c>
      <c r="I4" s="1827" t="s">
        <v>988</v>
      </c>
      <c r="J4" s="1828" t="s">
        <v>987</v>
      </c>
      <c r="K4" s="1788" t="s">
        <v>986</v>
      </c>
      <c r="L4" s="1788" t="s">
        <v>985</v>
      </c>
      <c r="M4" s="1788" t="s">
        <v>984</v>
      </c>
      <c r="N4" s="1792" t="s">
        <v>983</v>
      </c>
      <c r="O4" s="1791" t="s">
        <v>982</v>
      </c>
      <c r="P4" s="1788" t="s">
        <v>981</v>
      </c>
      <c r="Q4" s="1788" t="s">
        <v>980</v>
      </c>
      <c r="R4" s="1788" t="s">
        <v>979</v>
      </c>
      <c r="S4" s="1827" t="s">
        <v>978</v>
      </c>
      <c r="T4" s="1828" t="s">
        <v>977</v>
      </c>
      <c r="U4" s="1788" t="s">
        <v>976</v>
      </c>
      <c r="V4" s="1788" t="s">
        <v>975</v>
      </c>
      <c r="W4" s="1788" t="s">
        <v>974</v>
      </c>
      <c r="X4" s="1792" t="s">
        <v>973</v>
      </c>
      <c r="Y4" s="1791" t="s">
        <v>972</v>
      </c>
      <c r="Z4" s="1788" t="s">
        <v>971</v>
      </c>
      <c r="AA4" s="1788" t="s">
        <v>970</v>
      </c>
      <c r="AB4" s="1788" t="s">
        <v>969</v>
      </c>
      <c r="AC4" s="1827" t="s">
        <v>968</v>
      </c>
      <c r="AD4" s="1828" t="s">
        <v>967</v>
      </c>
      <c r="AE4" s="1788" t="s">
        <v>966</v>
      </c>
      <c r="AF4" s="1788" t="s">
        <v>965</v>
      </c>
      <c r="AG4" s="1788" t="s">
        <v>964</v>
      </c>
      <c r="AH4" s="1792" t="s">
        <v>963</v>
      </c>
      <c r="AI4" s="1791" t="s">
        <v>962</v>
      </c>
      <c r="AJ4" s="1788" t="s">
        <v>961</v>
      </c>
      <c r="AK4" s="1788" t="s">
        <v>960</v>
      </c>
      <c r="AL4" s="1788" t="s">
        <v>959</v>
      </c>
      <c r="AM4" s="1827" t="s">
        <v>958</v>
      </c>
      <c r="AN4" s="1828" t="s">
        <v>957</v>
      </c>
      <c r="AO4" s="1788" t="s">
        <v>956</v>
      </c>
      <c r="AP4" s="1788" t="s">
        <v>955</v>
      </c>
      <c r="AQ4" s="1788" t="s">
        <v>954</v>
      </c>
      <c r="AR4" s="1792" t="s">
        <v>953</v>
      </c>
      <c r="AS4" s="1791" t="s">
        <v>952</v>
      </c>
      <c r="AT4" s="1788" t="s">
        <v>951</v>
      </c>
      <c r="AU4" s="1788" t="s">
        <v>950</v>
      </c>
      <c r="AV4" s="1788" t="s">
        <v>949</v>
      </c>
      <c r="AW4" s="1827" t="s">
        <v>948</v>
      </c>
      <c r="AX4" s="1828" t="s">
        <v>947</v>
      </c>
      <c r="AY4" s="1793" t="s">
        <v>946</v>
      </c>
    </row>
    <row r="5" spans="1:51" ht="15" thickTop="1" thickBot="1" x14ac:dyDescent="0.2">
      <c r="A5" s="1829" t="s">
        <v>341</v>
      </c>
      <c r="B5" s="1639"/>
      <c r="C5" s="1640"/>
      <c r="D5" s="1745">
        <v>1396.6700000000003</v>
      </c>
      <c r="E5" s="1757">
        <v>29.167999999999999</v>
      </c>
      <c r="F5" s="1746">
        <v>0</v>
      </c>
      <c r="G5" s="1746" t="s">
        <v>1287</v>
      </c>
      <c r="H5" s="1746">
        <v>7.665</v>
      </c>
      <c r="I5" s="1765">
        <v>0</v>
      </c>
      <c r="J5" s="1766" t="s">
        <v>1287</v>
      </c>
      <c r="K5" s="1746">
        <v>12.898</v>
      </c>
      <c r="L5" s="1746">
        <v>84.454999999999998</v>
      </c>
      <c r="M5" s="1746">
        <v>27.055999999999997</v>
      </c>
      <c r="N5" s="1747">
        <v>128.988</v>
      </c>
      <c r="O5" s="1748">
        <v>195.303</v>
      </c>
      <c r="P5" s="1746">
        <v>55.321000000000005</v>
      </c>
      <c r="Q5" s="1746">
        <v>0</v>
      </c>
      <c r="R5" s="1746">
        <v>47.903999999999996</v>
      </c>
      <c r="S5" s="1765">
        <v>35.860999999999997</v>
      </c>
      <c r="T5" s="1766" t="s">
        <v>1287</v>
      </c>
      <c r="U5" s="1746">
        <v>16.638000000000002</v>
      </c>
      <c r="V5" s="1746" t="s">
        <v>1287</v>
      </c>
      <c r="W5" s="1746" t="s">
        <v>1287</v>
      </c>
      <c r="X5" s="1747">
        <v>49.395000000000003</v>
      </c>
      <c r="Y5" s="1748">
        <v>107.29599999999999</v>
      </c>
      <c r="Z5" s="1746">
        <v>94.103999999999999</v>
      </c>
      <c r="AA5" s="1746">
        <v>35.723999999999997</v>
      </c>
      <c r="AB5" s="1746">
        <v>18.324000000000002</v>
      </c>
      <c r="AC5" s="1765">
        <v>22.753</v>
      </c>
      <c r="AD5" s="1766">
        <v>21.918999999999997</v>
      </c>
      <c r="AE5" s="1746">
        <v>14.259</v>
      </c>
      <c r="AF5" s="1746">
        <v>80.344999999999999</v>
      </c>
      <c r="AG5" s="1746">
        <v>5.15</v>
      </c>
      <c r="AH5" s="1747">
        <v>5.0980000000000008</v>
      </c>
      <c r="AI5" s="1748">
        <v>0</v>
      </c>
      <c r="AJ5" s="1746">
        <v>0</v>
      </c>
      <c r="AK5" s="1746">
        <v>7.9190000000000005</v>
      </c>
      <c r="AL5" s="1746" t="s">
        <v>1286</v>
      </c>
      <c r="AM5" s="1765">
        <v>64.2</v>
      </c>
      <c r="AN5" s="1766" t="s">
        <v>1287</v>
      </c>
      <c r="AO5" s="1746" t="s">
        <v>1287</v>
      </c>
      <c r="AP5" s="1746">
        <v>37.076000000000001</v>
      </c>
      <c r="AQ5" s="1746">
        <v>25.324999999999999</v>
      </c>
      <c r="AR5" s="1747">
        <v>20.789000000000001</v>
      </c>
      <c r="AS5" s="1748" t="s">
        <v>1287</v>
      </c>
      <c r="AT5" s="1746">
        <v>0</v>
      </c>
      <c r="AU5" s="1746">
        <v>0.51500000000000001</v>
      </c>
      <c r="AV5" s="1746">
        <v>9.4540000000000006</v>
      </c>
      <c r="AW5" s="1765">
        <v>7.5819999999999999</v>
      </c>
      <c r="AX5" s="1766">
        <v>17.132000000000001</v>
      </c>
      <c r="AY5" s="1749" t="s">
        <v>1287</v>
      </c>
    </row>
    <row r="6" spans="1:51" ht="14.25" thickTop="1" x14ac:dyDescent="0.15">
      <c r="A6" s="1643" t="s">
        <v>272</v>
      </c>
      <c r="B6" s="1644" t="s">
        <v>120</v>
      </c>
      <c r="C6" s="1830"/>
      <c r="D6" s="1758" t="s">
        <v>1287</v>
      </c>
      <c r="E6" s="1759" t="s">
        <v>1287</v>
      </c>
      <c r="F6" s="1794">
        <v>0</v>
      </c>
      <c r="G6" s="1794">
        <v>0</v>
      </c>
      <c r="H6" s="1794">
        <v>0</v>
      </c>
      <c r="I6" s="1831">
        <v>0</v>
      </c>
      <c r="J6" s="1832">
        <v>0</v>
      </c>
      <c r="K6" s="1794">
        <v>0</v>
      </c>
      <c r="L6" s="1794">
        <v>0</v>
      </c>
      <c r="M6" s="1794">
        <v>0</v>
      </c>
      <c r="N6" s="1795">
        <v>0</v>
      </c>
      <c r="O6" s="1796">
        <v>0</v>
      </c>
      <c r="P6" s="1794">
        <v>0</v>
      </c>
      <c r="Q6" s="1794">
        <v>0</v>
      </c>
      <c r="R6" s="1794">
        <v>0</v>
      </c>
      <c r="S6" s="1831">
        <v>0</v>
      </c>
      <c r="T6" s="1832">
        <v>0</v>
      </c>
      <c r="U6" s="1794">
        <v>0</v>
      </c>
      <c r="V6" s="1794">
        <v>0</v>
      </c>
      <c r="W6" s="1794">
        <v>0</v>
      </c>
      <c r="X6" s="1795">
        <v>0</v>
      </c>
      <c r="Y6" s="1796">
        <v>0</v>
      </c>
      <c r="Z6" s="1794">
        <v>0</v>
      </c>
      <c r="AA6" s="1794">
        <v>0</v>
      </c>
      <c r="AB6" s="1794">
        <v>0</v>
      </c>
      <c r="AC6" s="1831">
        <v>0</v>
      </c>
      <c r="AD6" s="1832">
        <v>0</v>
      </c>
      <c r="AE6" s="1794">
        <v>0</v>
      </c>
      <c r="AF6" s="1794">
        <v>0</v>
      </c>
      <c r="AG6" s="1794">
        <v>0</v>
      </c>
      <c r="AH6" s="1795">
        <v>0</v>
      </c>
      <c r="AI6" s="1796">
        <v>0</v>
      </c>
      <c r="AJ6" s="1794">
        <v>0</v>
      </c>
      <c r="AK6" s="1794">
        <v>0</v>
      </c>
      <c r="AL6" s="1794">
        <v>0</v>
      </c>
      <c r="AM6" s="1831">
        <v>0</v>
      </c>
      <c r="AN6" s="1832">
        <v>0</v>
      </c>
      <c r="AO6" s="1794">
        <v>0</v>
      </c>
      <c r="AP6" s="1794">
        <v>0</v>
      </c>
      <c r="AQ6" s="1794">
        <v>0</v>
      </c>
      <c r="AR6" s="1795">
        <v>0</v>
      </c>
      <c r="AS6" s="1796">
        <v>0</v>
      </c>
      <c r="AT6" s="1794">
        <v>0</v>
      </c>
      <c r="AU6" s="1794">
        <v>0</v>
      </c>
      <c r="AV6" s="1794">
        <v>0</v>
      </c>
      <c r="AW6" s="1831">
        <v>0</v>
      </c>
      <c r="AX6" s="1832">
        <v>0</v>
      </c>
      <c r="AY6" s="1797">
        <v>0</v>
      </c>
    </row>
    <row r="7" spans="1:51" x14ac:dyDescent="0.15">
      <c r="A7" s="1648" t="s">
        <v>270</v>
      </c>
      <c r="B7" s="1649" t="s">
        <v>121</v>
      </c>
      <c r="C7" s="1833"/>
      <c r="D7" s="1750">
        <v>0</v>
      </c>
      <c r="E7" s="1771">
        <v>0</v>
      </c>
      <c r="F7" s="1751">
        <v>0</v>
      </c>
      <c r="G7" s="1751">
        <v>0</v>
      </c>
      <c r="H7" s="1751">
        <v>0</v>
      </c>
      <c r="I7" s="1767">
        <v>0</v>
      </c>
      <c r="J7" s="1768">
        <v>0</v>
      </c>
      <c r="K7" s="1751">
        <v>0</v>
      </c>
      <c r="L7" s="1751">
        <v>0</v>
      </c>
      <c r="M7" s="1751">
        <v>0</v>
      </c>
      <c r="N7" s="1770">
        <v>0</v>
      </c>
      <c r="O7" s="1764">
        <v>0</v>
      </c>
      <c r="P7" s="1751">
        <v>0</v>
      </c>
      <c r="Q7" s="1751">
        <v>0</v>
      </c>
      <c r="R7" s="1751">
        <v>0</v>
      </c>
      <c r="S7" s="1767">
        <v>0</v>
      </c>
      <c r="T7" s="1768">
        <v>0</v>
      </c>
      <c r="U7" s="1751">
        <v>0</v>
      </c>
      <c r="V7" s="1751">
        <v>0</v>
      </c>
      <c r="W7" s="1751">
        <v>0</v>
      </c>
      <c r="X7" s="1770">
        <v>0</v>
      </c>
      <c r="Y7" s="1764">
        <v>0</v>
      </c>
      <c r="Z7" s="1751">
        <v>0</v>
      </c>
      <c r="AA7" s="1751">
        <v>0</v>
      </c>
      <c r="AB7" s="1751">
        <v>0</v>
      </c>
      <c r="AC7" s="1767">
        <v>0</v>
      </c>
      <c r="AD7" s="1768">
        <v>0</v>
      </c>
      <c r="AE7" s="1751">
        <v>0</v>
      </c>
      <c r="AF7" s="1751">
        <v>0</v>
      </c>
      <c r="AG7" s="1751">
        <v>0</v>
      </c>
      <c r="AH7" s="1770">
        <v>0</v>
      </c>
      <c r="AI7" s="1764">
        <v>0</v>
      </c>
      <c r="AJ7" s="1751">
        <v>0</v>
      </c>
      <c r="AK7" s="1751">
        <v>0</v>
      </c>
      <c r="AL7" s="1751">
        <v>0</v>
      </c>
      <c r="AM7" s="1767">
        <v>0</v>
      </c>
      <c r="AN7" s="1768">
        <v>0</v>
      </c>
      <c r="AO7" s="1751">
        <v>0</v>
      </c>
      <c r="AP7" s="1751">
        <v>0</v>
      </c>
      <c r="AQ7" s="1751">
        <v>0</v>
      </c>
      <c r="AR7" s="1770">
        <v>0</v>
      </c>
      <c r="AS7" s="1764">
        <v>0</v>
      </c>
      <c r="AT7" s="1751">
        <v>0</v>
      </c>
      <c r="AU7" s="1751">
        <v>0</v>
      </c>
      <c r="AV7" s="1751">
        <v>0</v>
      </c>
      <c r="AW7" s="1767">
        <v>0</v>
      </c>
      <c r="AX7" s="1768">
        <v>0</v>
      </c>
      <c r="AY7" s="1798">
        <v>0</v>
      </c>
    </row>
    <row r="8" spans="1:51" x14ac:dyDescent="0.15">
      <c r="A8" s="1648" t="s">
        <v>268</v>
      </c>
      <c r="B8" s="1649" t="s">
        <v>122</v>
      </c>
      <c r="C8" s="1833"/>
      <c r="D8" s="1750" t="s">
        <v>1287</v>
      </c>
      <c r="E8" s="1771">
        <v>0</v>
      </c>
      <c r="F8" s="1751">
        <v>0</v>
      </c>
      <c r="G8" s="1751" t="s">
        <v>1287</v>
      </c>
      <c r="H8" s="1751">
        <v>0</v>
      </c>
      <c r="I8" s="1767">
        <v>0</v>
      </c>
      <c r="J8" s="1768">
        <v>0</v>
      </c>
      <c r="K8" s="1751">
        <v>0</v>
      </c>
      <c r="L8" s="1751">
        <v>0</v>
      </c>
      <c r="M8" s="1751">
        <v>0</v>
      </c>
      <c r="N8" s="1770">
        <v>0</v>
      </c>
      <c r="O8" s="1764">
        <v>0</v>
      </c>
      <c r="P8" s="1751">
        <v>0</v>
      </c>
      <c r="Q8" s="1751">
        <v>0</v>
      </c>
      <c r="R8" s="1751">
        <v>0</v>
      </c>
      <c r="S8" s="1767">
        <v>0</v>
      </c>
      <c r="T8" s="1768">
        <v>0</v>
      </c>
      <c r="U8" s="1751">
        <v>0</v>
      </c>
      <c r="V8" s="1751">
        <v>0</v>
      </c>
      <c r="W8" s="1751">
        <v>0</v>
      </c>
      <c r="X8" s="1770">
        <v>0</v>
      </c>
      <c r="Y8" s="1764">
        <v>0</v>
      </c>
      <c r="Z8" s="1751">
        <v>0</v>
      </c>
      <c r="AA8" s="1751">
        <v>0</v>
      </c>
      <c r="AB8" s="1751">
        <v>0</v>
      </c>
      <c r="AC8" s="1767">
        <v>0</v>
      </c>
      <c r="AD8" s="1768">
        <v>0</v>
      </c>
      <c r="AE8" s="1751">
        <v>0</v>
      </c>
      <c r="AF8" s="1751">
        <v>0</v>
      </c>
      <c r="AG8" s="1751">
        <v>0</v>
      </c>
      <c r="AH8" s="1770">
        <v>0</v>
      </c>
      <c r="AI8" s="1764">
        <v>0</v>
      </c>
      <c r="AJ8" s="1751">
        <v>0</v>
      </c>
      <c r="AK8" s="1751">
        <v>0</v>
      </c>
      <c r="AL8" s="1751">
        <v>0</v>
      </c>
      <c r="AM8" s="1767">
        <v>0</v>
      </c>
      <c r="AN8" s="1768">
        <v>0</v>
      </c>
      <c r="AO8" s="1751">
        <v>0</v>
      </c>
      <c r="AP8" s="1751">
        <v>0</v>
      </c>
      <c r="AQ8" s="1751">
        <v>0</v>
      </c>
      <c r="AR8" s="1770">
        <v>0</v>
      </c>
      <c r="AS8" s="1764">
        <v>0</v>
      </c>
      <c r="AT8" s="1751">
        <v>0</v>
      </c>
      <c r="AU8" s="1751">
        <v>0</v>
      </c>
      <c r="AV8" s="1751">
        <v>0</v>
      </c>
      <c r="AW8" s="1767">
        <v>0</v>
      </c>
      <c r="AX8" s="1768">
        <v>0</v>
      </c>
      <c r="AY8" s="1798">
        <v>0</v>
      </c>
    </row>
    <row r="9" spans="1:51" x14ac:dyDescent="0.15">
      <c r="A9" s="1648" t="s">
        <v>266</v>
      </c>
      <c r="B9" s="1649" t="s">
        <v>123</v>
      </c>
      <c r="C9" s="1833"/>
      <c r="D9" s="1750" t="s">
        <v>1287</v>
      </c>
      <c r="E9" s="1771">
        <v>0</v>
      </c>
      <c r="F9" s="1751">
        <v>0</v>
      </c>
      <c r="G9" s="1751">
        <v>0</v>
      </c>
      <c r="H9" s="1751" t="s">
        <v>1287</v>
      </c>
      <c r="I9" s="1767">
        <v>0</v>
      </c>
      <c r="J9" s="1768">
        <v>0</v>
      </c>
      <c r="K9" s="1751">
        <v>0</v>
      </c>
      <c r="L9" s="1751">
        <v>0</v>
      </c>
      <c r="M9" s="1751">
        <v>0</v>
      </c>
      <c r="N9" s="1770">
        <v>0</v>
      </c>
      <c r="O9" s="1764">
        <v>0</v>
      </c>
      <c r="P9" s="1751">
        <v>0</v>
      </c>
      <c r="Q9" s="1751">
        <v>0</v>
      </c>
      <c r="R9" s="1751">
        <v>0</v>
      </c>
      <c r="S9" s="1767">
        <v>0</v>
      </c>
      <c r="T9" s="1768">
        <v>0</v>
      </c>
      <c r="U9" s="1751">
        <v>0</v>
      </c>
      <c r="V9" s="1751">
        <v>0</v>
      </c>
      <c r="W9" s="1751">
        <v>0</v>
      </c>
      <c r="X9" s="1770">
        <v>0</v>
      </c>
      <c r="Y9" s="1764">
        <v>0</v>
      </c>
      <c r="Z9" s="1751">
        <v>0</v>
      </c>
      <c r="AA9" s="1751">
        <v>0</v>
      </c>
      <c r="AB9" s="1751">
        <v>0</v>
      </c>
      <c r="AC9" s="1767">
        <v>0</v>
      </c>
      <c r="AD9" s="1768">
        <v>0</v>
      </c>
      <c r="AE9" s="1751">
        <v>0</v>
      </c>
      <c r="AF9" s="1751">
        <v>0</v>
      </c>
      <c r="AG9" s="1751">
        <v>0</v>
      </c>
      <c r="AH9" s="1770">
        <v>0</v>
      </c>
      <c r="AI9" s="1764">
        <v>0</v>
      </c>
      <c r="AJ9" s="1751">
        <v>0</v>
      </c>
      <c r="AK9" s="1751">
        <v>0</v>
      </c>
      <c r="AL9" s="1751">
        <v>0</v>
      </c>
      <c r="AM9" s="1767">
        <v>0</v>
      </c>
      <c r="AN9" s="1768">
        <v>0</v>
      </c>
      <c r="AO9" s="1751">
        <v>0</v>
      </c>
      <c r="AP9" s="1751">
        <v>0</v>
      </c>
      <c r="AQ9" s="1751">
        <v>0</v>
      </c>
      <c r="AR9" s="1770">
        <v>0</v>
      </c>
      <c r="AS9" s="1764">
        <v>0</v>
      </c>
      <c r="AT9" s="1751">
        <v>0</v>
      </c>
      <c r="AU9" s="1751">
        <v>0</v>
      </c>
      <c r="AV9" s="1751">
        <v>0</v>
      </c>
      <c r="AW9" s="1767">
        <v>0</v>
      </c>
      <c r="AX9" s="1768">
        <v>0</v>
      </c>
      <c r="AY9" s="1798">
        <v>0</v>
      </c>
    </row>
    <row r="10" spans="1:51" x14ac:dyDescent="0.15">
      <c r="A10" s="1648" t="s">
        <v>265</v>
      </c>
      <c r="B10" s="1649" t="s">
        <v>124</v>
      </c>
      <c r="C10" s="1833"/>
      <c r="D10" s="1750">
        <v>0</v>
      </c>
      <c r="E10" s="1771">
        <v>0</v>
      </c>
      <c r="F10" s="1751">
        <v>0</v>
      </c>
      <c r="G10" s="1751">
        <v>0</v>
      </c>
      <c r="H10" s="1751">
        <v>0</v>
      </c>
      <c r="I10" s="1767">
        <v>0</v>
      </c>
      <c r="J10" s="1768">
        <v>0</v>
      </c>
      <c r="K10" s="1751">
        <v>0</v>
      </c>
      <c r="L10" s="1751">
        <v>0</v>
      </c>
      <c r="M10" s="1751">
        <v>0</v>
      </c>
      <c r="N10" s="1770">
        <v>0</v>
      </c>
      <c r="O10" s="1764">
        <v>0</v>
      </c>
      <c r="P10" s="1751">
        <v>0</v>
      </c>
      <c r="Q10" s="1751">
        <v>0</v>
      </c>
      <c r="R10" s="1751">
        <v>0</v>
      </c>
      <c r="S10" s="1767">
        <v>0</v>
      </c>
      <c r="T10" s="1768">
        <v>0</v>
      </c>
      <c r="U10" s="1751">
        <v>0</v>
      </c>
      <c r="V10" s="1751">
        <v>0</v>
      </c>
      <c r="W10" s="1751">
        <v>0</v>
      </c>
      <c r="X10" s="1770">
        <v>0</v>
      </c>
      <c r="Y10" s="1764">
        <v>0</v>
      </c>
      <c r="Z10" s="1751">
        <v>0</v>
      </c>
      <c r="AA10" s="1751">
        <v>0</v>
      </c>
      <c r="AB10" s="1751">
        <v>0</v>
      </c>
      <c r="AC10" s="1767">
        <v>0</v>
      </c>
      <c r="AD10" s="1768">
        <v>0</v>
      </c>
      <c r="AE10" s="1751">
        <v>0</v>
      </c>
      <c r="AF10" s="1751">
        <v>0</v>
      </c>
      <c r="AG10" s="1751">
        <v>0</v>
      </c>
      <c r="AH10" s="1770">
        <v>0</v>
      </c>
      <c r="AI10" s="1764">
        <v>0</v>
      </c>
      <c r="AJ10" s="1751">
        <v>0</v>
      </c>
      <c r="AK10" s="1751">
        <v>0</v>
      </c>
      <c r="AL10" s="1751">
        <v>0</v>
      </c>
      <c r="AM10" s="1767">
        <v>0</v>
      </c>
      <c r="AN10" s="1768">
        <v>0</v>
      </c>
      <c r="AO10" s="1751">
        <v>0</v>
      </c>
      <c r="AP10" s="1751">
        <v>0</v>
      </c>
      <c r="AQ10" s="1751">
        <v>0</v>
      </c>
      <c r="AR10" s="1770">
        <v>0</v>
      </c>
      <c r="AS10" s="1764">
        <v>0</v>
      </c>
      <c r="AT10" s="1751">
        <v>0</v>
      </c>
      <c r="AU10" s="1751">
        <v>0</v>
      </c>
      <c r="AV10" s="1751">
        <v>0</v>
      </c>
      <c r="AW10" s="1767">
        <v>0</v>
      </c>
      <c r="AX10" s="1768">
        <v>0</v>
      </c>
      <c r="AY10" s="1798">
        <v>0</v>
      </c>
    </row>
    <row r="11" spans="1:51" x14ac:dyDescent="0.15">
      <c r="A11" s="1648" t="s">
        <v>264</v>
      </c>
      <c r="B11" s="1649" t="s">
        <v>125</v>
      </c>
      <c r="C11" s="1833"/>
      <c r="D11" s="1750" t="s">
        <v>1287</v>
      </c>
      <c r="E11" s="1771">
        <v>0</v>
      </c>
      <c r="F11" s="1751">
        <v>0</v>
      </c>
      <c r="G11" s="1751">
        <v>0</v>
      </c>
      <c r="H11" s="1751">
        <v>0</v>
      </c>
      <c r="I11" s="1767">
        <v>0</v>
      </c>
      <c r="J11" s="1768" t="s">
        <v>1287</v>
      </c>
      <c r="K11" s="1751">
        <v>0</v>
      </c>
      <c r="L11" s="1751">
        <v>0</v>
      </c>
      <c r="M11" s="1751">
        <v>0</v>
      </c>
      <c r="N11" s="1770">
        <v>0</v>
      </c>
      <c r="O11" s="1764">
        <v>0</v>
      </c>
      <c r="P11" s="1751">
        <v>0</v>
      </c>
      <c r="Q11" s="1751">
        <v>0</v>
      </c>
      <c r="R11" s="1751">
        <v>0</v>
      </c>
      <c r="S11" s="1767">
        <v>0</v>
      </c>
      <c r="T11" s="1768">
        <v>0</v>
      </c>
      <c r="U11" s="1751">
        <v>0</v>
      </c>
      <c r="V11" s="1751">
        <v>0</v>
      </c>
      <c r="W11" s="1751">
        <v>0</v>
      </c>
      <c r="X11" s="1770">
        <v>0</v>
      </c>
      <c r="Y11" s="1764">
        <v>0</v>
      </c>
      <c r="Z11" s="1751">
        <v>0</v>
      </c>
      <c r="AA11" s="1751">
        <v>0</v>
      </c>
      <c r="AB11" s="1751">
        <v>0</v>
      </c>
      <c r="AC11" s="1767">
        <v>0</v>
      </c>
      <c r="AD11" s="1768">
        <v>0</v>
      </c>
      <c r="AE11" s="1751">
        <v>0</v>
      </c>
      <c r="AF11" s="1751">
        <v>0</v>
      </c>
      <c r="AG11" s="1751">
        <v>0</v>
      </c>
      <c r="AH11" s="1770">
        <v>0</v>
      </c>
      <c r="AI11" s="1764">
        <v>0</v>
      </c>
      <c r="AJ11" s="1751">
        <v>0</v>
      </c>
      <c r="AK11" s="1751">
        <v>0</v>
      </c>
      <c r="AL11" s="1751">
        <v>0</v>
      </c>
      <c r="AM11" s="1767">
        <v>0</v>
      </c>
      <c r="AN11" s="1768">
        <v>0</v>
      </c>
      <c r="AO11" s="1751">
        <v>0</v>
      </c>
      <c r="AP11" s="1751">
        <v>0</v>
      </c>
      <c r="AQ11" s="1751">
        <v>0</v>
      </c>
      <c r="AR11" s="1770">
        <v>0</v>
      </c>
      <c r="AS11" s="1764">
        <v>0</v>
      </c>
      <c r="AT11" s="1751">
        <v>0</v>
      </c>
      <c r="AU11" s="1751">
        <v>0</v>
      </c>
      <c r="AV11" s="1751">
        <v>0</v>
      </c>
      <c r="AW11" s="1767">
        <v>0</v>
      </c>
      <c r="AX11" s="1768">
        <v>0</v>
      </c>
      <c r="AY11" s="1798">
        <v>0</v>
      </c>
    </row>
    <row r="12" spans="1:51" x14ac:dyDescent="0.15">
      <c r="A12" s="1648" t="s">
        <v>262</v>
      </c>
      <c r="B12" s="1649" t="s">
        <v>126</v>
      </c>
      <c r="C12" s="1833"/>
      <c r="D12" s="1750">
        <v>12.898</v>
      </c>
      <c r="E12" s="1771">
        <v>0</v>
      </c>
      <c r="F12" s="1751">
        <v>0</v>
      </c>
      <c r="G12" s="1751">
        <v>0</v>
      </c>
      <c r="H12" s="1751">
        <v>0</v>
      </c>
      <c r="I12" s="1767">
        <v>0</v>
      </c>
      <c r="J12" s="1768">
        <v>0</v>
      </c>
      <c r="K12" s="1751">
        <v>12.898</v>
      </c>
      <c r="L12" s="1751">
        <v>0</v>
      </c>
      <c r="M12" s="1751">
        <v>0</v>
      </c>
      <c r="N12" s="1770">
        <v>0</v>
      </c>
      <c r="O12" s="1764">
        <v>0</v>
      </c>
      <c r="P12" s="1751">
        <v>0</v>
      </c>
      <c r="Q12" s="1751">
        <v>0</v>
      </c>
      <c r="R12" s="1751">
        <v>0</v>
      </c>
      <c r="S12" s="1767">
        <v>0</v>
      </c>
      <c r="T12" s="1768">
        <v>0</v>
      </c>
      <c r="U12" s="1751">
        <v>0</v>
      </c>
      <c r="V12" s="1751">
        <v>0</v>
      </c>
      <c r="W12" s="1751">
        <v>0</v>
      </c>
      <c r="X12" s="1770">
        <v>0</v>
      </c>
      <c r="Y12" s="1764">
        <v>0</v>
      </c>
      <c r="Z12" s="1751">
        <v>0</v>
      </c>
      <c r="AA12" s="1751">
        <v>0</v>
      </c>
      <c r="AB12" s="1751">
        <v>0</v>
      </c>
      <c r="AC12" s="1767">
        <v>0</v>
      </c>
      <c r="AD12" s="1768">
        <v>0</v>
      </c>
      <c r="AE12" s="1751">
        <v>0</v>
      </c>
      <c r="AF12" s="1751">
        <v>0</v>
      </c>
      <c r="AG12" s="1751">
        <v>0</v>
      </c>
      <c r="AH12" s="1770">
        <v>0</v>
      </c>
      <c r="AI12" s="1764">
        <v>0</v>
      </c>
      <c r="AJ12" s="1751">
        <v>0</v>
      </c>
      <c r="AK12" s="1751">
        <v>0</v>
      </c>
      <c r="AL12" s="1751">
        <v>0</v>
      </c>
      <c r="AM12" s="1767">
        <v>0</v>
      </c>
      <c r="AN12" s="1768">
        <v>0</v>
      </c>
      <c r="AO12" s="1751">
        <v>0</v>
      </c>
      <c r="AP12" s="1751">
        <v>0</v>
      </c>
      <c r="AQ12" s="1751">
        <v>0</v>
      </c>
      <c r="AR12" s="1770">
        <v>0</v>
      </c>
      <c r="AS12" s="1764">
        <v>0</v>
      </c>
      <c r="AT12" s="1751">
        <v>0</v>
      </c>
      <c r="AU12" s="1751">
        <v>0</v>
      </c>
      <c r="AV12" s="1751">
        <v>0</v>
      </c>
      <c r="AW12" s="1767">
        <v>0</v>
      </c>
      <c r="AX12" s="1768">
        <v>0</v>
      </c>
      <c r="AY12" s="1798">
        <v>0</v>
      </c>
    </row>
    <row r="13" spans="1:51" x14ac:dyDescent="0.15">
      <c r="A13" s="1648" t="s">
        <v>260</v>
      </c>
      <c r="B13" s="1649" t="s">
        <v>127</v>
      </c>
      <c r="C13" s="1833"/>
      <c r="D13" s="1750">
        <v>53.331000000000003</v>
      </c>
      <c r="E13" s="1771">
        <v>0</v>
      </c>
      <c r="F13" s="1751">
        <v>0</v>
      </c>
      <c r="G13" s="1751">
        <v>0</v>
      </c>
      <c r="H13" s="1751">
        <v>0</v>
      </c>
      <c r="I13" s="1767">
        <v>0</v>
      </c>
      <c r="J13" s="1768">
        <v>0</v>
      </c>
      <c r="K13" s="1751">
        <v>0</v>
      </c>
      <c r="L13" s="1751" t="s">
        <v>1287</v>
      </c>
      <c r="M13" s="1751" t="s">
        <v>1287</v>
      </c>
      <c r="N13" s="1770">
        <v>0</v>
      </c>
      <c r="O13" s="1764">
        <v>0</v>
      </c>
      <c r="P13" s="1751">
        <v>0</v>
      </c>
      <c r="Q13" s="1751">
        <v>0</v>
      </c>
      <c r="R13" s="1751">
        <v>0</v>
      </c>
      <c r="S13" s="1767">
        <v>0</v>
      </c>
      <c r="T13" s="1768">
        <v>0</v>
      </c>
      <c r="U13" s="1751">
        <v>0</v>
      </c>
      <c r="V13" s="1751">
        <v>0</v>
      </c>
      <c r="W13" s="1751">
        <v>0</v>
      </c>
      <c r="X13" s="1770">
        <v>0</v>
      </c>
      <c r="Y13" s="1764">
        <v>0</v>
      </c>
      <c r="Z13" s="1751">
        <v>0</v>
      </c>
      <c r="AA13" s="1751">
        <v>0</v>
      </c>
      <c r="AB13" s="1751">
        <v>0</v>
      </c>
      <c r="AC13" s="1767">
        <v>0</v>
      </c>
      <c r="AD13" s="1768">
        <v>0</v>
      </c>
      <c r="AE13" s="1751">
        <v>0</v>
      </c>
      <c r="AF13" s="1751">
        <v>0</v>
      </c>
      <c r="AG13" s="1751">
        <v>0</v>
      </c>
      <c r="AH13" s="1770">
        <v>0</v>
      </c>
      <c r="AI13" s="1764">
        <v>0</v>
      </c>
      <c r="AJ13" s="1751">
        <v>0</v>
      </c>
      <c r="AK13" s="1751">
        <v>0</v>
      </c>
      <c r="AL13" s="1751">
        <v>0</v>
      </c>
      <c r="AM13" s="1767">
        <v>0</v>
      </c>
      <c r="AN13" s="1768">
        <v>0</v>
      </c>
      <c r="AO13" s="1751">
        <v>0</v>
      </c>
      <c r="AP13" s="1751">
        <v>0</v>
      </c>
      <c r="AQ13" s="1751">
        <v>0</v>
      </c>
      <c r="AR13" s="1770">
        <v>0</v>
      </c>
      <c r="AS13" s="1764">
        <v>0</v>
      </c>
      <c r="AT13" s="1751">
        <v>0</v>
      </c>
      <c r="AU13" s="1751">
        <v>0</v>
      </c>
      <c r="AV13" s="1751">
        <v>0</v>
      </c>
      <c r="AW13" s="1767">
        <v>0</v>
      </c>
      <c r="AX13" s="1768">
        <v>0</v>
      </c>
      <c r="AY13" s="1798">
        <v>0</v>
      </c>
    </row>
    <row r="14" spans="1:51" x14ac:dyDescent="0.15">
      <c r="A14" s="1648" t="s">
        <v>259</v>
      </c>
      <c r="B14" s="1649" t="s">
        <v>128</v>
      </c>
      <c r="C14" s="1833"/>
      <c r="D14" s="1750">
        <v>24.303999999999998</v>
      </c>
      <c r="E14" s="1771">
        <v>0</v>
      </c>
      <c r="F14" s="1751">
        <v>0</v>
      </c>
      <c r="G14" s="1751">
        <v>0</v>
      </c>
      <c r="H14" s="1751">
        <v>0</v>
      </c>
      <c r="I14" s="1767">
        <v>0</v>
      </c>
      <c r="J14" s="1768">
        <v>0</v>
      </c>
      <c r="K14" s="1751">
        <v>0</v>
      </c>
      <c r="L14" s="1751">
        <v>0</v>
      </c>
      <c r="M14" s="1751">
        <v>24.303999999999998</v>
      </c>
      <c r="N14" s="1770">
        <v>0</v>
      </c>
      <c r="O14" s="1764">
        <v>0</v>
      </c>
      <c r="P14" s="1751">
        <v>0</v>
      </c>
      <c r="Q14" s="1751">
        <v>0</v>
      </c>
      <c r="R14" s="1751">
        <v>0</v>
      </c>
      <c r="S14" s="1767">
        <v>0</v>
      </c>
      <c r="T14" s="1768">
        <v>0</v>
      </c>
      <c r="U14" s="1751">
        <v>0</v>
      </c>
      <c r="V14" s="1751">
        <v>0</v>
      </c>
      <c r="W14" s="1751">
        <v>0</v>
      </c>
      <c r="X14" s="1770">
        <v>0</v>
      </c>
      <c r="Y14" s="1764">
        <v>0</v>
      </c>
      <c r="Z14" s="1751">
        <v>0</v>
      </c>
      <c r="AA14" s="1751">
        <v>0</v>
      </c>
      <c r="AB14" s="1751">
        <v>0</v>
      </c>
      <c r="AC14" s="1767">
        <v>0</v>
      </c>
      <c r="AD14" s="1768">
        <v>0</v>
      </c>
      <c r="AE14" s="1751">
        <v>0</v>
      </c>
      <c r="AF14" s="1751">
        <v>0</v>
      </c>
      <c r="AG14" s="1751">
        <v>0</v>
      </c>
      <c r="AH14" s="1770">
        <v>0</v>
      </c>
      <c r="AI14" s="1764">
        <v>0</v>
      </c>
      <c r="AJ14" s="1751">
        <v>0</v>
      </c>
      <c r="AK14" s="1751">
        <v>0</v>
      </c>
      <c r="AL14" s="1751">
        <v>0</v>
      </c>
      <c r="AM14" s="1767">
        <v>0</v>
      </c>
      <c r="AN14" s="1768">
        <v>0</v>
      </c>
      <c r="AO14" s="1751">
        <v>0</v>
      </c>
      <c r="AP14" s="1751">
        <v>0</v>
      </c>
      <c r="AQ14" s="1751">
        <v>0</v>
      </c>
      <c r="AR14" s="1770">
        <v>0</v>
      </c>
      <c r="AS14" s="1764">
        <v>0</v>
      </c>
      <c r="AT14" s="1751">
        <v>0</v>
      </c>
      <c r="AU14" s="1751">
        <v>0</v>
      </c>
      <c r="AV14" s="1751">
        <v>0</v>
      </c>
      <c r="AW14" s="1767">
        <v>0</v>
      </c>
      <c r="AX14" s="1768">
        <v>0</v>
      </c>
      <c r="AY14" s="1798">
        <v>0</v>
      </c>
    </row>
    <row r="15" spans="1:51" x14ac:dyDescent="0.15">
      <c r="A15" s="1652" t="s">
        <v>258</v>
      </c>
      <c r="B15" s="1653" t="s">
        <v>129</v>
      </c>
      <c r="C15" s="1834"/>
      <c r="D15" s="1752">
        <v>128.988</v>
      </c>
      <c r="E15" s="1799">
        <v>0</v>
      </c>
      <c r="F15" s="1760">
        <v>0</v>
      </c>
      <c r="G15" s="1760">
        <v>0</v>
      </c>
      <c r="H15" s="1760">
        <v>0</v>
      </c>
      <c r="I15" s="1835">
        <v>0</v>
      </c>
      <c r="J15" s="1836">
        <v>0</v>
      </c>
      <c r="K15" s="1760">
        <v>0</v>
      </c>
      <c r="L15" s="1760">
        <v>0</v>
      </c>
      <c r="M15" s="1760">
        <v>0</v>
      </c>
      <c r="N15" s="1753">
        <v>128.988</v>
      </c>
      <c r="O15" s="1800">
        <v>0</v>
      </c>
      <c r="P15" s="1760">
        <v>0</v>
      </c>
      <c r="Q15" s="1760">
        <v>0</v>
      </c>
      <c r="R15" s="1760">
        <v>0</v>
      </c>
      <c r="S15" s="1835">
        <v>0</v>
      </c>
      <c r="T15" s="1836">
        <v>0</v>
      </c>
      <c r="U15" s="1760">
        <v>0</v>
      </c>
      <c r="V15" s="1760">
        <v>0</v>
      </c>
      <c r="W15" s="1760">
        <v>0</v>
      </c>
      <c r="X15" s="1753">
        <v>0</v>
      </c>
      <c r="Y15" s="1800">
        <v>0</v>
      </c>
      <c r="Z15" s="1760">
        <v>0</v>
      </c>
      <c r="AA15" s="1760">
        <v>0</v>
      </c>
      <c r="AB15" s="1760">
        <v>0</v>
      </c>
      <c r="AC15" s="1835">
        <v>0</v>
      </c>
      <c r="AD15" s="1836">
        <v>0</v>
      </c>
      <c r="AE15" s="1760">
        <v>0</v>
      </c>
      <c r="AF15" s="1760">
        <v>0</v>
      </c>
      <c r="AG15" s="1760">
        <v>0</v>
      </c>
      <c r="AH15" s="1753">
        <v>0</v>
      </c>
      <c r="AI15" s="1800">
        <v>0</v>
      </c>
      <c r="AJ15" s="1760">
        <v>0</v>
      </c>
      <c r="AK15" s="1760">
        <v>0</v>
      </c>
      <c r="AL15" s="1760">
        <v>0</v>
      </c>
      <c r="AM15" s="1835">
        <v>0</v>
      </c>
      <c r="AN15" s="1836">
        <v>0</v>
      </c>
      <c r="AO15" s="1760">
        <v>0</v>
      </c>
      <c r="AP15" s="1760">
        <v>0</v>
      </c>
      <c r="AQ15" s="1760">
        <v>0</v>
      </c>
      <c r="AR15" s="1753">
        <v>0</v>
      </c>
      <c r="AS15" s="1800">
        <v>0</v>
      </c>
      <c r="AT15" s="1760">
        <v>0</v>
      </c>
      <c r="AU15" s="1760">
        <v>0</v>
      </c>
      <c r="AV15" s="1760">
        <v>0</v>
      </c>
      <c r="AW15" s="1835">
        <v>0</v>
      </c>
      <c r="AX15" s="1836">
        <v>0</v>
      </c>
      <c r="AY15" s="1801">
        <v>0</v>
      </c>
    </row>
    <row r="16" spans="1:51" x14ac:dyDescent="0.15">
      <c r="A16" s="1656" t="s">
        <v>256</v>
      </c>
      <c r="B16" s="1657" t="s">
        <v>130</v>
      </c>
      <c r="C16" s="1837"/>
      <c r="D16" s="1754">
        <v>190.90900000000002</v>
      </c>
      <c r="E16" s="1761">
        <v>0</v>
      </c>
      <c r="F16" s="1763">
        <v>0</v>
      </c>
      <c r="G16" s="1763">
        <v>0</v>
      </c>
      <c r="H16" s="1763">
        <v>0</v>
      </c>
      <c r="I16" s="1769">
        <v>0</v>
      </c>
      <c r="J16" s="1838">
        <v>0</v>
      </c>
      <c r="K16" s="1763">
        <v>0</v>
      </c>
      <c r="L16" s="1763" t="s">
        <v>1287</v>
      </c>
      <c r="M16" s="1763">
        <v>0</v>
      </c>
      <c r="N16" s="1802">
        <v>0</v>
      </c>
      <c r="O16" s="1762">
        <v>186.65700000000001</v>
      </c>
      <c r="P16" s="1763" t="s">
        <v>1287</v>
      </c>
      <c r="Q16" s="1763">
        <v>0</v>
      </c>
      <c r="R16" s="1763">
        <v>0</v>
      </c>
      <c r="S16" s="1769">
        <v>0</v>
      </c>
      <c r="T16" s="1838">
        <v>0</v>
      </c>
      <c r="U16" s="1763">
        <v>0</v>
      </c>
      <c r="V16" s="1763">
        <v>0</v>
      </c>
      <c r="W16" s="1763">
        <v>0</v>
      </c>
      <c r="X16" s="1802">
        <v>0</v>
      </c>
      <c r="Y16" s="1762">
        <v>0</v>
      </c>
      <c r="Z16" s="1763">
        <v>0</v>
      </c>
      <c r="AA16" s="1763">
        <v>0</v>
      </c>
      <c r="AB16" s="1763">
        <v>0</v>
      </c>
      <c r="AC16" s="1769" t="s">
        <v>1287</v>
      </c>
      <c r="AD16" s="1838">
        <v>0</v>
      </c>
      <c r="AE16" s="1763">
        <v>0</v>
      </c>
      <c r="AF16" s="1763">
        <v>0</v>
      </c>
      <c r="AG16" s="1763">
        <v>0</v>
      </c>
      <c r="AH16" s="1802">
        <v>0</v>
      </c>
      <c r="AI16" s="1762">
        <v>0</v>
      </c>
      <c r="AJ16" s="1763">
        <v>0</v>
      </c>
      <c r="AK16" s="1763">
        <v>0</v>
      </c>
      <c r="AL16" s="1763">
        <v>0</v>
      </c>
      <c r="AM16" s="1769">
        <v>0</v>
      </c>
      <c r="AN16" s="1838">
        <v>0</v>
      </c>
      <c r="AO16" s="1763">
        <v>0</v>
      </c>
      <c r="AP16" s="1763">
        <v>0</v>
      </c>
      <c r="AQ16" s="1763">
        <v>0</v>
      </c>
      <c r="AR16" s="1802">
        <v>0</v>
      </c>
      <c r="AS16" s="1762">
        <v>0</v>
      </c>
      <c r="AT16" s="1763">
        <v>0</v>
      </c>
      <c r="AU16" s="1763">
        <v>0</v>
      </c>
      <c r="AV16" s="1763">
        <v>0</v>
      </c>
      <c r="AW16" s="1769">
        <v>0</v>
      </c>
      <c r="AX16" s="1838">
        <v>0</v>
      </c>
      <c r="AY16" s="1803">
        <v>0</v>
      </c>
    </row>
    <row r="17" spans="1:51" x14ac:dyDescent="0.15">
      <c r="A17" s="1648" t="s">
        <v>254</v>
      </c>
      <c r="B17" s="1649" t="s">
        <v>131</v>
      </c>
      <c r="C17" s="1833"/>
      <c r="D17" s="1750">
        <v>75.099999999999994</v>
      </c>
      <c r="E17" s="1771">
        <v>0</v>
      </c>
      <c r="F17" s="1751">
        <v>0</v>
      </c>
      <c r="G17" s="1751">
        <v>0</v>
      </c>
      <c r="H17" s="1751">
        <v>0</v>
      </c>
      <c r="I17" s="1767">
        <v>0</v>
      </c>
      <c r="J17" s="1768">
        <v>0</v>
      </c>
      <c r="K17" s="1751">
        <v>0</v>
      </c>
      <c r="L17" s="1751" t="s">
        <v>1287</v>
      </c>
      <c r="M17" s="1751">
        <v>0</v>
      </c>
      <c r="N17" s="1770">
        <v>0</v>
      </c>
      <c r="O17" s="1764">
        <v>0</v>
      </c>
      <c r="P17" s="1751" t="s">
        <v>1287</v>
      </c>
      <c r="Q17" s="1751">
        <v>0</v>
      </c>
      <c r="R17" s="1751">
        <v>0</v>
      </c>
      <c r="S17" s="1767">
        <v>0</v>
      </c>
      <c r="T17" s="1768">
        <v>0</v>
      </c>
      <c r="U17" s="1751">
        <v>0</v>
      </c>
      <c r="V17" s="1751">
        <v>0</v>
      </c>
      <c r="W17" s="1751">
        <v>0</v>
      </c>
      <c r="X17" s="1770">
        <v>0</v>
      </c>
      <c r="Y17" s="1764">
        <v>0</v>
      </c>
      <c r="Z17" s="1751">
        <v>0</v>
      </c>
      <c r="AA17" s="1751">
        <v>0</v>
      </c>
      <c r="AB17" s="1751">
        <v>0</v>
      </c>
      <c r="AC17" s="1767">
        <v>0</v>
      </c>
      <c r="AD17" s="1768">
        <v>0</v>
      </c>
      <c r="AE17" s="1751">
        <v>0</v>
      </c>
      <c r="AF17" s="1751">
        <v>0</v>
      </c>
      <c r="AG17" s="1751">
        <v>0</v>
      </c>
      <c r="AH17" s="1770">
        <v>0</v>
      </c>
      <c r="AI17" s="1764">
        <v>0</v>
      </c>
      <c r="AJ17" s="1751">
        <v>0</v>
      </c>
      <c r="AK17" s="1751">
        <v>0</v>
      </c>
      <c r="AL17" s="1751">
        <v>0</v>
      </c>
      <c r="AM17" s="1767">
        <v>0</v>
      </c>
      <c r="AN17" s="1768">
        <v>0</v>
      </c>
      <c r="AO17" s="1751">
        <v>0</v>
      </c>
      <c r="AP17" s="1751">
        <v>0</v>
      </c>
      <c r="AQ17" s="1751">
        <v>0</v>
      </c>
      <c r="AR17" s="1770">
        <v>0</v>
      </c>
      <c r="AS17" s="1764">
        <v>0</v>
      </c>
      <c r="AT17" s="1751">
        <v>0</v>
      </c>
      <c r="AU17" s="1751">
        <v>0</v>
      </c>
      <c r="AV17" s="1751">
        <v>0</v>
      </c>
      <c r="AW17" s="1767">
        <v>0</v>
      </c>
      <c r="AX17" s="1768">
        <v>0</v>
      </c>
      <c r="AY17" s="1798">
        <v>0</v>
      </c>
    </row>
    <row r="18" spans="1:51" x14ac:dyDescent="0.15">
      <c r="A18" s="1648" t="s">
        <v>252</v>
      </c>
      <c r="B18" s="1649" t="s">
        <v>132</v>
      </c>
      <c r="C18" s="1833"/>
      <c r="D18" s="1750">
        <v>25.660000000000004</v>
      </c>
      <c r="E18" s="1771">
        <v>0</v>
      </c>
      <c r="F18" s="1751">
        <v>0</v>
      </c>
      <c r="G18" s="1751">
        <v>0</v>
      </c>
      <c r="H18" s="1751" t="s">
        <v>1287</v>
      </c>
      <c r="I18" s="1767">
        <v>0</v>
      </c>
      <c r="J18" s="1768">
        <v>0</v>
      </c>
      <c r="K18" s="1751">
        <v>0</v>
      </c>
      <c r="L18" s="1751" t="s">
        <v>1287</v>
      </c>
      <c r="M18" s="1751" t="s">
        <v>1287</v>
      </c>
      <c r="N18" s="1770">
        <v>0</v>
      </c>
      <c r="O18" s="1764" t="s">
        <v>1287</v>
      </c>
      <c r="P18" s="1751" t="s">
        <v>1287</v>
      </c>
      <c r="Q18" s="1751">
        <v>0</v>
      </c>
      <c r="R18" s="1751" t="s">
        <v>1286</v>
      </c>
      <c r="S18" s="1767">
        <v>0</v>
      </c>
      <c r="T18" s="1768">
        <v>0</v>
      </c>
      <c r="U18" s="1751">
        <v>0</v>
      </c>
      <c r="V18" s="1751">
        <v>0</v>
      </c>
      <c r="W18" s="1751">
        <v>0</v>
      </c>
      <c r="X18" s="1770" t="s">
        <v>1287</v>
      </c>
      <c r="Y18" s="1764">
        <v>0</v>
      </c>
      <c r="Z18" s="1751">
        <v>0</v>
      </c>
      <c r="AA18" s="1751">
        <v>0</v>
      </c>
      <c r="AB18" s="1751">
        <v>0</v>
      </c>
      <c r="AC18" s="1767">
        <v>0</v>
      </c>
      <c r="AD18" s="1768">
        <v>0</v>
      </c>
      <c r="AE18" s="1751">
        <v>0</v>
      </c>
      <c r="AF18" s="1751">
        <v>0</v>
      </c>
      <c r="AG18" s="1751">
        <v>0</v>
      </c>
      <c r="AH18" s="1770">
        <v>0</v>
      </c>
      <c r="AI18" s="1764">
        <v>0</v>
      </c>
      <c r="AJ18" s="1751">
        <v>0</v>
      </c>
      <c r="AK18" s="1751">
        <v>0</v>
      </c>
      <c r="AL18" s="1751">
        <v>0</v>
      </c>
      <c r="AM18" s="1767">
        <v>0</v>
      </c>
      <c r="AN18" s="1768">
        <v>0</v>
      </c>
      <c r="AO18" s="1751">
        <v>0</v>
      </c>
      <c r="AP18" s="1751">
        <v>0</v>
      </c>
      <c r="AQ18" s="1751">
        <v>0</v>
      </c>
      <c r="AR18" s="1770">
        <v>0</v>
      </c>
      <c r="AS18" s="1764">
        <v>0</v>
      </c>
      <c r="AT18" s="1751">
        <v>0</v>
      </c>
      <c r="AU18" s="1751">
        <v>0</v>
      </c>
      <c r="AV18" s="1751">
        <v>0</v>
      </c>
      <c r="AW18" s="1767">
        <v>0</v>
      </c>
      <c r="AX18" s="1768">
        <v>0</v>
      </c>
      <c r="AY18" s="1798">
        <v>0</v>
      </c>
    </row>
    <row r="19" spans="1:51" x14ac:dyDescent="0.15">
      <c r="A19" s="1648" t="s">
        <v>250</v>
      </c>
      <c r="B19" s="1649" t="s">
        <v>133</v>
      </c>
      <c r="C19" s="1833"/>
      <c r="D19" s="1750">
        <v>42.452999999999996</v>
      </c>
      <c r="E19" s="1771">
        <v>0</v>
      </c>
      <c r="F19" s="1751">
        <v>0</v>
      </c>
      <c r="G19" s="1751">
        <v>0</v>
      </c>
      <c r="H19" s="1751">
        <v>0</v>
      </c>
      <c r="I19" s="1767">
        <v>0</v>
      </c>
      <c r="J19" s="1768">
        <v>0</v>
      </c>
      <c r="K19" s="1751">
        <v>0</v>
      </c>
      <c r="L19" s="1751">
        <v>0</v>
      </c>
      <c r="M19" s="1751">
        <v>0</v>
      </c>
      <c r="N19" s="1770">
        <v>0</v>
      </c>
      <c r="O19" s="1764" t="s">
        <v>1287</v>
      </c>
      <c r="P19" s="1751" t="s">
        <v>1287</v>
      </c>
      <c r="Q19" s="1751">
        <v>0</v>
      </c>
      <c r="R19" s="1751" t="s">
        <v>1287</v>
      </c>
      <c r="S19" s="1767">
        <v>0</v>
      </c>
      <c r="T19" s="1768">
        <v>0</v>
      </c>
      <c r="U19" s="1751">
        <v>0</v>
      </c>
      <c r="V19" s="1751">
        <v>0</v>
      </c>
      <c r="W19" s="1751">
        <v>0</v>
      </c>
      <c r="X19" s="1770">
        <v>0</v>
      </c>
      <c r="Y19" s="1764">
        <v>0</v>
      </c>
      <c r="Z19" s="1751">
        <v>0</v>
      </c>
      <c r="AA19" s="1751">
        <v>0</v>
      </c>
      <c r="AB19" s="1751">
        <v>0</v>
      </c>
      <c r="AC19" s="1767">
        <v>0</v>
      </c>
      <c r="AD19" s="1768">
        <v>0</v>
      </c>
      <c r="AE19" s="1751">
        <v>0</v>
      </c>
      <c r="AF19" s="1751">
        <v>0</v>
      </c>
      <c r="AG19" s="1751">
        <v>0</v>
      </c>
      <c r="AH19" s="1770">
        <v>0</v>
      </c>
      <c r="AI19" s="1764">
        <v>0</v>
      </c>
      <c r="AJ19" s="1751">
        <v>0</v>
      </c>
      <c r="AK19" s="1751">
        <v>0</v>
      </c>
      <c r="AL19" s="1751">
        <v>0</v>
      </c>
      <c r="AM19" s="1767">
        <v>0</v>
      </c>
      <c r="AN19" s="1768">
        <v>0</v>
      </c>
      <c r="AO19" s="1751">
        <v>0</v>
      </c>
      <c r="AP19" s="1751">
        <v>0</v>
      </c>
      <c r="AQ19" s="1751">
        <v>0</v>
      </c>
      <c r="AR19" s="1770">
        <v>0</v>
      </c>
      <c r="AS19" s="1764">
        <v>0</v>
      </c>
      <c r="AT19" s="1751">
        <v>0</v>
      </c>
      <c r="AU19" s="1751">
        <v>0</v>
      </c>
      <c r="AV19" s="1751">
        <v>0</v>
      </c>
      <c r="AW19" s="1767">
        <v>0</v>
      </c>
      <c r="AX19" s="1768">
        <v>0</v>
      </c>
      <c r="AY19" s="1798">
        <v>0</v>
      </c>
    </row>
    <row r="20" spans="1:51" x14ac:dyDescent="0.15">
      <c r="A20" s="1648" t="s">
        <v>315</v>
      </c>
      <c r="B20" s="1649" t="s">
        <v>134</v>
      </c>
      <c r="C20" s="1833"/>
      <c r="D20" s="1750">
        <v>35.860999999999997</v>
      </c>
      <c r="E20" s="1771">
        <v>0</v>
      </c>
      <c r="F20" s="1751">
        <v>0</v>
      </c>
      <c r="G20" s="1751">
        <v>0</v>
      </c>
      <c r="H20" s="1751">
        <v>0</v>
      </c>
      <c r="I20" s="1767">
        <v>0</v>
      </c>
      <c r="J20" s="1768">
        <v>0</v>
      </c>
      <c r="K20" s="1751">
        <v>0</v>
      </c>
      <c r="L20" s="1751">
        <v>0</v>
      </c>
      <c r="M20" s="1751">
        <v>0</v>
      </c>
      <c r="N20" s="1770">
        <v>0</v>
      </c>
      <c r="O20" s="1764">
        <v>0</v>
      </c>
      <c r="P20" s="1751">
        <v>0</v>
      </c>
      <c r="Q20" s="1751">
        <v>0</v>
      </c>
      <c r="R20" s="1751">
        <v>0</v>
      </c>
      <c r="S20" s="1767">
        <v>35.860999999999997</v>
      </c>
      <c r="T20" s="1768">
        <v>0</v>
      </c>
      <c r="U20" s="1751">
        <v>0</v>
      </c>
      <c r="V20" s="1751">
        <v>0</v>
      </c>
      <c r="W20" s="1751">
        <v>0</v>
      </c>
      <c r="X20" s="1770">
        <v>0</v>
      </c>
      <c r="Y20" s="1764">
        <v>0</v>
      </c>
      <c r="Z20" s="1751">
        <v>0</v>
      </c>
      <c r="AA20" s="1751">
        <v>0</v>
      </c>
      <c r="AB20" s="1751">
        <v>0</v>
      </c>
      <c r="AC20" s="1767">
        <v>0</v>
      </c>
      <c r="AD20" s="1768">
        <v>0</v>
      </c>
      <c r="AE20" s="1751">
        <v>0</v>
      </c>
      <c r="AF20" s="1751">
        <v>0</v>
      </c>
      <c r="AG20" s="1751">
        <v>0</v>
      </c>
      <c r="AH20" s="1770">
        <v>0</v>
      </c>
      <c r="AI20" s="1764">
        <v>0</v>
      </c>
      <c r="AJ20" s="1751">
        <v>0</v>
      </c>
      <c r="AK20" s="1751">
        <v>0</v>
      </c>
      <c r="AL20" s="1751">
        <v>0</v>
      </c>
      <c r="AM20" s="1767">
        <v>0</v>
      </c>
      <c r="AN20" s="1768">
        <v>0</v>
      </c>
      <c r="AO20" s="1751">
        <v>0</v>
      </c>
      <c r="AP20" s="1751">
        <v>0</v>
      </c>
      <c r="AQ20" s="1751">
        <v>0</v>
      </c>
      <c r="AR20" s="1770">
        <v>0</v>
      </c>
      <c r="AS20" s="1764">
        <v>0</v>
      </c>
      <c r="AT20" s="1751">
        <v>0</v>
      </c>
      <c r="AU20" s="1751">
        <v>0</v>
      </c>
      <c r="AV20" s="1751">
        <v>0</v>
      </c>
      <c r="AW20" s="1767">
        <v>0</v>
      </c>
      <c r="AX20" s="1768">
        <v>0</v>
      </c>
      <c r="AY20" s="1798">
        <v>0</v>
      </c>
    </row>
    <row r="21" spans="1:51" x14ac:dyDescent="0.15">
      <c r="A21" s="1648" t="s">
        <v>314</v>
      </c>
      <c r="B21" s="1649" t="s">
        <v>135</v>
      </c>
      <c r="C21" s="1833"/>
      <c r="D21" s="1750">
        <v>8.83</v>
      </c>
      <c r="E21" s="1771">
        <v>0</v>
      </c>
      <c r="F21" s="1751">
        <v>0</v>
      </c>
      <c r="G21" s="1751">
        <v>0</v>
      </c>
      <c r="H21" s="1751">
        <v>0</v>
      </c>
      <c r="I21" s="1767">
        <v>0</v>
      </c>
      <c r="J21" s="1768">
        <v>0</v>
      </c>
      <c r="K21" s="1751">
        <v>0</v>
      </c>
      <c r="L21" s="1751">
        <v>0</v>
      </c>
      <c r="M21" s="1751" t="s">
        <v>1287</v>
      </c>
      <c r="N21" s="1770">
        <v>0</v>
      </c>
      <c r="O21" s="1764">
        <v>0</v>
      </c>
      <c r="P21" s="1751">
        <v>0</v>
      </c>
      <c r="Q21" s="1751">
        <v>0</v>
      </c>
      <c r="R21" s="1751">
        <v>0</v>
      </c>
      <c r="S21" s="1767">
        <v>0</v>
      </c>
      <c r="T21" s="1768" t="s">
        <v>1287</v>
      </c>
      <c r="U21" s="1751">
        <v>0</v>
      </c>
      <c r="V21" s="1751">
        <v>0</v>
      </c>
      <c r="W21" s="1751">
        <v>0</v>
      </c>
      <c r="X21" s="1770">
        <v>0</v>
      </c>
      <c r="Y21" s="1764">
        <v>0</v>
      </c>
      <c r="Z21" s="1751">
        <v>0</v>
      </c>
      <c r="AA21" s="1751">
        <v>0</v>
      </c>
      <c r="AB21" s="1751">
        <v>0</v>
      </c>
      <c r="AC21" s="1767">
        <v>0</v>
      </c>
      <c r="AD21" s="1768">
        <v>0</v>
      </c>
      <c r="AE21" s="1751">
        <v>0</v>
      </c>
      <c r="AF21" s="1751">
        <v>0</v>
      </c>
      <c r="AG21" s="1751">
        <v>0</v>
      </c>
      <c r="AH21" s="1770">
        <v>0</v>
      </c>
      <c r="AI21" s="1764">
        <v>0</v>
      </c>
      <c r="AJ21" s="1751">
        <v>0</v>
      </c>
      <c r="AK21" s="1751">
        <v>0</v>
      </c>
      <c r="AL21" s="1751">
        <v>0</v>
      </c>
      <c r="AM21" s="1767">
        <v>0</v>
      </c>
      <c r="AN21" s="1768">
        <v>0</v>
      </c>
      <c r="AO21" s="1751">
        <v>0</v>
      </c>
      <c r="AP21" s="1751">
        <v>0</v>
      </c>
      <c r="AQ21" s="1751">
        <v>0</v>
      </c>
      <c r="AR21" s="1770">
        <v>0</v>
      </c>
      <c r="AS21" s="1764">
        <v>0</v>
      </c>
      <c r="AT21" s="1751">
        <v>0</v>
      </c>
      <c r="AU21" s="1751">
        <v>0</v>
      </c>
      <c r="AV21" s="1751">
        <v>0</v>
      </c>
      <c r="AW21" s="1767">
        <v>0</v>
      </c>
      <c r="AX21" s="1768">
        <v>0</v>
      </c>
      <c r="AY21" s="1798">
        <v>0</v>
      </c>
    </row>
    <row r="22" spans="1:51" x14ac:dyDescent="0.15">
      <c r="A22" s="1648" t="s">
        <v>313</v>
      </c>
      <c r="B22" s="1649" t="s">
        <v>136</v>
      </c>
      <c r="C22" s="1833"/>
      <c r="D22" s="1750">
        <v>16.638000000000002</v>
      </c>
      <c r="E22" s="1771">
        <v>0</v>
      </c>
      <c r="F22" s="1751">
        <v>0</v>
      </c>
      <c r="G22" s="1751">
        <v>0</v>
      </c>
      <c r="H22" s="1751">
        <v>0</v>
      </c>
      <c r="I22" s="1767">
        <v>0</v>
      </c>
      <c r="J22" s="1768">
        <v>0</v>
      </c>
      <c r="K22" s="1751">
        <v>0</v>
      </c>
      <c r="L22" s="1751">
        <v>0</v>
      </c>
      <c r="M22" s="1751">
        <v>0</v>
      </c>
      <c r="N22" s="1770">
        <v>0</v>
      </c>
      <c r="O22" s="1764">
        <v>0</v>
      </c>
      <c r="P22" s="1751">
        <v>0</v>
      </c>
      <c r="Q22" s="1751">
        <v>0</v>
      </c>
      <c r="R22" s="1751">
        <v>0</v>
      </c>
      <c r="S22" s="1767">
        <v>0</v>
      </c>
      <c r="T22" s="1768">
        <v>0</v>
      </c>
      <c r="U22" s="1751">
        <v>16.638000000000002</v>
      </c>
      <c r="V22" s="1751">
        <v>0</v>
      </c>
      <c r="W22" s="1751">
        <v>0</v>
      </c>
      <c r="X22" s="1770">
        <v>0</v>
      </c>
      <c r="Y22" s="1764">
        <v>0</v>
      </c>
      <c r="Z22" s="1751">
        <v>0</v>
      </c>
      <c r="AA22" s="1751">
        <v>0</v>
      </c>
      <c r="AB22" s="1751">
        <v>0</v>
      </c>
      <c r="AC22" s="1767">
        <v>0</v>
      </c>
      <c r="AD22" s="1768">
        <v>0</v>
      </c>
      <c r="AE22" s="1751">
        <v>0</v>
      </c>
      <c r="AF22" s="1751">
        <v>0</v>
      </c>
      <c r="AG22" s="1751">
        <v>0</v>
      </c>
      <c r="AH22" s="1770">
        <v>0</v>
      </c>
      <c r="AI22" s="1764">
        <v>0</v>
      </c>
      <c r="AJ22" s="1751">
        <v>0</v>
      </c>
      <c r="AK22" s="1751">
        <v>0</v>
      </c>
      <c r="AL22" s="1751">
        <v>0</v>
      </c>
      <c r="AM22" s="1767">
        <v>0</v>
      </c>
      <c r="AN22" s="1768">
        <v>0</v>
      </c>
      <c r="AO22" s="1751">
        <v>0</v>
      </c>
      <c r="AP22" s="1751">
        <v>0</v>
      </c>
      <c r="AQ22" s="1751">
        <v>0</v>
      </c>
      <c r="AR22" s="1770">
        <v>0</v>
      </c>
      <c r="AS22" s="1764">
        <v>0</v>
      </c>
      <c r="AT22" s="1751">
        <v>0</v>
      </c>
      <c r="AU22" s="1751">
        <v>0</v>
      </c>
      <c r="AV22" s="1751">
        <v>0</v>
      </c>
      <c r="AW22" s="1767">
        <v>0</v>
      </c>
      <c r="AX22" s="1768">
        <v>0</v>
      </c>
      <c r="AY22" s="1798">
        <v>0</v>
      </c>
    </row>
    <row r="23" spans="1:51" x14ac:dyDescent="0.15">
      <c r="A23" s="1648" t="s">
        <v>311</v>
      </c>
      <c r="B23" s="1649" t="s">
        <v>137</v>
      </c>
      <c r="C23" s="1833"/>
      <c r="D23" s="1750" t="s">
        <v>1287</v>
      </c>
      <c r="E23" s="1771">
        <v>0</v>
      </c>
      <c r="F23" s="1751">
        <v>0</v>
      </c>
      <c r="G23" s="1751">
        <v>0</v>
      </c>
      <c r="H23" s="1751">
        <v>0</v>
      </c>
      <c r="I23" s="1767">
        <v>0</v>
      </c>
      <c r="J23" s="1768">
        <v>0</v>
      </c>
      <c r="K23" s="1751">
        <v>0</v>
      </c>
      <c r="L23" s="1751">
        <v>0</v>
      </c>
      <c r="M23" s="1751">
        <v>0</v>
      </c>
      <c r="N23" s="1770">
        <v>0</v>
      </c>
      <c r="O23" s="1764">
        <v>0</v>
      </c>
      <c r="P23" s="1751">
        <v>0</v>
      </c>
      <c r="Q23" s="1751">
        <v>0</v>
      </c>
      <c r="R23" s="1751">
        <v>0</v>
      </c>
      <c r="S23" s="1767">
        <v>0</v>
      </c>
      <c r="T23" s="1768">
        <v>0</v>
      </c>
      <c r="U23" s="1751">
        <v>0</v>
      </c>
      <c r="V23" s="1751" t="s">
        <v>1287</v>
      </c>
      <c r="W23" s="1751">
        <v>0</v>
      </c>
      <c r="X23" s="1770">
        <v>0</v>
      </c>
      <c r="Y23" s="1764">
        <v>0</v>
      </c>
      <c r="Z23" s="1751">
        <v>0</v>
      </c>
      <c r="AA23" s="1751">
        <v>0</v>
      </c>
      <c r="AB23" s="1751">
        <v>0</v>
      </c>
      <c r="AC23" s="1767">
        <v>0</v>
      </c>
      <c r="AD23" s="1768">
        <v>0</v>
      </c>
      <c r="AE23" s="1751">
        <v>0</v>
      </c>
      <c r="AF23" s="1751">
        <v>0</v>
      </c>
      <c r="AG23" s="1751">
        <v>0</v>
      </c>
      <c r="AH23" s="1770">
        <v>0</v>
      </c>
      <c r="AI23" s="1764">
        <v>0</v>
      </c>
      <c r="AJ23" s="1751">
        <v>0</v>
      </c>
      <c r="AK23" s="1751">
        <v>0</v>
      </c>
      <c r="AL23" s="1751">
        <v>0</v>
      </c>
      <c r="AM23" s="1767">
        <v>0</v>
      </c>
      <c r="AN23" s="1768">
        <v>0</v>
      </c>
      <c r="AO23" s="1751">
        <v>0</v>
      </c>
      <c r="AP23" s="1751">
        <v>0</v>
      </c>
      <c r="AQ23" s="1751">
        <v>0</v>
      </c>
      <c r="AR23" s="1770">
        <v>0</v>
      </c>
      <c r="AS23" s="1764">
        <v>0</v>
      </c>
      <c r="AT23" s="1751">
        <v>0</v>
      </c>
      <c r="AU23" s="1751">
        <v>0</v>
      </c>
      <c r="AV23" s="1751">
        <v>0</v>
      </c>
      <c r="AW23" s="1767">
        <v>0</v>
      </c>
      <c r="AX23" s="1768">
        <v>0</v>
      </c>
      <c r="AY23" s="1798">
        <v>0</v>
      </c>
    </row>
    <row r="24" spans="1:51" x14ac:dyDescent="0.15">
      <c r="A24" s="1648" t="s">
        <v>309</v>
      </c>
      <c r="B24" s="1649" t="s">
        <v>138</v>
      </c>
      <c r="C24" s="1833"/>
      <c r="D24" s="1750" t="s">
        <v>1287</v>
      </c>
      <c r="E24" s="1771">
        <v>0</v>
      </c>
      <c r="F24" s="1751">
        <v>0</v>
      </c>
      <c r="G24" s="1751">
        <v>0</v>
      </c>
      <c r="H24" s="1751">
        <v>0</v>
      </c>
      <c r="I24" s="1767">
        <v>0</v>
      </c>
      <c r="J24" s="1768">
        <v>0</v>
      </c>
      <c r="K24" s="1751">
        <v>0</v>
      </c>
      <c r="L24" s="1751">
        <v>0</v>
      </c>
      <c r="M24" s="1751">
        <v>0</v>
      </c>
      <c r="N24" s="1770">
        <v>0</v>
      </c>
      <c r="O24" s="1764">
        <v>0</v>
      </c>
      <c r="P24" s="1751">
        <v>0</v>
      </c>
      <c r="Q24" s="1751">
        <v>0</v>
      </c>
      <c r="R24" s="1751">
        <v>0</v>
      </c>
      <c r="S24" s="1767">
        <v>0</v>
      </c>
      <c r="T24" s="1768">
        <v>0</v>
      </c>
      <c r="U24" s="1751">
        <v>0</v>
      </c>
      <c r="V24" s="1751">
        <v>0</v>
      </c>
      <c r="W24" s="1751" t="s">
        <v>1287</v>
      </c>
      <c r="X24" s="1770">
        <v>0</v>
      </c>
      <c r="Y24" s="1764">
        <v>0</v>
      </c>
      <c r="Z24" s="1751">
        <v>0</v>
      </c>
      <c r="AA24" s="1751">
        <v>0</v>
      </c>
      <c r="AB24" s="1751">
        <v>0</v>
      </c>
      <c r="AC24" s="1767">
        <v>0</v>
      </c>
      <c r="AD24" s="1768">
        <v>0</v>
      </c>
      <c r="AE24" s="1751">
        <v>0</v>
      </c>
      <c r="AF24" s="1751">
        <v>0</v>
      </c>
      <c r="AG24" s="1751">
        <v>0</v>
      </c>
      <c r="AH24" s="1770">
        <v>0</v>
      </c>
      <c r="AI24" s="1764">
        <v>0</v>
      </c>
      <c r="AJ24" s="1751">
        <v>0</v>
      </c>
      <c r="AK24" s="1751">
        <v>0</v>
      </c>
      <c r="AL24" s="1751">
        <v>0</v>
      </c>
      <c r="AM24" s="1767">
        <v>0</v>
      </c>
      <c r="AN24" s="1768">
        <v>0</v>
      </c>
      <c r="AO24" s="1751">
        <v>0</v>
      </c>
      <c r="AP24" s="1751">
        <v>0</v>
      </c>
      <c r="AQ24" s="1751">
        <v>0</v>
      </c>
      <c r="AR24" s="1770">
        <v>0</v>
      </c>
      <c r="AS24" s="1764">
        <v>0</v>
      </c>
      <c r="AT24" s="1751">
        <v>0</v>
      </c>
      <c r="AU24" s="1751">
        <v>0</v>
      </c>
      <c r="AV24" s="1751">
        <v>0</v>
      </c>
      <c r="AW24" s="1767">
        <v>0</v>
      </c>
      <c r="AX24" s="1768">
        <v>0</v>
      </c>
      <c r="AY24" s="1798">
        <v>0</v>
      </c>
    </row>
    <row r="25" spans="1:51" x14ac:dyDescent="0.15">
      <c r="A25" s="1652" t="s">
        <v>307</v>
      </c>
      <c r="B25" s="1653" t="s">
        <v>139</v>
      </c>
      <c r="C25" s="1834"/>
      <c r="D25" s="1752" t="s">
        <v>1287</v>
      </c>
      <c r="E25" s="1799">
        <v>0</v>
      </c>
      <c r="F25" s="1760">
        <v>0</v>
      </c>
      <c r="G25" s="1760">
        <v>0</v>
      </c>
      <c r="H25" s="1760">
        <v>0</v>
      </c>
      <c r="I25" s="1835">
        <v>0</v>
      </c>
      <c r="J25" s="1836">
        <v>0</v>
      </c>
      <c r="K25" s="1760">
        <v>0</v>
      </c>
      <c r="L25" s="1760">
        <v>0</v>
      </c>
      <c r="M25" s="1760">
        <v>0</v>
      </c>
      <c r="N25" s="1753">
        <v>0</v>
      </c>
      <c r="O25" s="1800">
        <v>0</v>
      </c>
      <c r="P25" s="1760">
        <v>0</v>
      </c>
      <c r="Q25" s="1760">
        <v>0</v>
      </c>
      <c r="R25" s="1760">
        <v>0</v>
      </c>
      <c r="S25" s="1835">
        <v>0</v>
      </c>
      <c r="T25" s="1836">
        <v>0</v>
      </c>
      <c r="U25" s="1760">
        <v>0</v>
      </c>
      <c r="V25" s="1760">
        <v>0</v>
      </c>
      <c r="W25" s="1760">
        <v>0</v>
      </c>
      <c r="X25" s="1753" t="s">
        <v>1287</v>
      </c>
      <c r="Y25" s="1800">
        <v>0</v>
      </c>
      <c r="Z25" s="1760">
        <v>0</v>
      </c>
      <c r="AA25" s="1760">
        <v>0</v>
      </c>
      <c r="AB25" s="1760">
        <v>0</v>
      </c>
      <c r="AC25" s="1835">
        <v>0</v>
      </c>
      <c r="AD25" s="1836">
        <v>0</v>
      </c>
      <c r="AE25" s="1760">
        <v>0</v>
      </c>
      <c r="AF25" s="1760">
        <v>0</v>
      </c>
      <c r="AG25" s="1760">
        <v>0</v>
      </c>
      <c r="AH25" s="1753">
        <v>0</v>
      </c>
      <c r="AI25" s="1800">
        <v>0</v>
      </c>
      <c r="AJ25" s="1760">
        <v>0</v>
      </c>
      <c r="AK25" s="1760">
        <v>0</v>
      </c>
      <c r="AL25" s="1760">
        <v>0</v>
      </c>
      <c r="AM25" s="1835">
        <v>0</v>
      </c>
      <c r="AN25" s="1836">
        <v>0</v>
      </c>
      <c r="AO25" s="1760">
        <v>0</v>
      </c>
      <c r="AP25" s="1760">
        <v>0</v>
      </c>
      <c r="AQ25" s="1760">
        <v>0</v>
      </c>
      <c r="AR25" s="1753">
        <v>0</v>
      </c>
      <c r="AS25" s="1800">
        <v>0</v>
      </c>
      <c r="AT25" s="1760">
        <v>0</v>
      </c>
      <c r="AU25" s="1760">
        <v>0</v>
      </c>
      <c r="AV25" s="1760">
        <v>0</v>
      </c>
      <c r="AW25" s="1835">
        <v>0</v>
      </c>
      <c r="AX25" s="1836">
        <v>0</v>
      </c>
      <c r="AY25" s="1801">
        <v>0</v>
      </c>
    </row>
    <row r="26" spans="1:51" x14ac:dyDescent="0.15">
      <c r="A26" s="1656" t="s">
        <v>306</v>
      </c>
      <c r="B26" s="1657" t="s">
        <v>140</v>
      </c>
      <c r="C26" s="1837"/>
      <c r="D26" s="1754">
        <v>79.69</v>
      </c>
      <c r="E26" s="1761">
        <v>0</v>
      </c>
      <c r="F26" s="1763">
        <v>0</v>
      </c>
      <c r="G26" s="1763">
        <v>0</v>
      </c>
      <c r="H26" s="1763">
        <v>0</v>
      </c>
      <c r="I26" s="1769">
        <v>0</v>
      </c>
      <c r="J26" s="1838">
        <v>0</v>
      </c>
      <c r="K26" s="1763">
        <v>0</v>
      </c>
      <c r="L26" s="1763">
        <v>0</v>
      </c>
      <c r="M26" s="1763">
        <v>0</v>
      </c>
      <c r="N26" s="1802">
        <v>0</v>
      </c>
      <c r="O26" s="1762">
        <v>0</v>
      </c>
      <c r="P26" s="1763">
        <v>0</v>
      </c>
      <c r="Q26" s="1763">
        <v>0</v>
      </c>
      <c r="R26" s="1763">
        <v>0</v>
      </c>
      <c r="S26" s="1769">
        <v>0</v>
      </c>
      <c r="T26" s="1838">
        <v>0</v>
      </c>
      <c r="U26" s="1763">
        <v>0</v>
      </c>
      <c r="V26" s="1763">
        <v>0</v>
      </c>
      <c r="W26" s="1763">
        <v>0</v>
      </c>
      <c r="X26" s="1802">
        <v>0</v>
      </c>
      <c r="Y26" s="1762" t="s">
        <v>1287</v>
      </c>
      <c r="Z26" s="1763">
        <v>0</v>
      </c>
      <c r="AA26" s="1763">
        <v>0</v>
      </c>
      <c r="AB26" s="1763">
        <v>0</v>
      </c>
      <c r="AC26" s="1769">
        <v>0</v>
      </c>
      <c r="AD26" s="1838">
        <v>0</v>
      </c>
      <c r="AE26" s="1763">
        <v>0</v>
      </c>
      <c r="AF26" s="1763">
        <v>0</v>
      </c>
      <c r="AG26" s="1763" t="s">
        <v>1287</v>
      </c>
      <c r="AH26" s="1802">
        <v>0</v>
      </c>
      <c r="AI26" s="1762">
        <v>0</v>
      </c>
      <c r="AJ26" s="1763">
        <v>0</v>
      </c>
      <c r="AK26" s="1763">
        <v>0</v>
      </c>
      <c r="AL26" s="1763">
        <v>0</v>
      </c>
      <c r="AM26" s="1769">
        <v>0</v>
      </c>
      <c r="AN26" s="1838">
        <v>0</v>
      </c>
      <c r="AO26" s="1763">
        <v>0</v>
      </c>
      <c r="AP26" s="1763">
        <v>0</v>
      </c>
      <c r="AQ26" s="1763">
        <v>0</v>
      </c>
      <c r="AR26" s="1802">
        <v>0</v>
      </c>
      <c r="AS26" s="1762">
        <v>0</v>
      </c>
      <c r="AT26" s="1763">
        <v>0</v>
      </c>
      <c r="AU26" s="1763">
        <v>0</v>
      </c>
      <c r="AV26" s="1763">
        <v>0</v>
      </c>
      <c r="AW26" s="1769">
        <v>0</v>
      </c>
      <c r="AX26" s="1838">
        <v>0</v>
      </c>
      <c r="AY26" s="1803">
        <v>0</v>
      </c>
    </row>
    <row r="27" spans="1:51" x14ac:dyDescent="0.15">
      <c r="A27" s="1648" t="s">
        <v>304</v>
      </c>
      <c r="B27" s="1649" t="s">
        <v>141</v>
      </c>
      <c r="C27" s="1833"/>
      <c r="D27" s="1750">
        <v>94.103999999999999</v>
      </c>
      <c r="E27" s="1771">
        <v>0</v>
      </c>
      <c r="F27" s="1751">
        <v>0</v>
      </c>
      <c r="G27" s="1751">
        <v>0</v>
      </c>
      <c r="H27" s="1751">
        <v>0</v>
      </c>
      <c r="I27" s="1767">
        <v>0</v>
      </c>
      <c r="J27" s="1768">
        <v>0</v>
      </c>
      <c r="K27" s="1751">
        <v>0</v>
      </c>
      <c r="L27" s="1751">
        <v>0</v>
      </c>
      <c r="M27" s="1751">
        <v>0</v>
      </c>
      <c r="N27" s="1770">
        <v>0</v>
      </c>
      <c r="O27" s="1764">
        <v>0</v>
      </c>
      <c r="P27" s="1751">
        <v>0</v>
      </c>
      <c r="Q27" s="1751">
        <v>0</v>
      </c>
      <c r="R27" s="1751">
        <v>0</v>
      </c>
      <c r="S27" s="1767">
        <v>0</v>
      </c>
      <c r="T27" s="1768">
        <v>0</v>
      </c>
      <c r="U27" s="1751">
        <v>0</v>
      </c>
      <c r="V27" s="1751">
        <v>0</v>
      </c>
      <c r="W27" s="1751">
        <v>0</v>
      </c>
      <c r="X27" s="1770">
        <v>0</v>
      </c>
      <c r="Y27" s="1764">
        <v>0</v>
      </c>
      <c r="Z27" s="1751">
        <v>94.103999999999999</v>
      </c>
      <c r="AA27" s="1751">
        <v>0</v>
      </c>
      <c r="AB27" s="1751">
        <v>0</v>
      </c>
      <c r="AC27" s="1767">
        <v>0</v>
      </c>
      <c r="AD27" s="1768">
        <v>0</v>
      </c>
      <c r="AE27" s="1751">
        <v>0</v>
      </c>
      <c r="AF27" s="1751">
        <v>0</v>
      </c>
      <c r="AG27" s="1751">
        <v>0</v>
      </c>
      <c r="AH27" s="1770">
        <v>0</v>
      </c>
      <c r="AI27" s="1764">
        <v>0</v>
      </c>
      <c r="AJ27" s="1751">
        <v>0</v>
      </c>
      <c r="AK27" s="1751">
        <v>0</v>
      </c>
      <c r="AL27" s="1751">
        <v>0</v>
      </c>
      <c r="AM27" s="1767">
        <v>0</v>
      </c>
      <c r="AN27" s="1768">
        <v>0</v>
      </c>
      <c r="AO27" s="1751">
        <v>0</v>
      </c>
      <c r="AP27" s="1751">
        <v>0</v>
      </c>
      <c r="AQ27" s="1751">
        <v>0</v>
      </c>
      <c r="AR27" s="1770">
        <v>0</v>
      </c>
      <c r="AS27" s="1764">
        <v>0</v>
      </c>
      <c r="AT27" s="1751">
        <v>0</v>
      </c>
      <c r="AU27" s="1751">
        <v>0</v>
      </c>
      <c r="AV27" s="1751">
        <v>0</v>
      </c>
      <c r="AW27" s="1767">
        <v>0</v>
      </c>
      <c r="AX27" s="1768">
        <v>0</v>
      </c>
      <c r="AY27" s="1798">
        <v>0</v>
      </c>
    </row>
    <row r="28" spans="1:51" x14ac:dyDescent="0.15">
      <c r="A28" s="1648" t="s">
        <v>303</v>
      </c>
      <c r="B28" s="1649" t="s">
        <v>142</v>
      </c>
      <c r="C28" s="1833"/>
      <c r="D28" s="1750">
        <v>69.997</v>
      </c>
      <c r="E28" s="1771" t="s">
        <v>1287</v>
      </c>
      <c r="F28" s="1751">
        <v>0</v>
      </c>
      <c r="G28" s="1751">
        <v>0</v>
      </c>
      <c r="H28" s="1751">
        <v>0</v>
      </c>
      <c r="I28" s="1767">
        <v>0</v>
      </c>
      <c r="J28" s="1768">
        <v>0</v>
      </c>
      <c r="K28" s="1751">
        <v>0</v>
      </c>
      <c r="L28" s="1751">
        <v>0</v>
      </c>
      <c r="M28" s="1751">
        <v>0</v>
      </c>
      <c r="N28" s="1770">
        <v>0</v>
      </c>
      <c r="O28" s="1764">
        <v>0</v>
      </c>
      <c r="P28" s="1751">
        <v>0</v>
      </c>
      <c r="Q28" s="1751">
        <v>0</v>
      </c>
      <c r="R28" s="1751">
        <v>0</v>
      </c>
      <c r="S28" s="1767">
        <v>0</v>
      </c>
      <c r="T28" s="1768">
        <v>0</v>
      </c>
      <c r="U28" s="1751">
        <v>0</v>
      </c>
      <c r="V28" s="1751">
        <v>0</v>
      </c>
      <c r="W28" s="1751">
        <v>0</v>
      </c>
      <c r="X28" s="1770">
        <v>0</v>
      </c>
      <c r="Y28" s="1764" t="s">
        <v>1287</v>
      </c>
      <c r="Z28" s="1751">
        <v>0</v>
      </c>
      <c r="AA28" s="1751">
        <v>35.723999999999997</v>
      </c>
      <c r="AB28" s="1751">
        <v>0</v>
      </c>
      <c r="AC28" s="1767">
        <v>0</v>
      </c>
      <c r="AD28" s="1768">
        <v>0</v>
      </c>
      <c r="AE28" s="1751">
        <v>0</v>
      </c>
      <c r="AF28" s="1751">
        <v>0</v>
      </c>
      <c r="AG28" s="1751">
        <v>0</v>
      </c>
      <c r="AH28" s="1770">
        <v>0</v>
      </c>
      <c r="AI28" s="1764">
        <v>0</v>
      </c>
      <c r="AJ28" s="1751">
        <v>0</v>
      </c>
      <c r="AK28" s="1751">
        <v>0</v>
      </c>
      <c r="AL28" s="1751">
        <v>0</v>
      </c>
      <c r="AM28" s="1767">
        <v>0</v>
      </c>
      <c r="AN28" s="1768">
        <v>0</v>
      </c>
      <c r="AO28" s="1751">
        <v>0</v>
      </c>
      <c r="AP28" s="1751">
        <v>0</v>
      </c>
      <c r="AQ28" s="1751">
        <v>0</v>
      </c>
      <c r="AR28" s="1770">
        <v>0</v>
      </c>
      <c r="AS28" s="1764">
        <v>0</v>
      </c>
      <c r="AT28" s="1751">
        <v>0</v>
      </c>
      <c r="AU28" s="1751">
        <v>0</v>
      </c>
      <c r="AV28" s="1751">
        <v>0</v>
      </c>
      <c r="AW28" s="1767">
        <v>0</v>
      </c>
      <c r="AX28" s="1768">
        <v>0</v>
      </c>
      <c r="AY28" s="1798">
        <v>0</v>
      </c>
    </row>
    <row r="29" spans="1:51" x14ac:dyDescent="0.15">
      <c r="A29" s="1648" t="s">
        <v>301</v>
      </c>
      <c r="B29" s="1649" t="s">
        <v>143</v>
      </c>
      <c r="C29" s="1833"/>
      <c r="D29" s="1750">
        <v>18.324000000000002</v>
      </c>
      <c r="E29" s="1771">
        <v>0</v>
      </c>
      <c r="F29" s="1751">
        <v>0</v>
      </c>
      <c r="G29" s="1751">
        <v>0</v>
      </c>
      <c r="H29" s="1751">
        <v>0</v>
      </c>
      <c r="I29" s="1767">
        <v>0</v>
      </c>
      <c r="J29" s="1768">
        <v>0</v>
      </c>
      <c r="K29" s="1751">
        <v>0</v>
      </c>
      <c r="L29" s="1751">
        <v>0</v>
      </c>
      <c r="M29" s="1751">
        <v>0</v>
      </c>
      <c r="N29" s="1770">
        <v>0</v>
      </c>
      <c r="O29" s="1764">
        <v>0</v>
      </c>
      <c r="P29" s="1751">
        <v>0</v>
      </c>
      <c r="Q29" s="1751">
        <v>0</v>
      </c>
      <c r="R29" s="1751">
        <v>0</v>
      </c>
      <c r="S29" s="1767">
        <v>0</v>
      </c>
      <c r="T29" s="1768">
        <v>0</v>
      </c>
      <c r="U29" s="1751">
        <v>0</v>
      </c>
      <c r="V29" s="1751">
        <v>0</v>
      </c>
      <c r="W29" s="1751">
        <v>0</v>
      </c>
      <c r="X29" s="1770">
        <v>0</v>
      </c>
      <c r="Y29" s="1764">
        <v>0</v>
      </c>
      <c r="Z29" s="1751">
        <v>0</v>
      </c>
      <c r="AA29" s="1751">
        <v>0</v>
      </c>
      <c r="AB29" s="1751">
        <v>18.324000000000002</v>
      </c>
      <c r="AC29" s="1767">
        <v>0</v>
      </c>
      <c r="AD29" s="1768">
        <v>0</v>
      </c>
      <c r="AE29" s="1751">
        <v>0</v>
      </c>
      <c r="AF29" s="1751">
        <v>0</v>
      </c>
      <c r="AG29" s="1751">
        <v>0</v>
      </c>
      <c r="AH29" s="1770">
        <v>0</v>
      </c>
      <c r="AI29" s="1764">
        <v>0</v>
      </c>
      <c r="AJ29" s="1751">
        <v>0</v>
      </c>
      <c r="AK29" s="1751">
        <v>0</v>
      </c>
      <c r="AL29" s="1751">
        <v>0</v>
      </c>
      <c r="AM29" s="1767">
        <v>0</v>
      </c>
      <c r="AN29" s="1768">
        <v>0</v>
      </c>
      <c r="AO29" s="1751">
        <v>0</v>
      </c>
      <c r="AP29" s="1751">
        <v>0</v>
      </c>
      <c r="AQ29" s="1751">
        <v>0</v>
      </c>
      <c r="AR29" s="1770">
        <v>0</v>
      </c>
      <c r="AS29" s="1764">
        <v>0</v>
      </c>
      <c r="AT29" s="1751">
        <v>0</v>
      </c>
      <c r="AU29" s="1751">
        <v>0</v>
      </c>
      <c r="AV29" s="1751">
        <v>0</v>
      </c>
      <c r="AW29" s="1767">
        <v>0</v>
      </c>
      <c r="AX29" s="1768">
        <v>0</v>
      </c>
      <c r="AY29" s="1798">
        <v>0</v>
      </c>
    </row>
    <row r="30" spans="1:51" x14ac:dyDescent="0.15">
      <c r="A30" s="1648" t="s">
        <v>300</v>
      </c>
      <c r="B30" s="1649" t="s">
        <v>144</v>
      </c>
      <c r="C30" s="1833"/>
      <c r="D30" s="1750">
        <v>31.108000000000001</v>
      </c>
      <c r="E30" s="1771">
        <v>0</v>
      </c>
      <c r="F30" s="1751">
        <v>0</v>
      </c>
      <c r="G30" s="1751">
        <v>0</v>
      </c>
      <c r="H30" s="1751">
        <v>0</v>
      </c>
      <c r="I30" s="1767">
        <v>0</v>
      </c>
      <c r="J30" s="1768">
        <v>0</v>
      </c>
      <c r="K30" s="1751">
        <v>0</v>
      </c>
      <c r="L30" s="1751">
        <v>0</v>
      </c>
      <c r="M30" s="1751">
        <v>0</v>
      </c>
      <c r="N30" s="1770">
        <v>0</v>
      </c>
      <c r="O30" s="1764">
        <v>0</v>
      </c>
      <c r="P30" s="1751">
        <v>0</v>
      </c>
      <c r="Q30" s="1751">
        <v>0</v>
      </c>
      <c r="R30" s="1751">
        <v>0</v>
      </c>
      <c r="S30" s="1767">
        <v>0</v>
      </c>
      <c r="T30" s="1768">
        <v>0</v>
      </c>
      <c r="U30" s="1751">
        <v>0</v>
      </c>
      <c r="V30" s="1751">
        <v>0</v>
      </c>
      <c r="W30" s="1751">
        <v>0</v>
      </c>
      <c r="X30" s="1770">
        <v>0</v>
      </c>
      <c r="Y30" s="1764">
        <v>0</v>
      </c>
      <c r="Z30" s="1751">
        <v>0</v>
      </c>
      <c r="AA30" s="1751">
        <v>0</v>
      </c>
      <c r="AB30" s="1751">
        <v>0</v>
      </c>
      <c r="AC30" s="1767" t="s">
        <v>1287</v>
      </c>
      <c r="AD30" s="1768" t="s">
        <v>1287</v>
      </c>
      <c r="AE30" s="1751">
        <v>0</v>
      </c>
      <c r="AF30" s="1751">
        <v>0</v>
      </c>
      <c r="AG30" s="1751">
        <v>0</v>
      </c>
      <c r="AH30" s="1770">
        <v>0</v>
      </c>
      <c r="AI30" s="1764">
        <v>0</v>
      </c>
      <c r="AJ30" s="1751">
        <v>0</v>
      </c>
      <c r="AK30" s="1751">
        <v>0</v>
      </c>
      <c r="AL30" s="1751">
        <v>0</v>
      </c>
      <c r="AM30" s="1767" t="s">
        <v>1287</v>
      </c>
      <c r="AN30" s="1768">
        <v>0</v>
      </c>
      <c r="AO30" s="1751">
        <v>0</v>
      </c>
      <c r="AP30" s="1751">
        <v>0</v>
      </c>
      <c r="AQ30" s="1751">
        <v>0</v>
      </c>
      <c r="AR30" s="1770">
        <v>0</v>
      </c>
      <c r="AS30" s="1764">
        <v>0</v>
      </c>
      <c r="AT30" s="1751">
        <v>0</v>
      </c>
      <c r="AU30" s="1751">
        <v>0</v>
      </c>
      <c r="AV30" s="1751">
        <v>0</v>
      </c>
      <c r="AW30" s="1767">
        <v>0</v>
      </c>
      <c r="AX30" s="1768">
        <v>0</v>
      </c>
      <c r="AY30" s="1798">
        <v>0</v>
      </c>
    </row>
    <row r="31" spans="1:51" x14ac:dyDescent="0.15">
      <c r="A31" s="1648" t="s">
        <v>299</v>
      </c>
      <c r="B31" s="1649" t="s">
        <v>145</v>
      </c>
      <c r="C31" s="1833"/>
      <c r="D31" s="1750">
        <v>15.478999999999999</v>
      </c>
      <c r="E31" s="1771">
        <v>0</v>
      </c>
      <c r="F31" s="1751">
        <v>0</v>
      </c>
      <c r="G31" s="1751">
        <v>0</v>
      </c>
      <c r="H31" s="1751">
        <v>0</v>
      </c>
      <c r="I31" s="1767">
        <v>0</v>
      </c>
      <c r="J31" s="1768">
        <v>0</v>
      </c>
      <c r="K31" s="1751">
        <v>0</v>
      </c>
      <c r="L31" s="1751">
        <v>0</v>
      </c>
      <c r="M31" s="1751">
        <v>0</v>
      </c>
      <c r="N31" s="1770">
        <v>0</v>
      </c>
      <c r="O31" s="1764">
        <v>0</v>
      </c>
      <c r="P31" s="1751">
        <v>0</v>
      </c>
      <c r="Q31" s="1751">
        <v>0</v>
      </c>
      <c r="R31" s="1751">
        <v>0</v>
      </c>
      <c r="S31" s="1767">
        <v>0</v>
      </c>
      <c r="T31" s="1768">
        <v>0</v>
      </c>
      <c r="U31" s="1751">
        <v>0</v>
      </c>
      <c r="V31" s="1751">
        <v>0</v>
      </c>
      <c r="W31" s="1751">
        <v>0</v>
      </c>
      <c r="X31" s="1770">
        <v>0</v>
      </c>
      <c r="Y31" s="1764">
        <v>0</v>
      </c>
      <c r="Z31" s="1751">
        <v>0</v>
      </c>
      <c r="AA31" s="1751">
        <v>0</v>
      </c>
      <c r="AB31" s="1751">
        <v>0</v>
      </c>
      <c r="AC31" s="1767">
        <v>0</v>
      </c>
      <c r="AD31" s="1768">
        <v>15.478999999999999</v>
      </c>
      <c r="AE31" s="1751">
        <v>0</v>
      </c>
      <c r="AF31" s="1751">
        <v>0</v>
      </c>
      <c r="AG31" s="1751">
        <v>0</v>
      </c>
      <c r="AH31" s="1770">
        <v>0</v>
      </c>
      <c r="AI31" s="1764">
        <v>0</v>
      </c>
      <c r="AJ31" s="1751">
        <v>0</v>
      </c>
      <c r="AK31" s="1751">
        <v>0</v>
      </c>
      <c r="AL31" s="1751">
        <v>0</v>
      </c>
      <c r="AM31" s="1767">
        <v>0</v>
      </c>
      <c r="AN31" s="1768">
        <v>0</v>
      </c>
      <c r="AO31" s="1751">
        <v>0</v>
      </c>
      <c r="AP31" s="1751">
        <v>0</v>
      </c>
      <c r="AQ31" s="1751">
        <v>0</v>
      </c>
      <c r="AR31" s="1770">
        <v>0</v>
      </c>
      <c r="AS31" s="1764">
        <v>0</v>
      </c>
      <c r="AT31" s="1751">
        <v>0</v>
      </c>
      <c r="AU31" s="1751">
        <v>0</v>
      </c>
      <c r="AV31" s="1751">
        <v>0</v>
      </c>
      <c r="AW31" s="1767">
        <v>0</v>
      </c>
      <c r="AX31" s="1768">
        <v>0</v>
      </c>
      <c r="AY31" s="1798">
        <v>0</v>
      </c>
    </row>
    <row r="32" spans="1:51" x14ac:dyDescent="0.15">
      <c r="A32" s="1648" t="s">
        <v>298</v>
      </c>
      <c r="B32" s="1649" t="s">
        <v>146</v>
      </c>
      <c r="C32" s="1833"/>
      <c r="D32" s="1750">
        <v>56.768000000000001</v>
      </c>
      <c r="E32" s="1771">
        <v>0</v>
      </c>
      <c r="F32" s="1751">
        <v>0</v>
      </c>
      <c r="G32" s="1751">
        <v>0</v>
      </c>
      <c r="H32" s="1751">
        <v>0</v>
      </c>
      <c r="I32" s="1767">
        <v>0</v>
      </c>
      <c r="J32" s="1768">
        <v>0</v>
      </c>
      <c r="K32" s="1751">
        <v>0</v>
      </c>
      <c r="L32" s="1751">
        <v>0</v>
      </c>
      <c r="M32" s="1751">
        <v>0</v>
      </c>
      <c r="N32" s="1770">
        <v>0</v>
      </c>
      <c r="O32" s="1764">
        <v>0</v>
      </c>
      <c r="P32" s="1751">
        <v>0</v>
      </c>
      <c r="Q32" s="1751">
        <v>0</v>
      </c>
      <c r="R32" s="1751">
        <v>0</v>
      </c>
      <c r="S32" s="1767">
        <v>0</v>
      </c>
      <c r="T32" s="1768">
        <v>0</v>
      </c>
      <c r="U32" s="1751">
        <v>0</v>
      </c>
      <c r="V32" s="1751">
        <v>0</v>
      </c>
      <c r="W32" s="1751">
        <v>0</v>
      </c>
      <c r="X32" s="1770">
        <v>0</v>
      </c>
      <c r="Y32" s="1764">
        <v>0</v>
      </c>
      <c r="Z32" s="1751">
        <v>0</v>
      </c>
      <c r="AA32" s="1751">
        <v>0</v>
      </c>
      <c r="AB32" s="1751">
        <v>0</v>
      </c>
      <c r="AC32" s="1767" t="s">
        <v>1287</v>
      </c>
      <c r="AD32" s="1768" t="s">
        <v>1287</v>
      </c>
      <c r="AE32" s="1751">
        <v>14.259</v>
      </c>
      <c r="AF32" s="1751" t="s">
        <v>1287</v>
      </c>
      <c r="AG32" s="1751">
        <v>0</v>
      </c>
      <c r="AH32" s="1770" t="s">
        <v>1287</v>
      </c>
      <c r="AI32" s="1764">
        <v>0</v>
      </c>
      <c r="AJ32" s="1751">
        <v>0</v>
      </c>
      <c r="AK32" s="1751">
        <v>0</v>
      </c>
      <c r="AL32" s="1751">
        <v>0</v>
      </c>
      <c r="AM32" s="1767">
        <v>0</v>
      </c>
      <c r="AN32" s="1768">
        <v>0</v>
      </c>
      <c r="AO32" s="1751">
        <v>0</v>
      </c>
      <c r="AP32" s="1751">
        <v>0</v>
      </c>
      <c r="AQ32" s="1751">
        <v>0</v>
      </c>
      <c r="AR32" s="1770">
        <v>0</v>
      </c>
      <c r="AS32" s="1764">
        <v>0</v>
      </c>
      <c r="AT32" s="1751">
        <v>0</v>
      </c>
      <c r="AU32" s="1751">
        <v>0</v>
      </c>
      <c r="AV32" s="1751">
        <v>0</v>
      </c>
      <c r="AW32" s="1767">
        <v>0</v>
      </c>
      <c r="AX32" s="1768">
        <v>0</v>
      </c>
      <c r="AY32" s="1798">
        <v>0</v>
      </c>
    </row>
    <row r="33" spans="1:51" x14ac:dyDescent="0.15">
      <c r="A33" s="1648" t="s">
        <v>297</v>
      </c>
      <c r="B33" s="1649" t="s">
        <v>147</v>
      </c>
      <c r="C33" s="1833"/>
      <c r="D33" s="1750">
        <v>45.781999999999996</v>
      </c>
      <c r="E33" s="1771">
        <v>0</v>
      </c>
      <c r="F33" s="1751">
        <v>0</v>
      </c>
      <c r="G33" s="1751">
        <v>0</v>
      </c>
      <c r="H33" s="1751">
        <v>0</v>
      </c>
      <c r="I33" s="1767">
        <v>0</v>
      </c>
      <c r="J33" s="1768">
        <v>0</v>
      </c>
      <c r="K33" s="1751">
        <v>0</v>
      </c>
      <c r="L33" s="1751">
        <v>0</v>
      </c>
      <c r="M33" s="1751">
        <v>0</v>
      </c>
      <c r="N33" s="1770">
        <v>0</v>
      </c>
      <c r="O33" s="1764">
        <v>0</v>
      </c>
      <c r="P33" s="1751">
        <v>0</v>
      </c>
      <c r="Q33" s="1751">
        <v>0</v>
      </c>
      <c r="R33" s="1751">
        <v>0</v>
      </c>
      <c r="S33" s="1767">
        <v>0</v>
      </c>
      <c r="T33" s="1768">
        <v>0</v>
      </c>
      <c r="U33" s="1751">
        <v>0</v>
      </c>
      <c r="V33" s="1751">
        <v>0</v>
      </c>
      <c r="W33" s="1751">
        <v>0</v>
      </c>
      <c r="X33" s="1770">
        <v>0</v>
      </c>
      <c r="Y33" s="1764">
        <v>0</v>
      </c>
      <c r="Z33" s="1751">
        <v>0</v>
      </c>
      <c r="AA33" s="1751">
        <v>0</v>
      </c>
      <c r="AB33" s="1751">
        <v>0</v>
      </c>
      <c r="AC33" s="1767">
        <v>0</v>
      </c>
      <c r="AD33" s="1768">
        <v>0</v>
      </c>
      <c r="AE33" s="1751">
        <v>0</v>
      </c>
      <c r="AF33" s="1751" t="s">
        <v>1287</v>
      </c>
      <c r="AG33" s="1751">
        <v>0</v>
      </c>
      <c r="AH33" s="1770">
        <v>0</v>
      </c>
      <c r="AI33" s="1764">
        <v>0</v>
      </c>
      <c r="AJ33" s="1751">
        <v>0</v>
      </c>
      <c r="AK33" s="1751" t="s">
        <v>1287</v>
      </c>
      <c r="AL33" s="1751">
        <v>0</v>
      </c>
      <c r="AM33" s="1767">
        <v>0</v>
      </c>
      <c r="AN33" s="1768">
        <v>0</v>
      </c>
      <c r="AO33" s="1751">
        <v>0</v>
      </c>
      <c r="AP33" s="1751">
        <v>0</v>
      </c>
      <c r="AQ33" s="1751">
        <v>0</v>
      </c>
      <c r="AR33" s="1770">
        <v>0</v>
      </c>
      <c r="AS33" s="1764">
        <v>0</v>
      </c>
      <c r="AT33" s="1751">
        <v>0</v>
      </c>
      <c r="AU33" s="1751">
        <v>0</v>
      </c>
      <c r="AV33" s="1751">
        <v>0</v>
      </c>
      <c r="AW33" s="1767">
        <v>0</v>
      </c>
      <c r="AX33" s="1768">
        <v>0</v>
      </c>
      <c r="AY33" s="1798">
        <v>0</v>
      </c>
    </row>
    <row r="34" spans="1:51" x14ac:dyDescent="0.15">
      <c r="A34" s="1648" t="s">
        <v>296</v>
      </c>
      <c r="B34" s="1649" t="s">
        <v>148</v>
      </c>
      <c r="C34" s="1833"/>
      <c r="D34" s="1750">
        <v>5.3239999999999998</v>
      </c>
      <c r="E34" s="1771">
        <v>0</v>
      </c>
      <c r="F34" s="1751">
        <v>0</v>
      </c>
      <c r="G34" s="1751">
        <v>0</v>
      </c>
      <c r="H34" s="1751">
        <v>0</v>
      </c>
      <c r="I34" s="1767">
        <v>0</v>
      </c>
      <c r="J34" s="1768">
        <v>0</v>
      </c>
      <c r="K34" s="1751">
        <v>0</v>
      </c>
      <c r="L34" s="1751">
        <v>0</v>
      </c>
      <c r="M34" s="1751">
        <v>0</v>
      </c>
      <c r="N34" s="1770">
        <v>0</v>
      </c>
      <c r="O34" s="1764">
        <v>0</v>
      </c>
      <c r="P34" s="1751">
        <v>0</v>
      </c>
      <c r="Q34" s="1751">
        <v>0</v>
      </c>
      <c r="R34" s="1751">
        <v>0</v>
      </c>
      <c r="S34" s="1767">
        <v>0</v>
      </c>
      <c r="T34" s="1768">
        <v>0</v>
      </c>
      <c r="U34" s="1751">
        <v>0</v>
      </c>
      <c r="V34" s="1751">
        <v>0</v>
      </c>
      <c r="W34" s="1751">
        <v>0</v>
      </c>
      <c r="X34" s="1770">
        <v>0</v>
      </c>
      <c r="Y34" s="1764">
        <v>0</v>
      </c>
      <c r="Z34" s="1751">
        <v>0</v>
      </c>
      <c r="AA34" s="1751">
        <v>0</v>
      </c>
      <c r="AB34" s="1751">
        <v>0</v>
      </c>
      <c r="AC34" s="1767">
        <v>0</v>
      </c>
      <c r="AD34" s="1768" t="s">
        <v>1287</v>
      </c>
      <c r="AE34" s="1751">
        <v>0</v>
      </c>
      <c r="AF34" s="1751">
        <v>0</v>
      </c>
      <c r="AG34" s="1751" t="s">
        <v>1287</v>
      </c>
      <c r="AH34" s="1770">
        <v>0</v>
      </c>
      <c r="AI34" s="1764">
        <v>0</v>
      </c>
      <c r="AJ34" s="1751">
        <v>0</v>
      </c>
      <c r="AK34" s="1751">
        <v>0</v>
      </c>
      <c r="AL34" s="1751">
        <v>0</v>
      </c>
      <c r="AM34" s="1767">
        <v>0</v>
      </c>
      <c r="AN34" s="1768">
        <v>0</v>
      </c>
      <c r="AO34" s="1751">
        <v>0</v>
      </c>
      <c r="AP34" s="1751">
        <v>0</v>
      </c>
      <c r="AQ34" s="1751">
        <v>0</v>
      </c>
      <c r="AR34" s="1770">
        <v>0</v>
      </c>
      <c r="AS34" s="1764">
        <v>0</v>
      </c>
      <c r="AT34" s="1751">
        <v>0</v>
      </c>
      <c r="AU34" s="1751">
        <v>0</v>
      </c>
      <c r="AV34" s="1751">
        <v>0</v>
      </c>
      <c r="AW34" s="1767">
        <v>0</v>
      </c>
      <c r="AX34" s="1768">
        <v>0</v>
      </c>
      <c r="AY34" s="1798">
        <v>0</v>
      </c>
    </row>
    <row r="35" spans="1:51" x14ac:dyDescent="0.15">
      <c r="A35" s="1652" t="s">
        <v>295</v>
      </c>
      <c r="B35" s="1653" t="s">
        <v>149</v>
      </c>
      <c r="C35" s="1834"/>
      <c r="D35" s="1752" t="s">
        <v>1287</v>
      </c>
      <c r="E35" s="1799">
        <v>0</v>
      </c>
      <c r="F35" s="1760">
        <v>0</v>
      </c>
      <c r="G35" s="1760">
        <v>0</v>
      </c>
      <c r="H35" s="1760">
        <v>0</v>
      </c>
      <c r="I35" s="1835">
        <v>0</v>
      </c>
      <c r="J35" s="1836">
        <v>0</v>
      </c>
      <c r="K35" s="1760">
        <v>0</v>
      </c>
      <c r="L35" s="1760">
        <v>0</v>
      </c>
      <c r="M35" s="1760">
        <v>0</v>
      </c>
      <c r="N35" s="1753">
        <v>0</v>
      </c>
      <c r="O35" s="1800">
        <v>0</v>
      </c>
      <c r="P35" s="1760">
        <v>0</v>
      </c>
      <c r="Q35" s="1760">
        <v>0</v>
      </c>
      <c r="R35" s="1760">
        <v>0</v>
      </c>
      <c r="S35" s="1835">
        <v>0</v>
      </c>
      <c r="T35" s="1836">
        <v>0</v>
      </c>
      <c r="U35" s="1760">
        <v>0</v>
      </c>
      <c r="V35" s="1760">
        <v>0</v>
      </c>
      <c r="W35" s="1760">
        <v>0</v>
      </c>
      <c r="X35" s="1753">
        <v>0</v>
      </c>
      <c r="Y35" s="1800">
        <v>0</v>
      </c>
      <c r="Z35" s="1760">
        <v>0</v>
      </c>
      <c r="AA35" s="1760">
        <v>0</v>
      </c>
      <c r="AB35" s="1760">
        <v>0</v>
      </c>
      <c r="AC35" s="1835">
        <v>0</v>
      </c>
      <c r="AD35" s="1836">
        <v>0</v>
      </c>
      <c r="AE35" s="1760">
        <v>0</v>
      </c>
      <c r="AF35" s="1760">
        <v>0</v>
      </c>
      <c r="AG35" s="1760">
        <v>0</v>
      </c>
      <c r="AH35" s="1753" t="s">
        <v>1287</v>
      </c>
      <c r="AI35" s="1800">
        <v>0</v>
      </c>
      <c r="AJ35" s="1760">
        <v>0</v>
      </c>
      <c r="AK35" s="1760">
        <v>0</v>
      </c>
      <c r="AL35" s="1760">
        <v>0</v>
      </c>
      <c r="AM35" s="1835">
        <v>0</v>
      </c>
      <c r="AN35" s="1836">
        <v>0</v>
      </c>
      <c r="AO35" s="1760">
        <v>0</v>
      </c>
      <c r="AP35" s="1760">
        <v>0</v>
      </c>
      <c r="AQ35" s="1760">
        <v>0</v>
      </c>
      <c r="AR35" s="1753">
        <v>0</v>
      </c>
      <c r="AS35" s="1800">
        <v>0</v>
      </c>
      <c r="AT35" s="1760">
        <v>0</v>
      </c>
      <c r="AU35" s="1760">
        <v>0</v>
      </c>
      <c r="AV35" s="1760">
        <v>0</v>
      </c>
      <c r="AW35" s="1835">
        <v>0</v>
      </c>
      <c r="AX35" s="1836">
        <v>0</v>
      </c>
      <c r="AY35" s="1801">
        <v>0</v>
      </c>
    </row>
    <row r="36" spans="1:51" x14ac:dyDescent="0.15">
      <c r="A36" s="1656" t="s">
        <v>294</v>
      </c>
      <c r="B36" s="1657" t="s">
        <v>150</v>
      </c>
      <c r="C36" s="1837"/>
      <c r="D36" s="1754">
        <v>0</v>
      </c>
      <c r="E36" s="1761">
        <v>0</v>
      </c>
      <c r="F36" s="1763">
        <v>0</v>
      </c>
      <c r="G36" s="1763">
        <v>0</v>
      </c>
      <c r="H36" s="1763">
        <v>0</v>
      </c>
      <c r="I36" s="1769">
        <v>0</v>
      </c>
      <c r="J36" s="1838">
        <v>0</v>
      </c>
      <c r="K36" s="1763">
        <v>0</v>
      </c>
      <c r="L36" s="1763">
        <v>0</v>
      </c>
      <c r="M36" s="1763">
        <v>0</v>
      </c>
      <c r="N36" s="1802">
        <v>0</v>
      </c>
      <c r="O36" s="1762">
        <v>0</v>
      </c>
      <c r="P36" s="1763">
        <v>0</v>
      </c>
      <c r="Q36" s="1763">
        <v>0</v>
      </c>
      <c r="R36" s="1763">
        <v>0</v>
      </c>
      <c r="S36" s="1769">
        <v>0</v>
      </c>
      <c r="T36" s="1838">
        <v>0</v>
      </c>
      <c r="U36" s="1763">
        <v>0</v>
      </c>
      <c r="V36" s="1763">
        <v>0</v>
      </c>
      <c r="W36" s="1763">
        <v>0</v>
      </c>
      <c r="X36" s="1802">
        <v>0</v>
      </c>
      <c r="Y36" s="1762">
        <v>0</v>
      </c>
      <c r="Z36" s="1763">
        <v>0</v>
      </c>
      <c r="AA36" s="1763">
        <v>0</v>
      </c>
      <c r="AB36" s="1763">
        <v>0</v>
      </c>
      <c r="AC36" s="1769">
        <v>0</v>
      </c>
      <c r="AD36" s="1838">
        <v>0</v>
      </c>
      <c r="AE36" s="1763">
        <v>0</v>
      </c>
      <c r="AF36" s="1763">
        <v>0</v>
      </c>
      <c r="AG36" s="1763">
        <v>0</v>
      </c>
      <c r="AH36" s="1802">
        <v>0</v>
      </c>
      <c r="AI36" s="1762">
        <v>0</v>
      </c>
      <c r="AJ36" s="1763">
        <v>0</v>
      </c>
      <c r="AK36" s="1763">
        <v>0</v>
      </c>
      <c r="AL36" s="1763">
        <v>0</v>
      </c>
      <c r="AM36" s="1769">
        <v>0</v>
      </c>
      <c r="AN36" s="1838">
        <v>0</v>
      </c>
      <c r="AO36" s="1763">
        <v>0</v>
      </c>
      <c r="AP36" s="1763">
        <v>0</v>
      </c>
      <c r="AQ36" s="1763">
        <v>0</v>
      </c>
      <c r="AR36" s="1802">
        <v>0</v>
      </c>
      <c r="AS36" s="1762">
        <v>0</v>
      </c>
      <c r="AT36" s="1763">
        <v>0</v>
      </c>
      <c r="AU36" s="1763">
        <v>0</v>
      </c>
      <c r="AV36" s="1763">
        <v>0</v>
      </c>
      <c r="AW36" s="1769">
        <v>0</v>
      </c>
      <c r="AX36" s="1838">
        <v>0</v>
      </c>
      <c r="AY36" s="1803">
        <v>0</v>
      </c>
    </row>
    <row r="37" spans="1:51" x14ac:dyDescent="0.15">
      <c r="A37" s="1648" t="s">
        <v>340</v>
      </c>
      <c r="B37" s="1649" t="s">
        <v>151</v>
      </c>
      <c r="C37" s="1833"/>
      <c r="D37" s="1750">
        <v>0</v>
      </c>
      <c r="E37" s="1771">
        <v>0</v>
      </c>
      <c r="F37" s="1751">
        <v>0</v>
      </c>
      <c r="G37" s="1751">
        <v>0</v>
      </c>
      <c r="H37" s="1751">
        <v>0</v>
      </c>
      <c r="I37" s="1767">
        <v>0</v>
      </c>
      <c r="J37" s="1768">
        <v>0</v>
      </c>
      <c r="K37" s="1751">
        <v>0</v>
      </c>
      <c r="L37" s="1751">
        <v>0</v>
      </c>
      <c r="M37" s="1751">
        <v>0</v>
      </c>
      <c r="N37" s="1770">
        <v>0</v>
      </c>
      <c r="O37" s="1764">
        <v>0</v>
      </c>
      <c r="P37" s="1751">
        <v>0</v>
      </c>
      <c r="Q37" s="1751">
        <v>0</v>
      </c>
      <c r="R37" s="1751">
        <v>0</v>
      </c>
      <c r="S37" s="1767">
        <v>0</v>
      </c>
      <c r="T37" s="1768">
        <v>0</v>
      </c>
      <c r="U37" s="1751">
        <v>0</v>
      </c>
      <c r="V37" s="1751">
        <v>0</v>
      </c>
      <c r="W37" s="1751">
        <v>0</v>
      </c>
      <c r="X37" s="1770">
        <v>0</v>
      </c>
      <c r="Y37" s="1764">
        <v>0</v>
      </c>
      <c r="Z37" s="1751">
        <v>0</v>
      </c>
      <c r="AA37" s="1751">
        <v>0</v>
      </c>
      <c r="AB37" s="1751">
        <v>0</v>
      </c>
      <c r="AC37" s="1767">
        <v>0</v>
      </c>
      <c r="AD37" s="1768">
        <v>0</v>
      </c>
      <c r="AE37" s="1751">
        <v>0</v>
      </c>
      <c r="AF37" s="1751">
        <v>0</v>
      </c>
      <c r="AG37" s="1751">
        <v>0</v>
      </c>
      <c r="AH37" s="1770">
        <v>0</v>
      </c>
      <c r="AI37" s="1764">
        <v>0</v>
      </c>
      <c r="AJ37" s="1751">
        <v>0</v>
      </c>
      <c r="AK37" s="1751">
        <v>0</v>
      </c>
      <c r="AL37" s="1751">
        <v>0</v>
      </c>
      <c r="AM37" s="1767">
        <v>0</v>
      </c>
      <c r="AN37" s="1768">
        <v>0</v>
      </c>
      <c r="AO37" s="1751">
        <v>0</v>
      </c>
      <c r="AP37" s="1751">
        <v>0</v>
      </c>
      <c r="AQ37" s="1751">
        <v>0</v>
      </c>
      <c r="AR37" s="1770">
        <v>0</v>
      </c>
      <c r="AS37" s="1764">
        <v>0</v>
      </c>
      <c r="AT37" s="1751">
        <v>0</v>
      </c>
      <c r="AU37" s="1751">
        <v>0</v>
      </c>
      <c r="AV37" s="1751">
        <v>0</v>
      </c>
      <c r="AW37" s="1767">
        <v>0</v>
      </c>
      <c r="AX37" s="1768">
        <v>0</v>
      </c>
      <c r="AY37" s="1798">
        <v>0</v>
      </c>
    </row>
    <row r="38" spans="1:51" x14ac:dyDescent="0.15">
      <c r="A38" s="1648" t="s">
        <v>291</v>
      </c>
      <c r="B38" s="1649" t="s">
        <v>152</v>
      </c>
      <c r="C38" s="1833"/>
      <c r="D38" s="1750" t="s">
        <v>1287</v>
      </c>
      <c r="E38" s="1771">
        <v>0</v>
      </c>
      <c r="F38" s="1751">
        <v>0</v>
      </c>
      <c r="G38" s="1751">
        <v>0</v>
      </c>
      <c r="H38" s="1751">
        <v>0</v>
      </c>
      <c r="I38" s="1767">
        <v>0</v>
      </c>
      <c r="J38" s="1768">
        <v>0</v>
      </c>
      <c r="K38" s="1751">
        <v>0</v>
      </c>
      <c r="L38" s="1751">
        <v>0</v>
      </c>
      <c r="M38" s="1751">
        <v>0</v>
      </c>
      <c r="N38" s="1770">
        <v>0</v>
      </c>
      <c r="O38" s="1764">
        <v>0</v>
      </c>
      <c r="P38" s="1751">
        <v>0</v>
      </c>
      <c r="Q38" s="1751">
        <v>0</v>
      </c>
      <c r="R38" s="1751">
        <v>0</v>
      </c>
      <c r="S38" s="1767">
        <v>0</v>
      </c>
      <c r="T38" s="1768">
        <v>0</v>
      </c>
      <c r="U38" s="1751">
        <v>0</v>
      </c>
      <c r="V38" s="1751">
        <v>0</v>
      </c>
      <c r="W38" s="1751">
        <v>0</v>
      </c>
      <c r="X38" s="1770">
        <v>0</v>
      </c>
      <c r="Y38" s="1764">
        <v>0</v>
      </c>
      <c r="Z38" s="1751">
        <v>0</v>
      </c>
      <c r="AA38" s="1751">
        <v>0</v>
      </c>
      <c r="AB38" s="1751">
        <v>0</v>
      </c>
      <c r="AC38" s="1767">
        <v>0</v>
      </c>
      <c r="AD38" s="1768">
        <v>0</v>
      </c>
      <c r="AE38" s="1751">
        <v>0</v>
      </c>
      <c r="AF38" s="1751">
        <v>0</v>
      </c>
      <c r="AG38" s="1751">
        <v>0</v>
      </c>
      <c r="AH38" s="1770">
        <v>0</v>
      </c>
      <c r="AI38" s="1764">
        <v>0</v>
      </c>
      <c r="AJ38" s="1751">
        <v>0</v>
      </c>
      <c r="AK38" s="1751" t="s">
        <v>1287</v>
      </c>
      <c r="AL38" s="1751">
        <v>0</v>
      </c>
      <c r="AM38" s="1767">
        <v>0</v>
      </c>
      <c r="AN38" s="1768">
        <v>0</v>
      </c>
      <c r="AO38" s="1751">
        <v>0</v>
      </c>
      <c r="AP38" s="1751">
        <v>0</v>
      </c>
      <c r="AQ38" s="1751">
        <v>0</v>
      </c>
      <c r="AR38" s="1770">
        <v>0</v>
      </c>
      <c r="AS38" s="1764">
        <v>0</v>
      </c>
      <c r="AT38" s="1751">
        <v>0</v>
      </c>
      <c r="AU38" s="1751">
        <v>0</v>
      </c>
      <c r="AV38" s="1751">
        <v>0</v>
      </c>
      <c r="AW38" s="1767">
        <v>0</v>
      </c>
      <c r="AX38" s="1768">
        <v>0</v>
      </c>
      <c r="AY38" s="1798">
        <v>0</v>
      </c>
    </row>
    <row r="39" spans="1:51" x14ac:dyDescent="0.15">
      <c r="A39" s="1648" t="s">
        <v>290</v>
      </c>
      <c r="B39" s="1649" t="s">
        <v>153</v>
      </c>
      <c r="C39" s="1833"/>
      <c r="D39" s="1750">
        <v>27.71</v>
      </c>
      <c r="E39" s="1771">
        <v>0</v>
      </c>
      <c r="F39" s="1751">
        <v>0</v>
      </c>
      <c r="G39" s="1751">
        <v>0</v>
      </c>
      <c r="H39" s="1751">
        <v>0</v>
      </c>
      <c r="I39" s="1767">
        <v>0</v>
      </c>
      <c r="J39" s="1768">
        <v>0</v>
      </c>
      <c r="K39" s="1751">
        <v>0</v>
      </c>
      <c r="L39" s="1751">
        <v>0</v>
      </c>
      <c r="M39" s="1751">
        <v>0</v>
      </c>
      <c r="N39" s="1770">
        <v>0</v>
      </c>
      <c r="O39" s="1764">
        <v>0</v>
      </c>
      <c r="P39" s="1751">
        <v>0</v>
      </c>
      <c r="Q39" s="1751">
        <v>0</v>
      </c>
      <c r="R39" s="1751">
        <v>0</v>
      </c>
      <c r="S39" s="1767">
        <v>0</v>
      </c>
      <c r="T39" s="1768">
        <v>0</v>
      </c>
      <c r="U39" s="1751">
        <v>0</v>
      </c>
      <c r="V39" s="1751">
        <v>0</v>
      </c>
      <c r="W39" s="1751">
        <v>0</v>
      </c>
      <c r="X39" s="1770">
        <v>0</v>
      </c>
      <c r="Y39" s="1764">
        <v>0</v>
      </c>
      <c r="Z39" s="1751">
        <v>0</v>
      </c>
      <c r="AA39" s="1751">
        <v>0</v>
      </c>
      <c r="AB39" s="1751">
        <v>0</v>
      </c>
      <c r="AC39" s="1767">
        <v>0</v>
      </c>
      <c r="AD39" s="1768">
        <v>0</v>
      </c>
      <c r="AE39" s="1751">
        <v>0</v>
      </c>
      <c r="AF39" s="1751">
        <v>0</v>
      </c>
      <c r="AG39" s="1751">
        <v>0</v>
      </c>
      <c r="AH39" s="1770">
        <v>0</v>
      </c>
      <c r="AI39" s="1764">
        <v>0</v>
      </c>
      <c r="AJ39" s="1751">
        <v>0</v>
      </c>
      <c r="AK39" s="1751">
        <v>0</v>
      </c>
      <c r="AL39" s="1751" t="s">
        <v>1287</v>
      </c>
      <c r="AM39" s="1767" t="s">
        <v>1287</v>
      </c>
      <c r="AN39" s="1768">
        <v>0</v>
      </c>
      <c r="AO39" s="1751">
        <v>0</v>
      </c>
      <c r="AP39" s="1751">
        <v>0</v>
      </c>
      <c r="AQ39" s="1751">
        <v>0</v>
      </c>
      <c r="AR39" s="1770">
        <v>0</v>
      </c>
      <c r="AS39" s="1764">
        <v>0</v>
      </c>
      <c r="AT39" s="1751">
        <v>0</v>
      </c>
      <c r="AU39" s="1751">
        <v>0</v>
      </c>
      <c r="AV39" s="1751">
        <v>0</v>
      </c>
      <c r="AW39" s="1767">
        <v>0</v>
      </c>
      <c r="AX39" s="1768">
        <v>0</v>
      </c>
      <c r="AY39" s="1798">
        <v>0</v>
      </c>
    </row>
    <row r="40" spans="1:51" x14ac:dyDescent="0.15">
      <c r="A40" s="1648" t="s">
        <v>289</v>
      </c>
      <c r="B40" s="1649" t="s">
        <v>154</v>
      </c>
      <c r="C40" s="1833"/>
      <c r="D40" s="1750" t="s">
        <v>1287</v>
      </c>
      <c r="E40" s="1771">
        <v>0</v>
      </c>
      <c r="F40" s="1751">
        <v>0</v>
      </c>
      <c r="G40" s="1751">
        <v>0</v>
      </c>
      <c r="H40" s="1751">
        <v>0</v>
      </c>
      <c r="I40" s="1767">
        <v>0</v>
      </c>
      <c r="J40" s="1768">
        <v>0</v>
      </c>
      <c r="K40" s="1751">
        <v>0</v>
      </c>
      <c r="L40" s="1751">
        <v>0</v>
      </c>
      <c r="M40" s="1751">
        <v>0</v>
      </c>
      <c r="N40" s="1770">
        <v>0</v>
      </c>
      <c r="O40" s="1764">
        <v>0</v>
      </c>
      <c r="P40" s="1751">
        <v>0</v>
      </c>
      <c r="Q40" s="1751">
        <v>0</v>
      </c>
      <c r="R40" s="1751">
        <v>0</v>
      </c>
      <c r="S40" s="1767">
        <v>0</v>
      </c>
      <c r="T40" s="1768">
        <v>0</v>
      </c>
      <c r="U40" s="1751">
        <v>0</v>
      </c>
      <c r="V40" s="1751">
        <v>0</v>
      </c>
      <c r="W40" s="1751">
        <v>0</v>
      </c>
      <c r="X40" s="1770">
        <v>0</v>
      </c>
      <c r="Y40" s="1764">
        <v>0</v>
      </c>
      <c r="Z40" s="1751">
        <v>0</v>
      </c>
      <c r="AA40" s="1751">
        <v>0</v>
      </c>
      <c r="AB40" s="1751">
        <v>0</v>
      </c>
      <c r="AC40" s="1767">
        <v>0</v>
      </c>
      <c r="AD40" s="1768">
        <v>0</v>
      </c>
      <c r="AE40" s="1751">
        <v>0</v>
      </c>
      <c r="AF40" s="1751">
        <v>0</v>
      </c>
      <c r="AG40" s="1751">
        <v>0</v>
      </c>
      <c r="AH40" s="1770">
        <v>0</v>
      </c>
      <c r="AI40" s="1764">
        <v>0</v>
      </c>
      <c r="AJ40" s="1751">
        <v>0</v>
      </c>
      <c r="AK40" s="1751">
        <v>0</v>
      </c>
      <c r="AL40" s="1751">
        <v>0</v>
      </c>
      <c r="AM40" s="1767" t="s">
        <v>1287</v>
      </c>
      <c r="AN40" s="1768">
        <v>0</v>
      </c>
      <c r="AO40" s="1751">
        <v>0</v>
      </c>
      <c r="AP40" s="1751">
        <v>0</v>
      </c>
      <c r="AQ40" s="1751">
        <v>0</v>
      </c>
      <c r="AR40" s="1770">
        <v>0</v>
      </c>
      <c r="AS40" s="1764">
        <v>0</v>
      </c>
      <c r="AT40" s="1751">
        <v>0</v>
      </c>
      <c r="AU40" s="1751">
        <v>0</v>
      </c>
      <c r="AV40" s="1751">
        <v>0</v>
      </c>
      <c r="AW40" s="1767">
        <v>0</v>
      </c>
      <c r="AX40" s="1768">
        <v>0</v>
      </c>
      <c r="AY40" s="1798">
        <v>0</v>
      </c>
    </row>
    <row r="41" spans="1:51" x14ac:dyDescent="0.15">
      <c r="A41" s="1648" t="s">
        <v>288</v>
      </c>
      <c r="B41" s="1649" t="s">
        <v>155</v>
      </c>
      <c r="C41" s="1833"/>
      <c r="D41" s="1750" t="s">
        <v>1287</v>
      </c>
      <c r="E41" s="1771">
        <v>0</v>
      </c>
      <c r="F41" s="1751">
        <v>0</v>
      </c>
      <c r="G41" s="1751">
        <v>0</v>
      </c>
      <c r="H41" s="1751">
        <v>0</v>
      </c>
      <c r="I41" s="1767">
        <v>0</v>
      </c>
      <c r="J41" s="1768">
        <v>0</v>
      </c>
      <c r="K41" s="1751">
        <v>0</v>
      </c>
      <c r="L41" s="1751">
        <v>0</v>
      </c>
      <c r="M41" s="1751">
        <v>0</v>
      </c>
      <c r="N41" s="1770">
        <v>0</v>
      </c>
      <c r="O41" s="1764">
        <v>0</v>
      </c>
      <c r="P41" s="1751">
        <v>0</v>
      </c>
      <c r="Q41" s="1751">
        <v>0</v>
      </c>
      <c r="R41" s="1751">
        <v>0</v>
      </c>
      <c r="S41" s="1767">
        <v>0</v>
      </c>
      <c r="T41" s="1768">
        <v>0</v>
      </c>
      <c r="U41" s="1751">
        <v>0</v>
      </c>
      <c r="V41" s="1751">
        <v>0</v>
      </c>
      <c r="W41" s="1751">
        <v>0</v>
      </c>
      <c r="X41" s="1770">
        <v>0</v>
      </c>
      <c r="Y41" s="1764">
        <v>0</v>
      </c>
      <c r="Z41" s="1751">
        <v>0</v>
      </c>
      <c r="AA41" s="1751">
        <v>0</v>
      </c>
      <c r="AB41" s="1751">
        <v>0</v>
      </c>
      <c r="AC41" s="1767">
        <v>0</v>
      </c>
      <c r="AD41" s="1768">
        <v>0</v>
      </c>
      <c r="AE41" s="1751">
        <v>0</v>
      </c>
      <c r="AF41" s="1751">
        <v>0</v>
      </c>
      <c r="AG41" s="1751">
        <v>0</v>
      </c>
      <c r="AH41" s="1770">
        <v>0</v>
      </c>
      <c r="AI41" s="1764">
        <v>0</v>
      </c>
      <c r="AJ41" s="1751">
        <v>0</v>
      </c>
      <c r="AK41" s="1751">
        <v>0</v>
      </c>
      <c r="AL41" s="1751">
        <v>0</v>
      </c>
      <c r="AM41" s="1767">
        <v>0</v>
      </c>
      <c r="AN41" s="1768" t="s">
        <v>1287</v>
      </c>
      <c r="AO41" s="1751">
        <v>0</v>
      </c>
      <c r="AP41" s="1751">
        <v>0</v>
      </c>
      <c r="AQ41" s="1751">
        <v>0</v>
      </c>
      <c r="AR41" s="1770">
        <v>0</v>
      </c>
      <c r="AS41" s="1764">
        <v>0</v>
      </c>
      <c r="AT41" s="1751">
        <v>0</v>
      </c>
      <c r="AU41" s="1751">
        <v>0</v>
      </c>
      <c r="AV41" s="1751">
        <v>0</v>
      </c>
      <c r="AW41" s="1767">
        <v>0</v>
      </c>
      <c r="AX41" s="1768">
        <v>0</v>
      </c>
      <c r="AY41" s="1798">
        <v>0</v>
      </c>
    </row>
    <row r="42" spans="1:51" x14ac:dyDescent="0.15">
      <c r="A42" s="1648" t="s">
        <v>287</v>
      </c>
      <c r="B42" s="1649" t="s">
        <v>156</v>
      </c>
      <c r="C42" s="1833"/>
      <c r="D42" s="1750" t="s">
        <v>1287</v>
      </c>
      <c r="E42" s="1771">
        <v>0</v>
      </c>
      <c r="F42" s="1751">
        <v>0</v>
      </c>
      <c r="G42" s="1751">
        <v>0</v>
      </c>
      <c r="H42" s="1751">
        <v>0</v>
      </c>
      <c r="I42" s="1767">
        <v>0</v>
      </c>
      <c r="J42" s="1768">
        <v>0</v>
      </c>
      <c r="K42" s="1751">
        <v>0</v>
      </c>
      <c r="L42" s="1751">
        <v>0</v>
      </c>
      <c r="M42" s="1751">
        <v>0</v>
      </c>
      <c r="N42" s="1770">
        <v>0</v>
      </c>
      <c r="O42" s="1764">
        <v>0</v>
      </c>
      <c r="P42" s="1751">
        <v>0</v>
      </c>
      <c r="Q42" s="1751">
        <v>0</v>
      </c>
      <c r="R42" s="1751">
        <v>0</v>
      </c>
      <c r="S42" s="1767">
        <v>0</v>
      </c>
      <c r="T42" s="1768">
        <v>0</v>
      </c>
      <c r="U42" s="1751">
        <v>0</v>
      </c>
      <c r="V42" s="1751">
        <v>0</v>
      </c>
      <c r="W42" s="1751">
        <v>0</v>
      </c>
      <c r="X42" s="1770">
        <v>0</v>
      </c>
      <c r="Y42" s="1764">
        <v>0</v>
      </c>
      <c r="Z42" s="1751">
        <v>0</v>
      </c>
      <c r="AA42" s="1751">
        <v>0</v>
      </c>
      <c r="AB42" s="1751">
        <v>0</v>
      </c>
      <c r="AC42" s="1767">
        <v>0</v>
      </c>
      <c r="AD42" s="1768">
        <v>0</v>
      </c>
      <c r="AE42" s="1751">
        <v>0</v>
      </c>
      <c r="AF42" s="1751">
        <v>0</v>
      </c>
      <c r="AG42" s="1751">
        <v>0</v>
      </c>
      <c r="AH42" s="1770">
        <v>0</v>
      </c>
      <c r="AI42" s="1764">
        <v>0</v>
      </c>
      <c r="AJ42" s="1751">
        <v>0</v>
      </c>
      <c r="AK42" s="1751">
        <v>0</v>
      </c>
      <c r="AL42" s="1751">
        <v>0</v>
      </c>
      <c r="AM42" s="1767">
        <v>0</v>
      </c>
      <c r="AN42" s="1768">
        <v>0</v>
      </c>
      <c r="AO42" s="1751" t="s">
        <v>1287</v>
      </c>
      <c r="AP42" s="1751">
        <v>0</v>
      </c>
      <c r="AQ42" s="1751">
        <v>0</v>
      </c>
      <c r="AR42" s="1770">
        <v>0</v>
      </c>
      <c r="AS42" s="1764">
        <v>0</v>
      </c>
      <c r="AT42" s="1751">
        <v>0</v>
      </c>
      <c r="AU42" s="1751">
        <v>0</v>
      </c>
      <c r="AV42" s="1751">
        <v>0</v>
      </c>
      <c r="AW42" s="1767">
        <v>0</v>
      </c>
      <c r="AX42" s="1768">
        <v>0</v>
      </c>
      <c r="AY42" s="1798">
        <v>0</v>
      </c>
    </row>
    <row r="43" spans="1:51" x14ac:dyDescent="0.15">
      <c r="A43" s="1648" t="s">
        <v>286</v>
      </c>
      <c r="B43" s="1649" t="s">
        <v>157</v>
      </c>
      <c r="C43" s="1833"/>
      <c r="D43" s="1750">
        <v>37.076000000000001</v>
      </c>
      <c r="E43" s="1771">
        <v>0</v>
      </c>
      <c r="F43" s="1751">
        <v>0</v>
      </c>
      <c r="G43" s="1751">
        <v>0</v>
      </c>
      <c r="H43" s="1751">
        <v>0</v>
      </c>
      <c r="I43" s="1767">
        <v>0</v>
      </c>
      <c r="J43" s="1768">
        <v>0</v>
      </c>
      <c r="K43" s="1751">
        <v>0</v>
      </c>
      <c r="L43" s="1751">
        <v>0</v>
      </c>
      <c r="M43" s="1751">
        <v>0</v>
      </c>
      <c r="N43" s="1770">
        <v>0</v>
      </c>
      <c r="O43" s="1764">
        <v>0</v>
      </c>
      <c r="P43" s="1751">
        <v>0</v>
      </c>
      <c r="Q43" s="1751">
        <v>0</v>
      </c>
      <c r="R43" s="1751">
        <v>0</v>
      </c>
      <c r="S43" s="1767">
        <v>0</v>
      </c>
      <c r="T43" s="1768">
        <v>0</v>
      </c>
      <c r="U43" s="1751">
        <v>0</v>
      </c>
      <c r="V43" s="1751">
        <v>0</v>
      </c>
      <c r="W43" s="1751">
        <v>0</v>
      </c>
      <c r="X43" s="1770">
        <v>0</v>
      </c>
      <c r="Y43" s="1764">
        <v>0</v>
      </c>
      <c r="Z43" s="1751">
        <v>0</v>
      </c>
      <c r="AA43" s="1751">
        <v>0</v>
      </c>
      <c r="AB43" s="1751">
        <v>0</v>
      </c>
      <c r="AC43" s="1767">
        <v>0</v>
      </c>
      <c r="AD43" s="1768">
        <v>0</v>
      </c>
      <c r="AE43" s="1751">
        <v>0</v>
      </c>
      <c r="AF43" s="1751">
        <v>0</v>
      </c>
      <c r="AG43" s="1751">
        <v>0</v>
      </c>
      <c r="AH43" s="1770">
        <v>0</v>
      </c>
      <c r="AI43" s="1764">
        <v>0</v>
      </c>
      <c r="AJ43" s="1751">
        <v>0</v>
      </c>
      <c r="AK43" s="1751">
        <v>0</v>
      </c>
      <c r="AL43" s="1751">
        <v>0</v>
      </c>
      <c r="AM43" s="1767">
        <v>0</v>
      </c>
      <c r="AN43" s="1768">
        <v>0</v>
      </c>
      <c r="AO43" s="1751">
        <v>0</v>
      </c>
      <c r="AP43" s="1751">
        <v>37.076000000000001</v>
      </c>
      <c r="AQ43" s="1751">
        <v>0</v>
      </c>
      <c r="AR43" s="1770">
        <v>0</v>
      </c>
      <c r="AS43" s="1764">
        <v>0</v>
      </c>
      <c r="AT43" s="1751">
        <v>0</v>
      </c>
      <c r="AU43" s="1751">
        <v>0</v>
      </c>
      <c r="AV43" s="1751">
        <v>0</v>
      </c>
      <c r="AW43" s="1767">
        <v>0</v>
      </c>
      <c r="AX43" s="1768">
        <v>0</v>
      </c>
      <c r="AY43" s="1798">
        <v>0</v>
      </c>
    </row>
    <row r="44" spans="1:51" x14ac:dyDescent="0.15">
      <c r="A44" s="1648" t="s">
        <v>285</v>
      </c>
      <c r="B44" s="1649" t="s">
        <v>158</v>
      </c>
      <c r="C44" s="1833"/>
      <c r="D44" s="1750">
        <v>25.324999999999999</v>
      </c>
      <c r="E44" s="1771">
        <v>0</v>
      </c>
      <c r="F44" s="1751">
        <v>0</v>
      </c>
      <c r="G44" s="1751">
        <v>0</v>
      </c>
      <c r="H44" s="1751">
        <v>0</v>
      </c>
      <c r="I44" s="1767">
        <v>0</v>
      </c>
      <c r="J44" s="1768">
        <v>0</v>
      </c>
      <c r="K44" s="1751">
        <v>0</v>
      </c>
      <c r="L44" s="1751">
        <v>0</v>
      </c>
      <c r="M44" s="1751">
        <v>0</v>
      </c>
      <c r="N44" s="1770">
        <v>0</v>
      </c>
      <c r="O44" s="1764">
        <v>0</v>
      </c>
      <c r="P44" s="1751">
        <v>0</v>
      </c>
      <c r="Q44" s="1751">
        <v>0</v>
      </c>
      <c r="R44" s="1751">
        <v>0</v>
      </c>
      <c r="S44" s="1767">
        <v>0</v>
      </c>
      <c r="T44" s="1768">
        <v>0</v>
      </c>
      <c r="U44" s="1751">
        <v>0</v>
      </c>
      <c r="V44" s="1751">
        <v>0</v>
      </c>
      <c r="W44" s="1751">
        <v>0</v>
      </c>
      <c r="X44" s="1770">
        <v>0</v>
      </c>
      <c r="Y44" s="1764">
        <v>0</v>
      </c>
      <c r="Z44" s="1751">
        <v>0</v>
      </c>
      <c r="AA44" s="1751">
        <v>0</v>
      </c>
      <c r="AB44" s="1751">
        <v>0</v>
      </c>
      <c r="AC44" s="1767">
        <v>0</v>
      </c>
      <c r="AD44" s="1768">
        <v>0</v>
      </c>
      <c r="AE44" s="1751">
        <v>0</v>
      </c>
      <c r="AF44" s="1751">
        <v>0</v>
      </c>
      <c r="AG44" s="1751">
        <v>0</v>
      </c>
      <c r="AH44" s="1770">
        <v>0</v>
      </c>
      <c r="AI44" s="1764">
        <v>0</v>
      </c>
      <c r="AJ44" s="1751">
        <v>0</v>
      </c>
      <c r="AK44" s="1751">
        <v>0</v>
      </c>
      <c r="AL44" s="1751">
        <v>0</v>
      </c>
      <c r="AM44" s="1767">
        <v>0</v>
      </c>
      <c r="AN44" s="1768">
        <v>0</v>
      </c>
      <c r="AO44" s="1751">
        <v>0</v>
      </c>
      <c r="AP44" s="1751">
        <v>0</v>
      </c>
      <c r="AQ44" s="1751">
        <v>25.324999999999999</v>
      </c>
      <c r="AR44" s="1770">
        <v>0</v>
      </c>
      <c r="AS44" s="1764">
        <v>0</v>
      </c>
      <c r="AT44" s="1751">
        <v>0</v>
      </c>
      <c r="AU44" s="1751">
        <v>0</v>
      </c>
      <c r="AV44" s="1751">
        <v>0</v>
      </c>
      <c r="AW44" s="1767">
        <v>0</v>
      </c>
      <c r="AX44" s="1768">
        <v>0</v>
      </c>
      <c r="AY44" s="1798">
        <v>0</v>
      </c>
    </row>
    <row r="45" spans="1:51" x14ac:dyDescent="0.15">
      <c r="A45" s="1652" t="s">
        <v>284</v>
      </c>
      <c r="B45" s="1653" t="s">
        <v>159</v>
      </c>
      <c r="C45" s="1834"/>
      <c r="D45" s="1752">
        <v>20.789000000000001</v>
      </c>
      <c r="E45" s="1799">
        <v>0</v>
      </c>
      <c r="F45" s="1760">
        <v>0</v>
      </c>
      <c r="G45" s="1760">
        <v>0</v>
      </c>
      <c r="H45" s="1760">
        <v>0</v>
      </c>
      <c r="I45" s="1835">
        <v>0</v>
      </c>
      <c r="J45" s="1836">
        <v>0</v>
      </c>
      <c r="K45" s="1760">
        <v>0</v>
      </c>
      <c r="L45" s="1760">
        <v>0</v>
      </c>
      <c r="M45" s="1760">
        <v>0</v>
      </c>
      <c r="N45" s="1753">
        <v>0</v>
      </c>
      <c r="O45" s="1800">
        <v>0</v>
      </c>
      <c r="P45" s="1760">
        <v>0</v>
      </c>
      <c r="Q45" s="1760">
        <v>0</v>
      </c>
      <c r="R45" s="1760">
        <v>0</v>
      </c>
      <c r="S45" s="1835">
        <v>0</v>
      </c>
      <c r="T45" s="1836">
        <v>0</v>
      </c>
      <c r="U45" s="1760">
        <v>0</v>
      </c>
      <c r="V45" s="1760">
        <v>0</v>
      </c>
      <c r="W45" s="1760">
        <v>0</v>
      </c>
      <c r="X45" s="1753">
        <v>0</v>
      </c>
      <c r="Y45" s="1800">
        <v>0</v>
      </c>
      <c r="Z45" s="1760">
        <v>0</v>
      </c>
      <c r="AA45" s="1760">
        <v>0</v>
      </c>
      <c r="AB45" s="1760">
        <v>0</v>
      </c>
      <c r="AC45" s="1835">
        <v>0</v>
      </c>
      <c r="AD45" s="1836">
        <v>0</v>
      </c>
      <c r="AE45" s="1760">
        <v>0</v>
      </c>
      <c r="AF45" s="1760">
        <v>0</v>
      </c>
      <c r="AG45" s="1760">
        <v>0</v>
      </c>
      <c r="AH45" s="1753">
        <v>0</v>
      </c>
      <c r="AI45" s="1800">
        <v>0</v>
      </c>
      <c r="AJ45" s="1760">
        <v>0</v>
      </c>
      <c r="AK45" s="1760">
        <v>0</v>
      </c>
      <c r="AL45" s="1760">
        <v>0</v>
      </c>
      <c r="AM45" s="1835">
        <v>0</v>
      </c>
      <c r="AN45" s="1836">
        <v>0</v>
      </c>
      <c r="AO45" s="1760">
        <v>0</v>
      </c>
      <c r="AP45" s="1760">
        <v>0</v>
      </c>
      <c r="AQ45" s="1760">
        <v>0</v>
      </c>
      <c r="AR45" s="1753">
        <v>20.789000000000001</v>
      </c>
      <c r="AS45" s="1800">
        <v>0</v>
      </c>
      <c r="AT45" s="1760">
        <v>0</v>
      </c>
      <c r="AU45" s="1760">
        <v>0</v>
      </c>
      <c r="AV45" s="1760">
        <v>0</v>
      </c>
      <c r="AW45" s="1835">
        <v>0</v>
      </c>
      <c r="AX45" s="1836">
        <v>0</v>
      </c>
      <c r="AY45" s="1801">
        <v>0</v>
      </c>
    </row>
    <row r="46" spans="1:51" x14ac:dyDescent="0.15">
      <c r="A46" s="1839" t="s">
        <v>283</v>
      </c>
      <c r="B46" s="1840" t="s">
        <v>160</v>
      </c>
      <c r="C46" s="1841"/>
      <c r="D46" s="1772" t="s">
        <v>1287</v>
      </c>
      <c r="E46" s="1842">
        <v>0</v>
      </c>
      <c r="F46" s="1843">
        <v>0</v>
      </c>
      <c r="G46" s="1843">
        <v>0</v>
      </c>
      <c r="H46" s="1843">
        <v>0</v>
      </c>
      <c r="I46" s="1844">
        <v>0</v>
      </c>
      <c r="J46" s="1845">
        <v>0</v>
      </c>
      <c r="K46" s="1843">
        <v>0</v>
      </c>
      <c r="L46" s="1843">
        <v>0</v>
      </c>
      <c r="M46" s="1843">
        <v>0</v>
      </c>
      <c r="N46" s="1846">
        <v>0</v>
      </c>
      <c r="O46" s="1773">
        <v>0</v>
      </c>
      <c r="P46" s="1843">
        <v>0</v>
      </c>
      <c r="Q46" s="1843">
        <v>0</v>
      </c>
      <c r="R46" s="1843">
        <v>0</v>
      </c>
      <c r="S46" s="1844">
        <v>0</v>
      </c>
      <c r="T46" s="1845">
        <v>0</v>
      </c>
      <c r="U46" s="1843">
        <v>0</v>
      </c>
      <c r="V46" s="1843">
        <v>0</v>
      </c>
      <c r="W46" s="1843">
        <v>0</v>
      </c>
      <c r="X46" s="1846">
        <v>0</v>
      </c>
      <c r="Y46" s="1773">
        <v>0</v>
      </c>
      <c r="Z46" s="1843">
        <v>0</v>
      </c>
      <c r="AA46" s="1843">
        <v>0</v>
      </c>
      <c r="AB46" s="1843">
        <v>0</v>
      </c>
      <c r="AC46" s="1844">
        <v>0</v>
      </c>
      <c r="AD46" s="1845">
        <v>0</v>
      </c>
      <c r="AE46" s="1843">
        <v>0</v>
      </c>
      <c r="AF46" s="1843">
        <v>0</v>
      </c>
      <c r="AG46" s="1843">
        <v>0</v>
      </c>
      <c r="AH46" s="1846">
        <v>0</v>
      </c>
      <c r="AI46" s="1773">
        <v>0</v>
      </c>
      <c r="AJ46" s="1843">
        <v>0</v>
      </c>
      <c r="AK46" s="1843">
        <v>0</v>
      </c>
      <c r="AL46" s="1843">
        <v>0</v>
      </c>
      <c r="AM46" s="1844">
        <v>0</v>
      </c>
      <c r="AN46" s="1845">
        <v>0</v>
      </c>
      <c r="AO46" s="1843">
        <v>0</v>
      </c>
      <c r="AP46" s="1843">
        <v>0</v>
      </c>
      <c r="AQ46" s="1843">
        <v>0</v>
      </c>
      <c r="AR46" s="1846">
        <v>0</v>
      </c>
      <c r="AS46" s="1773" t="s">
        <v>1287</v>
      </c>
      <c r="AT46" s="1843">
        <v>0</v>
      </c>
      <c r="AU46" s="1843">
        <v>0</v>
      </c>
      <c r="AV46" s="1843">
        <v>0</v>
      </c>
      <c r="AW46" s="1844">
        <v>0</v>
      </c>
      <c r="AX46" s="1845">
        <v>0</v>
      </c>
      <c r="AY46" s="1847">
        <v>0</v>
      </c>
    </row>
    <row r="47" spans="1:51" x14ac:dyDescent="0.15">
      <c r="A47" s="1648" t="s">
        <v>282</v>
      </c>
      <c r="B47" s="1649" t="s">
        <v>161</v>
      </c>
      <c r="C47" s="1833"/>
      <c r="D47" s="1750">
        <v>0</v>
      </c>
      <c r="E47" s="1771">
        <v>0</v>
      </c>
      <c r="F47" s="1751">
        <v>0</v>
      </c>
      <c r="G47" s="1751">
        <v>0</v>
      </c>
      <c r="H47" s="1751">
        <v>0</v>
      </c>
      <c r="I47" s="1767">
        <v>0</v>
      </c>
      <c r="J47" s="1768">
        <v>0</v>
      </c>
      <c r="K47" s="1751">
        <v>0</v>
      </c>
      <c r="L47" s="1751">
        <v>0</v>
      </c>
      <c r="M47" s="1751">
        <v>0</v>
      </c>
      <c r="N47" s="1770">
        <v>0</v>
      </c>
      <c r="O47" s="1764">
        <v>0</v>
      </c>
      <c r="P47" s="1751">
        <v>0</v>
      </c>
      <c r="Q47" s="1751">
        <v>0</v>
      </c>
      <c r="R47" s="1751">
        <v>0</v>
      </c>
      <c r="S47" s="1767">
        <v>0</v>
      </c>
      <c r="T47" s="1768">
        <v>0</v>
      </c>
      <c r="U47" s="1751">
        <v>0</v>
      </c>
      <c r="V47" s="1751">
        <v>0</v>
      </c>
      <c r="W47" s="1751">
        <v>0</v>
      </c>
      <c r="X47" s="1770">
        <v>0</v>
      </c>
      <c r="Y47" s="1764">
        <v>0</v>
      </c>
      <c r="Z47" s="1751">
        <v>0</v>
      </c>
      <c r="AA47" s="1751">
        <v>0</v>
      </c>
      <c r="AB47" s="1751">
        <v>0</v>
      </c>
      <c r="AC47" s="1767">
        <v>0</v>
      </c>
      <c r="AD47" s="1768">
        <v>0</v>
      </c>
      <c r="AE47" s="1751">
        <v>0</v>
      </c>
      <c r="AF47" s="1751">
        <v>0</v>
      </c>
      <c r="AG47" s="1751">
        <v>0</v>
      </c>
      <c r="AH47" s="1770">
        <v>0</v>
      </c>
      <c r="AI47" s="1764">
        <v>0</v>
      </c>
      <c r="AJ47" s="1751">
        <v>0</v>
      </c>
      <c r="AK47" s="1751">
        <v>0</v>
      </c>
      <c r="AL47" s="1751">
        <v>0</v>
      </c>
      <c r="AM47" s="1767">
        <v>0</v>
      </c>
      <c r="AN47" s="1768">
        <v>0</v>
      </c>
      <c r="AO47" s="1751">
        <v>0</v>
      </c>
      <c r="AP47" s="1751">
        <v>0</v>
      </c>
      <c r="AQ47" s="1751">
        <v>0</v>
      </c>
      <c r="AR47" s="1770">
        <v>0</v>
      </c>
      <c r="AS47" s="1764">
        <v>0</v>
      </c>
      <c r="AT47" s="1751">
        <v>0</v>
      </c>
      <c r="AU47" s="1751">
        <v>0</v>
      </c>
      <c r="AV47" s="1751">
        <v>0</v>
      </c>
      <c r="AW47" s="1767">
        <v>0</v>
      </c>
      <c r="AX47" s="1768">
        <v>0</v>
      </c>
      <c r="AY47" s="1798">
        <v>0</v>
      </c>
    </row>
    <row r="48" spans="1:51" x14ac:dyDescent="0.15">
      <c r="A48" s="1648" t="s">
        <v>281</v>
      </c>
      <c r="B48" s="1649" t="s">
        <v>162</v>
      </c>
      <c r="C48" s="1833"/>
      <c r="D48" s="1750">
        <v>0.51500000000000001</v>
      </c>
      <c r="E48" s="1771">
        <v>0</v>
      </c>
      <c r="F48" s="1751">
        <v>0</v>
      </c>
      <c r="G48" s="1751">
        <v>0</v>
      </c>
      <c r="H48" s="1751">
        <v>0</v>
      </c>
      <c r="I48" s="1767">
        <v>0</v>
      </c>
      <c r="J48" s="1768">
        <v>0</v>
      </c>
      <c r="K48" s="1751">
        <v>0</v>
      </c>
      <c r="L48" s="1751">
        <v>0</v>
      </c>
      <c r="M48" s="1751">
        <v>0</v>
      </c>
      <c r="N48" s="1770">
        <v>0</v>
      </c>
      <c r="O48" s="1764">
        <v>0</v>
      </c>
      <c r="P48" s="1751">
        <v>0</v>
      </c>
      <c r="Q48" s="1751">
        <v>0</v>
      </c>
      <c r="R48" s="1751">
        <v>0</v>
      </c>
      <c r="S48" s="1767">
        <v>0</v>
      </c>
      <c r="T48" s="1768">
        <v>0</v>
      </c>
      <c r="U48" s="1751">
        <v>0</v>
      </c>
      <c r="V48" s="1751">
        <v>0</v>
      </c>
      <c r="W48" s="1751">
        <v>0</v>
      </c>
      <c r="X48" s="1770">
        <v>0</v>
      </c>
      <c r="Y48" s="1764">
        <v>0</v>
      </c>
      <c r="Z48" s="1751">
        <v>0</v>
      </c>
      <c r="AA48" s="1751">
        <v>0</v>
      </c>
      <c r="AB48" s="1751">
        <v>0</v>
      </c>
      <c r="AC48" s="1767">
        <v>0</v>
      </c>
      <c r="AD48" s="1768">
        <v>0</v>
      </c>
      <c r="AE48" s="1751">
        <v>0</v>
      </c>
      <c r="AF48" s="1751">
        <v>0</v>
      </c>
      <c r="AG48" s="1751">
        <v>0</v>
      </c>
      <c r="AH48" s="1770">
        <v>0</v>
      </c>
      <c r="AI48" s="1764">
        <v>0</v>
      </c>
      <c r="AJ48" s="1751">
        <v>0</v>
      </c>
      <c r="AK48" s="1751">
        <v>0</v>
      </c>
      <c r="AL48" s="1751">
        <v>0</v>
      </c>
      <c r="AM48" s="1767">
        <v>0</v>
      </c>
      <c r="AN48" s="1768">
        <v>0</v>
      </c>
      <c r="AO48" s="1751">
        <v>0</v>
      </c>
      <c r="AP48" s="1751">
        <v>0</v>
      </c>
      <c r="AQ48" s="1751">
        <v>0</v>
      </c>
      <c r="AR48" s="1770">
        <v>0</v>
      </c>
      <c r="AS48" s="1764">
        <v>0</v>
      </c>
      <c r="AT48" s="1751">
        <v>0</v>
      </c>
      <c r="AU48" s="1751">
        <v>0.51500000000000001</v>
      </c>
      <c r="AV48" s="1751">
        <v>0</v>
      </c>
      <c r="AW48" s="1767">
        <v>0</v>
      </c>
      <c r="AX48" s="1768">
        <v>0</v>
      </c>
      <c r="AY48" s="1798">
        <v>0</v>
      </c>
    </row>
    <row r="49" spans="1:51" x14ac:dyDescent="0.15">
      <c r="A49" s="1648" t="s">
        <v>280</v>
      </c>
      <c r="B49" s="1649" t="s">
        <v>163</v>
      </c>
      <c r="C49" s="1833"/>
      <c r="D49" s="1750">
        <v>9.4540000000000006</v>
      </c>
      <c r="E49" s="1771">
        <v>0</v>
      </c>
      <c r="F49" s="1751">
        <v>0</v>
      </c>
      <c r="G49" s="1751">
        <v>0</v>
      </c>
      <c r="H49" s="1751">
        <v>0</v>
      </c>
      <c r="I49" s="1767">
        <v>0</v>
      </c>
      <c r="J49" s="1768">
        <v>0</v>
      </c>
      <c r="K49" s="1751">
        <v>0</v>
      </c>
      <c r="L49" s="1751">
        <v>0</v>
      </c>
      <c r="M49" s="1751">
        <v>0</v>
      </c>
      <c r="N49" s="1770">
        <v>0</v>
      </c>
      <c r="O49" s="1764">
        <v>0</v>
      </c>
      <c r="P49" s="1751">
        <v>0</v>
      </c>
      <c r="Q49" s="1751">
        <v>0</v>
      </c>
      <c r="R49" s="1751">
        <v>0</v>
      </c>
      <c r="S49" s="1767">
        <v>0</v>
      </c>
      <c r="T49" s="1768">
        <v>0</v>
      </c>
      <c r="U49" s="1751">
        <v>0</v>
      </c>
      <c r="V49" s="1751">
        <v>0</v>
      </c>
      <c r="W49" s="1751">
        <v>0</v>
      </c>
      <c r="X49" s="1770">
        <v>0</v>
      </c>
      <c r="Y49" s="1764">
        <v>0</v>
      </c>
      <c r="Z49" s="1751">
        <v>0</v>
      </c>
      <c r="AA49" s="1751">
        <v>0</v>
      </c>
      <c r="AB49" s="1751">
        <v>0</v>
      </c>
      <c r="AC49" s="1767">
        <v>0</v>
      </c>
      <c r="AD49" s="1768">
        <v>0</v>
      </c>
      <c r="AE49" s="1751">
        <v>0</v>
      </c>
      <c r="AF49" s="1751">
        <v>0</v>
      </c>
      <c r="AG49" s="1751">
        <v>0</v>
      </c>
      <c r="AH49" s="1770">
        <v>0</v>
      </c>
      <c r="AI49" s="1764">
        <v>0</v>
      </c>
      <c r="AJ49" s="1751">
        <v>0</v>
      </c>
      <c r="AK49" s="1751">
        <v>0</v>
      </c>
      <c r="AL49" s="1751">
        <v>0</v>
      </c>
      <c r="AM49" s="1767">
        <v>0</v>
      </c>
      <c r="AN49" s="1768">
        <v>0</v>
      </c>
      <c r="AO49" s="1751">
        <v>0</v>
      </c>
      <c r="AP49" s="1751">
        <v>0</v>
      </c>
      <c r="AQ49" s="1751">
        <v>0</v>
      </c>
      <c r="AR49" s="1770">
        <v>0</v>
      </c>
      <c r="AS49" s="1764">
        <v>0</v>
      </c>
      <c r="AT49" s="1751">
        <v>0</v>
      </c>
      <c r="AU49" s="1751">
        <v>0</v>
      </c>
      <c r="AV49" s="1751">
        <v>9.4540000000000006</v>
      </c>
      <c r="AW49" s="1767">
        <v>0</v>
      </c>
      <c r="AX49" s="1768">
        <v>0</v>
      </c>
      <c r="AY49" s="1798">
        <v>0</v>
      </c>
    </row>
    <row r="50" spans="1:51" x14ac:dyDescent="0.15">
      <c r="A50" s="1648" t="s">
        <v>279</v>
      </c>
      <c r="B50" s="1649" t="s">
        <v>164</v>
      </c>
      <c r="C50" s="1833"/>
      <c r="D50" s="1750">
        <v>7.5819999999999999</v>
      </c>
      <c r="E50" s="1771">
        <v>0</v>
      </c>
      <c r="F50" s="1751">
        <v>0</v>
      </c>
      <c r="G50" s="1751">
        <v>0</v>
      </c>
      <c r="H50" s="1751">
        <v>0</v>
      </c>
      <c r="I50" s="1767">
        <v>0</v>
      </c>
      <c r="J50" s="1768">
        <v>0</v>
      </c>
      <c r="K50" s="1751">
        <v>0</v>
      </c>
      <c r="L50" s="1751">
        <v>0</v>
      </c>
      <c r="M50" s="1751">
        <v>0</v>
      </c>
      <c r="N50" s="1770">
        <v>0</v>
      </c>
      <c r="O50" s="1764">
        <v>0</v>
      </c>
      <c r="P50" s="1751">
        <v>0</v>
      </c>
      <c r="Q50" s="1751">
        <v>0</v>
      </c>
      <c r="R50" s="1751">
        <v>0</v>
      </c>
      <c r="S50" s="1767">
        <v>0</v>
      </c>
      <c r="T50" s="1768">
        <v>0</v>
      </c>
      <c r="U50" s="1751">
        <v>0</v>
      </c>
      <c r="V50" s="1751">
        <v>0</v>
      </c>
      <c r="W50" s="1751">
        <v>0</v>
      </c>
      <c r="X50" s="1770">
        <v>0</v>
      </c>
      <c r="Y50" s="1764">
        <v>0</v>
      </c>
      <c r="Z50" s="1751">
        <v>0</v>
      </c>
      <c r="AA50" s="1751">
        <v>0</v>
      </c>
      <c r="AB50" s="1751">
        <v>0</v>
      </c>
      <c r="AC50" s="1767">
        <v>0</v>
      </c>
      <c r="AD50" s="1768">
        <v>0</v>
      </c>
      <c r="AE50" s="1751">
        <v>0</v>
      </c>
      <c r="AF50" s="1751">
        <v>0</v>
      </c>
      <c r="AG50" s="1751">
        <v>0</v>
      </c>
      <c r="AH50" s="1770">
        <v>0</v>
      </c>
      <c r="AI50" s="1764">
        <v>0</v>
      </c>
      <c r="AJ50" s="1751">
        <v>0</v>
      </c>
      <c r="AK50" s="1751">
        <v>0</v>
      </c>
      <c r="AL50" s="1751">
        <v>0</v>
      </c>
      <c r="AM50" s="1767">
        <v>0</v>
      </c>
      <c r="AN50" s="1768">
        <v>0</v>
      </c>
      <c r="AO50" s="1751">
        <v>0</v>
      </c>
      <c r="AP50" s="1751">
        <v>0</v>
      </c>
      <c r="AQ50" s="1751">
        <v>0</v>
      </c>
      <c r="AR50" s="1770">
        <v>0</v>
      </c>
      <c r="AS50" s="1764">
        <v>0</v>
      </c>
      <c r="AT50" s="1751">
        <v>0</v>
      </c>
      <c r="AU50" s="1751">
        <v>0</v>
      </c>
      <c r="AV50" s="1751">
        <v>0</v>
      </c>
      <c r="AW50" s="1767">
        <v>7.5819999999999999</v>
      </c>
      <c r="AX50" s="1768">
        <v>0</v>
      </c>
      <c r="AY50" s="1798">
        <v>0</v>
      </c>
    </row>
    <row r="51" spans="1:51" x14ac:dyDescent="0.15">
      <c r="A51" s="1648" t="s">
        <v>278</v>
      </c>
      <c r="B51" s="1649" t="s">
        <v>165</v>
      </c>
      <c r="C51" s="1833"/>
      <c r="D51" s="1750">
        <v>17.132000000000001</v>
      </c>
      <c r="E51" s="1771">
        <v>0</v>
      </c>
      <c r="F51" s="1751">
        <v>0</v>
      </c>
      <c r="G51" s="1751">
        <v>0</v>
      </c>
      <c r="H51" s="1751">
        <v>0</v>
      </c>
      <c r="I51" s="1767">
        <v>0</v>
      </c>
      <c r="J51" s="1768">
        <v>0</v>
      </c>
      <c r="K51" s="1751">
        <v>0</v>
      </c>
      <c r="L51" s="1751">
        <v>0</v>
      </c>
      <c r="M51" s="1751">
        <v>0</v>
      </c>
      <c r="N51" s="1770">
        <v>0</v>
      </c>
      <c r="O51" s="1764">
        <v>0</v>
      </c>
      <c r="P51" s="1751">
        <v>0</v>
      </c>
      <c r="Q51" s="1751">
        <v>0</v>
      </c>
      <c r="R51" s="1751">
        <v>0</v>
      </c>
      <c r="S51" s="1767">
        <v>0</v>
      </c>
      <c r="T51" s="1768">
        <v>0</v>
      </c>
      <c r="U51" s="1751">
        <v>0</v>
      </c>
      <c r="V51" s="1751">
        <v>0</v>
      </c>
      <c r="W51" s="1751">
        <v>0</v>
      </c>
      <c r="X51" s="1770">
        <v>0</v>
      </c>
      <c r="Y51" s="1764">
        <v>0</v>
      </c>
      <c r="Z51" s="1751">
        <v>0</v>
      </c>
      <c r="AA51" s="1751">
        <v>0</v>
      </c>
      <c r="AB51" s="1751">
        <v>0</v>
      </c>
      <c r="AC51" s="1767">
        <v>0</v>
      </c>
      <c r="AD51" s="1768">
        <v>0</v>
      </c>
      <c r="AE51" s="1751">
        <v>0</v>
      </c>
      <c r="AF51" s="1751">
        <v>0</v>
      </c>
      <c r="AG51" s="1751">
        <v>0</v>
      </c>
      <c r="AH51" s="1770">
        <v>0</v>
      </c>
      <c r="AI51" s="1764">
        <v>0</v>
      </c>
      <c r="AJ51" s="1751">
        <v>0</v>
      </c>
      <c r="AK51" s="1751">
        <v>0</v>
      </c>
      <c r="AL51" s="1751">
        <v>0</v>
      </c>
      <c r="AM51" s="1767">
        <v>0</v>
      </c>
      <c r="AN51" s="1768">
        <v>0</v>
      </c>
      <c r="AO51" s="1751">
        <v>0</v>
      </c>
      <c r="AP51" s="1751">
        <v>0</v>
      </c>
      <c r="AQ51" s="1751">
        <v>0</v>
      </c>
      <c r="AR51" s="1770">
        <v>0</v>
      </c>
      <c r="AS51" s="1764">
        <v>0</v>
      </c>
      <c r="AT51" s="1751">
        <v>0</v>
      </c>
      <c r="AU51" s="1751">
        <v>0</v>
      </c>
      <c r="AV51" s="1751">
        <v>0</v>
      </c>
      <c r="AW51" s="1767">
        <v>0</v>
      </c>
      <c r="AX51" s="1768">
        <v>17.132000000000001</v>
      </c>
      <c r="AY51" s="1798">
        <v>0</v>
      </c>
    </row>
    <row r="52" spans="1:51" ht="14.25" thickBot="1" x14ac:dyDescent="0.2">
      <c r="A52" s="1661" t="s">
        <v>277</v>
      </c>
      <c r="B52" s="1662" t="s">
        <v>167</v>
      </c>
      <c r="C52" s="1848"/>
      <c r="D52" s="1755" t="s">
        <v>1287</v>
      </c>
      <c r="E52" s="1804">
        <v>0</v>
      </c>
      <c r="F52" s="1805">
        <v>0</v>
      </c>
      <c r="G52" s="1805">
        <v>0</v>
      </c>
      <c r="H52" s="1805">
        <v>0</v>
      </c>
      <c r="I52" s="1849">
        <v>0</v>
      </c>
      <c r="J52" s="1850">
        <v>0</v>
      </c>
      <c r="K52" s="1805">
        <v>0</v>
      </c>
      <c r="L52" s="1805">
        <v>0</v>
      </c>
      <c r="M52" s="1805">
        <v>0</v>
      </c>
      <c r="N52" s="1806">
        <v>0</v>
      </c>
      <c r="O52" s="1807">
        <v>0</v>
      </c>
      <c r="P52" s="1805">
        <v>0</v>
      </c>
      <c r="Q52" s="1805">
        <v>0</v>
      </c>
      <c r="R52" s="1805">
        <v>0</v>
      </c>
      <c r="S52" s="1849">
        <v>0</v>
      </c>
      <c r="T52" s="1850">
        <v>0</v>
      </c>
      <c r="U52" s="1805">
        <v>0</v>
      </c>
      <c r="V52" s="1805">
        <v>0</v>
      </c>
      <c r="W52" s="1805">
        <v>0</v>
      </c>
      <c r="X52" s="1806">
        <v>0</v>
      </c>
      <c r="Y52" s="1807">
        <v>0</v>
      </c>
      <c r="Z52" s="1805">
        <v>0</v>
      </c>
      <c r="AA52" s="1805">
        <v>0</v>
      </c>
      <c r="AB52" s="1805">
        <v>0</v>
      </c>
      <c r="AC52" s="1849">
        <v>0</v>
      </c>
      <c r="AD52" s="1850">
        <v>0</v>
      </c>
      <c r="AE52" s="1805">
        <v>0</v>
      </c>
      <c r="AF52" s="1805">
        <v>0</v>
      </c>
      <c r="AG52" s="1805">
        <v>0</v>
      </c>
      <c r="AH52" s="1806">
        <v>0</v>
      </c>
      <c r="AI52" s="1807">
        <v>0</v>
      </c>
      <c r="AJ52" s="1805">
        <v>0</v>
      </c>
      <c r="AK52" s="1805">
        <v>0</v>
      </c>
      <c r="AL52" s="1805">
        <v>0</v>
      </c>
      <c r="AM52" s="1849">
        <v>0</v>
      </c>
      <c r="AN52" s="1850">
        <v>0</v>
      </c>
      <c r="AO52" s="1805">
        <v>0</v>
      </c>
      <c r="AP52" s="1805">
        <v>0</v>
      </c>
      <c r="AQ52" s="1805">
        <v>0</v>
      </c>
      <c r="AR52" s="1806">
        <v>0</v>
      </c>
      <c r="AS52" s="1807">
        <v>0</v>
      </c>
      <c r="AT52" s="1805">
        <v>0</v>
      </c>
      <c r="AU52" s="1805">
        <v>0</v>
      </c>
      <c r="AV52" s="1805">
        <v>0</v>
      </c>
      <c r="AW52" s="1849">
        <v>0</v>
      </c>
      <c r="AX52" s="1850">
        <v>0</v>
      </c>
      <c r="AY52" s="1756" t="s">
        <v>1287</v>
      </c>
    </row>
    <row r="53" spans="1:51" x14ac:dyDescent="0.15">
      <c r="A53" s="1673" t="s">
        <v>488</v>
      </c>
      <c r="B53" s="1627"/>
      <c r="C53" s="1627"/>
      <c r="D53" s="1627"/>
      <c r="E53" s="1627"/>
      <c r="F53" s="1627"/>
      <c r="G53" s="1627"/>
      <c r="H53" s="1627"/>
      <c r="I53" s="1627"/>
      <c r="J53" s="1627"/>
      <c r="K53" s="1627"/>
      <c r="L53" s="1627"/>
      <c r="M53" s="1627"/>
      <c r="N53" s="1627"/>
      <c r="O53" s="1627"/>
      <c r="P53" s="1627"/>
      <c r="Q53" s="1627"/>
      <c r="R53" s="1627"/>
      <c r="S53" s="1627"/>
      <c r="T53" s="1627"/>
      <c r="U53" s="1627"/>
      <c r="V53" s="1627"/>
      <c r="W53" s="1627"/>
      <c r="X53" s="1627"/>
      <c r="Y53" s="1627"/>
      <c r="Z53" s="1627"/>
      <c r="AA53" s="1627"/>
      <c r="AB53" s="1627"/>
      <c r="AC53" s="1627"/>
      <c r="AD53" s="1627"/>
      <c r="AE53" s="1627"/>
      <c r="AF53" s="1627"/>
      <c r="AG53" s="1627"/>
      <c r="AH53" s="1627"/>
      <c r="AI53" s="1627"/>
      <c r="AJ53" s="1627"/>
      <c r="AK53" s="1627"/>
      <c r="AL53" s="1627"/>
      <c r="AM53" s="1627"/>
      <c r="AN53" s="1627"/>
      <c r="AO53" s="1627"/>
      <c r="AP53" s="1627"/>
      <c r="AQ53" s="1627"/>
      <c r="AR53" s="1627"/>
      <c r="AS53" s="1627"/>
      <c r="AT53" s="1627"/>
      <c r="AU53" s="1627"/>
      <c r="AV53" s="1627"/>
      <c r="AW53" s="1627"/>
      <c r="AX53" s="1627"/>
      <c r="AY53" s="162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0A200-A087-4356-8590-B3BEB64B5B6D}">
  <dimension ref="A1:CJ52"/>
  <sheetViews>
    <sheetView zoomScale="55" zoomScaleNormal="55" workbookViewId="0">
      <pane xSplit="3" ySplit="4" topLeftCell="D5" activePane="bottomRight" state="frozen"/>
      <selection activeCell="N12" sqref="N12"/>
      <selection pane="topRight" activeCell="N12" sqref="N12"/>
      <selection pane="bottomLeft" activeCell="N12" sqref="N12"/>
      <selection pane="bottomRight" activeCell="N12" sqref="N12"/>
    </sheetView>
  </sheetViews>
  <sheetFormatPr defaultColWidth="9" defaultRowHeight="13.5" x14ac:dyDescent="0.15"/>
  <cols>
    <col min="1" max="1" width="3.625" style="1312" customWidth="1"/>
    <col min="2" max="2" width="9.625" style="1312" customWidth="1"/>
    <col min="3" max="3" width="0.875" style="1312" customWidth="1"/>
    <col min="4" max="88" width="9.625" style="1312" customWidth="1"/>
    <col min="89" max="16384" width="9" style="1312"/>
  </cols>
  <sheetData>
    <row r="1" spans="1:88" x14ac:dyDescent="0.15">
      <c r="A1" s="1235" t="s">
        <v>1180</v>
      </c>
      <c r="B1" s="1236"/>
      <c r="C1" s="1236"/>
      <c r="D1" s="1236"/>
      <c r="E1" s="1236"/>
      <c r="F1" s="1236"/>
      <c r="G1" s="1236"/>
      <c r="H1" s="1236"/>
      <c r="I1" s="1236"/>
      <c r="J1" s="1236"/>
      <c r="K1" s="1236"/>
      <c r="L1" s="1236"/>
      <c r="M1" s="1236"/>
      <c r="N1" s="1236"/>
      <c r="O1" s="1236"/>
      <c r="P1" s="1236"/>
      <c r="Q1" s="1236"/>
      <c r="R1" s="1236"/>
      <c r="S1" s="1236"/>
      <c r="T1" s="1238"/>
      <c r="U1" s="1238"/>
      <c r="V1" s="1238"/>
      <c r="W1" s="1238"/>
      <c r="X1" s="1238"/>
      <c r="Y1" s="1238"/>
      <c r="Z1" s="1238"/>
      <c r="AA1" s="1238"/>
      <c r="AB1" s="1238"/>
      <c r="AC1" s="1238"/>
      <c r="AD1" s="1238"/>
      <c r="AE1" s="1238"/>
      <c r="AF1" s="1238"/>
      <c r="AG1" s="1238"/>
      <c r="AH1" s="1238"/>
      <c r="AI1" s="1238"/>
      <c r="AJ1" s="1238"/>
      <c r="AK1" s="1238"/>
      <c r="AL1" s="1238"/>
      <c r="AM1" s="1238"/>
      <c r="AN1" s="1238"/>
      <c r="AO1" s="1238"/>
      <c r="AP1" s="1238"/>
      <c r="AQ1" s="1238"/>
      <c r="AR1" s="1238"/>
      <c r="AS1" s="1238"/>
      <c r="AT1" s="1238"/>
      <c r="AU1" s="1238"/>
      <c r="AV1" s="1238"/>
      <c r="AW1" s="1238"/>
      <c r="AX1" s="1238"/>
      <c r="AY1" s="1238"/>
      <c r="AZ1" s="1238"/>
      <c r="BA1" s="1238"/>
      <c r="BB1" s="1238"/>
      <c r="BC1" s="1238"/>
      <c r="BD1" s="1238"/>
      <c r="BE1" s="1238"/>
      <c r="BF1" s="1238"/>
      <c r="BG1" s="1238"/>
      <c r="BH1" s="1238"/>
      <c r="BI1" s="1238"/>
      <c r="BJ1" s="1238"/>
      <c r="BK1" s="1238"/>
      <c r="BL1" s="1238"/>
      <c r="BM1" s="1238"/>
      <c r="BN1" s="1238"/>
      <c r="BO1" s="1238"/>
      <c r="BP1" s="1238"/>
      <c r="BQ1" s="1238"/>
      <c r="BR1" s="1238"/>
      <c r="BS1" s="1238"/>
      <c r="BT1" s="1238"/>
      <c r="BU1" s="1238"/>
      <c r="BV1" s="1238"/>
      <c r="BW1" s="1238"/>
      <c r="BX1" s="1238"/>
      <c r="BY1" s="1238"/>
      <c r="BZ1" s="1238"/>
      <c r="CA1" s="1238"/>
      <c r="CB1" s="1238"/>
      <c r="CC1" s="1238"/>
      <c r="CD1" s="1238"/>
      <c r="CE1" s="1238"/>
      <c r="CF1" s="1238"/>
      <c r="CG1" s="1238"/>
      <c r="CH1" s="1238"/>
      <c r="CI1" s="1238"/>
      <c r="CJ1" s="1238"/>
    </row>
    <row r="2" spans="1:88" ht="14.25" thickBot="1" x14ac:dyDescent="0.2">
      <c r="A2" s="1238"/>
      <c r="B2" s="1238"/>
      <c r="C2" s="1238"/>
      <c r="D2" s="1238"/>
      <c r="E2" s="1238"/>
      <c r="F2" s="1062"/>
      <c r="G2" s="1062"/>
      <c r="H2" s="1238"/>
      <c r="I2" s="1238"/>
      <c r="J2" s="1238"/>
      <c r="K2" s="1238"/>
      <c r="L2" s="1238"/>
      <c r="M2" s="1238"/>
      <c r="N2" s="1238"/>
      <c r="O2" s="1238"/>
      <c r="P2" s="1238"/>
      <c r="Q2" s="1463"/>
      <c r="R2" s="1463" t="s">
        <v>432</v>
      </c>
      <c r="S2" s="1463"/>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row>
    <row r="3" spans="1:88" x14ac:dyDescent="0.15">
      <c r="A3" s="1240"/>
      <c r="B3" s="1851"/>
      <c r="C3" s="1242"/>
      <c r="D3" s="1852" t="s">
        <v>1179</v>
      </c>
      <c r="E3" s="1501" t="s">
        <v>1178</v>
      </c>
      <c r="F3" s="1853"/>
      <c r="G3" s="1500"/>
      <c r="H3" s="1501" t="s">
        <v>1177</v>
      </c>
      <c r="I3" s="1853"/>
      <c r="J3" s="1853"/>
      <c r="K3" s="1501" t="s">
        <v>1176</v>
      </c>
      <c r="L3" s="1853"/>
      <c r="M3" s="1853"/>
      <c r="N3" s="1501" t="s">
        <v>1175</v>
      </c>
      <c r="O3" s="1853"/>
      <c r="P3" s="1853"/>
      <c r="Q3" s="1501" t="s">
        <v>1174</v>
      </c>
      <c r="R3" s="1853"/>
      <c r="S3" s="1853"/>
      <c r="T3" s="1468" t="s">
        <v>1173</v>
      </c>
      <c r="U3" s="1468"/>
      <c r="V3" s="1468"/>
      <c r="W3" s="1501" t="s">
        <v>1172</v>
      </c>
      <c r="X3" s="1853"/>
      <c r="Y3" s="1853"/>
      <c r="Z3" s="1501" t="s">
        <v>1171</v>
      </c>
      <c r="AA3" s="1853"/>
      <c r="AB3" s="1853"/>
      <c r="AC3" s="1501" t="s">
        <v>1170</v>
      </c>
      <c r="AD3" s="1853"/>
      <c r="AE3" s="1853"/>
      <c r="AF3" s="1501" t="s">
        <v>1169</v>
      </c>
      <c r="AG3" s="1853"/>
      <c r="AH3" s="1853"/>
      <c r="AI3" s="1501" t="s">
        <v>1168</v>
      </c>
      <c r="AJ3" s="1853"/>
      <c r="AK3" s="1853"/>
      <c r="AL3" s="1468" t="s">
        <v>226</v>
      </c>
      <c r="AM3" s="1468"/>
      <c r="AN3" s="1468"/>
      <c r="AO3" s="1501" t="s">
        <v>1167</v>
      </c>
      <c r="AP3" s="1853"/>
      <c r="AQ3" s="1853"/>
      <c r="AR3" s="1501" t="s">
        <v>1166</v>
      </c>
      <c r="AS3" s="1853"/>
      <c r="AT3" s="1853"/>
      <c r="AU3" s="1501" t="s">
        <v>1165</v>
      </c>
      <c r="AV3" s="1853"/>
      <c r="AW3" s="1853"/>
      <c r="AX3" s="1501" t="s">
        <v>1164</v>
      </c>
      <c r="AY3" s="1853"/>
      <c r="AZ3" s="1853"/>
      <c r="BA3" s="1501" t="s">
        <v>220</v>
      </c>
      <c r="BB3" s="1853"/>
      <c r="BC3" s="1853"/>
      <c r="BD3" s="1501" t="s">
        <v>1163</v>
      </c>
      <c r="BE3" s="1853"/>
      <c r="BF3" s="1853"/>
      <c r="BG3" s="1468" t="s">
        <v>851</v>
      </c>
      <c r="BH3" s="1468"/>
      <c r="BI3" s="1468"/>
      <c r="BJ3" s="1501" t="s">
        <v>1162</v>
      </c>
      <c r="BK3" s="1853"/>
      <c r="BL3" s="1853"/>
      <c r="BM3" s="1501" t="s">
        <v>1161</v>
      </c>
      <c r="BN3" s="1853"/>
      <c r="BO3" s="1853"/>
      <c r="BP3" s="1501" t="s">
        <v>214</v>
      </c>
      <c r="BQ3" s="1853"/>
      <c r="BR3" s="1853"/>
      <c r="BS3" s="1501" t="s">
        <v>386</v>
      </c>
      <c r="BT3" s="1853"/>
      <c r="BU3" s="1853"/>
      <c r="BV3" s="1501" t="s">
        <v>1160</v>
      </c>
      <c r="BW3" s="1853"/>
      <c r="BX3" s="1853"/>
      <c r="BY3" s="1468" t="s">
        <v>1159</v>
      </c>
      <c r="BZ3" s="1468"/>
      <c r="CA3" s="1468"/>
      <c r="CB3" s="1468" t="s">
        <v>1158</v>
      </c>
      <c r="CC3" s="1468"/>
      <c r="CD3" s="1468"/>
      <c r="CE3" s="1501" t="s">
        <v>1157</v>
      </c>
      <c r="CF3" s="1853"/>
      <c r="CG3" s="1853"/>
      <c r="CH3" s="1501" t="s">
        <v>1156</v>
      </c>
      <c r="CI3" s="1853"/>
      <c r="CJ3" s="1502"/>
    </row>
    <row r="4" spans="1:88" ht="27.75" thickBot="1" x14ac:dyDescent="0.2">
      <c r="A4" s="1470"/>
      <c r="B4" s="1252"/>
      <c r="C4" s="1253"/>
      <c r="D4" s="1854"/>
      <c r="E4" s="1855" t="s">
        <v>1034</v>
      </c>
      <c r="F4" s="1855" t="s">
        <v>1155</v>
      </c>
      <c r="G4" s="1855" t="s">
        <v>1154</v>
      </c>
      <c r="H4" s="1855" t="s">
        <v>1034</v>
      </c>
      <c r="I4" s="1855" t="s">
        <v>1153</v>
      </c>
      <c r="J4" s="1855" t="s">
        <v>1152</v>
      </c>
      <c r="K4" s="1855" t="s">
        <v>1034</v>
      </c>
      <c r="L4" s="1855" t="s">
        <v>1153</v>
      </c>
      <c r="M4" s="1855" t="s">
        <v>1152</v>
      </c>
      <c r="N4" s="1855" t="s">
        <v>1034</v>
      </c>
      <c r="O4" s="1855" t="s">
        <v>1153</v>
      </c>
      <c r="P4" s="1855" t="s">
        <v>1152</v>
      </c>
      <c r="Q4" s="1855" t="s">
        <v>1034</v>
      </c>
      <c r="R4" s="1855" t="s">
        <v>1153</v>
      </c>
      <c r="S4" s="1855" t="s">
        <v>1152</v>
      </c>
      <c r="T4" s="1855" t="s">
        <v>1034</v>
      </c>
      <c r="U4" s="1855" t="s">
        <v>1153</v>
      </c>
      <c r="V4" s="1855" t="s">
        <v>1152</v>
      </c>
      <c r="W4" s="1855" t="s">
        <v>1034</v>
      </c>
      <c r="X4" s="1856" t="s">
        <v>1153</v>
      </c>
      <c r="Y4" s="1856" t="s">
        <v>1152</v>
      </c>
      <c r="Z4" s="1855" t="s">
        <v>1034</v>
      </c>
      <c r="AA4" s="1856" t="s">
        <v>1153</v>
      </c>
      <c r="AB4" s="1856" t="s">
        <v>1152</v>
      </c>
      <c r="AC4" s="1855" t="s">
        <v>1034</v>
      </c>
      <c r="AD4" s="1856" t="s">
        <v>1153</v>
      </c>
      <c r="AE4" s="1856" t="s">
        <v>1152</v>
      </c>
      <c r="AF4" s="1855" t="s">
        <v>1034</v>
      </c>
      <c r="AG4" s="1856" t="s">
        <v>1153</v>
      </c>
      <c r="AH4" s="1856" t="s">
        <v>1152</v>
      </c>
      <c r="AI4" s="1855" t="s">
        <v>1034</v>
      </c>
      <c r="AJ4" s="1856" t="s">
        <v>1153</v>
      </c>
      <c r="AK4" s="1856" t="s">
        <v>1152</v>
      </c>
      <c r="AL4" s="1855" t="s">
        <v>1034</v>
      </c>
      <c r="AM4" s="1856" t="s">
        <v>1153</v>
      </c>
      <c r="AN4" s="1856" t="s">
        <v>1152</v>
      </c>
      <c r="AO4" s="1855" t="s">
        <v>1034</v>
      </c>
      <c r="AP4" s="1856" t="s">
        <v>1153</v>
      </c>
      <c r="AQ4" s="1856" t="s">
        <v>1152</v>
      </c>
      <c r="AR4" s="1855" t="s">
        <v>1034</v>
      </c>
      <c r="AS4" s="1856" t="s">
        <v>1153</v>
      </c>
      <c r="AT4" s="1856" t="s">
        <v>1152</v>
      </c>
      <c r="AU4" s="1855" t="s">
        <v>1034</v>
      </c>
      <c r="AV4" s="1856" t="s">
        <v>1153</v>
      </c>
      <c r="AW4" s="1856" t="s">
        <v>1152</v>
      </c>
      <c r="AX4" s="1855" t="s">
        <v>1034</v>
      </c>
      <c r="AY4" s="1856" t="s">
        <v>1153</v>
      </c>
      <c r="AZ4" s="1856" t="s">
        <v>1152</v>
      </c>
      <c r="BA4" s="1855" t="s">
        <v>1034</v>
      </c>
      <c r="BB4" s="1856" t="s">
        <v>1153</v>
      </c>
      <c r="BC4" s="1856" t="s">
        <v>1152</v>
      </c>
      <c r="BD4" s="1855" t="s">
        <v>1034</v>
      </c>
      <c r="BE4" s="1856" t="s">
        <v>1153</v>
      </c>
      <c r="BF4" s="1856" t="s">
        <v>1152</v>
      </c>
      <c r="BG4" s="1855" t="s">
        <v>1034</v>
      </c>
      <c r="BH4" s="1856" t="s">
        <v>1153</v>
      </c>
      <c r="BI4" s="1856" t="s">
        <v>1152</v>
      </c>
      <c r="BJ4" s="1855" t="s">
        <v>1034</v>
      </c>
      <c r="BK4" s="1856" t="s">
        <v>1153</v>
      </c>
      <c r="BL4" s="1856" t="s">
        <v>1152</v>
      </c>
      <c r="BM4" s="1855" t="s">
        <v>1034</v>
      </c>
      <c r="BN4" s="1856" t="s">
        <v>1153</v>
      </c>
      <c r="BO4" s="1856" t="s">
        <v>1152</v>
      </c>
      <c r="BP4" s="1855" t="s">
        <v>1034</v>
      </c>
      <c r="BQ4" s="1856" t="s">
        <v>1153</v>
      </c>
      <c r="BR4" s="1856" t="s">
        <v>1152</v>
      </c>
      <c r="BS4" s="1855" t="s">
        <v>1034</v>
      </c>
      <c r="BT4" s="1856" t="s">
        <v>1153</v>
      </c>
      <c r="BU4" s="1856" t="s">
        <v>1152</v>
      </c>
      <c r="BV4" s="1855" t="s">
        <v>1034</v>
      </c>
      <c r="BW4" s="1856" t="s">
        <v>1153</v>
      </c>
      <c r="BX4" s="1856" t="s">
        <v>1152</v>
      </c>
      <c r="BY4" s="1855" t="s">
        <v>1034</v>
      </c>
      <c r="BZ4" s="1856" t="s">
        <v>1153</v>
      </c>
      <c r="CA4" s="1856" t="s">
        <v>1152</v>
      </c>
      <c r="CB4" s="1855" t="s">
        <v>1034</v>
      </c>
      <c r="CC4" s="1856" t="s">
        <v>1153</v>
      </c>
      <c r="CD4" s="1856" t="s">
        <v>1152</v>
      </c>
      <c r="CE4" s="1855" t="s">
        <v>1034</v>
      </c>
      <c r="CF4" s="1856" t="s">
        <v>1153</v>
      </c>
      <c r="CG4" s="1856" t="s">
        <v>1152</v>
      </c>
      <c r="CH4" s="1855" t="s">
        <v>1034</v>
      </c>
      <c r="CI4" s="1856" t="s">
        <v>1153</v>
      </c>
      <c r="CJ4" s="1857" t="s">
        <v>1152</v>
      </c>
    </row>
    <row r="5" spans="1:88" ht="15" thickTop="1" thickBot="1" x14ac:dyDescent="0.2">
      <c r="A5" s="1313" t="s">
        <v>341</v>
      </c>
      <c r="B5" s="1314"/>
      <c r="C5" s="1315"/>
      <c r="D5" s="838">
        <v>93</v>
      </c>
      <c r="E5" s="394">
        <v>232</v>
      </c>
      <c r="F5" s="394">
        <v>1065.1049999999998</v>
      </c>
      <c r="G5" s="394">
        <v>2436.8294499999997</v>
      </c>
      <c r="H5" s="394">
        <v>44</v>
      </c>
      <c r="I5" s="394">
        <v>89.606999999999999</v>
      </c>
      <c r="J5" s="394">
        <v>363.9899999999999</v>
      </c>
      <c r="K5" s="394">
        <v>1</v>
      </c>
      <c r="L5" s="394" t="s">
        <v>1287</v>
      </c>
      <c r="M5" s="394" t="s">
        <v>1287</v>
      </c>
      <c r="N5" s="394">
        <v>5</v>
      </c>
      <c r="O5" s="394">
        <v>11.916</v>
      </c>
      <c r="P5" s="394">
        <v>35.230999999999995</v>
      </c>
      <c r="Q5" s="394">
        <v>6</v>
      </c>
      <c r="R5" s="394">
        <v>13.457000000000001</v>
      </c>
      <c r="S5" s="392">
        <v>27.021999999999998</v>
      </c>
      <c r="T5" s="394">
        <v>2</v>
      </c>
      <c r="U5" s="394" t="s">
        <v>1287</v>
      </c>
      <c r="V5" s="394" t="s">
        <v>1287</v>
      </c>
      <c r="W5" s="1021">
        <v>9</v>
      </c>
      <c r="X5" s="394">
        <v>41.802</v>
      </c>
      <c r="Y5" s="394">
        <v>123.902</v>
      </c>
      <c r="Z5" s="394">
        <v>9</v>
      </c>
      <c r="AA5" s="394">
        <v>11.662000000000001</v>
      </c>
      <c r="AB5" s="394">
        <v>54.052999999999997</v>
      </c>
      <c r="AC5" s="394">
        <v>7</v>
      </c>
      <c r="AD5" s="394">
        <v>27.045999999999999</v>
      </c>
      <c r="AE5" s="394">
        <v>54.32</v>
      </c>
      <c r="AF5" s="394">
        <v>1</v>
      </c>
      <c r="AG5" s="394" t="s">
        <v>1287</v>
      </c>
      <c r="AH5" s="394" t="s">
        <v>1287</v>
      </c>
      <c r="AI5" s="394">
        <v>10</v>
      </c>
      <c r="AJ5" s="394">
        <v>62.303999999999988</v>
      </c>
      <c r="AK5" s="392">
        <v>136.64299999999997</v>
      </c>
      <c r="AL5" s="394">
        <v>2</v>
      </c>
      <c r="AM5" s="394" t="s">
        <v>1287</v>
      </c>
      <c r="AN5" s="394" t="s">
        <v>1287</v>
      </c>
      <c r="AO5" s="1021">
        <v>0</v>
      </c>
      <c r="AP5" s="394">
        <v>0</v>
      </c>
      <c r="AQ5" s="394">
        <v>0</v>
      </c>
      <c r="AR5" s="394">
        <v>8</v>
      </c>
      <c r="AS5" s="394">
        <v>84.62700000000001</v>
      </c>
      <c r="AT5" s="394">
        <v>101.386</v>
      </c>
      <c r="AU5" s="394">
        <v>9</v>
      </c>
      <c r="AV5" s="394">
        <v>190.374</v>
      </c>
      <c r="AW5" s="394">
        <v>87.809729999999988</v>
      </c>
      <c r="AX5" s="394">
        <v>5</v>
      </c>
      <c r="AY5" s="394">
        <v>6.33</v>
      </c>
      <c r="AZ5" s="394">
        <v>151.35300000000001</v>
      </c>
      <c r="BA5" s="394">
        <v>29</v>
      </c>
      <c r="BB5" s="394">
        <v>118.47699999999999</v>
      </c>
      <c r="BC5" s="392">
        <v>270.46800000000002</v>
      </c>
      <c r="BD5" s="394">
        <v>8</v>
      </c>
      <c r="BE5" s="394">
        <v>13.713000000000001</v>
      </c>
      <c r="BF5" s="394">
        <v>41.426000000000002</v>
      </c>
      <c r="BG5" s="394">
        <v>24</v>
      </c>
      <c r="BH5" s="394">
        <v>52.314000000000007</v>
      </c>
      <c r="BI5" s="394">
        <v>221.51300000000003</v>
      </c>
      <c r="BJ5" s="394">
        <v>6</v>
      </c>
      <c r="BK5" s="394">
        <v>4.0359999999999996</v>
      </c>
      <c r="BL5" s="392">
        <v>49.444999999999993</v>
      </c>
      <c r="BM5" s="394">
        <v>4</v>
      </c>
      <c r="BN5" s="394">
        <v>18.378999999999998</v>
      </c>
      <c r="BO5" s="394">
        <v>43.197000000000003</v>
      </c>
      <c r="BP5" s="1021">
        <v>14</v>
      </c>
      <c r="BQ5" s="394">
        <v>103.81</v>
      </c>
      <c r="BR5" s="394">
        <v>247.62699999999998</v>
      </c>
      <c r="BS5" s="394">
        <v>1</v>
      </c>
      <c r="BT5" s="394" t="s">
        <v>1287</v>
      </c>
      <c r="BU5" s="394" t="s">
        <v>1287</v>
      </c>
      <c r="BV5" s="394">
        <v>27</v>
      </c>
      <c r="BW5" s="394">
        <v>181.16300000000001</v>
      </c>
      <c r="BX5" s="394">
        <v>350.34272000000004</v>
      </c>
      <c r="BY5" s="394">
        <v>1</v>
      </c>
      <c r="BZ5" s="394" t="s">
        <v>1287</v>
      </c>
      <c r="CA5" s="394" t="s">
        <v>1287</v>
      </c>
      <c r="CB5" s="1021">
        <v>0</v>
      </c>
      <c r="CC5" s="394">
        <v>0</v>
      </c>
      <c r="CD5" s="394">
        <v>0</v>
      </c>
      <c r="CE5" s="1021">
        <v>0</v>
      </c>
      <c r="CF5" s="394">
        <v>0</v>
      </c>
      <c r="CG5" s="394">
        <v>0</v>
      </c>
      <c r="CH5" s="394">
        <v>0</v>
      </c>
      <c r="CI5" s="392">
        <v>0</v>
      </c>
      <c r="CJ5" s="391">
        <v>0</v>
      </c>
    </row>
    <row r="6" spans="1:88" ht="14.25" thickTop="1" x14ac:dyDescent="0.15">
      <c r="A6" s="1316" t="s">
        <v>272</v>
      </c>
      <c r="B6" s="1317" t="s">
        <v>120</v>
      </c>
      <c r="C6" s="1318"/>
      <c r="D6" s="476">
        <v>5</v>
      </c>
      <c r="E6" s="360">
        <v>2</v>
      </c>
      <c r="F6" s="360" t="s">
        <v>1287</v>
      </c>
      <c r="G6" s="360" t="s">
        <v>1287</v>
      </c>
      <c r="H6" s="360">
        <v>0</v>
      </c>
      <c r="I6" s="360">
        <v>0</v>
      </c>
      <c r="J6" s="360">
        <v>0</v>
      </c>
      <c r="K6" s="360">
        <v>0</v>
      </c>
      <c r="L6" s="360">
        <v>0</v>
      </c>
      <c r="M6" s="360">
        <v>0</v>
      </c>
      <c r="N6" s="360">
        <v>0</v>
      </c>
      <c r="O6" s="360">
        <v>0</v>
      </c>
      <c r="P6" s="360">
        <v>0</v>
      </c>
      <c r="Q6" s="360">
        <v>0</v>
      </c>
      <c r="R6" s="360">
        <v>0</v>
      </c>
      <c r="S6" s="358">
        <v>0</v>
      </c>
      <c r="T6" s="360">
        <v>0</v>
      </c>
      <c r="U6" s="360">
        <v>0</v>
      </c>
      <c r="V6" s="360">
        <v>0</v>
      </c>
      <c r="W6" s="1015">
        <v>0</v>
      </c>
      <c r="X6" s="360">
        <v>0</v>
      </c>
      <c r="Y6" s="360">
        <v>0</v>
      </c>
      <c r="Z6" s="360">
        <v>0</v>
      </c>
      <c r="AA6" s="360">
        <v>0</v>
      </c>
      <c r="AB6" s="360">
        <v>0</v>
      </c>
      <c r="AC6" s="360">
        <v>0</v>
      </c>
      <c r="AD6" s="360">
        <v>0</v>
      </c>
      <c r="AE6" s="360">
        <v>0</v>
      </c>
      <c r="AF6" s="360">
        <v>0</v>
      </c>
      <c r="AG6" s="360">
        <v>0</v>
      </c>
      <c r="AH6" s="360">
        <v>0</v>
      </c>
      <c r="AI6" s="360">
        <v>0</v>
      </c>
      <c r="AJ6" s="360">
        <v>0</v>
      </c>
      <c r="AK6" s="358">
        <v>0</v>
      </c>
      <c r="AL6" s="360">
        <v>0</v>
      </c>
      <c r="AM6" s="360">
        <v>0</v>
      </c>
      <c r="AN6" s="360">
        <v>0</v>
      </c>
      <c r="AO6" s="1015">
        <v>0</v>
      </c>
      <c r="AP6" s="360">
        <v>0</v>
      </c>
      <c r="AQ6" s="360">
        <v>0</v>
      </c>
      <c r="AR6" s="360">
        <v>0</v>
      </c>
      <c r="AS6" s="360">
        <v>0</v>
      </c>
      <c r="AT6" s="360">
        <v>0</v>
      </c>
      <c r="AU6" s="360">
        <v>0</v>
      </c>
      <c r="AV6" s="360">
        <v>0</v>
      </c>
      <c r="AW6" s="360">
        <v>0</v>
      </c>
      <c r="AX6" s="360">
        <v>0</v>
      </c>
      <c r="AY6" s="360">
        <v>0</v>
      </c>
      <c r="AZ6" s="360">
        <v>0</v>
      </c>
      <c r="BA6" s="360">
        <v>0</v>
      </c>
      <c r="BB6" s="360">
        <v>0</v>
      </c>
      <c r="BC6" s="358">
        <v>0</v>
      </c>
      <c r="BD6" s="360">
        <v>0</v>
      </c>
      <c r="BE6" s="360">
        <v>0</v>
      </c>
      <c r="BF6" s="360">
        <v>0</v>
      </c>
      <c r="BG6" s="360">
        <v>2</v>
      </c>
      <c r="BH6" s="360" t="s">
        <v>1287</v>
      </c>
      <c r="BI6" s="360" t="s">
        <v>1287</v>
      </c>
      <c r="BJ6" s="360">
        <v>0</v>
      </c>
      <c r="BK6" s="360">
        <v>0</v>
      </c>
      <c r="BL6" s="358">
        <v>0</v>
      </c>
      <c r="BM6" s="360">
        <v>0</v>
      </c>
      <c r="BN6" s="360">
        <v>0</v>
      </c>
      <c r="BO6" s="360">
        <v>0</v>
      </c>
      <c r="BP6" s="1015">
        <v>0</v>
      </c>
      <c r="BQ6" s="360">
        <v>0</v>
      </c>
      <c r="BR6" s="360">
        <v>0</v>
      </c>
      <c r="BS6" s="360">
        <v>0</v>
      </c>
      <c r="BT6" s="360">
        <v>0</v>
      </c>
      <c r="BU6" s="360">
        <v>0</v>
      </c>
      <c r="BV6" s="360">
        <v>0</v>
      </c>
      <c r="BW6" s="360">
        <v>0</v>
      </c>
      <c r="BX6" s="360">
        <v>0</v>
      </c>
      <c r="BY6" s="360">
        <v>0</v>
      </c>
      <c r="BZ6" s="360">
        <v>0</v>
      </c>
      <c r="CA6" s="360">
        <v>0</v>
      </c>
      <c r="CB6" s="1015">
        <v>0</v>
      </c>
      <c r="CC6" s="360">
        <v>0</v>
      </c>
      <c r="CD6" s="360">
        <v>0</v>
      </c>
      <c r="CE6" s="1015">
        <v>0</v>
      </c>
      <c r="CF6" s="360">
        <v>0</v>
      </c>
      <c r="CG6" s="360">
        <v>0</v>
      </c>
      <c r="CH6" s="360">
        <v>0</v>
      </c>
      <c r="CI6" s="358">
        <v>0</v>
      </c>
      <c r="CJ6" s="357">
        <v>0</v>
      </c>
    </row>
    <row r="7" spans="1:88" x14ac:dyDescent="0.15">
      <c r="A7" s="1319" t="s">
        <v>270</v>
      </c>
      <c r="B7" s="1281" t="s">
        <v>121</v>
      </c>
      <c r="C7" s="1320"/>
      <c r="D7" s="468">
        <v>0</v>
      </c>
      <c r="E7" s="332">
        <v>0</v>
      </c>
      <c r="F7" s="332">
        <v>0</v>
      </c>
      <c r="G7" s="332">
        <v>0</v>
      </c>
      <c r="H7" s="332">
        <v>0</v>
      </c>
      <c r="I7" s="332">
        <v>0</v>
      </c>
      <c r="J7" s="332">
        <v>0</v>
      </c>
      <c r="K7" s="332">
        <v>0</v>
      </c>
      <c r="L7" s="332">
        <v>0</v>
      </c>
      <c r="M7" s="332">
        <v>0</v>
      </c>
      <c r="N7" s="332">
        <v>0</v>
      </c>
      <c r="O7" s="332">
        <v>0</v>
      </c>
      <c r="P7" s="332">
        <v>0</v>
      </c>
      <c r="Q7" s="332">
        <v>0</v>
      </c>
      <c r="R7" s="332">
        <v>0</v>
      </c>
      <c r="S7" s="330">
        <v>0</v>
      </c>
      <c r="T7" s="332">
        <v>0</v>
      </c>
      <c r="U7" s="332">
        <v>0</v>
      </c>
      <c r="V7" s="332">
        <v>0</v>
      </c>
      <c r="W7" s="997">
        <v>0</v>
      </c>
      <c r="X7" s="332">
        <v>0</v>
      </c>
      <c r="Y7" s="332">
        <v>0</v>
      </c>
      <c r="Z7" s="332">
        <v>0</v>
      </c>
      <c r="AA7" s="332">
        <v>0</v>
      </c>
      <c r="AB7" s="332">
        <v>0</v>
      </c>
      <c r="AC7" s="332">
        <v>0</v>
      </c>
      <c r="AD7" s="332">
        <v>0</v>
      </c>
      <c r="AE7" s="332">
        <v>0</v>
      </c>
      <c r="AF7" s="332">
        <v>0</v>
      </c>
      <c r="AG7" s="332">
        <v>0</v>
      </c>
      <c r="AH7" s="332">
        <v>0</v>
      </c>
      <c r="AI7" s="332">
        <v>0</v>
      </c>
      <c r="AJ7" s="332">
        <v>0</v>
      </c>
      <c r="AK7" s="330">
        <v>0</v>
      </c>
      <c r="AL7" s="332">
        <v>0</v>
      </c>
      <c r="AM7" s="332">
        <v>0</v>
      </c>
      <c r="AN7" s="332">
        <v>0</v>
      </c>
      <c r="AO7" s="997">
        <v>0</v>
      </c>
      <c r="AP7" s="332">
        <v>0</v>
      </c>
      <c r="AQ7" s="332">
        <v>0</v>
      </c>
      <c r="AR7" s="332">
        <v>0</v>
      </c>
      <c r="AS7" s="332">
        <v>0</v>
      </c>
      <c r="AT7" s="332">
        <v>0</v>
      </c>
      <c r="AU7" s="332">
        <v>0</v>
      </c>
      <c r="AV7" s="332">
        <v>0</v>
      </c>
      <c r="AW7" s="332">
        <v>0</v>
      </c>
      <c r="AX7" s="332">
        <v>0</v>
      </c>
      <c r="AY7" s="332">
        <v>0</v>
      </c>
      <c r="AZ7" s="332">
        <v>0</v>
      </c>
      <c r="BA7" s="332">
        <v>0</v>
      </c>
      <c r="BB7" s="332">
        <v>0</v>
      </c>
      <c r="BC7" s="330">
        <v>0</v>
      </c>
      <c r="BD7" s="332">
        <v>0</v>
      </c>
      <c r="BE7" s="332">
        <v>0</v>
      </c>
      <c r="BF7" s="332">
        <v>0</v>
      </c>
      <c r="BG7" s="332">
        <v>0</v>
      </c>
      <c r="BH7" s="332">
        <v>0</v>
      </c>
      <c r="BI7" s="332">
        <v>0</v>
      </c>
      <c r="BJ7" s="332">
        <v>0</v>
      </c>
      <c r="BK7" s="332">
        <v>0</v>
      </c>
      <c r="BL7" s="330">
        <v>0</v>
      </c>
      <c r="BM7" s="332">
        <v>0</v>
      </c>
      <c r="BN7" s="332">
        <v>0</v>
      </c>
      <c r="BO7" s="332">
        <v>0</v>
      </c>
      <c r="BP7" s="997">
        <v>0</v>
      </c>
      <c r="BQ7" s="332">
        <v>0</v>
      </c>
      <c r="BR7" s="332">
        <v>0</v>
      </c>
      <c r="BS7" s="332">
        <v>0</v>
      </c>
      <c r="BT7" s="332">
        <v>0</v>
      </c>
      <c r="BU7" s="332">
        <v>0</v>
      </c>
      <c r="BV7" s="332">
        <v>0</v>
      </c>
      <c r="BW7" s="332">
        <v>0</v>
      </c>
      <c r="BX7" s="332">
        <v>0</v>
      </c>
      <c r="BY7" s="332">
        <v>0</v>
      </c>
      <c r="BZ7" s="332">
        <v>0</v>
      </c>
      <c r="CA7" s="332">
        <v>0</v>
      </c>
      <c r="CB7" s="997">
        <v>0</v>
      </c>
      <c r="CC7" s="332">
        <v>0</v>
      </c>
      <c r="CD7" s="332">
        <v>0</v>
      </c>
      <c r="CE7" s="997">
        <v>0</v>
      </c>
      <c r="CF7" s="332">
        <v>0</v>
      </c>
      <c r="CG7" s="332">
        <v>0</v>
      </c>
      <c r="CH7" s="332">
        <v>0</v>
      </c>
      <c r="CI7" s="330">
        <v>0</v>
      </c>
      <c r="CJ7" s="329">
        <v>0</v>
      </c>
    </row>
    <row r="8" spans="1:88" x14ac:dyDescent="0.15">
      <c r="A8" s="1319" t="s">
        <v>268</v>
      </c>
      <c r="B8" s="1281" t="s">
        <v>122</v>
      </c>
      <c r="C8" s="1320"/>
      <c r="D8" s="468">
        <v>0</v>
      </c>
      <c r="E8" s="332">
        <v>2</v>
      </c>
      <c r="F8" s="332" t="s">
        <v>1287</v>
      </c>
      <c r="G8" s="332" t="s">
        <v>1287</v>
      </c>
      <c r="H8" s="332">
        <v>1</v>
      </c>
      <c r="I8" s="332" t="s">
        <v>1287</v>
      </c>
      <c r="J8" s="332" t="s">
        <v>1287</v>
      </c>
      <c r="K8" s="332">
        <v>0</v>
      </c>
      <c r="L8" s="332">
        <v>0</v>
      </c>
      <c r="M8" s="332">
        <v>0</v>
      </c>
      <c r="N8" s="332">
        <v>0</v>
      </c>
      <c r="O8" s="332">
        <v>0</v>
      </c>
      <c r="P8" s="332">
        <v>0</v>
      </c>
      <c r="Q8" s="332">
        <v>0</v>
      </c>
      <c r="R8" s="332">
        <v>0</v>
      </c>
      <c r="S8" s="330">
        <v>0</v>
      </c>
      <c r="T8" s="332">
        <v>0</v>
      </c>
      <c r="U8" s="332">
        <v>0</v>
      </c>
      <c r="V8" s="332">
        <v>0</v>
      </c>
      <c r="W8" s="997">
        <v>0</v>
      </c>
      <c r="X8" s="332">
        <v>0</v>
      </c>
      <c r="Y8" s="332">
        <v>0</v>
      </c>
      <c r="Z8" s="332">
        <v>0</v>
      </c>
      <c r="AA8" s="332">
        <v>0</v>
      </c>
      <c r="AB8" s="332">
        <v>0</v>
      </c>
      <c r="AC8" s="332">
        <v>0</v>
      </c>
      <c r="AD8" s="332">
        <v>0</v>
      </c>
      <c r="AE8" s="332">
        <v>0</v>
      </c>
      <c r="AF8" s="332">
        <v>0</v>
      </c>
      <c r="AG8" s="332">
        <v>0</v>
      </c>
      <c r="AH8" s="332">
        <v>0</v>
      </c>
      <c r="AI8" s="332">
        <v>0</v>
      </c>
      <c r="AJ8" s="332">
        <v>0</v>
      </c>
      <c r="AK8" s="330">
        <v>0</v>
      </c>
      <c r="AL8" s="332">
        <v>0</v>
      </c>
      <c r="AM8" s="332">
        <v>0</v>
      </c>
      <c r="AN8" s="332">
        <v>0</v>
      </c>
      <c r="AO8" s="997">
        <v>0</v>
      </c>
      <c r="AP8" s="332">
        <v>0</v>
      </c>
      <c r="AQ8" s="332">
        <v>0</v>
      </c>
      <c r="AR8" s="332">
        <v>1</v>
      </c>
      <c r="AS8" s="332" t="s">
        <v>1287</v>
      </c>
      <c r="AT8" s="332" t="s">
        <v>1287</v>
      </c>
      <c r="AU8" s="332">
        <v>0</v>
      </c>
      <c r="AV8" s="332">
        <v>0</v>
      </c>
      <c r="AW8" s="332">
        <v>0</v>
      </c>
      <c r="AX8" s="332">
        <v>0</v>
      </c>
      <c r="AY8" s="332">
        <v>0</v>
      </c>
      <c r="AZ8" s="332">
        <v>0</v>
      </c>
      <c r="BA8" s="332">
        <v>0</v>
      </c>
      <c r="BB8" s="332">
        <v>0</v>
      </c>
      <c r="BC8" s="330">
        <v>0</v>
      </c>
      <c r="BD8" s="332">
        <v>0</v>
      </c>
      <c r="BE8" s="332">
        <v>0</v>
      </c>
      <c r="BF8" s="332">
        <v>0</v>
      </c>
      <c r="BG8" s="332">
        <v>0</v>
      </c>
      <c r="BH8" s="332">
        <v>0</v>
      </c>
      <c r="BI8" s="332">
        <v>0</v>
      </c>
      <c r="BJ8" s="332">
        <v>0</v>
      </c>
      <c r="BK8" s="332">
        <v>0</v>
      </c>
      <c r="BL8" s="330">
        <v>0</v>
      </c>
      <c r="BM8" s="332">
        <v>0</v>
      </c>
      <c r="BN8" s="332">
        <v>0</v>
      </c>
      <c r="BO8" s="332">
        <v>0</v>
      </c>
      <c r="BP8" s="997">
        <v>0</v>
      </c>
      <c r="BQ8" s="332">
        <v>0</v>
      </c>
      <c r="BR8" s="332">
        <v>0</v>
      </c>
      <c r="BS8" s="332">
        <v>0</v>
      </c>
      <c r="BT8" s="332">
        <v>0</v>
      </c>
      <c r="BU8" s="332">
        <v>0</v>
      </c>
      <c r="BV8" s="332">
        <v>0</v>
      </c>
      <c r="BW8" s="332">
        <v>0</v>
      </c>
      <c r="BX8" s="332">
        <v>0</v>
      </c>
      <c r="BY8" s="332">
        <v>0</v>
      </c>
      <c r="BZ8" s="332">
        <v>0</v>
      </c>
      <c r="CA8" s="332">
        <v>0</v>
      </c>
      <c r="CB8" s="997">
        <v>0</v>
      </c>
      <c r="CC8" s="332">
        <v>0</v>
      </c>
      <c r="CD8" s="332">
        <v>0</v>
      </c>
      <c r="CE8" s="997">
        <v>0</v>
      </c>
      <c r="CF8" s="332">
        <v>0</v>
      </c>
      <c r="CG8" s="332">
        <v>0</v>
      </c>
      <c r="CH8" s="332">
        <v>0</v>
      </c>
      <c r="CI8" s="330">
        <v>0</v>
      </c>
      <c r="CJ8" s="329">
        <v>0</v>
      </c>
    </row>
    <row r="9" spans="1:88" x14ac:dyDescent="0.15">
      <c r="A9" s="1319" t="s">
        <v>266</v>
      </c>
      <c r="B9" s="1281" t="s">
        <v>123</v>
      </c>
      <c r="C9" s="1320"/>
      <c r="D9" s="468">
        <v>0</v>
      </c>
      <c r="E9" s="332">
        <v>8</v>
      </c>
      <c r="F9" s="332">
        <v>7.665</v>
      </c>
      <c r="G9" s="332">
        <v>29.928999999999998</v>
      </c>
      <c r="H9" s="332">
        <v>7</v>
      </c>
      <c r="I9" s="332" t="s">
        <v>1287</v>
      </c>
      <c r="J9" s="332" t="s">
        <v>1287</v>
      </c>
      <c r="K9" s="332">
        <v>0</v>
      </c>
      <c r="L9" s="332">
        <v>0</v>
      </c>
      <c r="M9" s="332">
        <v>0</v>
      </c>
      <c r="N9" s="332">
        <v>0</v>
      </c>
      <c r="O9" s="332">
        <v>0</v>
      </c>
      <c r="P9" s="332">
        <v>0</v>
      </c>
      <c r="Q9" s="332">
        <v>0</v>
      </c>
      <c r="R9" s="332">
        <v>0</v>
      </c>
      <c r="S9" s="330">
        <v>0</v>
      </c>
      <c r="T9" s="332">
        <v>0</v>
      </c>
      <c r="U9" s="332">
        <v>0</v>
      </c>
      <c r="V9" s="332">
        <v>0</v>
      </c>
      <c r="W9" s="997">
        <v>0</v>
      </c>
      <c r="X9" s="332">
        <v>0</v>
      </c>
      <c r="Y9" s="332">
        <v>0</v>
      </c>
      <c r="Z9" s="332">
        <v>0</v>
      </c>
      <c r="AA9" s="332">
        <v>0</v>
      </c>
      <c r="AB9" s="332">
        <v>0</v>
      </c>
      <c r="AC9" s="332">
        <v>0</v>
      </c>
      <c r="AD9" s="332">
        <v>0</v>
      </c>
      <c r="AE9" s="332">
        <v>0</v>
      </c>
      <c r="AF9" s="332">
        <v>0</v>
      </c>
      <c r="AG9" s="332">
        <v>0</v>
      </c>
      <c r="AH9" s="332">
        <v>0</v>
      </c>
      <c r="AI9" s="332">
        <v>0</v>
      </c>
      <c r="AJ9" s="332">
        <v>0</v>
      </c>
      <c r="AK9" s="330">
        <v>0</v>
      </c>
      <c r="AL9" s="332">
        <v>0</v>
      </c>
      <c r="AM9" s="332">
        <v>0</v>
      </c>
      <c r="AN9" s="332">
        <v>0</v>
      </c>
      <c r="AO9" s="997">
        <v>0</v>
      </c>
      <c r="AP9" s="332">
        <v>0</v>
      </c>
      <c r="AQ9" s="332">
        <v>0</v>
      </c>
      <c r="AR9" s="332">
        <v>0</v>
      </c>
      <c r="AS9" s="332">
        <v>0</v>
      </c>
      <c r="AT9" s="332">
        <v>0</v>
      </c>
      <c r="AU9" s="332">
        <v>0</v>
      </c>
      <c r="AV9" s="332">
        <v>0</v>
      </c>
      <c r="AW9" s="332">
        <v>0</v>
      </c>
      <c r="AX9" s="332">
        <v>0</v>
      </c>
      <c r="AY9" s="332">
        <v>0</v>
      </c>
      <c r="AZ9" s="332">
        <v>0</v>
      </c>
      <c r="BA9" s="332">
        <v>1</v>
      </c>
      <c r="BB9" s="332" t="s">
        <v>1287</v>
      </c>
      <c r="BC9" s="330" t="s">
        <v>1287</v>
      </c>
      <c r="BD9" s="332">
        <v>0</v>
      </c>
      <c r="BE9" s="332">
        <v>0</v>
      </c>
      <c r="BF9" s="332">
        <v>0</v>
      </c>
      <c r="BG9" s="332">
        <v>0</v>
      </c>
      <c r="BH9" s="332">
        <v>0</v>
      </c>
      <c r="BI9" s="332">
        <v>0</v>
      </c>
      <c r="BJ9" s="332">
        <v>0</v>
      </c>
      <c r="BK9" s="332">
        <v>0</v>
      </c>
      <c r="BL9" s="330">
        <v>0</v>
      </c>
      <c r="BM9" s="332">
        <v>0</v>
      </c>
      <c r="BN9" s="332">
        <v>0</v>
      </c>
      <c r="BO9" s="332">
        <v>0</v>
      </c>
      <c r="BP9" s="997">
        <v>0</v>
      </c>
      <c r="BQ9" s="332">
        <v>0</v>
      </c>
      <c r="BR9" s="332">
        <v>0</v>
      </c>
      <c r="BS9" s="332">
        <v>0</v>
      </c>
      <c r="BT9" s="332">
        <v>0</v>
      </c>
      <c r="BU9" s="332">
        <v>0</v>
      </c>
      <c r="BV9" s="332">
        <v>0</v>
      </c>
      <c r="BW9" s="332">
        <v>0</v>
      </c>
      <c r="BX9" s="332">
        <v>0</v>
      </c>
      <c r="BY9" s="332">
        <v>0</v>
      </c>
      <c r="BZ9" s="332">
        <v>0</v>
      </c>
      <c r="CA9" s="332">
        <v>0</v>
      </c>
      <c r="CB9" s="997">
        <v>0</v>
      </c>
      <c r="CC9" s="332">
        <v>0</v>
      </c>
      <c r="CD9" s="332">
        <v>0</v>
      </c>
      <c r="CE9" s="997">
        <v>0</v>
      </c>
      <c r="CF9" s="332">
        <v>0</v>
      </c>
      <c r="CG9" s="332">
        <v>0</v>
      </c>
      <c r="CH9" s="332">
        <v>0</v>
      </c>
      <c r="CI9" s="330">
        <v>0</v>
      </c>
      <c r="CJ9" s="329">
        <v>0</v>
      </c>
    </row>
    <row r="10" spans="1:88" x14ac:dyDescent="0.15">
      <c r="A10" s="1319" t="s">
        <v>265</v>
      </c>
      <c r="B10" s="1281" t="s">
        <v>124</v>
      </c>
      <c r="C10" s="1320"/>
      <c r="D10" s="468">
        <v>0</v>
      </c>
      <c r="E10" s="332">
        <v>0</v>
      </c>
      <c r="F10" s="332">
        <v>0</v>
      </c>
      <c r="G10" s="332">
        <v>0</v>
      </c>
      <c r="H10" s="332">
        <v>0</v>
      </c>
      <c r="I10" s="332">
        <v>0</v>
      </c>
      <c r="J10" s="332">
        <v>0</v>
      </c>
      <c r="K10" s="332">
        <v>0</v>
      </c>
      <c r="L10" s="332">
        <v>0</v>
      </c>
      <c r="M10" s="332">
        <v>0</v>
      </c>
      <c r="N10" s="332">
        <v>0</v>
      </c>
      <c r="O10" s="332">
        <v>0</v>
      </c>
      <c r="P10" s="332">
        <v>0</v>
      </c>
      <c r="Q10" s="332">
        <v>0</v>
      </c>
      <c r="R10" s="332">
        <v>0</v>
      </c>
      <c r="S10" s="330">
        <v>0</v>
      </c>
      <c r="T10" s="332">
        <v>0</v>
      </c>
      <c r="U10" s="332">
        <v>0</v>
      </c>
      <c r="V10" s="332">
        <v>0</v>
      </c>
      <c r="W10" s="997">
        <v>0</v>
      </c>
      <c r="X10" s="332">
        <v>0</v>
      </c>
      <c r="Y10" s="332">
        <v>0</v>
      </c>
      <c r="Z10" s="332">
        <v>0</v>
      </c>
      <c r="AA10" s="332">
        <v>0</v>
      </c>
      <c r="AB10" s="332">
        <v>0</v>
      </c>
      <c r="AC10" s="332">
        <v>0</v>
      </c>
      <c r="AD10" s="332">
        <v>0</v>
      </c>
      <c r="AE10" s="332">
        <v>0</v>
      </c>
      <c r="AF10" s="332">
        <v>0</v>
      </c>
      <c r="AG10" s="332">
        <v>0</v>
      </c>
      <c r="AH10" s="332">
        <v>0</v>
      </c>
      <c r="AI10" s="332">
        <v>0</v>
      </c>
      <c r="AJ10" s="332">
        <v>0</v>
      </c>
      <c r="AK10" s="330">
        <v>0</v>
      </c>
      <c r="AL10" s="332">
        <v>0</v>
      </c>
      <c r="AM10" s="332">
        <v>0</v>
      </c>
      <c r="AN10" s="332">
        <v>0</v>
      </c>
      <c r="AO10" s="997">
        <v>0</v>
      </c>
      <c r="AP10" s="332">
        <v>0</v>
      </c>
      <c r="AQ10" s="332">
        <v>0</v>
      </c>
      <c r="AR10" s="332">
        <v>0</v>
      </c>
      <c r="AS10" s="332">
        <v>0</v>
      </c>
      <c r="AT10" s="332">
        <v>0</v>
      </c>
      <c r="AU10" s="332">
        <v>0</v>
      </c>
      <c r="AV10" s="332">
        <v>0</v>
      </c>
      <c r="AW10" s="332">
        <v>0</v>
      </c>
      <c r="AX10" s="332">
        <v>0</v>
      </c>
      <c r="AY10" s="332">
        <v>0</v>
      </c>
      <c r="AZ10" s="332">
        <v>0</v>
      </c>
      <c r="BA10" s="332">
        <v>0</v>
      </c>
      <c r="BB10" s="332">
        <v>0</v>
      </c>
      <c r="BC10" s="330">
        <v>0</v>
      </c>
      <c r="BD10" s="332">
        <v>0</v>
      </c>
      <c r="BE10" s="332">
        <v>0</v>
      </c>
      <c r="BF10" s="332">
        <v>0</v>
      </c>
      <c r="BG10" s="332">
        <v>0</v>
      </c>
      <c r="BH10" s="332">
        <v>0</v>
      </c>
      <c r="BI10" s="332">
        <v>0</v>
      </c>
      <c r="BJ10" s="332">
        <v>0</v>
      </c>
      <c r="BK10" s="332">
        <v>0</v>
      </c>
      <c r="BL10" s="330">
        <v>0</v>
      </c>
      <c r="BM10" s="332">
        <v>0</v>
      </c>
      <c r="BN10" s="332">
        <v>0</v>
      </c>
      <c r="BO10" s="332">
        <v>0</v>
      </c>
      <c r="BP10" s="997">
        <v>0</v>
      </c>
      <c r="BQ10" s="332">
        <v>0</v>
      </c>
      <c r="BR10" s="332">
        <v>0</v>
      </c>
      <c r="BS10" s="332">
        <v>0</v>
      </c>
      <c r="BT10" s="332">
        <v>0</v>
      </c>
      <c r="BU10" s="332">
        <v>0</v>
      </c>
      <c r="BV10" s="332">
        <v>0</v>
      </c>
      <c r="BW10" s="332">
        <v>0</v>
      </c>
      <c r="BX10" s="332">
        <v>0</v>
      </c>
      <c r="BY10" s="332">
        <v>0</v>
      </c>
      <c r="BZ10" s="332">
        <v>0</v>
      </c>
      <c r="CA10" s="332">
        <v>0</v>
      </c>
      <c r="CB10" s="997">
        <v>0</v>
      </c>
      <c r="CC10" s="332">
        <v>0</v>
      </c>
      <c r="CD10" s="332">
        <v>0</v>
      </c>
      <c r="CE10" s="997">
        <v>0</v>
      </c>
      <c r="CF10" s="332">
        <v>0</v>
      </c>
      <c r="CG10" s="332">
        <v>0</v>
      </c>
      <c r="CH10" s="332">
        <v>0</v>
      </c>
      <c r="CI10" s="330">
        <v>0</v>
      </c>
      <c r="CJ10" s="329">
        <v>0</v>
      </c>
    </row>
    <row r="11" spans="1:88" x14ac:dyDescent="0.15">
      <c r="A11" s="1319" t="s">
        <v>264</v>
      </c>
      <c r="B11" s="1281" t="s">
        <v>125</v>
      </c>
      <c r="C11" s="1320"/>
      <c r="D11" s="468">
        <v>0</v>
      </c>
      <c r="E11" s="332">
        <v>1</v>
      </c>
      <c r="F11" s="332" t="s">
        <v>1287</v>
      </c>
      <c r="G11" s="332" t="s">
        <v>1287</v>
      </c>
      <c r="H11" s="332">
        <v>0</v>
      </c>
      <c r="I11" s="332">
        <v>0</v>
      </c>
      <c r="J11" s="332">
        <v>0</v>
      </c>
      <c r="K11" s="332">
        <v>0</v>
      </c>
      <c r="L11" s="332">
        <v>0</v>
      </c>
      <c r="M11" s="332">
        <v>0</v>
      </c>
      <c r="N11" s="332">
        <v>0</v>
      </c>
      <c r="O11" s="332">
        <v>0</v>
      </c>
      <c r="P11" s="332">
        <v>0</v>
      </c>
      <c r="Q11" s="332">
        <v>0</v>
      </c>
      <c r="R11" s="332">
        <v>0</v>
      </c>
      <c r="S11" s="330">
        <v>0</v>
      </c>
      <c r="T11" s="332">
        <v>0</v>
      </c>
      <c r="U11" s="332">
        <v>0</v>
      </c>
      <c r="V11" s="332">
        <v>0</v>
      </c>
      <c r="W11" s="997">
        <v>0</v>
      </c>
      <c r="X11" s="332">
        <v>0</v>
      </c>
      <c r="Y11" s="332">
        <v>0</v>
      </c>
      <c r="Z11" s="332">
        <v>0</v>
      </c>
      <c r="AA11" s="332">
        <v>0</v>
      </c>
      <c r="AB11" s="332">
        <v>0</v>
      </c>
      <c r="AC11" s="332">
        <v>0</v>
      </c>
      <c r="AD11" s="332">
        <v>0</v>
      </c>
      <c r="AE11" s="332">
        <v>0</v>
      </c>
      <c r="AF11" s="332">
        <v>0</v>
      </c>
      <c r="AG11" s="332">
        <v>0</v>
      </c>
      <c r="AH11" s="332">
        <v>0</v>
      </c>
      <c r="AI11" s="332">
        <v>0</v>
      </c>
      <c r="AJ11" s="332">
        <v>0</v>
      </c>
      <c r="AK11" s="330">
        <v>0</v>
      </c>
      <c r="AL11" s="332">
        <v>0</v>
      </c>
      <c r="AM11" s="332">
        <v>0</v>
      </c>
      <c r="AN11" s="332">
        <v>0</v>
      </c>
      <c r="AO11" s="997">
        <v>0</v>
      </c>
      <c r="AP11" s="332">
        <v>0</v>
      </c>
      <c r="AQ11" s="332">
        <v>0</v>
      </c>
      <c r="AR11" s="332">
        <v>0</v>
      </c>
      <c r="AS11" s="332">
        <v>0</v>
      </c>
      <c r="AT11" s="332">
        <v>0</v>
      </c>
      <c r="AU11" s="332">
        <v>0</v>
      </c>
      <c r="AV11" s="332">
        <v>0</v>
      </c>
      <c r="AW11" s="332">
        <v>0</v>
      </c>
      <c r="AX11" s="332">
        <v>0</v>
      </c>
      <c r="AY11" s="332">
        <v>0</v>
      </c>
      <c r="AZ11" s="332">
        <v>0</v>
      </c>
      <c r="BA11" s="332">
        <v>1</v>
      </c>
      <c r="BB11" s="332" t="s">
        <v>1287</v>
      </c>
      <c r="BC11" s="330" t="s">
        <v>1287</v>
      </c>
      <c r="BD11" s="332">
        <v>0</v>
      </c>
      <c r="BE11" s="332">
        <v>0</v>
      </c>
      <c r="BF11" s="332">
        <v>0</v>
      </c>
      <c r="BG11" s="332">
        <v>0</v>
      </c>
      <c r="BH11" s="332">
        <v>0</v>
      </c>
      <c r="BI11" s="332">
        <v>0</v>
      </c>
      <c r="BJ11" s="332">
        <v>0</v>
      </c>
      <c r="BK11" s="332">
        <v>0</v>
      </c>
      <c r="BL11" s="330">
        <v>0</v>
      </c>
      <c r="BM11" s="332">
        <v>0</v>
      </c>
      <c r="BN11" s="332">
        <v>0</v>
      </c>
      <c r="BO11" s="332">
        <v>0</v>
      </c>
      <c r="BP11" s="997">
        <v>0</v>
      </c>
      <c r="BQ11" s="332">
        <v>0</v>
      </c>
      <c r="BR11" s="332">
        <v>0</v>
      </c>
      <c r="BS11" s="332">
        <v>0</v>
      </c>
      <c r="BT11" s="332">
        <v>0</v>
      </c>
      <c r="BU11" s="332">
        <v>0</v>
      </c>
      <c r="BV11" s="332">
        <v>0</v>
      </c>
      <c r="BW11" s="332">
        <v>0</v>
      </c>
      <c r="BX11" s="332">
        <v>0</v>
      </c>
      <c r="BY11" s="332">
        <v>0</v>
      </c>
      <c r="BZ11" s="332">
        <v>0</v>
      </c>
      <c r="CA11" s="332">
        <v>0</v>
      </c>
      <c r="CB11" s="997">
        <v>0</v>
      </c>
      <c r="CC11" s="332">
        <v>0</v>
      </c>
      <c r="CD11" s="332">
        <v>0</v>
      </c>
      <c r="CE11" s="997">
        <v>0</v>
      </c>
      <c r="CF11" s="332">
        <v>0</v>
      </c>
      <c r="CG11" s="332">
        <v>0</v>
      </c>
      <c r="CH11" s="332">
        <v>0</v>
      </c>
      <c r="CI11" s="330">
        <v>0</v>
      </c>
      <c r="CJ11" s="329">
        <v>0</v>
      </c>
    </row>
    <row r="12" spans="1:88" x14ac:dyDescent="0.15">
      <c r="A12" s="1319" t="s">
        <v>262</v>
      </c>
      <c r="B12" s="1281" t="s">
        <v>126</v>
      </c>
      <c r="C12" s="1320"/>
      <c r="D12" s="468">
        <v>2</v>
      </c>
      <c r="E12" s="332">
        <v>3</v>
      </c>
      <c r="F12" s="332">
        <v>12.399999999999999</v>
      </c>
      <c r="G12" s="332">
        <v>49.503999999999998</v>
      </c>
      <c r="H12" s="332">
        <v>0</v>
      </c>
      <c r="I12" s="332">
        <v>0</v>
      </c>
      <c r="J12" s="332">
        <v>0</v>
      </c>
      <c r="K12" s="332">
        <v>0</v>
      </c>
      <c r="L12" s="332">
        <v>0</v>
      </c>
      <c r="M12" s="332">
        <v>0</v>
      </c>
      <c r="N12" s="332">
        <v>0</v>
      </c>
      <c r="O12" s="332">
        <v>0</v>
      </c>
      <c r="P12" s="332">
        <v>0</v>
      </c>
      <c r="Q12" s="332">
        <v>0</v>
      </c>
      <c r="R12" s="332">
        <v>0</v>
      </c>
      <c r="S12" s="330">
        <v>0</v>
      </c>
      <c r="T12" s="332">
        <v>0</v>
      </c>
      <c r="U12" s="332">
        <v>0</v>
      </c>
      <c r="V12" s="332">
        <v>0</v>
      </c>
      <c r="W12" s="997">
        <v>0</v>
      </c>
      <c r="X12" s="332">
        <v>0</v>
      </c>
      <c r="Y12" s="332">
        <v>0</v>
      </c>
      <c r="Z12" s="332">
        <v>0</v>
      </c>
      <c r="AA12" s="332">
        <v>0</v>
      </c>
      <c r="AB12" s="332">
        <v>0</v>
      </c>
      <c r="AC12" s="332">
        <v>0</v>
      </c>
      <c r="AD12" s="332">
        <v>0</v>
      </c>
      <c r="AE12" s="332">
        <v>0</v>
      </c>
      <c r="AF12" s="332">
        <v>0</v>
      </c>
      <c r="AG12" s="332">
        <v>0</v>
      </c>
      <c r="AH12" s="332">
        <v>0</v>
      </c>
      <c r="AI12" s="332">
        <v>0</v>
      </c>
      <c r="AJ12" s="332">
        <v>0</v>
      </c>
      <c r="AK12" s="330">
        <v>0</v>
      </c>
      <c r="AL12" s="332">
        <v>0</v>
      </c>
      <c r="AM12" s="332">
        <v>0</v>
      </c>
      <c r="AN12" s="332">
        <v>0</v>
      </c>
      <c r="AO12" s="997">
        <v>0</v>
      </c>
      <c r="AP12" s="332">
        <v>0</v>
      </c>
      <c r="AQ12" s="332">
        <v>0</v>
      </c>
      <c r="AR12" s="332">
        <v>0</v>
      </c>
      <c r="AS12" s="332">
        <v>0</v>
      </c>
      <c r="AT12" s="332">
        <v>0</v>
      </c>
      <c r="AU12" s="332">
        <v>0</v>
      </c>
      <c r="AV12" s="332">
        <v>0</v>
      </c>
      <c r="AW12" s="332">
        <v>0</v>
      </c>
      <c r="AX12" s="332">
        <v>0</v>
      </c>
      <c r="AY12" s="332">
        <v>0</v>
      </c>
      <c r="AZ12" s="332">
        <v>0</v>
      </c>
      <c r="BA12" s="332">
        <v>0</v>
      </c>
      <c r="BB12" s="332">
        <v>0</v>
      </c>
      <c r="BC12" s="330">
        <v>0</v>
      </c>
      <c r="BD12" s="332">
        <v>1</v>
      </c>
      <c r="BE12" s="332" t="s">
        <v>1287</v>
      </c>
      <c r="BF12" s="332" t="s">
        <v>1287</v>
      </c>
      <c r="BG12" s="332">
        <v>0</v>
      </c>
      <c r="BH12" s="332">
        <v>0</v>
      </c>
      <c r="BI12" s="332">
        <v>0</v>
      </c>
      <c r="BJ12" s="332">
        <v>1</v>
      </c>
      <c r="BK12" s="332" t="s">
        <v>1287</v>
      </c>
      <c r="BL12" s="330" t="s">
        <v>1287</v>
      </c>
      <c r="BM12" s="332">
        <v>0</v>
      </c>
      <c r="BN12" s="332">
        <v>0</v>
      </c>
      <c r="BO12" s="332">
        <v>0</v>
      </c>
      <c r="BP12" s="997">
        <v>0</v>
      </c>
      <c r="BQ12" s="332">
        <v>0</v>
      </c>
      <c r="BR12" s="332">
        <v>0</v>
      </c>
      <c r="BS12" s="332">
        <v>1</v>
      </c>
      <c r="BT12" s="332" t="s">
        <v>1287</v>
      </c>
      <c r="BU12" s="332" t="s">
        <v>1287</v>
      </c>
      <c r="BV12" s="332">
        <v>0</v>
      </c>
      <c r="BW12" s="332">
        <v>0</v>
      </c>
      <c r="BX12" s="332">
        <v>0</v>
      </c>
      <c r="BY12" s="332">
        <v>0</v>
      </c>
      <c r="BZ12" s="332">
        <v>0</v>
      </c>
      <c r="CA12" s="332">
        <v>0</v>
      </c>
      <c r="CB12" s="997">
        <v>0</v>
      </c>
      <c r="CC12" s="332">
        <v>0</v>
      </c>
      <c r="CD12" s="332">
        <v>0</v>
      </c>
      <c r="CE12" s="997">
        <v>0</v>
      </c>
      <c r="CF12" s="332">
        <v>0</v>
      </c>
      <c r="CG12" s="332">
        <v>0</v>
      </c>
      <c r="CH12" s="332">
        <v>0</v>
      </c>
      <c r="CI12" s="330">
        <v>0</v>
      </c>
      <c r="CJ12" s="329">
        <v>0</v>
      </c>
    </row>
    <row r="13" spans="1:88" x14ac:dyDescent="0.15">
      <c r="A13" s="1319" t="s">
        <v>260</v>
      </c>
      <c r="B13" s="1281" t="s">
        <v>127</v>
      </c>
      <c r="C13" s="1320"/>
      <c r="D13" s="468">
        <v>3</v>
      </c>
      <c r="E13" s="332">
        <v>13</v>
      </c>
      <c r="F13" s="332">
        <v>35.933999999999997</v>
      </c>
      <c r="G13" s="332">
        <v>83.426000000000016</v>
      </c>
      <c r="H13" s="332">
        <v>5</v>
      </c>
      <c r="I13" s="332">
        <v>12.677</v>
      </c>
      <c r="J13" s="332">
        <v>28.445</v>
      </c>
      <c r="K13" s="332">
        <v>0</v>
      </c>
      <c r="L13" s="332">
        <v>0</v>
      </c>
      <c r="M13" s="332">
        <v>0</v>
      </c>
      <c r="N13" s="332">
        <v>0</v>
      </c>
      <c r="O13" s="332">
        <v>0</v>
      </c>
      <c r="P13" s="332">
        <v>0</v>
      </c>
      <c r="Q13" s="332">
        <v>1</v>
      </c>
      <c r="R13" s="332" t="s">
        <v>1287</v>
      </c>
      <c r="S13" s="330" t="s">
        <v>1287</v>
      </c>
      <c r="T13" s="332">
        <v>0</v>
      </c>
      <c r="U13" s="332">
        <v>0</v>
      </c>
      <c r="V13" s="332">
        <v>0</v>
      </c>
      <c r="W13" s="997">
        <v>0</v>
      </c>
      <c r="X13" s="332">
        <v>0</v>
      </c>
      <c r="Y13" s="332">
        <v>0</v>
      </c>
      <c r="Z13" s="332">
        <v>0</v>
      </c>
      <c r="AA13" s="332">
        <v>0</v>
      </c>
      <c r="AB13" s="332">
        <v>0</v>
      </c>
      <c r="AC13" s="332">
        <v>1</v>
      </c>
      <c r="AD13" s="332" t="s">
        <v>1287</v>
      </c>
      <c r="AE13" s="332" t="s">
        <v>1287</v>
      </c>
      <c r="AF13" s="332">
        <v>0</v>
      </c>
      <c r="AG13" s="332">
        <v>0</v>
      </c>
      <c r="AH13" s="332">
        <v>0</v>
      </c>
      <c r="AI13" s="332">
        <v>0</v>
      </c>
      <c r="AJ13" s="332">
        <v>0</v>
      </c>
      <c r="AK13" s="330">
        <v>0</v>
      </c>
      <c r="AL13" s="332">
        <v>0</v>
      </c>
      <c r="AM13" s="332">
        <v>0</v>
      </c>
      <c r="AN13" s="332">
        <v>0</v>
      </c>
      <c r="AO13" s="997">
        <v>0</v>
      </c>
      <c r="AP13" s="332">
        <v>0</v>
      </c>
      <c r="AQ13" s="332">
        <v>0</v>
      </c>
      <c r="AR13" s="332">
        <v>0</v>
      </c>
      <c r="AS13" s="332">
        <v>0</v>
      </c>
      <c r="AT13" s="332">
        <v>0</v>
      </c>
      <c r="AU13" s="332">
        <v>0</v>
      </c>
      <c r="AV13" s="332">
        <v>0</v>
      </c>
      <c r="AW13" s="332">
        <v>0</v>
      </c>
      <c r="AX13" s="332">
        <v>1</v>
      </c>
      <c r="AY13" s="332" t="s">
        <v>1287</v>
      </c>
      <c r="AZ13" s="332" t="s">
        <v>1287</v>
      </c>
      <c r="BA13" s="332">
        <v>0</v>
      </c>
      <c r="BB13" s="332">
        <v>0</v>
      </c>
      <c r="BC13" s="330">
        <v>0</v>
      </c>
      <c r="BD13" s="332">
        <v>2</v>
      </c>
      <c r="BE13" s="332" t="s">
        <v>1287</v>
      </c>
      <c r="BF13" s="332" t="s">
        <v>1287</v>
      </c>
      <c r="BG13" s="332">
        <v>0</v>
      </c>
      <c r="BH13" s="332">
        <v>0</v>
      </c>
      <c r="BI13" s="332">
        <v>0</v>
      </c>
      <c r="BJ13" s="332">
        <v>2</v>
      </c>
      <c r="BK13" s="332" t="s">
        <v>1287</v>
      </c>
      <c r="BL13" s="330" t="s">
        <v>1287</v>
      </c>
      <c r="BM13" s="332">
        <v>0</v>
      </c>
      <c r="BN13" s="332">
        <v>0</v>
      </c>
      <c r="BO13" s="332">
        <v>0</v>
      </c>
      <c r="BP13" s="997">
        <v>0</v>
      </c>
      <c r="BQ13" s="332">
        <v>0</v>
      </c>
      <c r="BR13" s="332">
        <v>0</v>
      </c>
      <c r="BS13" s="332">
        <v>0</v>
      </c>
      <c r="BT13" s="332">
        <v>0</v>
      </c>
      <c r="BU13" s="332">
        <v>0</v>
      </c>
      <c r="BV13" s="332">
        <v>1</v>
      </c>
      <c r="BW13" s="332" t="s">
        <v>1287</v>
      </c>
      <c r="BX13" s="332" t="s">
        <v>1287</v>
      </c>
      <c r="BY13" s="332">
        <v>0</v>
      </c>
      <c r="BZ13" s="332">
        <v>0</v>
      </c>
      <c r="CA13" s="332">
        <v>0</v>
      </c>
      <c r="CB13" s="997">
        <v>0</v>
      </c>
      <c r="CC13" s="332">
        <v>0</v>
      </c>
      <c r="CD13" s="332">
        <v>0</v>
      </c>
      <c r="CE13" s="997">
        <v>0</v>
      </c>
      <c r="CF13" s="332">
        <v>0</v>
      </c>
      <c r="CG13" s="332">
        <v>0</v>
      </c>
      <c r="CH13" s="332">
        <v>0</v>
      </c>
      <c r="CI13" s="330">
        <v>0</v>
      </c>
      <c r="CJ13" s="329">
        <v>0</v>
      </c>
    </row>
    <row r="14" spans="1:88" x14ac:dyDescent="0.15">
      <c r="A14" s="1319" t="s">
        <v>259</v>
      </c>
      <c r="B14" s="1281" t="s">
        <v>128</v>
      </c>
      <c r="C14" s="1320"/>
      <c r="D14" s="468">
        <v>3</v>
      </c>
      <c r="E14" s="332">
        <v>10</v>
      </c>
      <c r="F14" s="332">
        <v>21.456</v>
      </c>
      <c r="G14" s="332">
        <v>103.381</v>
      </c>
      <c r="H14" s="332">
        <v>2</v>
      </c>
      <c r="I14" s="332" t="s">
        <v>1287</v>
      </c>
      <c r="J14" s="332" t="s">
        <v>1287</v>
      </c>
      <c r="K14" s="332">
        <v>0</v>
      </c>
      <c r="L14" s="332">
        <v>0</v>
      </c>
      <c r="M14" s="332">
        <v>0</v>
      </c>
      <c r="N14" s="332">
        <v>0</v>
      </c>
      <c r="O14" s="332">
        <v>0</v>
      </c>
      <c r="P14" s="332">
        <v>0</v>
      </c>
      <c r="Q14" s="332">
        <v>0</v>
      </c>
      <c r="R14" s="332">
        <v>0</v>
      </c>
      <c r="S14" s="330">
        <v>0</v>
      </c>
      <c r="T14" s="332">
        <v>0</v>
      </c>
      <c r="U14" s="332">
        <v>0</v>
      </c>
      <c r="V14" s="332">
        <v>0</v>
      </c>
      <c r="W14" s="997">
        <v>0</v>
      </c>
      <c r="X14" s="332">
        <v>0</v>
      </c>
      <c r="Y14" s="332">
        <v>0</v>
      </c>
      <c r="Z14" s="332">
        <v>0</v>
      </c>
      <c r="AA14" s="332">
        <v>0</v>
      </c>
      <c r="AB14" s="332">
        <v>0</v>
      </c>
      <c r="AC14" s="332">
        <v>0</v>
      </c>
      <c r="AD14" s="332">
        <v>0</v>
      </c>
      <c r="AE14" s="332">
        <v>0</v>
      </c>
      <c r="AF14" s="332">
        <v>0</v>
      </c>
      <c r="AG14" s="332">
        <v>0</v>
      </c>
      <c r="AH14" s="332">
        <v>0</v>
      </c>
      <c r="AI14" s="332">
        <v>0</v>
      </c>
      <c r="AJ14" s="332">
        <v>0</v>
      </c>
      <c r="AK14" s="330">
        <v>0</v>
      </c>
      <c r="AL14" s="332">
        <v>0</v>
      </c>
      <c r="AM14" s="332">
        <v>0</v>
      </c>
      <c r="AN14" s="332">
        <v>0</v>
      </c>
      <c r="AO14" s="997">
        <v>0</v>
      </c>
      <c r="AP14" s="332">
        <v>0</v>
      </c>
      <c r="AQ14" s="332">
        <v>0</v>
      </c>
      <c r="AR14" s="332">
        <v>0</v>
      </c>
      <c r="AS14" s="332">
        <v>0</v>
      </c>
      <c r="AT14" s="332">
        <v>0</v>
      </c>
      <c r="AU14" s="332">
        <v>0</v>
      </c>
      <c r="AV14" s="332">
        <v>0</v>
      </c>
      <c r="AW14" s="332">
        <v>0</v>
      </c>
      <c r="AX14" s="332">
        <v>2</v>
      </c>
      <c r="AY14" s="332" t="s">
        <v>1287</v>
      </c>
      <c r="AZ14" s="332" t="s">
        <v>1287</v>
      </c>
      <c r="BA14" s="332">
        <v>2</v>
      </c>
      <c r="BB14" s="332" t="s">
        <v>1287</v>
      </c>
      <c r="BC14" s="330" t="s">
        <v>1287</v>
      </c>
      <c r="BD14" s="332">
        <v>0</v>
      </c>
      <c r="BE14" s="332">
        <v>0</v>
      </c>
      <c r="BF14" s="332">
        <v>0</v>
      </c>
      <c r="BG14" s="332">
        <v>1</v>
      </c>
      <c r="BH14" s="332" t="s">
        <v>1287</v>
      </c>
      <c r="BI14" s="332" t="s">
        <v>1287</v>
      </c>
      <c r="BJ14" s="332">
        <v>0</v>
      </c>
      <c r="BK14" s="332">
        <v>0</v>
      </c>
      <c r="BL14" s="330">
        <v>0</v>
      </c>
      <c r="BM14" s="332">
        <v>1</v>
      </c>
      <c r="BN14" s="332" t="s">
        <v>1287</v>
      </c>
      <c r="BO14" s="332" t="s">
        <v>1287</v>
      </c>
      <c r="BP14" s="997">
        <v>0</v>
      </c>
      <c r="BQ14" s="332">
        <v>0</v>
      </c>
      <c r="BR14" s="332">
        <v>0</v>
      </c>
      <c r="BS14" s="332">
        <v>0</v>
      </c>
      <c r="BT14" s="332">
        <v>0</v>
      </c>
      <c r="BU14" s="332">
        <v>0</v>
      </c>
      <c r="BV14" s="332">
        <v>2</v>
      </c>
      <c r="BW14" s="332" t="s">
        <v>1287</v>
      </c>
      <c r="BX14" s="332" t="s">
        <v>1287</v>
      </c>
      <c r="BY14" s="332">
        <v>0</v>
      </c>
      <c r="BZ14" s="332">
        <v>0</v>
      </c>
      <c r="CA14" s="332">
        <v>0</v>
      </c>
      <c r="CB14" s="997">
        <v>0</v>
      </c>
      <c r="CC14" s="332">
        <v>0</v>
      </c>
      <c r="CD14" s="332">
        <v>0</v>
      </c>
      <c r="CE14" s="997">
        <v>0</v>
      </c>
      <c r="CF14" s="332">
        <v>0</v>
      </c>
      <c r="CG14" s="332">
        <v>0</v>
      </c>
      <c r="CH14" s="332">
        <v>0</v>
      </c>
      <c r="CI14" s="330">
        <v>0</v>
      </c>
      <c r="CJ14" s="329">
        <v>0</v>
      </c>
    </row>
    <row r="15" spans="1:88" x14ac:dyDescent="0.15">
      <c r="A15" s="1321" t="s">
        <v>258</v>
      </c>
      <c r="B15" s="1322" t="s">
        <v>129</v>
      </c>
      <c r="C15" s="1323"/>
      <c r="D15" s="472">
        <v>5</v>
      </c>
      <c r="E15" s="347">
        <v>12</v>
      </c>
      <c r="F15" s="347">
        <v>114.075</v>
      </c>
      <c r="G15" s="347">
        <v>240.74699999999999</v>
      </c>
      <c r="H15" s="347">
        <v>2</v>
      </c>
      <c r="I15" s="347" t="s">
        <v>1287</v>
      </c>
      <c r="J15" s="347" t="s">
        <v>1287</v>
      </c>
      <c r="K15" s="347">
        <v>0</v>
      </c>
      <c r="L15" s="347">
        <v>0</v>
      </c>
      <c r="M15" s="347">
        <v>0</v>
      </c>
      <c r="N15" s="347">
        <v>0</v>
      </c>
      <c r="O15" s="347">
        <v>0</v>
      </c>
      <c r="P15" s="347">
        <v>0</v>
      </c>
      <c r="Q15" s="347">
        <v>0</v>
      </c>
      <c r="R15" s="347">
        <v>0</v>
      </c>
      <c r="S15" s="345">
        <v>0</v>
      </c>
      <c r="T15" s="347">
        <v>0</v>
      </c>
      <c r="U15" s="347">
        <v>0</v>
      </c>
      <c r="V15" s="347">
        <v>0</v>
      </c>
      <c r="W15" s="1009">
        <v>0</v>
      </c>
      <c r="X15" s="347">
        <v>0</v>
      </c>
      <c r="Y15" s="347">
        <v>0</v>
      </c>
      <c r="Z15" s="347">
        <v>0</v>
      </c>
      <c r="AA15" s="347">
        <v>0</v>
      </c>
      <c r="AB15" s="347">
        <v>0</v>
      </c>
      <c r="AC15" s="347">
        <v>0</v>
      </c>
      <c r="AD15" s="347">
        <v>0</v>
      </c>
      <c r="AE15" s="347">
        <v>0</v>
      </c>
      <c r="AF15" s="347">
        <v>0</v>
      </c>
      <c r="AG15" s="347">
        <v>0</v>
      </c>
      <c r="AH15" s="347">
        <v>0</v>
      </c>
      <c r="AI15" s="347">
        <v>4</v>
      </c>
      <c r="AJ15" s="347">
        <v>45.887999999999998</v>
      </c>
      <c r="AK15" s="345">
        <v>91.617999999999995</v>
      </c>
      <c r="AL15" s="347">
        <v>0</v>
      </c>
      <c r="AM15" s="347">
        <v>0</v>
      </c>
      <c r="AN15" s="347">
        <v>0</v>
      </c>
      <c r="AO15" s="1009">
        <v>0</v>
      </c>
      <c r="AP15" s="347">
        <v>0</v>
      </c>
      <c r="AQ15" s="347">
        <v>0</v>
      </c>
      <c r="AR15" s="347">
        <v>0</v>
      </c>
      <c r="AS15" s="347">
        <v>0</v>
      </c>
      <c r="AT15" s="347">
        <v>0</v>
      </c>
      <c r="AU15" s="347">
        <v>0</v>
      </c>
      <c r="AV15" s="347">
        <v>0</v>
      </c>
      <c r="AW15" s="347">
        <v>0</v>
      </c>
      <c r="AX15" s="347">
        <v>0</v>
      </c>
      <c r="AY15" s="347">
        <v>0</v>
      </c>
      <c r="AZ15" s="347">
        <v>0</v>
      </c>
      <c r="BA15" s="347">
        <v>1</v>
      </c>
      <c r="BB15" s="347" t="s">
        <v>1287</v>
      </c>
      <c r="BC15" s="345" t="s">
        <v>1287</v>
      </c>
      <c r="BD15" s="347">
        <v>0</v>
      </c>
      <c r="BE15" s="347">
        <v>0</v>
      </c>
      <c r="BF15" s="347">
        <v>0</v>
      </c>
      <c r="BG15" s="347">
        <v>0</v>
      </c>
      <c r="BH15" s="347">
        <v>0</v>
      </c>
      <c r="BI15" s="347">
        <v>0</v>
      </c>
      <c r="BJ15" s="347">
        <v>0</v>
      </c>
      <c r="BK15" s="347">
        <v>0</v>
      </c>
      <c r="BL15" s="345">
        <v>0</v>
      </c>
      <c r="BM15" s="347">
        <v>0</v>
      </c>
      <c r="BN15" s="347">
        <v>0</v>
      </c>
      <c r="BO15" s="347">
        <v>0</v>
      </c>
      <c r="BP15" s="1009">
        <v>4</v>
      </c>
      <c r="BQ15" s="347">
        <v>64</v>
      </c>
      <c r="BR15" s="347">
        <v>128.19</v>
      </c>
      <c r="BS15" s="347">
        <v>0</v>
      </c>
      <c r="BT15" s="347">
        <v>0</v>
      </c>
      <c r="BU15" s="347">
        <v>0</v>
      </c>
      <c r="BV15" s="347">
        <v>1</v>
      </c>
      <c r="BW15" s="347" t="s">
        <v>1287</v>
      </c>
      <c r="BX15" s="347" t="s">
        <v>1287</v>
      </c>
      <c r="BY15" s="347">
        <v>0</v>
      </c>
      <c r="BZ15" s="347">
        <v>0</v>
      </c>
      <c r="CA15" s="347">
        <v>0</v>
      </c>
      <c r="CB15" s="1009">
        <v>0</v>
      </c>
      <c r="CC15" s="347">
        <v>0</v>
      </c>
      <c r="CD15" s="347">
        <v>0</v>
      </c>
      <c r="CE15" s="1009">
        <v>0</v>
      </c>
      <c r="CF15" s="347">
        <v>0</v>
      </c>
      <c r="CG15" s="347">
        <v>0</v>
      </c>
      <c r="CH15" s="347">
        <v>0</v>
      </c>
      <c r="CI15" s="345">
        <v>0</v>
      </c>
      <c r="CJ15" s="344">
        <v>0</v>
      </c>
    </row>
    <row r="16" spans="1:88" x14ac:dyDescent="0.15">
      <c r="A16" s="1324" t="s">
        <v>256</v>
      </c>
      <c r="B16" s="1325" t="s">
        <v>130</v>
      </c>
      <c r="C16" s="1326"/>
      <c r="D16" s="545">
        <v>3</v>
      </c>
      <c r="E16" s="340">
        <v>18</v>
      </c>
      <c r="F16" s="340">
        <v>195.303</v>
      </c>
      <c r="G16" s="340">
        <v>116.73473</v>
      </c>
      <c r="H16" s="340">
        <v>1</v>
      </c>
      <c r="I16" s="340" t="s">
        <v>1287</v>
      </c>
      <c r="J16" s="340" t="s">
        <v>1287</v>
      </c>
      <c r="K16" s="340">
        <v>0</v>
      </c>
      <c r="L16" s="340">
        <v>0</v>
      </c>
      <c r="M16" s="340">
        <v>0</v>
      </c>
      <c r="N16" s="340">
        <v>1</v>
      </c>
      <c r="O16" s="340" t="s">
        <v>1287</v>
      </c>
      <c r="P16" s="340" t="s">
        <v>1287</v>
      </c>
      <c r="Q16" s="340">
        <v>0</v>
      </c>
      <c r="R16" s="340">
        <v>0</v>
      </c>
      <c r="S16" s="338">
        <v>0</v>
      </c>
      <c r="T16" s="340">
        <v>0</v>
      </c>
      <c r="U16" s="340">
        <v>0</v>
      </c>
      <c r="V16" s="340">
        <v>0</v>
      </c>
      <c r="W16" s="1003">
        <v>2</v>
      </c>
      <c r="X16" s="340" t="s">
        <v>1287</v>
      </c>
      <c r="Y16" s="340" t="s">
        <v>1287</v>
      </c>
      <c r="Z16" s="340">
        <v>2</v>
      </c>
      <c r="AA16" s="340" t="s">
        <v>1287</v>
      </c>
      <c r="AB16" s="340" t="s">
        <v>1287</v>
      </c>
      <c r="AC16" s="340">
        <v>2</v>
      </c>
      <c r="AD16" s="340" t="s">
        <v>1287</v>
      </c>
      <c r="AE16" s="340" t="s">
        <v>1287</v>
      </c>
      <c r="AF16" s="340">
        <v>0</v>
      </c>
      <c r="AG16" s="340">
        <v>0</v>
      </c>
      <c r="AH16" s="340">
        <v>0</v>
      </c>
      <c r="AI16" s="340">
        <v>1</v>
      </c>
      <c r="AJ16" s="340" t="s">
        <v>1287</v>
      </c>
      <c r="AK16" s="338" t="s">
        <v>1287</v>
      </c>
      <c r="AL16" s="340">
        <v>0</v>
      </c>
      <c r="AM16" s="340">
        <v>0</v>
      </c>
      <c r="AN16" s="340">
        <v>0</v>
      </c>
      <c r="AO16" s="1003">
        <v>0</v>
      </c>
      <c r="AP16" s="340">
        <v>0</v>
      </c>
      <c r="AQ16" s="340">
        <v>0</v>
      </c>
      <c r="AR16" s="340">
        <v>1</v>
      </c>
      <c r="AS16" s="340" t="s">
        <v>1287</v>
      </c>
      <c r="AT16" s="340" t="s">
        <v>1287</v>
      </c>
      <c r="AU16" s="340">
        <v>3</v>
      </c>
      <c r="AV16" s="340">
        <v>150.94200000000001</v>
      </c>
      <c r="AW16" s="340">
        <v>6.4777299999999993</v>
      </c>
      <c r="AX16" s="340">
        <v>0</v>
      </c>
      <c r="AY16" s="340">
        <v>0</v>
      </c>
      <c r="AZ16" s="340">
        <v>0</v>
      </c>
      <c r="BA16" s="340">
        <v>1</v>
      </c>
      <c r="BB16" s="340" t="s">
        <v>1287</v>
      </c>
      <c r="BC16" s="338" t="s">
        <v>1287</v>
      </c>
      <c r="BD16" s="340">
        <v>0</v>
      </c>
      <c r="BE16" s="340">
        <v>0</v>
      </c>
      <c r="BF16" s="340">
        <v>0</v>
      </c>
      <c r="BG16" s="340">
        <v>1</v>
      </c>
      <c r="BH16" s="340" t="s">
        <v>1287</v>
      </c>
      <c r="BI16" s="340" t="s">
        <v>1287</v>
      </c>
      <c r="BJ16" s="340">
        <v>1</v>
      </c>
      <c r="BK16" s="340" t="s">
        <v>1287</v>
      </c>
      <c r="BL16" s="338" t="s">
        <v>1287</v>
      </c>
      <c r="BM16" s="340">
        <v>0</v>
      </c>
      <c r="BN16" s="340">
        <v>0</v>
      </c>
      <c r="BO16" s="340">
        <v>0</v>
      </c>
      <c r="BP16" s="1003">
        <v>0</v>
      </c>
      <c r="BQ16" s="340">
        <v>0</v>
      </c>
      <c r="BR16" s="340">
        <v>0</v>
      </c>
      <c r="BS16" s="340">
        <v>0</v>
      </c>
      <c r="BT16" s="340">
        <v>0</v>
      </c>
      <c r="BU16" s="340">
        <v>0</v>
      </c>
      <c r="BV16" s="340">
        <v>2</v>
      </c>
      <c r="BW16" s="340" t="s">
        <v>1287</v>
      </c>
      <c r="BX16" s="340" t="s">
        <v>1287</v>
      </c>
      <c r="BY16" s="340">
        <v>0</v>
      </c>
      <c r="BZ16" s="340">
        <v>0</v>
      </c>
      <c r="CA16" s="340">
        <v>0</v>
      </c>
      <c r="CB16" s="1003">
        <v>0</v>
      </c>
      <c r="CC16" s="340">
        <v>0</v>
      </c>
      <c r="CD16" s="340">
        <v>0</v>
      </c>
      <c r="CE16" s="1003">
        <v>0</v>
      </c>
      <c r="CF16" s="340">
        <v>0</v>
      </c>
      <c r="CG16" s="340">
        <v>0</v>
      </c>
      <c r="CH16" s="340">
        <v>0</v>
      </c>
      <c r="CI16" s="338">
        <v>0</v>
      </c>
      <c r="CJ16" s="337">
        <v>0</v>
      </c>
    </row>
    <row r="17" spans="1:88" x14ac:dyDescent="0.15">
      <c r="A17" s="1319" t="s">
        <v>254</v>
      </c>
      <c r="B17" s="1281" t="s">
        <v>131</v>
      </c>
      <c r="C17" s="1320"/>
      <c r="D17" s="468">
        <v>2</v>
      </c>
      <c r="E17" s="332">
        <v>14</v>
      </c>
      <c r="F17" s="332">
        <v>55.320999999999998</v>
      </c>
      <c r="G17" s="332">
        <v>174.571</v>
      </c>
      <c r="H17" s="332">
        <v>3</v>
      </c>
      <c r="I17" s="332">
        <v>8.7379999999999995</v>
      </c>
      <c r="J17" s="332">
        <v>36.902999999999999</v>
      </c>
      <c r="K17" s="332">
        <v>0</v>
      </c>
      <c r="L17" s="332">
        <v>0</v>
      </c>
      <c r="M17" s="332">
        <v>0</v>
      </c>
      <c r="N17" s="332">
        <v>1</v>
      </c>
      <c r="O17" s="332" t="s">
        <v>1287</v>
      </c>
      <c r="P17" s="332" t="s">
        <v>1287</v>
      </c>
      <c r="Q17" s="332">
        <v>0</v>
      </c>
      <c r="R17" s="332">
        <v>0</v>
      </c>
      <c r="S17" s="330">
        <v>0</v>
      </c>
      <c r="T17" s="332">
        <v>1</v>
      </c>
      <c r="U17" s="332" t="s">
        <v>1287</v>
      </c>
      <c r="V17" s="332" t="s">
        <v>1287</v>
      </c>
      <c r="W17" s="997">
        <v>0</v>
      </c>
      <c r="X17" s="332">
        <v>0</v>
      </c>
      <c r="Y17" s="332">
        <v>0</v>
      </c>
      <c r="Z17" s="332">
        <v>1</v>
      </c>
      <c r="AA17" s="332" t="s">
        <v>1287</v>
      </c>
      <c r="AB17" s="332" t="s">
        <v>1287</v>
      </c>
      <c r="AC17" s="332">
        <v>0</v>
      </c>
      <c r="AD17" s="332">
        <v>0</v>
      </c>
      <c r="AE17" s="332">
        <v>0</v>
      </c>
      <c r="AF17" s="332">
        <v>0</v>
      </c>
      <c r="AG17" s="332">
        <v>0</v>
      </c>
      <c r="AH17" s="332">
        <v>0</v>
      </c>
      <c r="AI17" s="332">
        <v>0</v>
      </c>
      <c r="AJ17" s="332">
        <v>0</v>
      </c>
      <c r="AK17" s="330">
        <v>0</v>
      </c>
      <c r="AL17" s="332">
        <v>0</v>
      </c>
      <c r="AM17" s="332">
        <v>0</v>
      </c>
      <c r="AN17" s="332">
        <v>0</v>
      </c>
      <c r="AO17" s="997">
        <v>0</v>
      </c>
      <c r="AP17" s="332">
        <v>0</v>
      </c>
      <c r="AQ17" s="332">
        <v>0</v>
      </c>
      <c r="AR17" s="332">
        <v>1</v>
      </c>
      <c r="AS17" s="332" t="s">
        <v>1287</v>
      </c>
      <c r="AT17" s="332" t="s">
        <v>1287</v>
      </c>
      <c r="AU17" s="332">
        <v>0</v>
      </c>
      <c r="AV17" s="332">
        <v>0</v>
      </c>
      <c r="AW17" s="332">
        <v>0</v>
      </c>
      <c r="AX17" s="332">
        <v>0</v>
      </c>
      <c r="AY17" s="332">
        <v>0</v>
      </c>
      <c r="AZ17" s="332">
        <v>0</v>
      </c>
      <c r="BA17" s="332">
        <v>3</v>
      </c>
      <c r="BB17" s="332">
        <v>10.692</v>
      </c>
      <c r="BC17" s="330">
        <v>40.994</v>
      </c>
      <c r="BD17" s="332">
        <v>0</v>
      </c>
      <c r="BE17" s="332">
        <v>0</v>
      </c>
      <c r="BF17" s="332">
        <v>0</v>
      </c>
      <c r="BG17" s="332">
        <v>1</v>
      </c>
      <c r="BH17" s="332" t="s">
        <v>1287</v>
      </c>
      <c r="BI17" s="332" t="s">
        <v>1287</v>
      </c>
      <c r="BJ17" s="332">
        <v>0</v>
      </c>
      <c r="BK17" s="332">
        <v>0</v>
      </c>
      <c r="BL17" s="330">
        <v>0</v>
      </c>
      <c r="BM17" s="332">
        <v>1</v>
      </c>
      <c r="BN17" s="332" t="s">
        <v>1287</v>
      </c>
      <c r="BO17" s="332" t="s">
        <v>1287</v>
      </c>
      <c r="BP17" s="997">
        <v>1</v>
      </c>
      <c r="BQ17" s="332" t="s">
        <v>1287</v>
      </c>
      <c r="BR17" s="332" t="s">
        <v>1287</v>
      </c>
      <c r="BS17" s="332">
        <v>0</v>
      </c>
      <c r="BT17" s="332">
        <v>0</v>
      </c>
      <c r="BU17" s="332">
        <v>0</v>
      </c>
      <c r="BV17" s="332">
        <v>1</v>
      </c>
      <c r="BW17" s="332" t="s">
        <v>1287</v>
      </c>
      <c r="BX17" s="332" t="s">
        <v>1287</v>
      </c>
      <c r="BY17" s="332">
        <v>0</v>
      </c>
      <c r="BZ17" s="332">
        <v>0</v>
      </c>
      <c r="CA17" s="332">
        <v>0</v>
      </c>
      <c r="CB17" s="997">
        <v>0</v>
      </c>
      <c r="CC17" s="332">
        <v>0</v>
      </c>
      <c r="CD17" s="332">
        <v>0</v>
      </c>
      <c r="CE17" s="997">
        <v>0</v>
      </c>
      <c r="CF17" s="332">
        <v>0</v>
      </c>
      <c r="CG17" s="332">
        <v>0</v>
      </c>
      <c r="CH17" s="332">
        <v>0</v>
      </c>
      <c r="CI17" s="330">
        <v>0</v>
      </c>
      <c r="CJ17" s="329">
        <v>0</v>
      </c>
    </row>
    <row r="18" spans="1:88" x14ac:dyDescent="0.15">
      <c r="A18" s="1319" t="s">
        <v>252</v>
      </c>
      <c r="B18" s="1281" t="s">
        <v>132</v>
      </c>
      <c r="C18" s="1320"/>
      <c r="D18" s="468">
        <v>0</v>
      </c>
      <c r="E18" s="332">
        <v>0</v>
      </c>
      <c r="F18" s="332">
        <v>0</v>
      </c>
      <c r="G18" s="332">
        <v>0</v>
      </c>
      <c r="H18" s="332">
        <v>0</v>
      </c>
      <c r="I18" s="332">
        <v>0</v>
      </c>
      <c r="J18" s="332">
        <v>0</v>
      </c>
      <c r="K18" s="332">
        <v>0</v>
      </c>
      <c r="L18" s="332">
        <v>0</v>
      </c>
      <c r="M18" s="332">
        <v>0</v>
      </c>
      <c r="N18" s="332">
        <v>0</v>
      </c>
      <c r="O18" s="332">
        <v>0</v>
      </c>
      <c r="P18" s="332">
        <v>0</v>
      </c>
      <c r="Q18" s="332">
        <v>0</v>
      </c>
      <c r="R18" s="332">
        <v>0</v>
      </c>
      <c r="S18" s="330">
        <v>0</v>
      </c>
      <c r="T18" s="332">
        <v>0</v>
      </c>
      <c r="U18" s="332">
        <v>0</v>
      </c>
      <c r="V18" s="332">
        <v>0</v>
      </c>
      <c r="W18" s="997">
        <v>0</v>
      </c>
      <c r="X18" s="332">
        <v>0</v>
      </c>
      <c r="Y18" s="332">
        <v>0</v>
      </c>
      <c r="Z18" s="332">
        <v>0</v>
      </c>
      <c r="AA18" s="332">
        <v>0</v>
      </c>
      <c r="AB18" s="332">
        <v>0</v>
      </c>
      <c r="AC18" s="332">
        <v>0</v>
      </c>
      <c r="AD18" s="332">
        <v>0</v>
      </c>
      <c r="AE18" s="332">
        <v>0</v>
      </c>
      <c r="AF18" s="332">
        <v>0</v>
      </c>
      <c r="AG18" s="332">
        <v>0</v>
      </c>
      <c r="AH18" s="332">
        <v>0</v>
      </c>
      <c r="AI18" s="332">
        <v>0</v>
      </c>
      <c r="AJ18" s="332">
        <v>0</v>
      </c>
      <c r="AK18" s="330">
        <v>0</v>
      </c>
      <c r="AL18" s="332">
        <v>0</v>
      </c>
      <c r="AM18" s="332">
        <v>0</v>
      </c>
      <c r="AN18" s="332">
        <v>0</v>
      </c>
      <c r="AO18" s="997">
        <v>0</v>
      </c>
      <c r="AP18" s="332">
        <v>0</v>
      </c>
      <c r="AQ18" s="332">
        <v>0</v>
      </c>
      <c r="AR18" s="332">
        <v>0</v>
      </c>
      <c r="AS18" s="332">
        <v>0</v>
      </c>
      <c r="AT18" s="332">
        <v>0</v>
      </c>
      <c r="AU18" s="332">
        <v>0</v>
      </c>
      <c r="AV18" s="332">
        <v>0</v>
      </c>
      <c r="AW18" s="332">
        <v>0</v>
      </c>
      <c r="AX18" s="332">
        <v>0</v>
      </c>
      <c r="AY18" s="332">
        <v>0</v>
      </c>
      <c r="AZ18" s="332">
        <v>0</v>
      </c>
      <c r="BA18" s="332">
        <v>0</v>
      </c>
      <c r="BB18" s="332">
        <v>0</v>
      </c>
      <c r="BC18" s="330">
        <v>0</v>
      </c>
      <c r="BD18" s="332">
        <v>0</v>
      </c>
      <c r="BE18" s="332">
        <v>0</v>
      </c>
      <c r="BF18" s="332">
        <v>0</v>
      </c>
      <c r="BG18" s="332">
        <v>0</v>
      </c>
      <c r="BH18" s="332">
        <v>0</v>
      </c>
      <c r="BI18" s="332">
        <v>0</v>
      </c>
      <c r="BJ18" s="332">
        <v>0</v>
      </c>
      <c r="BK18" s="332">
        <v>0</v>
      </c>
      <c r="BL18" s="330">
        <v>0</v>
      </c>
      <c r="BM18" s="332">
        <v>0</v>
      </c>
      <c r="BN18" s="332">
        <v>0</v>
      </c>
      <c r="BO18" s="332">
        <v>0</v>
      </c>
      <c r="BP18" s="997">
        <v>0</v>
      </c>
      <c r="BQ18" s="332">
        <v>0</v>
      </c>
      <c r="BR18" s="332">
        <v>0</v>
      </c>
      <c r="BS18" s="332">
        <v>0</v>
      </c>
      <c r="BT18" s="332">
        <v>0</v>
      </c>
      <c r="BU18" s="332">
        <v>0</v>
      </c>
      <c r="BV18" s="332">
        <v>0</v>
      </c>
      <c r="BW18" s="332">
        <v>0</v>
      </c>
      <c r="BX18" s="332">
        <v>0</v>
      </c>
      <c r="BY18" s="332">
        <v>0</v>
      </c>
      <c r="BZ18" s="332">
        <v>0</v>
      </c>
      <c r="CA18" s="332">
        <v>0</v>
      </c>
      <c r="CB18" s="997">
        <v>0</v>
      </c>
      <c r="CC18" s="332">
        <v>0</v>
      </c>
      <c r="CD18" s="332">
        <v>0</v>
      </c>
      <c r="CE18" s="997">
        <v>0</v>
      </c>
      <c r="CF18" s="332">
        <v>0</v>
      </c>
      <c r="CG18" s="332">
        <v>0</v>
      </c>
      <c r="CH18" s="332">
        <v>0</v>
      </c>
      <c r="CI18" s="330">
        <v>0</v>
      </c>
      <c r="CJ18" s="329">
        <v>0</v>
      </c>
    </row>
    <row r="19" spans="1:88" x14ac:dyDescent="0.15">
      <c r="A19" s="1319" t="s">
        <v>250</v>
      </c>
      <c r="B19" s="1281" t="s">
        <v>133</v>
      </c>
      <c r="C19" s="1320"/>
      <c r="D19" s="468">
        <v>1</v>
      </c>
      <c r="E19" s="332">
        <v>15</v>
      </c>
      <c r="F19" s="332">
        <v>45.314</v>
      </c>
      <c r="G19" s="332">
        <v>142.09899999999999</v>
      </c>
      <c r="H19" s="332">
        <v>2</v>
      </c>
      <c r="I19" s="332" t="s">
        <v>1287</v>
      </c>
      <c r="J19" s="332" t="s">
        <v>1287</v>
      </c>
      <c r="K19" s="332">
        <v>0</v>
      </c>
      <c r="L19" s="332">
        <v>0</v>
      </c>
      <c r="M19" s="332">
        <v>0</v>
      </c>
      <c r="N19" s="332">
        <v>0</v>
      </c>
      <c r="O19" s="332">
        <v>0</v>
      </c>
      <c r="P19" s="332">
        <v>0</v>
      </c>
      <c r="Q19" s="332">
        <v>0</v>
      </c>
      <c r="R19" s="332">
        <v>0</v>
      </c>
      <c r="S19" s="330">
        <v>0</v>
      </c>
      <c r="T19" s="332">
        <v>0</v>
      </c>
      <c r="U19" s="332">
        <v>0</v>
      </c>
      <c r="V19" s="332">
        <v>0</v>
      </c>
      <c r="W19" s="997">
        <v>0</v>
      </c>
      <c r="X19" s="332">
        <v>0</v>
      </c>
      <c r="Y19" s="332">
        <v>0</v>
      </c>
      <c r="Z19" s="332">
        <v>0</v>
      </c>
      <c r="AA19" s="332">
        <v>0</v>
      </c>
      <c r="AB19" s="332">
        <v>0</v>
      </c>
      <c r="AC19" s="332">
        <v>1</v>
      </c>
      <c r="AD19" s="332" t="s">
        <v>1287</v>
      </c>
      <c r="AE19" s="332" t="s">
        <v>1287</v>
      </c>
      <c r="AF19" s="332">
        <v>0</v>
      </c>
      <c r="AG19" s="332">
        <v>0</v>
      </c>
      <c r="AH19" s="332">
        <v>0</v>
      </c>
      <c r="AI19" s="332">
        <v>0</v>
      </c>
      <c r="AJ19" s="332">
        <v>0</v>
      </c>
      <c r="AK19" s="330">
        <v>0</v>
      </c>
      <c r="AL19" s="332">
        <v>0</v>
      </c>
      <c r="AM19" s="332">
        <v>0</v>
      </c>
      <c r="AN19" s="332">
        <v>0</v>
      </c>
      <c r="AO19" s="997">
        <v>0</v>
      </c>
      <c r="AP19" s="332">
        <v>0</v>
      </c>
      <c r="AQ19" s="332">
        <v>0</v>
      </c>
      <c r="AR19" s="332">
        <v>0</v>
      </c>
      <c r="AS19" s="332">
        <v>0</v>
      </c>
      <c r="AT19" s="332">
        <v>0</v>
      </c>
      <c r="AU19" s="332">
        <v>0</v>
      </c>
      <c r="AV19" s="332">
        <v>0</v>
      </c>
      <c r="AW19" s="332">
        <v>0</v>
      </c>
      <c r="AX19" s="332">
        <v>0</v>
      </c>
      <c r="AY19" s="332">
        <v>0</v>
      </c>
      <c r="AZ19" s="332">
        <v>0</v>
      </c>
      <c r="BA19" s="332">
        <v>0</v>
      </c>
      <c r="BB19" s="332">
        <v>0</v>
      </c>
      <c r="BC19" s="330">
        <v>0</v>
      </c>
      <c r="BD19" s="332">
        <v>1</v>
      </c>
      <c r="BE19" s="332" t="s">
        <v>1287</v>
      </c>
      <c r="BF19" s="332" t="s">
        <v>1287</v>
      </c>
      <c r="BG19" s="332">
        <v>3</v>
      </c>
      <c r="BH19" s="332">
        <v>4.8010000000000002</v>
      </c>
      <c r="BI19" s="332">
        <v>15.09</v>
      </c>
      <c r="BJ19" s="332">
        <v>2</v>
      </c>
      <c r="BK19" s="332" t="s">
        <v>1287</v>
      </c>
      <c r="BL19" s="330" t="s">
        <v>1287</v>
      </c>
      <c r="BM19" s="332">
        <v>0</v>
      </c>
      <c r="BN19" s="332">
        <v>0</v>
      </c>
      <c r="BO19" s="332">
        <v>0</v>
      </c>
      <c r="BP19" s="997">
        <v>2</v>
      </c>
      <c r="BQ19" s="332" t="s">
        <v>1287</v>
      </c>
      <c r="BR19" s="332" t="s">
        <v>1287</v>
      </c>
      <c r="BS19" s="332">
        <v>0</v>
      </c>
      <c r="BT19" s="332">
        <v>0</v>
      </c>
      <c r="BU19" s="332">
        <v>0</v>
      </c>
      <c r="BV19" s="332">
        <v>4</v>
      </c>
      <c r="BW19" s="332">
        <v>8.8539999999999992</v>
      </c>
      <c r="BX19" s="332">
        <v>50.686999999999998</v>
      </c>
      <c r="BY19" s="332">
        <v>0</v>
      </c>
      <c r="BZ19" s="332">
        <v>0</v>
      </c>
      <c r="CA19" s="332">
        <v>0</v>
      </c>
      <c r="CB19" s="997">
        <v>0</v>
      </c>
      <c r="CC19" s="332">
        <v>0</v>
      </c>
      <c r="CD19" s="332">
        <v>0</v>
      </c>
      <c r="CE19" s="997">
        <v>0</v>
      </c>
      <c r="CF19" s="332">
        <v>0</v>
      </c>
      <c r="CG19" s="332">
        <v>0</v>
      </c>
      <c r="CH19" s="332">
        <v>0</v>
      </c>
      <c r="CI19" s="330">
        <v>0</v>
      </c>
      <c r="CJ19" s="329">
        <v>0</v>
      </c>
    </row>
    <row r="20" spans="1:88" x14ac:dyDescent="0.15">
      <c r="A20" s="1319" t="s">
        <v>315</v>
      </c>
      <c r="B20" s="1281" t="s">
        <v>134</v>
      </c>
      <c r="C20" s="1320"/>
      <c r="D20" s="468">
        <v>2</v>
      </c>
      <c r="E20" s="332">
        <v>8</v>
      </c>
      <c r="F20" s="332">
        <v>19.777000000000001</v>
      </c>
      <c r="G20" s="332">
        <v>91.263999999999996</v>
      </c>
      <c r="H20" s="332">
        <v>1</v>
      </c>
      <c r="I20" s="332" t="s">
        <v>1287</v>
      </c>
      <c r="J20" s="332" t="s">
        <v>1287</v>
      </c>
      <c r="K20" s="332">
        <v>0</v>
      </c>
      <c r="L20" s="332">
        <v>0</v>
      </c>
      <c r="M20" s="332">
        <v>0</v>
      </c>
      <c r="N20" s="332">
        <v>1</v>
      </c>
      <c r="O20" s="332" t="s">
        <v>1287</v>
      </c>
      <c r="P20" s="332" t="s">
        <v>1287</v>
      </c>
      <c r="Q20" s="332">
        <v>1</v>
      </c>
      <c r="R20" s="332" t="s">
        <v>1287</v>
      </c>
      <c r="S20" s="330" t="s">
        <v>1287</v>
      </c>
      <c r="T20" s="332">
        <v>0</v>
      </c>
      <c r="U20" s="332">
        <v>0</v>
      </c>
      <c r="V20" s="332">
        <v>0</v>
      </c>
      <c r="W20" s="997">
        <v>0</v>
      </c>
      <c r="X20" s="332">
        <v>0</v>
      </c>
      <c r="Y20" s="332">
        <v>0</v>
      </c>
      <c r="Z20" s="332">
        <v>1</v>
      </c>
      <c r="AA20" s="332" t="s">
        <v>1287</v>
      </c>
      <c r="AB20" s="332" t="s">
        <v>1287</v>
      </c>
      <c r="AC20" s="332">
        <v>0</v>
      </c>
      <c r="AD20" s="332">
        <v>0</v>
      </c>
      <c r="AE20" s="332">
        <v>0</v>
      </c>
      <c r="AF20" s="332">
        <v>0</v>
      </c>
      <c r="AG20" s="332">
        <v>0</v>
      </c>
      <c r="AH20" s="332">
        <v>0</v>
      </c>
      <c r="AI20" s="332">
        <v>0</v>
      </c>
      <c r="AJ20" s="332">
        <v>0</v>
      </c>
      <c r="AK20" s="330">
        <v>0</v>
      </c>
      <c r="AL20" s="332">
        <v>0</v>
      </c>
      <c r="AM20" s="332">
        <v>0</v>
      </c>
      <c r="AN20" s="332">
        <v>0</v>
      </c>
      <c r="AO20" s="997">
        <v>0</v>
      </c>
      <c r="AP20" s="332">
        <v>0</v>
      </c>
      <c r="AQ20" s="332">
        <v>0</v>
      </c>
      <c r="AR20" s="332">
        <v>0</v>
      </c>
      <c r="AS20" s="332">
        <v>0</v>
      </c>
      <c r="AT20" s="332">
        <v>0</v>
      </c>
      <c r="AU20" s="332">
        <v>0</v>
      </c>
      <c r="AV20" s="332">
        <v>0</v>
      </c>
      <c r="AW20" s="332">
        <v>0</v>
      </c>
      <c r="AX20" s="332">
        <v>0</v>
      </c>
      <c r="AY20" s="332">
        <v>0</v>
      </c>
      <c r="AZ20" s="332">
        <v>0</v>
      </c>
      <c r="BA20" s="332">
        <v>1</v>
      </c>
      <c r="BB20" s="332" t="s">
        <v>1287</v>
      </c>
      <c r="BC20" s="330" t="s">
        <v>1287</v>
      </c>
      <c r="BD20" s="332">
        <v>0</v>
      </c>
      <c r="BE20" s="332">
        <v>0</v>
      </c>
      <c r="BF20" s="332">
        <v>0</v>
      </c>
      <c r="BG20" s="332">
        <v>3</v>
      </c>
      <c r="BH20" s="332">
        <v>1.8109999999999999</v>
      </c>
      <c r="BI20" s="332">
        <v>9.202</v>
      </c>
      <c r="BJ20" s="332">
        <v>0</v>
      </c>
      <c r="BK20" s="332">
        <v>0</v>
      </c>
      <c r="BL20" s="330">
        <v>0</v>
      </c>
      <c r="BM20" s="332">
        <v>0</v>
      </c>
      <c r="BN20" s="332">
        <v>0</v>
      </c>
      <c r="BO20" s="332">
        <v>0</v>
      </c>
      <c r="BP20" s="997">
        <v>0</v>
      </c>
      <c r="BQ20" s="332">
        <v>0</v>
      </c>
      <c r="BR20" s="332">
        <v>0</v>
      </c>
      <c r="BS20" s="332">
        <v>0</v>
      </c>
      <c r="BT20" s="332">
        <v>0</v>
      </c>
      <c r="BU20" s="332">
        <v>0</v>
      </c>
      <c r="BV20" s="332">
        <v>0</v>
      </c>
      <c r="BW20" s="332">
        <v>0</v>
      </c>
      <c r="BX20" s="332">
        <v>0</v>
      </c>
      <c r="BY20" s="332">
        <v>0</v>
      </c>
      <c r="BZ20" s="332">
        <v>0</v>
      </c>
      <c r="CA20" s="332">
        <v>0</v>
      </c>
      <c r="CB20" s="997">
        <v>0</v>
      </c>
      <c r="CC20" s="332">
        <v>0</v>
      </c>
      <c r="CD20" s="332">
        <v>0</v>
      </c>
      <c r="CE20" s="997">
        <v>0</v>
      </c>
      <c r="CF20" s="332">
        <v>0</v>
      </c>
      <c r="CG20" s="332">
        <v>0</v>
      </c>
      <c r="CH20" s="332">
        <v>0</v>
      </c>
      <c r="CI20" s="330">
        <v>0</v>
      </c>
      <c r="CJ20" s="329">
        <v>0</v>
      </c>
    </row>
    <row r="21" spans="1:88" x14ac:dyDescent="0.15">
      <c r="A21" s="1319" t="s">
        <v>314</v>
      </c>
      <c r="B21" s="1281" t="s">
        <v>135</v>
      </c>
      <c r="C21" s="1320"/>
      <c r="D21" s="468">
        <v>0</v>
      </c>
      <c r="E21" s="332">
        <v>2</v>
      </c>
      <c r="F21" s="332" t="s">
        <v>1287</v>
      </c>
      <c r="G21" s="332" t="s">
        <v>1287</v>
      </c>
      <c r="H21" s="332">
        <v>0</v>
      </c>
      <c r="I21" s="332">
        <v>0</v>
      </c>
      <c r="J21" s="332">
        <v>0</v>
      </c>
      <c r="K21" s="332">
        <v>0</v>
      </c>
      <c r="L21" s="332">
        <v>0</v>
      </c>
      <c r="M21" s="332">
        <v>0</v>
      </c>
      <c r="N21" s="332">
        <v>0</v>
      </c>
      <c r="O21" s="332">
        <v>0</v>
      </c>
      <c r="P21" s="332">
        <v>0</v>
      </c>
      <c r="Q21" s="332">
        <v>1</v>
      </c>
      <c r="R21" s="332" t="s">
        <v>1287</v>
      </c>
      <c r="S21" s="330" t="s">
        <v>1287</v>
      </c>
      <c r="T21" s="332">
        <v>0</v>
      </c>
      <c r="U21" s="332">
        <v>0</v>
      </c>
      <c r="V21" s="332">
        <v>0</v>
      </c>
      <c r="W21" s="997">
        <v>0</v>
      </c>
      <c r="X21" s="332">
        <v>0</v>
      </c>
      <c r="Y21" s="332">
        <v>0</v>
      </c>
      <c r="Z21" s="332">
        <v>0</v>
      </c>
      <c r="AA21" s="332">
        <v>0</v>
      </c>
      <c r="AB21" s="332">
        <v>0</v>
      </c>
      <c r="AC21" s="332">
        <v>0</v>
      </c>
      <c r="AD21" s="332">
        <v>0</v>
      </c>
      <c r="AE21" s="332">
        <v>0</v>
      </c>
      <c r="AF21" s="332">
        <v>0</v>
      </c>
      <c r="AG21" s="332">
        <v>0</v>
      </c>
      <c r="AH21" s="332">
        <v>0</v>
      </c>
      <c r="AI21" s="332">
        <v>1</v>
      </c>
      <c r="AJ21" s="332" t="s">
        <v>1287</v>
      </c>
      <c r="AK21" s="330" t="s">
        <v>1287</v>
      </c>
      <c r="AL21" s="332">
        <v>0</v>
      </c>
      <c r="AM21" s="332">
        <v>0</v>
      </c>
      <c r="AN21" s="332">
        <v>0</v>
      </c>
      <c r="AO21" s="997">
        <v>0</v>
      </c>
      <c r="AP21" s="332">
        <v>0</v>
      </c>
      <c r="AQ21" s="332">
        <v>0</v>
      </c>
      <c r="AR21" s="332">
        <v>0</v>
      </c>
      <c r="AS21" s="332">
        <v>0</v>
      </c>
      <c r="AT21" s="332">
        <v>0</v>
      </c>
      <c r="AU21" s="332">
        <v>0</v>
      </c>
      <c r="AV21" s="332">
        <v>0</v>
      </c>
      <c r="AW21" s="332">
        <v>0</v>
      </c>
      <c r="AX21" s="332">
        <v>0</v>
      </c>
      <c r="AY21" s="332">
        <v>0</v>
      </c>
      <c r="AZ21" s="332">
        <v>0</v>
      </c>
      <c r="BA21" s="332">
        <v>0</v>
      </c>
      <c r="BB21" s="332">
        <v>0</v>
      </c>
      <c r="BC21" s="330">
        <v>0</v>
      </c>
      <c r="BD21" s="332">
        <v>0</v>
      </c>
      <c r="BE21" s="332">
        <v>0</v>
      </c>
      <c r="BF21" s="332">
        <v>0</v>
      </c>
      <c r="BG21" s="332">
        <v>0</v>
      </c>
      <c r="BH21" s="332">
        <v>0</v>
      </c>
      <c r="BI21" s="332">
        <v>0</v>
      </c>
      <c r="BJ21" s="332">
        <v>0</v>
      </c>
      <c r="BK21" s="332">
        <v>0</v>
      </c>
      <c r="BL21" s="330">
        <v>0</v>
      </c>
      <c r="BM21" s="332">
        <v>0</v>
      </c>
      <c r="BN21" s="332">
        <v>0</v>
      </c>
      <c r="BO21" s="332">
        <v>0</v>
      </c>
      <c r="BP21" s="997">
        <v>0</v>
      </c>
      <c r="BQ21" s="332">
        <v>0</v>
      </c>
      <c r="BR21" s="332">
        <v>0</v>
      </c>
      <c r="BS21" s="332">
        <v>0</v>
      </c>
      <c r="BT21" s="332">
        <v>0</v>
      </c>
      <c r="BU21" s="332">
        <v>0</v>
      </c>
      <c r="BV21" s="332">
        <v>0</v>
      </c>
      <c r="BW21" s="332">
        <v>0</v>
      </c>
      <c r="BX21" s="332">
        <v>0</v>
      </c>
      <c r="BY21" s="332">
        <v>0</v>
      </c>
      <c r="BZ21" s="332">
        <v>0</v>
      </c>
      <c r="CA21" s="332">
        <v>0</v>
      </c>
      <c r="CB21" s="997">
        <v>0</v>
      </c>
      <c r="CC21" s="332">
        <v>0</v>
      </c>
      <c r="CD21" s="332">
        <v>0</v>
      </c>
      <c r="CE21" s="997">
        <v>0</v>
      </c>
      <c r="CF21" s="332">
        <v>0</v>
      </c>
      <c r="CG21" s="332">
        <v>0</v>
      </c>
      <c r="CH21" s="332">
        <v>0</v>
      </c>
      <c r="CI21" s="330">
        <v>0</v>
      </c>
      <c r="CJ21" s="329">
        <v>0</v>
      </c>
    </row>
    <row r="22" spans="1:88" x14ac:dyDescent="0.15">
      <c r="A22" s="1319" t="s">
        <v>313</v>
      </c>
      <c r="B22" s="1281" t="s">
        <v>136</v>
      </c>
      <c r="C22" s="1320"/>
      <c r="D22" s="468">
        <v>3</v>
      </c>
      <c r="E22" s="332">
        <v>3</v>
      </c>
      <c r="F22" s="332">
        <v>4.9000000000000004</v>
      </c>
      <c r="G22" s="332">
        <v>17.986000000000001</v>
      </c>
      <c r="H22" s="332">
        <v>0</v>
      </c>
      <c r="I22" s="332">
        <v>0</v>
      </c>
      <c r="J22" s="332">
        <v>0</v>
      </c>
      <c r="K22" s="332">
        <v>0</v>
      </c>
      <c r="L22" s="332">
        <v>0</v>
      </c>
      <c r="M22" s="332">
        <v>0</v>
      </c>
      <c r="N22" s="332">
        <v>0</v>
      </c>
      <c r="O22" s="332">
        <v>0</v>
      </c>
      <c r="P22" s="332">
        <v>0</v>
      </c>
      <c r="Q22" s="332">
        <v>0</v>
      </c>
      <c r="R22" s="332">
        <v>0</v>
      </c>
      <c r="S22" s="330">
        <v>0</v>
      </c>
      <c r="T22" s="332">
        <v>0</v>
      </c>
      <c r="U22" s="332">
        <v>0</v>
      </c>
      <c r="V22" s="332">
        <v>0</v>
      </c>
      <c r="W22" s="997">
        <v>0</v>
      </c>
      <c r="X22" s="332">
        <v>0</v>
      </c>
      <c r="Y22" s="332">
        <v>0</v>
      </c>
      <c r="Z22" s="332">
        <v>0</v>
      </c>
      <c r="AA22" s="332">
        <v>0</v>
      </c>
      <c r="AB22" s="332">
        <v>0</v>
      </c>
      <c r="AC22" s="332">
        <v>0</v>
      </c>
      <c r="AD22" s="332">
        <v>0</v>
      </c>
      <c r="AE22" s="332">
        <v>0</v>
      </c>
      <c r="AF22" s="332">
        <v>0</v>
      </c>
      <c r="AG22" s="332">
        <v>0</v>
      </c>
      <c r="AH22" s="332">
        <v>0</v>
      </c>
      <c r="AI22" s="332">
        <v>0</v>
      </c>
      <c r="AJ22" s="332">
        <v>0</v>
      </c>
      <c r="AK22" s="330">
        <v>0</v>
      </c>
      <c r="AL22" s="332">
        <v>0</v>
      </c>
      <c r="AM22" s="332">
        <v>0</v>
      </c>
      <c r="AN22" s="332">
        <v>0</v>
      </c>
      <c r="AO22" s="997">
        <v>0</v>
      </c>
      <c r="AP22" s="332">
        <v>0</v>
      </c>
      <c r="AQ22" s="332">
        <v>0</v>
      </c>
      <c r="AR22" s="332">
        <v>0</v>
      </c>
      <c r="AS22" s="332">
        <v>0</v>
      </c>
      <c r="AT22" s="332">
        <v>0</v>
      </c>
      <c r="AU22" s="332">
        <v>0</v>
      </c>
      <c r="AV22" s="332">
        <v>0</v>
      </c>
      <c r="AW22" s="332">
        <v>0</v>
      </c>
      <c r="AX22" s="332">
        <v>0</v>
      </c>
      <c r="AY22" s="332">
        <v>0</v>
      </c>
      <c r="AZ22" s="332">
        <v>0</v>
      </c>
      <c r="BA22" s="332">
        <v>1</v>
      </c>
      <c r="BB22" s="332" t="s">
        <v>1287</v>
      </c>
      <c r="BC22" s="330" t="s">
        <v>1287</v>
      </c>
      <c r="BD22" s="332">
        <v>0</v>
      </c>
      <c r="BE22" s="332">
        <v>0</v>
      </c>
      <c r="BF22" s="332">
        <v>0</v>
      </c>
      <c r="BG22" s="332">
        <v>0</v>
      </c>
      <c r="BH22" s="332">
        <v>0</v>
      </c>
      <c r="BI22" s="332">
        <v>0</v>
      </c>
      <c r="BJ22" s="332">
        <v>0</v>
      </c>
      <c r="BK22" s="332">
        <v>0</v>
      </c>
      <c r="BL22" s="330">
        <v>0</v>
      </c>
      <c r="BM22" s="332">
        <v>0</v>
      </c>
      <c r="BN22" s="332">
        <v>0</v>
      </c>
      <c r="BO22" s="332">
        <v>0</v>
      </c>
      <c r="BP22" s="997">
        <v>1</v>
      </c>
      <c r="BQ22" s="332" t="s">
        <v>1287</v>
      </c>
      <c r="BR22" s="332" t="s">
        <v>1287</v>
      </c>
      <c r="BS22" s="332">
        <v>0</v>
      </c>
      <c r="BT22" s="332">
        <v>0</v>
      </c>
      <c r="BU22" s="332">
        <v>0</v>
      </c>
      <c r="BV22" s="332">
        <v>1</v>
      </c>
      <c r="BW22" s="332" t="s">
        <v>1287</v>
      </c>
      <c r="BX22" s="332" t="s">
        <v>1287</v>
      </c>
      <c r="BY22" s="332">
        <v>0</v>
      </c>
      <c r="BZ22" s="332">
        <v>0</v>
      </c>
      <c r="CA22" s="332">
        <v>0</v>
      </c>
      <c r="CB22" s="997">
        <v>0</v>
      </c>
      <c r="CC22" s="332">
        <v>0</v>
      </c>
      <c r="CD22" s="332">
        <v>0</v>
      </c>
      <c r="CE22" s="997">
        <v>0</v>
      </c>
      <c r="CF22" s="332">
        <v>0</v>
      </c>
      <c r="CG22" s="332">
        <v>0</v>
      </c>
      <c r="CH22" s="332">
        <v>0</v>
      </c>
      <c r="CI22" s="330">
        <v>0</v>
      </c>
      <c r="CJ22" s="329">
        <v>0</v>
      </c>
    </row>
    <row r="23" spans="1:88" x14ac:dyDescent="0.15">
      <c r="A23" s="1319" t="s">
        <v>311</v>
      </c>
      <c r="B23" s="1281" t="s">
        <v>137</v>
      </c>
      <c r="C23" s="1320"/>
      <c r="D23" s="468">
        <v>1</v>
      </c>
      <c r="E23" s="332">
        <v>1</v>
      </c>
      <c r="F23" s="332" t="s">
        <v>1287</v>
      </c>
      <c r="G23" s="332" t="s">
        <v>1287</v>
      </c>
      <c r="H23" s="332">
        <v>0</v>
      </c>
      <c r="I23" s="332">
        <v>0</v>
      </c>
      <c r="J23" s="332">
        <v>0</v>
      </c>
      <c r="K23" s="332">
        <v>0</v>
      </c>
      <c r="L23" s="332">
        <v>0</v>
      </c>
      <c r="M23" s="332">
        <v>0</v>
      </c>
      <c r="N23" s="332">
        <v>0</v>
      </c>
      <c r="O23" s="332">
        <v>0</v>
      </c>
      <c r="P23" s="332">
        <v>0</v>
      </c>
      <c r="Q23" s="332">
        <v>0</v>
      </c>
      <c r="R23" s="332">
        <v>0</v>
      </c>
      <c r="S23" s="330">
        <v>0</v>
      </c>
      <c r="T23" s="332">
        <v>0</v>
      </c>
      <c r="U23" s="332">
        <v>0</v>
      </c>
      <c r="V23" s="332">
        <v>0</v>
      </c>
      <c r="W23" s="997">
        <v>0</v>
      </c>
      <c r="X23" s="332">
        <v>0</v>
      </c>
      <c r="Y23" s="332">
        <v>0</v>
      </c>
      <c r="Z23" s="332">
        <v>0</v>
      </c>
      <c r="AA23" s="332">
        <v>0</v>
      </c>
      <c r="AB23" s="332">
        <v>0</v>
      </c>
      <c r="AC23" s="332">
        <v>0</v>
      </c>
      <c r="AD23" s="332">
        <v>0</v>
      </c>
      <c r="AE23" s="332">
        <v>0</v>
      </c>
      <c r="AF23" s="332">
        <v>0</v>
      </c>
      <c r="AG23" s="332">
        <v>0</v>
      </c>
      <c r="AH23" s="332">
        <v>0</v>
      </c>
      <c r="AI23" s="332">
        <v>0</v>
      </c>
      <c r="AJ23" s="332">
        <v>0</v>
      </c>
      <c r="AK23" s="330">
        <v>0</v>
      </c>
      <c r="AL23" s="332">
        <v>0</v>
      </c>
      <c r="AM23" s="332">
        <v>0</v>
      </c>
      <c r="AN23" s="332">
        <v>0</v>
      </c>
      <c r="AO23" s="997">
        <v>0</v>
      </c>
      <c r="AP23" s="332">
        <v>0</v>
      </c>
      <c r="AQ23" s="332">
        <v>0</v>
      </c>
      <c r="AR23" s="332">
        <v>0</v>
      </c>
      <c r="AS23" s="332">
        <v>0</v>
      </c>
      <c r="AT23" s="332">
        <v>0</v>
      </c>
      <c r="AU23" s="332">
        <v>0</v>
      </c>
      <c r="AV23" s="332">
        <v>0</v>
      </c>
      <c r="AW23" s="332">
        <v>0</v>
      </c>
      <c r="AX23" s="332">
        <v>0</v>
      </c>
      <c r="AY23" s="332">
        <v>0</v>
      </c>
      <c r="AZ23" s="332">
        <v>0</v>
      </c>
      <c r="BA23" s="332">
        <v>0</v>
      </c>
      <c r="BB23" s="332">
        <v>0</v>
      </c>
      <c r="BC23" s="330">
        <v>0</v>
      </c>
      <c r="BD23" s="332">
        <v>0</v>
      </c>
      <c r="BE23" s="332">
        <v>0</v>
      </c>
      <c r="BF23" s="332">
        <v>0</v>
      </c>
      <c r="BG23" s="332">
        <v>0</v>
      </c>
      <c r="BH23" s="332">
        <v>0</v>
      </c>
      <c r="BI23" s="332">
        <v>0</v>
      </c>
      <c r="BJ23" s="332">
        <v>0</v>
      </c>
      <c r="BK23" s="332">
        <v>0</v>
      </c>
      <c r="BL23" s="330">
        <v>0</v>
      </c>
      <c r="BM23" s="332">
        <v>1</v>
      </c>
      <c r="BN23" s="332" t="s">
        <v>1287</v>
      </c>
      <c r="BO23" s="332" t="s">
        <v>1287</v>
      </c>
      <c r="BP23" s="997">
        <v>0</v>
      </c>
      <c r="BQ23" s="332">
        <v>0</v>
      </c>
      <c r="BR23" s="332">
        <v>0</v>
      </c>
      <c r="BS23" s="332">
        <v>0</v>
      </c>
      <c r="BT23" s="332">
        <v>0</v>
      </c>
      <c r="BU23" s="332">
        <v>0</v>
      </c>
      <c r="BV23" s="332">
        <v>0</v>
      </c>
      <c r="BW23" s="332">
        <v>0</v>
      </c>
      <c r="BX23" s="332">
        <v>0</v>
      </c>
      <c r="BY23" s="332">
        <v>0</v>
      </c>
      <c r="BZ23" s="332">
        <v>0</v>
      </c>
      <c r="CA23" s="332">
        <v>0</v>
      </c>
      <c r="CB23" s="997">
        <v>0</v>
      </c>
      <c r="CC23" s="332">
        <v>0</v>
      </c>
      <c r="CD23" s="332">
        <v>0</v>
      </c>
      <c r="CE23" s="997">
        <v>0</v>
      </c>
      <c r="CF23" s="332">
        <v>0</v>
      </c>
      <c r="CG23" s="332">
        <v>0</v>
      </c>
      <c r="CH23" s="332">
        <v>0</v>
      </c>
      <c r="CI23" s="330">
        <v>0</v>
      </c>
      <c r="CJ23" s="329">
        <v>0</v>
      </c>
    </row>
    <row r="24" spans="1:88" x14ac:dyDescent="0.15">
      <c r="A24" s="1319" t="s">
        <v>309</v>
      </c>
      <c r="B24" s="1281" t="s">
        <v>138</v>
      </c>
      <c r="C24" s="1320"/>
      <c r="D24" s="468">
        <v>1</v>
      </c>
      <c r="E24" s="332">
        <v>0</v>
      </c>
      <c r="F24" s="332">
        <v>0</v>
      </c>
      <c r="G24" s="332">
        <v>0</v>
      </c>
      <c r="H24" s="332">
        <v>0</v>
      </c>
      <c r="I24" s="332">
        <v>0</v>
      </c>
      <c r="J24" s="332">
        <v>0</v>
      </c>
      <c r="K24" s="332">
        <v>0</v>
      </c>
      <c r="L24" s="332">
        <v>0</v>
      </c>
      <c r="M24" s="332">
        <v>0</v>
      </c>
      <c r="N24" s="332">
        <v>0</v>
      </c>
      <c r="O24" s="332">
        <v>0</v>
      </c>
      <c r="P24" s="332">
        <v>0</v>
      </c>
      <c r="Q24" s="332">
        <v>0</v>
      </c>
      <c r="R24" s="332">
        <v>0</v>
      </c>
      <c r="S24" s="330">
        <v>0</v>
      </c>
      <c r="T24" s="332">
        <v>0</v>
      </c>
      <c r="U24" s="332">
        <v>0</v>
      </c>
      <c r="V24" s="332">
        <v>0</v>
      </c>
      <c r="W24" s="997">
        <v>0</v>
      </c>
      <c r="X24" s="332">
        <v>0</v>
      </c>
      <c r="Y24" s="332">
        <v>0</v>
      </c>
      <c r="Z24" s="332">
        <v>0</v>
      </c>
      <c r="AA24" s="332">
        <v>0</v>
      </c>
      <c r="AB24" s="332">
        <v>0</v>
      </c>
      <c r="AC24" s="332">
        <v>0</v>
      </c>
      <c r="AD24" s="332">
        <v>0</v>
      </c>
      <c r="AE24" s="332">
        <v>0</v>
      </c>
      <c r="AF24" s="332">
        <v>0</v>
      </c>
      <c r="AG24" s="332">
        <v>0</v>
      </c>
      <c r="AH24" s="332">
        <v>0</v>
      </c>
      <c r="AI24" s="332">
        <v>0</v>
      </c>
      <c r="AJ24" s="332">
        <v>0</v>
      </c>
      <c r="AK24" s="330">
        <v>0</v>
      </c>
      <c r="AL24" s="332">
        <v>0</v>
      </c>
      <c r="AM24" s="332">
        <v>0</v>
      </c>
      <c r="AN24" s="332">
        <v>0</v>
      </c>
      <c r="AO24" s="997">
        <v>0</v>
      </c>
      <c r="AP24" s="332">
        <v>0</v>
      </c>
      <c r="AQ24" s="332">
        <v>0</v>
      </c>
      <c r="AR24" s="332">
        <v>0</v>
      </c>
      <c r="AS24" s="332">
        <v>0</v>
      </c>
      <c r="AT24" s="332">
        <v>0</v>
      </c>
      <c r="AU24" s="332">
        <v>0</v>
      </c>
      <c r="AV24" s="332">
        <v>0</v>
      </c>
      <c r="AW24" s="332">
        <v>0</v>
      </c>
      <c r="AX24" s="332">
        <v>0</v>
      </c>
      <c r="AY24" s="332">
        <v>0</v>
      </c>
      <c r="AZ24" s="332">
        <v>0</v>
      </c>
      <c r="BA24" s="332">
        <v>0</v>
      </c>
      <c r="BB24" s="332">
        <v>0</v>
      </c>
      <c r="BC24" s="330">
        <v>0</v>
      </c>
      <c r="BD24" s="332">
        <v>0</v>
      </c>
      <c r="BE24" s="332">
        <v>0</v>
      </c>
      <c r="BF24" s="332">
        <v>0</v>
      </c>
      <c r="BG24" s="332">
        <v>0</v>
      </c>
      <c r="BH24" s="332">
        <v>0</v>
      </c>
      <c r="BI24" s="332">
        <v>0</v>
      </c>
      <c r="BJ24" s="332">
        <v>0</v>
      </c>
      <c r="BK24" s="332">
        <v>0</v>
      </c>
      <c r="BL24" s="330">
        <v>0</v>
      </c>
      <c r="BM24" s="332">
        <v>0</v>
      </c>
      <c r="BN24" s="332">
        <v>0</v>
      </c>
      <c r="BO24" s="332">
        <v>0</v>
      </c>
      <c r="BP24" s="997">
        <v>0</v>
      </c>
      <c r="BQ24" s="332">
        <v>0</v>
      </c>
      <c r="BR24" s="332">
        <v>0</v>
      </c>
      <c r="BS24" s="332">
        <v>0</v>
      </c>
      <c r="BT24" s="332">
        <v>0</v>
      </c>
      <c r="BU24" s="332">
        <v>0</v>
      </c>
      <c r="BV24" s="332">
        <v>0</v>
      </c>
      <c r="BW24" s="332">
        <v>0</v>
      </c>
      <c r="BX24" s="332">
        <v>0</v>
      </c>
      <c r="BY24" s="332">
        <v>0</v>
      </c>
      <c r="BZ24" s="332">
        <v>0</v>
      </c>
      <c r="CA24" s="332">
        <v>0</v>
      </c>
      <c r="CB24" s="997">
        <v>0</v>
      </c>
      <c r="CC24" s="332">
        <v>0</v>
      </c>
      <c r="CD24" s="332">
        <v>0</v>
      </c>
      <c r="CE24" s="997">
        <v>0</v>
      </c>
      <c r="CF24" s="332">
        <v>0</v>
      </c>
      <c r="CG24" s="332">
        <v>0</v>
      </c>
      <c r="CH24" s="332">
        <v>0</v>
      </c>
      <c r="CI24" s="330">
        <v>0</v>
      </c>
      <c r="CJ24" s="329">
        <v>0</v>
      </c>
    </row>
    <row r="25" spans="1:88" x14ac:dyDescent="0.15">
      <c r="A25" s="1321" t="s">
        <v>307</v>
      </c>
      <c r="B25" s="1322" t="s">
        <v>139</v>
      </c>
      <c r="C25" s="1323"/>
      <c r="D25" s="472">
        <v>5</v>
      </c>
      <c r="E25" s="347">
        <v>9</v>
      </c>
      <c r="F25" s="347">
        <v>42.645000000000003</v>
      </c>
      <c r="G25" s="347">
        <v>110.09399999999999</v>
      </c>
      <c r="H25" s="347">
        <v>3</v>
      </c>
      <c r="I25" s="347">
        <v>6.5039999999999996</v>
      </c>
      <c r="J25" s="347">
        <v>33.668999999999997</v>
      </c>
      <c r="K25" s="347">
        <v>0</v>
      </c>
      <c r="L25" s="347">
        <v>0</v>
      </c>
      <c r="M25" s="347">
        <v>0</v>
      </c>
      <c r="N25" s="347">
        <v>0</v>
      </c>
      <c r="O25" s="347">
        <v>0</v>
      </c>
      <c r="P25" s="347">
        <v>0</v>
      </c>
      <c r="Q25" s="347">
        <v>1</v>
      </c>
      <c r="R25" s="347" t="s">
        <v>1287</v>
      </c>
      <c r="S25" s="345" t="s">
        <v>1287</v>
      </c>
      <c r="T25" s="347">
        <v>0</v>
      </c>
      <c r="U25" s="347">
        <v>0</v>
      </c>
      <c r="V25" s="347">
        <v>0</v>
      </c>
      <c r="W25" s="1009">
        <v>0</v>
      </c>
      <c r="X25" s="347">
        <v>0</v>
      </c>
      <c r="Y25" s="347">
        <v>0</v>
      </c>
      <c r="Z25" s="347">
        <v>0</v>
      </c>
      <c r="AA25" s="347">
        <v>0</v>
      </c>
      <c r="AB25" s="347">
        <v>0</v>
      </c>
      <c r="AC25" s="347">
        <v>0</v>
      </c>
      <c r="AD25" s="347">
        <v>0</v>
      </c>
      <c r="AE25" s="347">
        <v>0</v>
      </c>
      <c r="AF25" s="347">
        <v>0</v>
      </c>
      <c r="AG25" s="347">
        <v>0</v>
      </c>
      <c r="AH25" s="347">
        <v>0</v>
      </c>
      <c r="AI25" s="347">
        <v>0</v>
      </c>
      <c r="AJ25" s="347">
        <v>0</v>
      </c>
      <c r="AK25" s="345">
        <v>0</v>
      </c>
      <c r="AL25" s="347">
        <v>0</v>
      </c>
      <c r="AM25" s="347">
        <v>0</v>
      </c>
      <c r="AN25" s="347">
        <v>0</v>
      </c>
      <c r="AO25" s="1009">
        <v>0</v>
      </c>
      <c r="AP25" s="347">
        <v>0</v>
      </c>
      <c r="AQ25" s="347">
        <v>0</v>
      </c>
      <c r="AR25" s="347">
        <v>0</v>
      </c>
      <c r="AS25" s="347">
        <v>0</v>
      </c>
      <c r="AT25" s="347">
        <v>0</v>
      </c>
      <c r="AU25" s="347">
        <v>1</v>
      </c>
      <c r="AV25" s="347" t="s">
        <v>1287</v>
      </c>
      <c r="AW25" s="347" t="s">
        <v>1287</v>
      </c>
      <c r="AX25" s="347">
        <v>0</v>
      </c>
      <c r="AY25" s="347">
        <v>0</v>
      </c>
      <c r="AZ25" s="347">
        <v>0</v>
      </c>
      <c r="BA25" s="347">
        <v>1</v>
      </c>
      <c r="BB25" s="347" t="s">
        <v>1287</v>
      </c>
      <c r="BC25" s="345" t="s">
        <v>1287</v>
      </c>
      <c r="BD25" s="347">
        <v>1</v>
      </c>
      <c r="BE25" s="347" t="s">
        <v>1287</v>
      </c>
      <c r="BF25" s="347" t="s">
        <v>1287</v>
      </c>
      <c r="BG25" s="347">
        <v>2</v>
      </c>
      <c r="BH25" s="347" t="s">
        <v>1287</v>
      </c>
      <c r="BI25" s="347" t="s">
        <v>1287</v>
      </c>
      <c r="BJ25" s="347">
        <v>0</v>
      </c>
      <c r="BK25" s="347">
        <v>0</v>
      </c>
      <c r="BL25" s="345">
        <v>0</v>
      </c>
      <c r="BM25" s="347">
        <v>0</v>
      </c>
      <c r="BN25" s="347">
        <v>0</v>
      </c>
      <c r="BO25" s="347">
        <v>0</v>
      </c>
      <c r="BP25" s="1009">
        <v>0</v>
      </c>
      <c r="BQ25" s="347">
        <v>0</v>
      </c>
      <c r="BR25" s="347">
        <v>0</v>
      </c>
      <c r="BS25" s="347">
        <v>0</v>
      </c>
      <c r="BT25" s="347">
        <v>0</v>
      </c>
      <c r="BU25" s="347">
        <v>0</v>
      </c>
      <c r="BV25" s="347">
        <v>0</v>
      </c>
      <c r="BW25" s="347">
        <v>0</v>
      </c>
      <c r="BX25" s="347">
        <v>0</v>
      </c>
      <c r="BY25" s="347">
        <v>0</v>
      </c>
      <c r="BZ25" s="347">
        <v>0</v>
      </c>
      <c r="CA25" s="347">
        <v>0</v>
      </c>
      <c r="CB25" s="1009">
        <v>0</v>
      </c>
      <c r="CC25" s="347">
        <v>0</v>
      </c>
      <c r="CD25" s="347">
        <v>0</v>
      </c>
      <c r="CE25" s="1009">
        <v>0</v>
      </c>
      <c r="CF25" s="347">
        <v>0</v>
      </c>
      <c r="CG25" s="347">
        <v>0</v>
      </c>
      <c r="CH25" s="347">
        <v>0</v>
      </c>
      <c r="CI25" s="345">
        <v>0</v>
      </c>
      <c r="CJ25" s="344">
        <v>0</v>
      </c>
    </row>
    <row r="26" spans="1:88" x14ac:dyDescent="0.15">
      <c r="A26" s="1324" t="s">
        <v>306</v>
      </c>
      <c r="B26" s="1325" t="s">
        <v>140</v>
      </c>
      <c r="C26" s="1326"/>
      <c r="D26" s="545">
        <v>5</v>
      </c>
      <c r="E26" s="340">
        <v>11</v>
      </c>
      <c r="F26" s="340">
        <v>55.007999999999996</v>
      </c>
      <c r="G26" s="340">
        <v>96.360000000000014</v>
      </c>
      <c r="H26" s="340">
        <v>1</v>
      </c>
      <c r="I26" s="340" t="s">
        <v>1287</v>
      </c>
      <c r="J26" s="340" t="s">
        <v>1287</v>
      </c>
      <c r="K26" s="340">
        <v>0</v>
      </c>
      <c r="L26" s="340">
        <v>0</v>
      </c>
      <c r="M26" s="340">
        <v>0</v>
      </c>
      <c r="N26" s="340">
        <v>0</v>
      </c>
      <c r="O26" s="340">
        <v>0</v>
      </c>
      <c r="P26" s="340">
        <v>0</v>
      </c>
      <c r="Q26" s="340">
        <v>0</v>
      </c>
      <c r="R26" s="340">
        <v>0</v>
      </c>
      <c r="S26" s="338">
        <v>0</v>
      </c>
      <c r="T26" s="340">
        <v>0</v>
      </c>
      <c r="U26" s="340">
        <v>0</v>
      </c>
      <c r="V26" s="340">
        <v>0</v>
      </c>
      <c r="W26" s="1003">
        <v>3</v>
      </c>
      <c r="X26" s="340">
        <v>4.7530000000000001</v>
      </c>
      <c r="Y26" s="340">
        <v>11.295</v>
      </c>
      <c r="Z26" s="340">
        <v>1</v>
      </c>
      <c r="AA26" s="340" t="s">
        <v>1287</v>
      </c>
      <c r="AB26" s="340" t="s">
        <v>1287</v>
      </c>
      <c r="AC26" s="340">
        <v>0</v>
      </c>
      <c r="AD26" s="340">
        <v>0</v>
      </c>
      <c r="AE26" s="340">
        <v>0</v>
      </c>
      <c r="AF26" s="340">
        <v>0</v>
      </c>
      <c r="AG26" s="340">
        <v>0</v>
      </c>
      <c r="AH26" s="340">
        <v>0</v>
      </c>
      <c r="AI26" s="340">
        <v>0</v>
      </c>
      <c r="AJ26" s="340">
        <v>0</v>
      </c>
      <c r="AK26" s="338">
        <v>0</v>
      </c>
      <c r="AL26" s="340">
        <v>0</v>
      </c>
      <c r="AM26" s="340">
        <v>0</v>
      </c>
      <c r="AN26" s="340">
        <v>0</v>
      </c>
      <c r="AO26" s="1003">
        <v>0</v>
      </c>
      <c r="AP26" s="340">
        <v>0</v>
      </c>
      <c r="AQ26" s="340">
        <v>0</v>
      </c>
      <c r="AR26" s="340">
        <v>1</v>
      </c>
      <c r="AS26" s="340" t="s">
        <v>1287</v>
      </c>
      <c r="AT26" s="340" t="s">
        <v>1287</v>
      </c>
      <c r="AU26" s="340">
        <v>1</v>
      </c>
      <c r="AV26" s="340" t="s">
        <v>1287</v>
      </c>
      <c r="AW26" s="340" t="s">
        <v>1287</v>
      </c>
      <c r="AX26" s="340">
        <v>1</v>
      </c>
      <c r="AY26" s="340" t="s">
        <v>1287</v>
      </c>
      <c r="AZ26" s="340" t="s">
        <v>1287</v>
      </c>
      <c r="BA26" s="340">
        <v>2</v>
      </c>
      <c r="BB26" s="340" t="s">
        <v>1287</v>
      </c>
      <c r="BC26" s="338" t="s">
        <v>1287</v>
      </c>
      <c r="BD26" s="340">
        <v>0</v>
      </c>
      <c r="BE26" s="340">
        <v>0</v>
      </c>
      <c r="BF26" s="340">
        <v>0</v>
      </c>
      <c r="BG26" s="340">
        <v>0</v>
      </c>
      <c r="BH26" s="340">
        <v>0</v>
      </c>
      <c r="BI26" s="340">
        <v>0</v>
      </c>
      <c r="BJ26" s="340">
        <v>0</v>
      </c>
      <c r="BK26" s="340">
        <v>0</v>
      </c>
      <c r="BL26" s="338">
        <v>0</v>
      </c>
      <c r="BM26" s="340">
        <v>0</v>
      </c>
      <c r="BN26" s="340">
        <v>0</v>
      </c>
      <c r="BO26" s="340">
        <v>0</v>
      </c>
      <c r="BP26" s="1003">
        <v>0</v>
      </c>
      <c r="BQ26" s="340">
        <v>0</v>
      </c>
      <c r="BR26" s="340">
        <v>0</v>
      </c>
      <c r="BS26" s="340">
        <v>0</v>
      </c>
      <c r="BT26" s="340">
        <v>0</v>
      </c>
      <c r="BU26" s="340">
        <v>0</v>
      </c>
      <c r="BV26" s="340">
        <v>1</v>
      </c>
      <c r="BW26" s="340" t="s">
        <v>1287</v>
      </c>
      <c r="BX26" s="340" t="s">
        <v>1287</v>
      </c>
      <c r="BY26" s="340">
        <v>0</v>
      </c>
      <c r="BZ26" s="340">
        <v>0</v>
      </c>
      <c r="CA26" s="340">
        <v>0</v>
      </c>
      <c r="CB26" s="1003">
        <v>0</v>
      </c>
      <c r="CC26" s="340">
        <v>0</v>
      </c>
      <c r="CD26" s="340">
        <v>0</v>
      </c>
      <c r="CE26" s="1003">
        <v>0</v>
      </c>
      <c r="CF26" s="340">
        <v>0</v>
      </c>
      <c r="CG26" s="340">
        <v>0</v>
      </c>
      <c r="CH26" s="340">
        <v>0</v>
      </c>
      <c r="CI26" s="338">
        <v>0</v>
      </c>
      <c r="CJ26" s="337">
        <v>0</v>
      </c>
    </row>
    <row r="27" spans="1:88" x14ac:dyDescent="0.15">
      <c r="A27" s="1319" t="s">
        <v>304</v>
      </c>
      <c r="B27" s="1281" t="s">
        <v>141</v>
      </c>
      <c r="C27" s="1320"/>
      <c r="D27" s="468">
        <v>11</v>
      </c>
      <c r="E27" s="332">
        <v>12</v>
      </c>
      <c r="F27" s="332">
        <v>81.23599999999999</v>
      </c>
      <c r="G27" s="332">
        <v>136.24271999999999</v>
      </c>
      <c r="H27" s="332">
        <v>1</v>
      </c>
      <c r="I27" s="332" t="s">
        <v>1287</v>
      </c>
      <c r="J27" s="332" t="s">
        <v>1287</v>
      </c>
      <c r="K27" s="332">
        <v>0</v>
      </c>
      <c r="L27" s="332">
        <v>0</v>
      </c>
      <c r="M27" s="332">
        <v>0</v>
      </c>
      <c r="N27" s="332">
        <v>0</v>
      </c>
      <c r="O27" s="332">
        <v>0</v>
      </c>
      <c r="P27" s="332">
        <v>0</v>
      </c>
      <c r="Q27" s="332">
        <v>0</v>
      </c>
      <c r="R27" s="332">
        <v>0</v>
      </c>
      <c r="S27" s="330">
        <v>0</v>
      </c>
      <c r="T27" s="332">
        <v>0</v>
      </c>
      <c r="U27" s="332">
        <v>0</v>
      </c>
      <c r="V27" s="332">
        <v>0</v>
      </c>
      <c r="W27" s="997">
        <v>0</v>
      </c>
      <c r="X27" s="332">
        <v>0</v>
      </c>
      <c r="Y27" s="332">
        <v>0</v>
      </c>
      <c r="Z27" s="332">
        <v>0</v>
      </c>
      <c r="AA27" s="332">
        <v>0</v>
      </c>
      <c r="AB27" s="332">
        <v>0</v>
      </c>
      <c r="AC27" s="332">
        <v>0</v>
      </c>
      <c r="AD27" s="332">
        <v>0</v>
      </c>
      <c r="AE27" s="332">
        <v>0</v>
      </c>
      <c r="AF27" s="332">
        <v>0</v>
      </c>
      <c r="AG27" s="332">
        <v>0</v>
      </c>
      <c r="AH27" s="332">
        <v>0</v>
      </c>
      <c r="AI27" s="332">
        <v>1</v>
      </c>
      <c r="AJ27" s="332" t="s">
        <v>1287</v>
      </c>
      <c r="AK27" s="330" t="s">
        <v>1287</v>
      </c>
      <c r="AL27" s="332">
        <v>0</v>
      </c>
      <c r="AM27" s="332">
        <v>0</v>
      </c>
      <c r="AN27" s="332">
        <v>0</v>
      </c>
      <c r="AO27" s="997">
        <v>0</v>
      </c>
      <c r="AP27" s="332">
        <v>0</v>
      </c>
      <c r="AQ27" s="332">
        <v>0</v>
      </c>
      <c r="AR27" s="332">
        <v>0</v>
      </c>
      <c r="AS27" s="332">
        <v>0</v>
      </c>
      <c r="AT27" s="332">
        <v>0</v>
      </c>
      <c r="AU27" s="332">
        <v>0</v>
      </c>
      <c r="AV27" s="332">
        <v>0</v>
      </c>
      <c r="AW27" s="332">
        <v>0</v>
      </c>
      <c r="AX27" s="332">
        <v>0</v>
      </c>
      <c r="AY27" s="332">
        <v>0</v>
      </c>
      <c r="AZ27" s="332">
        <v>0</v>
      </c>
      <c r="BA27" s="332">
        <v>1</v>
      </c>
      <c r="BB27" s="332" t="s">
        <v>1287</v>
      </c>
      <c r="BC27" s="330" t="s">
        <v>1287</v>
      </c>
      <c r="BD27" s="332">
        <v>0</v>
      </c>
      <c r="BE27" s="332">
        <v>0</v>
      </c>
      <c r="BF27" s="332">
        <v>0</v>
      </c>
      <c r="BG27" s="332">
        <v>1</v>
      </c>
      <c r="BH27" s="332" t="s">
        <v>1287</v>
      </c>
      <c r="BI27" s="332" t="s">
        <v>1287</v>
      </c>
      <c r="BJ27" s="332">
        <v>0</v>
      </c>
      <c r="BK27" s="332">
        <v>0</v>
      </c>
      <c r="BL27" s="330">
        <v>0</v>
      </c>
      <c r="BM27" s="332">
        <v>1</v>
      </c>
      <c r="BN27" s="332" t="s">
        <v>1287</v>
      </c>
      <c r="BO27" s="332" t="s">
        <v>1287</v>
      </c>
      <c r="BP27" s="997">
        <v>1</v>
      </c>
      <c r="BQ27" s="332" t="s">
        <v>1287</v>
      </c>
      <c r="BR27" s="332" t="s">
        <v>1287</v>
      </c>
      <c r="BS27" s="332">
        <v>0</v>
      </c>
      <c r="BT27" s="332">
        <v>0</v>
      </c>
      <c r="BU27" s="332">
        <v>0</v>
      </c>
      <c r="BV27" s="332">
        <v>5</v>
      </c>
      <c r="BW27" s="332">
        <v>62.555</v>
      </c>
      <c r="BX27" s="332">
        <v>94.418720000000008</v>
      </c>
      <c r="BY27" s="332">
        <v>1</v>
      </c>
      <c r="BZ27" s="332" t="s">
        <v>1287</v>
      </c>
      <c r="CA27" s="332" t="s">
        <v>1287</v>
      </c>
      <c r="CB27" s="997">
        <v>0</v>
      </c>
      <c r="CC27" s="332">
        <v>0</v>
      </c>
      <c r="CD27" s="332">
        <v>0</v>
      </c>
      <c r="CE27" s="997">
        <v>0</v>
      </c>
      <c r="CF27" s="332">
        <v>0</v>
      </c>
      <c r="CG27" s="332">
        <v>0</v>
      </c>
      <c r="CH27" s="332">
        <v>0</v>
      </c>
      <c r="CI27" s="330">
        <v>0</v>
      </c>
      <c r="CJ27" s="329">
        <v>0</v>
      </c>
    </row>
    <row r="28" spans="1:88" x14ac:dyDescent="0.15">
      <c r="A28" s="1319" t="s">
        <v>303</v>
      </c>
      <c r="B28" s="1281" t="s">
        <v>142</v>
      </c>
      <c r="C28" s="1320"/>
      <c r="D28" s="468">
        <v>8</v>
      </c>
      <c r="E28" s="332">
        <v>8</v>
      </c>
      <c r="F28" s="332">
        <v>12.271000000000001</v>
      </c>
      <c r="G28" s="332">
        <v>58.358999999999995</v>
      </c>
      <c r="H28" s="332">
        <v>1</v>
      </c>
      <c r="I28" s="332" t="s">
        <v>1287</v>
      </c>
      <c r="J28" s="332" t="s">
        <v>1287</v>
      </c>
      <c r="K28" s="332">
        <v>0</v>
      </c>
      <c r="L28" s="332">
        <v>0</v>
      </c>
      <c r="M28" s="332">
        <v>0</v>
      </c>
      <c r="N28" s="332">
        <v>0</v>
      </c>
      <c r="O28" s="332">
        <v>0</v>
      </c>
      <c r="P28" s="332">
        <v>0</v>
      </c>
      <c r="Q28" s="332">
        <v>0</v>
      </c>
      <c r="R28" s="332">
        <v>0</v>
      </c>
      <c r="S28" s="330">
        <v>0</v>
      </c>
      <c r="T28" s="332">
        <v>0</v>
      </c>
      <c r="U28" s="332">
        <v>0</v>
      </c>
      <c r="V28" s="332">
        <v>0</v>
      </c>
      <c r="W28" s="997">
        <v>0</v>
      </c>
      <c r="X28" s="332">
        <v>0</v>
      </c>
      <c r="Y28" s="332">
        <v>0</v>
      </c>
      <c r="Z28" s="332">
        <v>0</v>
      </c>
      <c r="AA28" s="332">
        <v>0</v>
      </c>
      <c r="AB28" s="332">
        <v>0</v>
      </c>
      <c r="AC28" s="332">
        <v>0</v>
      </c>
      <c r="AD28" s="332">
        <v>0</v>
      </c>
      <c r="AE28" s="332">
        <v>0</v>
      </c>
      <c r="AF28" s="332">
        <v>0</v>
      </c>
      <c r="AG28" s="332">
        <v>0</v>
      </c>
      <c r="AH28" s="332">
        <v>0</v>
      </c>
      <c r="AI28" s="332">
        <v>0</v>
      </c>
      <c r="AJ28" s="332">
        <v>0</v>
      </c>
      <c r="AK28" s="330">
        <v>0</v>
      </c>
      <c r="AL28" s="332">
        <v>0</v>
      </c>
      <c r="AM28" s="332">
        <v>0</v>
      </c>
      <c r="AN28" s="332">
        <v>0</v>
      </c>
      <c r="AO28" s="997">
        <v>0</v>
      </c>
      <c r="AP28" s="332">
        <v>0</v>
      </c>
      <c r="AQ28" s="332">
        <v>0</v>
      </c>
      <c r="AR28" s="332">
        <v>0</v>
      </c>
      <c r="AS28" s="332">
        <v>0</v>
      </c>
      <c r="AT28" s="332">
        <v>0</v>
      </c>
      <c r="AU28" s="332">
        <v>0</v>
      </c>
      <c r="AV28" s="332">
        <v>0</v>
      </c>
      <c r="AW28" s="332">
        <v>0</v>
      </c>
      <c r="AX28" s="332">
        <v>0</v>
      </c>
      <c r="AY28" s="332">
        <v>0</v>
      </c>
      <c r="AZ28" s="332">
        <v>0</v>
      </c>
      <c r="BA28" s="332">
        <v>2</v>
      </c>
      <c r="BB28" s="332" t="s">
        <v>1287</v>
      </c>
      <c r="BC28" s="330" t="s">
        <v>1287</v>
      </c>
      <c r="BD28" s="332">
        <v>0</v>
      </c>
      <c r="BE28" s="332">
        <v>0</v>
      </c>
      <c r="BF28" s="332">
        <v>0</v>
      </c>
      <c r="BG28" s="332">
        <v>4</v>
      </c>
      <c r="BH28" s="332">
        <v>5.0190000000000001</v>
      </c>
      <c r="BI28" s="332">
        <v>17.097999999999999</v>
      </c>
      <c r="BJ28" s="332">
        <v>0</v>
      </c>
      <c r="BK28" s="332">
        <v>0</v>
      </c>
      <c r="BL28" s="330">
        <v>0</v>
      </c>
      <c r="BM28" s="332">
        <v>0</v>
      </c>
      <c r="BN28" s="332">
        <v>0</v>
      </c>
      <c r="BO28" s="332">
        <v>0</v>
      </c>
      <c r="BP28" s="997">
        <v>0</v>
      </c>
      <c r="BQ28" s="332">
        <v>0</v>
      </c>
      <c r="BR28" s="332">
        <v>0</v>
      </c>
      <c r="BS28" s="332">
        <v>0</v>
      </c>
      <c r="BT28" s="332">
        <v>0</v>
      </c>
      <c r="BU28" s="332">
        <v>0</v>
      </c>
      <c r="BV28" s="332">
        <v>1</v>
      </c>
      <c r="BW28" s="332" t="s">
        <v>1287</v>
      </c>
      <c r="BX28" s="332" t="s">
        <v>1287</v>
      </c>
      <c r="BY28" s="332">
        <v>0</v>
      </c>
      <c r="BZ28" s="332">
        <v>0</v>
      </c>
      <c r="CA28" s="332">
        <v>0</v>
      </c>
      <c r="CB28" s="997">
        <v>0</v>
      </c>
      <c r="CC28" s="332">
        <v>0</v>
      </c>
      <c r="CD28" s="332">
        <v>0</v>
      </c>
      <c r="CE28" s="997">
        <v>0</v>
      </c>
      <c r="CF28" s="332">
        <v>0</v>
      </c>
      <c r="CG28" s="332">
        <v>0</v>
      </c>
      <c r="CH28" s="332">
        <v>0</v>
      </c>
      <c r="CI28" s="330">
        <v>0</v>
      </c>
      <c r="CJ28" s="329">
        <v>0</v>
      </c>
    </row>
    <row r="29" spans="1:88" x14ac:dyDescent="0.15">
      <c r="A29" s="1319" t="s">
        <v>301</v>
      </c>
      <c r="B29" s="1281" t="s">
        <v>143</v>
      </c>
      <c r="C29" s="1320"/>
      <c r="D29" s="468">
        <v>1</v>
      </c>
      <c r="E29" s="332">
        <v>4</v>
      </c>
      <c r="F29" s="332">
        <v>18.323999999999998</v>
      </c>
      <c r="G29" s="332">
        <v>26.46</v>
      </c>
      <c r="H29" s="332">
        <v>1</v>
      </c>
      <c r="I29" s="332" t="s">
        <v>1287</v>
      </c>
      <c r="J29" s="332" t="s">
        <v>1287</v>
      </c>
      <c r="K29" s="332">
        <v>0</v>
      </c>
      <c r="L29" s="332">
        <v>0</v>
      </c>
      <c r="M29" s="332">
        <v>0</v>
      </c>
      <c r="N29" s="332">
        <v>0</v>
      </c>
      <c r="O29" s="332">
        <v>0</v>
      </c>
      <c r="P29" s="332">
        <v>0</v>
      </c>
      <c r="Q29" s="332">
        <v>1</v>
      </c>
      <c r="R29" s="332" t="s">
        <v>1287</v>
      </c>
      <c r="S29" s="330" t="s">
        <v>1287</v>
      </c>
      <c r="T29" s="332">
        <v>0</v>
      </c>
      <c r="U29" s="332">
        <v>0</v>
      </c>
      <c r="V29" s="332">
        <v>0</v>
      </c>
      <c r="W29" s="997">
        <v>0</v>
      </c>
      <c r="X29" s="332">
        <v>0</v>
      </c>
      <c r="Y29" s="332">
        <v>0</v>
      </c>
      <c r="Z29" s="332">
        <v>0</v>
      </c>
      <c r="AA29" s="332">
        <v>0</v>
      </c>
      <c r="AB29" s="332">
        <v>0</v>
      </c>
      <c r="AC29" s="332">
        <v>0</v>
      </c>
      <c r="AD29" s="332">
        <v>0</v>
      </c>
      <c r="AE29" s="332">
        <v>0</v>
      </c>
      <c r="AF29" s="332">
        <v>0</v>
      </c>
      <c r="AG29" s="332">
        <v>0</v>
      </c>
      <c r="AH29" s="332">
        <v>0</v>
      </c>
      <c r="AI29" s="332">
        <v>0</v>
      </c>
      <c r="AJ29" s="332">
        <v>0</v>
      </c>
      <c r="AK29" s="330">
        <v>0</v>
      </c>
      <c r="AL29" s="332">
        <v>0</v>
      </c>
      <c r="AM29" s="332">
        <v>0</v>
      </c>
      <c r="AN29" s="332">
        <v>0</v>
      </c>
      <c r="AO29" s="997">
        <v>0</v>
      </c>
      <c r="AP29" s="332">
        <v>0</v>
      </c>
      <c r="AQ29" s="332">
        <v>0</v>
      </c>
      <c r="AR29" s="332">
        <v>0</v>
      </c>
      <c r="AS29" s="332">
        <v>0</v>
      </c>
      <c r="AT29" s="332">
        <v>0</v>
      </c>
      <c r="AU29" s="332">
        <v>0</v>
      </c>
      <c r="AV29" s="332">
        <v>0</v>
      </c>
      <c r="AW29" s="332">
        <v>0</v>
      </c>
      <c r="AX29" s="332">
        <v>0</v>
      </c>
      <c r="AY29" s="332">
        <v>0</v>
      </c>
      <c r="AZ29" s="332">
        <v>0</v>
      </c>
      <c r="BA29" s="332">
        <v>0</v>
      </c>
      <c r="BB29" s="332">
        <v>0</v>
      </c>
      <c r="BC29" s="330">
        <v>0</v>
      </c>
      <c r="BD29" s="332">
        <v>0</v>
      </c>
      <c r="BE29" s="332">
        <v>0</v>
      </c>
      <c r="BF29" s="332">
        <v>0</v>
      </c>
      <c r="BG29" s="332">
        <v>1</v>
      </c>
      <c r="BH29" s="332" t="s">
        <v>1287</v>
      </c>
      <c r="BI29" s="332" t="s">
        <v>1287</v>
      </c>
      <c r="BJ29" s="332">
        <v>0</v>
      </c>
      <c r="BK29" s="332">
        <v>0</v>
      </c>
      <c r="BL29" s="330">
        <v>0</v>
      </c>
      <c r="BM29" s="332">
        <v>0</v>
      </c>
      <c r="BN29" s="332">
        <v>0</v>
      </c>
      <c r="BO29" s="332">
        <v>0</v>
      </c>
      <c r="BP29" s="997">
        <v>1</v>
      </c>
      <c r="BQ29" s="332" t="s">
        <v>1287</v>
      </c>
      <c r="BR29" s="332" t="s">
        <v>1287</v>
      </c>
      <c r="BS29" s="332">
        <v>0</v>
      </c>
      <c r="BT29" s="332">
        <v>0</v>
      </c>
      <c r="BU29" s="332">
        <v>0</v>
      </c>
      <c r="BV29" s="332">
        <v>0</v>
      </c>
      <c r="BW29" s="332">
        <v>0</v>
      </c>
      <c r="BX29" s="332">
        <v>0</v>
      </c>
      <c r="BY29" s="332">
        <v>0</v>
      </c>
      <c r="BZ29" s="332">
        <v>0</v>
      </c>
      <c r="CA29" s="332">
        <v>0</v>
      </c>
      <c r="CB29" s="997">
        <v>0</v>
      </c>
      <c r="CC29" s="332">
        <v>0</v>
      </c>
      <c r="CD29" s="332">
        <v>0</v>
      </c>
      <c r="CE29" s="997">
        <v>0</v>
      </c>
      <c r="CF29" s="332">
        <v>0</v>
      </c>
      <c r="CG29" s="332">
        <v>0</v>
      </c>
      <c r="CH29" s="332">
        <v>0</v>
      </c>
      <c r="CI29" s="330">
        <v>0</v>
      </c>
      <c r="CJ29" s="329">
        <v>0</v>
      </c>
    </row>
    <row r="30" spans="1:88" x14ac:dyDescent="0.15">
      <c r="A30" s="1319" t="s">
        <v>300</v>
      </c>
      <c r="B30" s="1281" t="s">
        <v>144</v>
      </c>
      <c r="C30" s="1320"/>
      <c r="D30" s="468">
        <v>2</v>
      </c>
      <c r="E30" s="332">
        <v>6</v>
      </c>
      <c r="F30" s="332">
        <v>12.552999999999999</v>
      </c>
      <c r="G30" s="332">
        <v>176.35</v>
      </c>
      <c r="H30" s="332">
        <v>0</v>
      </c>
      <c r="I30" s="332">
        <v>0</v>
      </c>
      <c r="J30" s="332">
        <v>0</v>
      </c>
      <c r="K30" s="332">
        <v>1</v>
      </c>
      <c r="L30" s="332" t="s">
        <v>1287</v>
      </c>
      <c r="M30" s="332" t="s">
        <v>1287</v>
      </c>
      <c r="N30" s="332">
        <v>0</v>
      </c>
      <c r="O30" s="332">
        <v>0</v>
      </c>
      <c r="P30" s="332">
        <v>0</v>
      </c>
      <c r="Q30" s="332">
        <v>0</v>
      </c>
      <c r="R30" s="332">
        <v>0</v>
      </c>
      <c r="S30" s="330">
        <v>0</v>
      </c>
      <c r="T30" s="332">
        <v>0</v>
      </c>
      <c r="U30" s="332">
        <v>0</v>
      </c>
      <c r="V30" s="332">
        <v>0</v>
      </c>
      <c r="W30" s="997">
        <v>0</v>
      </c>
      <c r="X30" s="332">
        <v>0</v>
      </c>
      <c r="Y30" s="332">
        <v>0</v>
      </c>
      <c r="Z30" s="332">
        <v>0</v>
      </c>
      <c r="AA30" s="332">
        <v>0</v>
      </c>
      <c r="AB30" s="332">
        <v>0</v>
      </c>
      <c r="AC30" s="332">
        <v>1</v>
      </c>
      <c r="AD30" s="332" t="s">
        <v>1287</v>
      </c>
      <c r="AE30" s="332" t="s">
        <v>1287</v>
      </c>
      <c r="AF30" s="332">
        <v>0</v>
      </c>
      <c r="AG30" s="332">
        <v>0</v>
      </c>
      <c r="AH30" s="332">
        <v>0</v>
      </c>
      <c r="AI30" s="332">
        <v>0</v>
      </c>
      <c r="AJ30" s="332">
        <v>0</v>
      </c>
      <c r="AK30" s="330">
        <v>0</v>
      </c>
      <c r="AL30" s="332">
        <v>1</v>
      </c>
      <c r="AM30" s="332" t="s">
        <v>1287</v>
      </c>
      <c r="AN30" s="332" t="s">
        <v>1287</v>
      </c>
      <c r="AO30" s="997">
        <v>0</v>
      </c>
      <c r="AP30" s="332">
        <v>0</v>
      </c>
      <c r="AQ30" s="332">
        <v>0</v>
      </c>
      <c r="AR30" s="332">
        <v>0</v>
      </c>
      <c r="AS30" s="332">
        <v>0</v>
      </c>
      <c r="AT30" s="332">
        <v>0</v>
      </c>
      <c r="AU30" s="332">
        <v>0</v>
      </c>
      <c r="AV30" s="332">
        <v>0</v>
      </c>
      <c r="AW30" s="332">
        <v>0</v>
      </c>
      <c r="AX30" s="332">
        <v>1</v>
      </c>
      <c r="AY30" s="332" t="s">
        <v>1287</v>
      </c>
      <c r="AZ30" s="332" t="s">
        <v>1287</v>
      </c>
      <c r="BA30" s="332">
        <v>2</v>
      </c>
      <c r="BB30" s="332" t="s">
        <v>1287</v>
      </c>
      <c r="BC30" s="330" t="s">
        <v>1287</v>
      </c>
      <c r="BD30" s="332">
        <v>0</v>
      </c>
      <c r="BE30" s="332">
        <v>0</v>
      </c>
      <c r="BF30" s="332">
        <v>0</v>
      </c>
      <c r="BG30" s="332">
        <v>0</v>
      </c>
      <c r="BH30" s="332">
        <v>0</v>
      </c>
      <c r="BI30" s="332">
        <v>0</v>
      </c>
      <c r="BJ30" s="332">
        <v>0</v>
      </c>
      <c r="BK30" s="332">
        <v>0</v>
      </c>
      <c r="BL30" s="330">
        <v>0</v>
      </c>
      <c r="BM30" s="332">
        <v>0</v>
      </c>
      <c r="BN30" s="332">
        <v>0</v>
      </c>
      <c r="BO30" s="332">
        <v>0</v>
      </c>
      <c r="BP30" s="997">
        <v>0</v>
      </c>
      <c r="BQ30" s="332">
        <v>0</v>
      </c>
      <c r="BR30" s="332">
        <v>0</v>
      </c>
      <c r="BS30" s="332">
        <v>0</v>
      </c>
      <c r="BT30" s="332">
        <v>0</v>
      </c>
      <c r="BU30" s="332">
        <v>0</v>
      </c>
      <c r="BV30" s="332">
        <v>0</v>
      </c>
      <c r="BW30" s="332">
        <v>0</v>
      </c>
      <c r="BX30" s="332">
        <v>0</v>
      </c>
      <c r="BY30" s="332">
        <v>0</v>
      </c>
      <c r="BZ30" s="332">
        <v>0</v>
      </c>
      <c r="CA30" s="332">
        <v>0</v>
      </c>
      <c r="CB30" s="997">
        <v>0</v>
      </c>
      <c r="CC30" s="332">
        <v>0</v>
      </c>
      <c r="CD30" s="332">
        <v>0</v>
      </c>
      <c r="CE30" s="997">
        <v>0</v>
      </c>
      <c r="CF30" s="332">
        <v>0</v>
      </c>
      <c r="CG30" s="332">
        <v>0</v>
      </c>
      <c r="CH30" s="332">
        <v>0</v>
      </c>
      <c r="CI30" s="330">
        <v>0</v>
      </c>
      <c r="CJ30" s="329">
        <v>0</v>
      </c>
    </row>
    <row r="31" spans="1:88" x14ac:dyDescent="0.15">
      <c r="A31" s="1319" t="s">
        <v>299</v>
      </c>
      <c r="B31" s="1281" t="s">
        <v>145</v>
      </c>
      <c r="C31" s="1320"/>
      <c r="D31" s="468">
        <v>5</v>
      </c>
      <c r="E31" s="332">
        <v>10</v>
      </c>
      <c r="F31" s="332">
        <v>8.3870000000000005</v>
      </c>
      <c r="G31" s="332">
        <v>23.09</v>
      </c>
      <c r="H31" s="332">
        <v>1</v>
      </c>
      <c r="I31" s="332" t="s">
        <v>1287</v>
      </c>
      <c r="J31" s="332" t="s">
        <v>1287</v>
      </c>
      <c r="K31" s="332">
        <v>0</v>
      </c>
      <c r="L31" s="332">
        <v>0</v>
      </c>
      <c r="M31" s="332">
        <v>0</v>
      </c>
      <c r="N31" s="332">
        <v>1</v>
      </c>
      <c r="O31" s="332" t="s">
        <v>1287</v>
      </c>
      <c r="P31" s="332" t="s">
        <v>1287</v>
      </c>
      <c r="Q31" s="332">
        <v>1</v>
      </c>
      <c r="R31" s="332" t="s">
        <v>1287</v>
      </c>
      <c r="S31" s="330" t="s">
        <v>1287</v>
      </c>
      <c r="T31" s="332">
        <v>0</v>
      </c>
      <c r="U31" s="332">
        <v>0</v>
      </c>
      <c r="V31" s="332">
        <v>0</v>
      </c>
      <c r="W31" s="997">
        <v>1</v>
      </c>
      <c r="X31" s="332" t="s">
        <v>1287</v>
      </c>
      <c r="Y31" s="332" t="s">
        <v>1287</v>
      </c>
      <c r="Z31" s="332">
        <v>0</v>
      </c>
      <c r="AA31" s="332">
        <v>0</v>
      </c>
      <c r="AB31" s="332">
        <v>0</v>
      </c>
      <c r="AC31" s="332">
        <v>1</v>
      </c>
      <c r="AD31" s="332" t="s">
        <v>1287</v>
      </c>
      <c r="AE31" s="332" t="s">
        <v>1287</v>
      </c>
      <c r="AF31" s="332">
        <v>0</v>
      </c>
      <c r="AG31" s="332">
        <v>0</v>
      </c>
      <c r="AH31" s="332">
        <v>0</v>
      </c>
      <c r="AI31" s="332">
        <v>2</v>
      </c>
      <c r="AJ31" s="332" t="s">
        <v>1287</v>
      </c>
      <c r="AK31" s="330" t="s">
        <v>1287</v>
      </c>
      <c r="AL31" s="332">
        <v>0</v>
      </c>
      <c r="AM31" s="332">
        <v>0</v>
      </c>
      <c r="AN31" s="332">
        <v>0</v>
      </c>
      <c r="AO31" s="997">
        <v>0</v>
      </c>
      <c r="AP31" s="332">
        <v>0</v>
      </c>
      <c r="AQ31" s="332">
        <v>0</v>
      </c>
      <c r="AR31" s="332">
        <v>0</v>
      </c>
      <c r="AS31" s="332">
        <v>0</v>
      </c>
      <c r="AT31" s="332">
        <v>0</v>
      </c>
      <c r="AU31" s="332">
        <v>0</v>
      </c>
      <c r="AV31" s="332">
        <v>0</v>
      </c>
      <c r="AW31" s="332">
        <v>0</v>
      </c>
      <c r="AX31" s="332">
        <v>0</v>
      </c>
      <c r="AY31" s="332">
        <v>0</v>
      </c>
      <c r="AZ31" s="332">
        <v>0</v>
      </c>
      <c r="BA31" s="332">
        <v>2</v>
      </c>
      <c r="BB31" s="332" t="s">
        <v>1287</v>
      </c>
      <c r="BC31" s="330" t="s">
        <v>1287</v>
      </c>
      <c r="BD31" s="332">
        <v>0</v>
      </c>
      <c r="BE31" s="332">
        <v>0</v>
      </c>
      <c r="BF31" s="332">
        <v>0</v>
      </c>
      <c r="BG31" s="332">
        <v>1</v>
      </c>
      <c r="BH31" s="332" t="s">
        <v>1287</v>
      </c>
      <c r="BI31" s="332" t="s">
        <v>1287</v>
      </c>
      <c r="BJ31" s="332">
        <v>0</v>
      </c>
      <c r="BK31" s="332">
        <v>0</v>
      </c>
      <c r="BL31" s="330">
        <v>0</v>
      </c>
      <c r="BM31" s="332">
        <v>0</v>
      </c>
      <c r="BN31" s="332">
        <v>0</v>
      </c>
      <c r="BO31" s="332">
        <v>0</v>
      </c>
      <c r="BP31" s="997">
        <v>0</v>
      </c>
      <c r="BQ31" s="332">
        <v>0</v>
      </c>
      <c r="BR31" s="332">
        <v>0</v>
      </c>
      <c r="BS31" s="332">
        <v>0</v>
      </c>
      <c r="BT31" s="332">
        <v>0</v>
      </c>
      <c r="BU31" s="332">
        <v>0</v>
      </c>
      <c r="BV31" s="332">
        <v>0</v>
      </c>
      <c r="BW31" s="332">
        <v>0</v>
      </c>
      <c r="BX31" s="332">
        <v>0</v>
      </c>
      <c r="BY31" s="332">
        <v>0</v>
      </c>
      <c r="BZ31" s="332">
        <v>0</v>
      </c>
      <c r="CA31" s="332">
        <v>0</v>
      </c>
      <c r="CB31" s="997">
        <v>0</v>
      </c>
      <c r="CC31" s="332">
        <v>0</v>
      </c>
      <c r="CD31" s="332">
        <v>0</v>
      </c>
      <c r="CE31" s="997">
        <v>0</v>
      </c>
      <c r="CF31" s="332">
        <v>0</v>
      </c>
      <c r="CG31" s="332">
        <v>0</v>
      </c>
      <c r="CH31" s="332">
        <v>0</v>
      </c>
      <c r="CI31" s="330">
        <v>0</v>
      </c>
      <c r="CJ31" s="329">
        <v>0</v>
      </c>
    </row>
    <row r="32" spans="1:88" x14ac:dyDescent="0.15">
      <c r="A32" s="1319" t="s">
        <v>298</v>
      </c>
      <c r="B32" s="1281" t="s">
        <v>146</v>
      </c>
      <c r="C32" s="1320"/>
      <c r="D32" s="468">
        <v>4</v>
      </c>
      <c r="E32" s="332">
        <v>4</v>
      </c>
      <c r="F32" s="332">
        <v>11.212</v>
      </c>
      <c r="G32" s="332">
        <v>33.28</v>
      </c>
      <c r="H32" s="332">
        <v>2</v>
      </c>
      <c r="I32" s="332" t="s">
        <v>1287</v>
      </c>
      <c r="J32" s="332" t="s">
        <v>1287</v>
      </c>
      <c r="K32" s="332">
        <v>0</v>
      </c>
      <c r="L32" s="332">
        <v>0</v>
      </c>
      <c r="M32" s="332">
        <v>0</v>
      </c>
      <c r="N32" s="332">
        <v>0</v>
      </c>
      <c r="O32" s="332">
        <v>0</v>
      </c>
      <c r="P32" s="332">
        <v>0</v>
      </c>
      <c r="Q32" s="332">
        <v>0</v>
      </c>
      <c r="R32" s="332">
        <v>0</v>
      </c>
      <c r="S32" s="330">
        <v>0</v>
      </c>
      <c r="T32" s="332">
        <v>0</v>
      </c>
      <c r="U32" s="332">
        <v>0</v>
      </c>
      <c r="V32" s="332">
        <v>0</v>
      </c>
      <c r="W32" s="997">
        <v>0</v>
      </c>
      <c r="X32" s="332">
        <v>0</v>
      </c>
      <c r="Y32" s="332">
        <v>0</v>
      </c>
      <c r="Z32" s="332">
        <v>0</v>
      </c>
      <c r="AA32" s="332">
        <v>0</v>
      </c>
      <c r="AB32" s="332">
        <v>0</v>
      </c>
      <c r="AC32" s="332">
        <v>0</v>
      </c>
      <c r="AD32" s="332">
        <v>0</v>
      </c>
      <c r="AE32" s="332">
        <v>0</v>
      </c>
      <c r="AF32" s="332">
        <v>0</v>
      </c>
      <c r="AG32" s="332">
        <v>0</v>
      </c>
      <c r="AH32" s="332">
        <v>0</v>
      </c>
      <c r="AI32" s="332">
        <v>0</v>
      </c>
      <c r="AJ32" s="332">
        <v>0</v>
      </c>
      <c r="AK32" s="330">
        <v>0</v>
      </c>
      <c r="AL32" s="332">
        <v>0</v>
      </c>
      <c r="AM32" s="332">
        <v>0</v>
      </c>
      <c r="AN32" s="332">
        <v>0</v>
      </c>
      <c r="AO32" s="997">
        <v>0</v>
      </c>
      <c r="AP32" s="332">
        <v>0</v>
      </c>
      <c r="AQ32" s="332">
        <v>0</v>
      </c>
      <c r="AR32" s="332">
        <v>0</v>
      </c>
      <c r="AS32" s="332">
        <v>0</v>
      </c>
      <c r="AT32" s="332">
        <v>0</v>
      </c>
      <c r="AU32" s="332">
        <v>0</v>
      </c>
      <c r="AV32" s="332">
        <v>0</v>
      </c>
      <c r="AW32" s="332">
        <v>0</v>
      </c>
      <c r="AX32" s="332">
        <v>0</v>
      </c>
      <c r="AY32" s="332">
        <v>0</v>
      </c>
      <c r="AZ32" s="332">
        <v>0</v>
      </c>
      <c r="BA32" s="332">
        <v>0</v>
      </c>
      <c r="BB32" s="332">
        <v>0</v>
      </c>
      <c r="BC32" s="330">
        <v>0</v>
      </c>
      <c r="BD32" s="332">
        <v>0</v>
      </c>
      <c r="BE32" s="332">
        <v>0</v>
      </c>
      <c r="BF32" s="332">
        <v>0</v>
      </c>
      <c r="BG32" s="332">
        <v>1</v>
      </c>
      <c r="BH32" s="332" t="s">
        <v>1287</v>
      </c>
      <c r="BI32" s="332" t="s">
        <v>1287</v>
      </c>
      <c r="BJ32" s="332">
        <v>0</v>
      </c>
      <c r="BK32" s="332">
        <v>0</v>
      </c>
      <c r="BL32" s="330">
        <v>0</v>
      </c>
      <c r="BM32" s="332">
        <v>0</v>
      </c>
      <c r="BN32" s="332">
        <v>0</v>
      </c>
      <c r="BO32" s="332">
        <v>0</v>
      </c>
      <c r="BP32" s="997">
        <v>0</v>
      </c>
      <c r="BQ32" s="332">
        <v>0</v>
      </c>
      <c r="BR32" s="332">
        <v>0</v>
      </c>
      <c r="BS32" s="332">
        <v>0</v>
      </c>
      <c r="BT32" s="332">
        <v>0</v>
      </c>
      <c r="BU32" s="332">
        <v>0</v>
      </c>
      <c r="BV32" s="332">
        <v>1</v>
      </c>
      <c r="BW32" s="332" t="s">
        <v>1287</v>
      </c>
      <c r="BX32" s="332" t="s">
        <v>1287</v>
      </c>
      <c r="BY32" s="332">
        <v>0</v>
      </c>
      <c r="BZ32" s="332">
        <v>0</v>
      </c>
      <c r="CA32" s="332">
        <v>0</v>
      </c>
      <c r="CB32" s="997">
        <v>0</v>
      </c>
      <c r="CC32" s="332">
        <v>0</v>
      </c>
      <c r="CD32" s="332">
        <v>0</v>
      </c>
      <c r="CE32" s="997">
        <v>0</v>
      </c>
      <c r="CF32" s="332">
        <v>0</v>
      </c>
      <c r="CG32" s="332">
        <v>0</v>
      </c>
      <c r="CH32" s="332">
        <v>0</v>
      </c>
      <c r="CI32" s="330">
        <v>0</v>
      </c>
      <c r="CJ32" s="329">
        <v>0</v>
      </c>
    </row>
    <row r="33" spans="1:88" x14ac:dyDescent="0.15">
      <c r="A33" s="1319" t="s">
        <v>297</v>
      </c>
      <c r="B33" s="1281" t="s">
        <v>147</v>
      </c>
      <c r="C33" s="1320"/>
      <c r="D33" s="468">
        <v>3</v>
      </c>
      <c r="E33" s="332">
        <v>13</v>
      </c>
      <c r="F33" s="332">
        <v>76.353999999999999</v>
      </c>
      <c r="G33" s="332">
        <v>156.26900000000001</v>
      </c>
      <c r="H33" s="332">
        <v>3</v>
      </c>
      <c r="I33" s="332">
        <v>9.5809999999999995</v>
      </c>
      <c r="J33" s="332">
        <v>54.027999999999999</v>
      </c>
      <c r="K33" s="332">
        <v>0</v>
      </c>
      <c r="L33" s="332">
        <v>0</v>
      </c>
      <c r="M33" s="332">
        <v>0</v>
      </c>
      <c r="N33" s="332">
        <v>1</v>
      </c>
      <c r="O33" s="332" t="s">
        <v>1287</v>
      </c>
      <c r="P33" s="332" t="s">
        <v>1287</v>
      </c>
      <c r="Q33" s="332">
        <v>0</v>
      </c>
      <c r="R33" s="332">
        <v>0</v>
      </c>
      <c r="S33" s="330">
        <v>0</v>
      </c>
      <c r="T33" s="332">
        <v>0</v>
      </c>
      <c r="U33" s="332">
        <v>0</v>
      </c>
      <c r="V33" s="332">
        <v>0</v>
      </c>
      <c r="W33" s="997">
        <v>0</v>
      </c>
      <c r="X33" s="332">
        <v>0</v>
      </c>
      <c r="Y33" s="332">
        <v>0</v>
      </c>
      <c r="Z33" s="332">
        <v>1</v>
      </c>
      <c r="AA33" s="332" t="s">
        <v>1287</v>
      </c>
      <c r="AB33" s="332" t="s">
        <v>1287</v>
      </c>
      <c r="AC33" s="332">
        <v>1</v>
      </c>
      <c r="AD33" s="332" t="s">
        <v>1287</v>
      </c>
      <c r="AE33" s="332" t="s">
        <v>1287</v>
      </c>
      <c r="AF33" s="332">
        <v>0</v>
      </c>
      <c r="AG33" s="332">
        <v>0</v>
      </c>
      <c r="AH33" s="332">
        <v>0</v>
      </c>
      <c r="AI33" s="332">
        <v>0</v>
      </c>
      <c r="AJ33" s="332">
        <v>0</v>
      </c>
      <c r="AK33" s="330">
        <v>0</v>
      </c>
      <c r="AL33" s="332">
        <v>0</v>
      </c>
      <c r="AM33" s="332">
        <v>0</v>
      </c>
      <c r="AN33" s="332">
        <v>0</v>
      </c>
      <c r="AO33" s="997">
        <v>0</v>
      </c>
      <c r="AP33" s="332">
        <v>0</v>
      </c>
      <c r="AQ33" s="332">
        <v>0</v>
      </c>
      <c r="AR33" s="332">
        <v>1</v>
      </c>
      <c r="AS33" s="332" t="s">
        <v>1287</v>
      </c>
      <c r="AT33" s="332" t="s">
        <v>1287</v>
      </c>
      <c r="AU33" s="332">
        <v>0</v>
      </c>
      <c r="AV33" s="332">
        <v>0</v>
      </c>
      <c r="AW33" s="332">
        <v>0</v>
      </c>
      <c r="AX33" s="332">
        <v>0</v>
      </c>
      <c r="AY33" s="332">
        <v>0</v>
      </c>
      <c r="AZ33" s="332">
        <v>0</v>
      </c>
      <c r="BA33" s="332">
        <v>5</v>
      </c>
      <c r="BB33" s="332">
        <v>25.652999999999999</v>
      </c>
      <c r="BC33" s="330">
        <v>43.054000000000002</v>
      </c>
      <c r="BD33" s="332">
        <v>0</v>
      </c>
      <c r="BE33" s="332">
        <v>0</v>
      </c>
      <c r="BF33" s="332">
        <v>0</v>
      </c>
      <c r="BG33" s="332">
        <v>0</v>
      </c>
      <c r="BH33" s="332">
        <v>0</v>
      </c>
      <c r="BI33" s="332">
        <v>0</v>
      </c>
      <c r="BJ33" s="332">
        <v>0</v>
      </c>
      <c r="BK33" s="332">
        <v>0</v>
      </c>
      <c r="BL33" s="330">
        <v>0</v>
      </c>
      <c r="BM33" s="332">
        <v>0</v>
      </c>
      <c r="BN33" s="332">
        <v>0</v>
      </c>
      <c r="BO33" s="332">
        <v>0</v>
      </c>
      <c r="BP33" s="997">
        <v>0</v>
      </c>
      <c r="BQ33" s="332">
        <v>0</v>
      </c>
      <c r="BR33" s="332">
        <v>0</v>
      </c>
      <c r="BS33" s="332">
        <v>0</v>
      </c>
      <c r="BT33" s="332">
        <v>0</v>
      </c>
      <c r="BU33" s="332">
        <v>0</v>
      </c>
      <c r="BV33" s="332">
        <v>1</v>
      </c>
      <c r="BW33" s="332" t="s">
        <v>1287</v>
      </c>
      <c r="BX33" s="332" t="s">
        <v>1287</v>
      </c>
      <c r="BY33" s="332">
        <v>0</v>
      </c>
      <c r="BZ33" s="332">
        <v>0</v>
      </c>
      <c r="CA33" s="332">
        <v>0</v>
      </c>
      <c r="CB33" s="997">
        <v>0</v>
      </c>
      <c r="CC33" s="332">
        <v>0</v>
      </c>
      <c r="CD33" s="332">
        <v>0</v>
      </c>
      <c r="CE33" s="997">
        <v>0</v>
      </c>
      <c r="CF33" s="332">
        <v>0</v>
      </c>
      <c r="CG33" s="332">
        <v>0</v>
      </c>
      <c r="CH33" s="332">
        <v>0</v>
      </c>
      <c r="CI33" s="330">
        <v>0</v>
      </c>
      <c r="CJ33" s="329">
        <v>0</v>
      </c>
    </row>
    <row r="34" spans="1:88" x14ac:dyDescent="0.15">
      <c r="A34" s="1319" t="s">
        <v>296</v>
      </c>
      <c r="B34" s="1281" t="s">
        <v>148</v>
      </c>
      <c r="C34" s="1320"/>
      <c r="D34" s="468">
        <v>1</v>
      </c>
      <c r="E34" s="332">
        <v>3</v>
      </c>
      <c r="F34" s="332">
        <v>3.1660000000000004</v>
      </c>
      <c r="G34" s="332">
        <v>10.782999999999999</v>
      </c>
      <c r="H34" s="332">
        <v>0</v>
      </c>
      <c r="I34" s="332">
        <v>0</v>
      </c>
      <c r="J34" s="332">
        <v>0</v>
      </c>
      <c r="K34" s="332">
        <v>0</v>
      </c>
      <c r="L34" s="332">
        <v>0</v>
      </c>
      <c r="M34" s="332">
        <v>0</v>
      </c>
      <c r="N34" s="332">
        <v>0</v>
      </c>
      <c r="O34" s="332">
        <v>0</v>
      </c>
      <c r="P34" s="332">
        <v>0</v>
      </c>
      <c r="Q34" s="332">
        <v>0</v>
      </c>
      <c r="R34" s="332">
        <v>0</v>
      </c>
      <c r="S34" s="330">
        <v>0</v>
      </c>
      <c r="T34" s="332">
        <v>0</v>
      </c>
      <c r="U34" s="332">
        <v>0</v>
      </c>
      <c r="V34" s="332">
        <v>0</v>
      </c>
      <c r="W34" s="997">
        <v>0</v>
      </c>
      <c r="X34" s="332">
        <v>0</v>
      </c>
      <c r="Y34" s="332">
        <v>0</v>
      </c>
      <c r="Z34" s="332">
        <v>0</v>
      </c>
      <c r="AA34" s="332">
        <v>0</v>
      </c>
      <c r="AB34" s="332">
        <v>0</v>
      </c>
      <c r="AC34" s="332">
        <v>0</v>
      </c>
      <c r="AD34" s="332">
        <v>0</v>
      </c>
      <c r="AE34" s="332">
        <v>0</v>
      </c>
      <c r="AF34" s="332">
        <v>0</v>
      </c>
      <c r="AG34" s="332">
        <v>0</v>
      </c>
      <c r="AH34" s="332">
        <v>0</v>
      </c>
      <c r="AI34" s="332">
        <v>0</v>
      </c>
      <c r="AJ34" s="332">
        <v>0</v>
      </c>
      <c r="AK34" s="330">
        <v>0</v>
      </c>
      <c r="AL34" s="332">
        <v>0</v>
      </c>
      <c r="AM34" s="332">
        <v>0</v>
      </c>
      <c r="AN34" s="332">
        <v>0</v>
      </c>
      <c r="AO34" s="997">
        <v>0</v>
      </c>
      <c r="AP34" s="332">
        <v>0</v>
      </c>
      <c r="AQ34" s="332">
        <v>0</v>
      </c>
      <c r="AR34" s="332">
        <v>0</v>
      </c>
      <c r="AS34" s="332">
        <v>0</v>
      </c>
      <c r="AT34" s="332">
        <v>0</v>
      </c>
      <c r="AU34" s="332">
        <v>0</v>
      </c>
      <c r="AV34" s="332">
        <v>0</v>
      </c>
      <c r="AW34" s="332">
        <v>0</v>
      </c>
      <c r="AX34" s="332">
        <v>0</v>
      </c>
      <c r="AY34" s="332">
        <v>0</v>
      </c>
      <c r="AZ34" s="332">
        <v>0</v>
      </c>
      <c r="BA34" s="332">
        <v>2</v>
      </c>
      <c r="BB34" s="332" t="s">
        <v>1287</v>
      </c>
      <c r="BC34" s="330" t="s">
        <v>1287</v>
      </c>
      <c r="BD34" s="332">
        <v>0</v>
      </c>
      <c r="BE34" s="332">
        <v>0</v>
      </c>
      <c r="BF34" s="332">
        <v>0</v>
      </c>
      <c r="BG34" s="332">
        <v>1</v>
      </c>
      <c r="BH34" s="332" t="s">
        <v>1287</v>
      </c>
      <c r="BI34" s="332" t="s">
        <v>1287</v>
      </c>
      <c r="BJ34" s="332">
        <v>0</v>
      </c>
      <c r="BK34" s="332">
        <v>0</v>
      </c>
      <c r="BL34" s="330">
        <v>0</v>
      </c>
      <c r="BM34" s="332">
        <v>0</v>
      </c>
      <c r="BN34" s="332">
        <v>0</v>
      </c>
      <c r="BO34" s="332">
        <v>0</v>
      </c>
      <c r="BP34" s="997">
        <v>0</v>
      </c>
      <c r="BQ34" s="332">
        <v>0</v>
      </c>
      <c r="BR34" s="332">
        <v>0</v>
      </c>
      <c r="BS34" s="332">
        <v>0</v>
      </c>
      <c r="BT34" s="332">
        <v>0</v>
      </c>
      <c r="BU34" s="332">
        <v>0</v>
      </c>
      <c r="BV34" s="332">
        <v>0</v>
      </c>
      <c r="BW34" s="332">
        <v>0</v>
      </c>
      <c r="BX34" s="332">
        <v>0</v>
      </c>
      <c r="BY34" s="332">
        <v>0</v>
      </c>
      <c r="BZ34" s="332">
        <v>0</v>
      </c>
      <c r="CA34" s="332">
        <v>0</v>
      </c>
      <c r="CB34" s="997">
        <v>0</v>
      </c>
      <c r="CC34" s="332">
        <v>0</v>
      </c>
      <c r="CD34" s="332">
        <v>0</v>
      </c>
      <c r="CE34" s="997">
        <v>0</v>
      </c>
      <c r="CF34" s="332">
        <v>0</v>
      </c>
      <c r="CG34" s="332">
        <v>0</v>
      </c>
      <c r="CH34" s="332">
        <v>0</v>
      </c>
      <c r="CI34" s="330">
        <v>0</v>
      </c>
      <c r="CJ34" s="329">
        <v>0</v>
      </c>
    </row>
    <row r="35" spans="1:88" x14ac:dyDescent="0.15">
      <c r="A35" s="1321" t="s">
        <v>295</v>
      </c>
      <c r="B35" s="1322" t="s">
        <v>149</v>
      </c>
      <c r="C35" s="1323"/>
      <c r="D35" s="472">
        <v>3</v>
      </c>
      <c r="E35" s="347">
        <v>1</v>
      </c>
      <c r="F35" s="347" t="s">
        <v>1287</v>
      </c>
      <c r="G35" s="347" t="s">
        <v>1287</v>
      </c>
      <c r="H35" s="347">
        <v>0</v>
      </c>
      <c r="I35" s="347">
        <v>0</v>
      </c>
      <c r="J35" s="347">
        <v>0</v>
      </c>
      <c r="K35" s="347">
        <v>0</v>
      </c>
      <c r="L35" s="347">
        <v>0</v>
      </c>
      <c r="M35" s="347">
        <v>0</v>
      </c>
      <c r="N35" s="347">
        <v>0</v>
      </c>
      <c r="O35" s="347">
        <v>0</v>
      </c>
      <c r="P35" s="347">
        <v>0</v>
      </c>
      <c r="Q35" s="347">
        <v>0</v>
      </c>
      <c r="R35" s="347">
        <v>0</v>
      </c>
      <c r="S35" s="345">
        <v>0</v>
      </c>
      <c r="T35" s="347">
        <v>0</v>
      </c>
      <c r="U35" s="347">
        <v>0</v>
      </c>
      <c r="V35" s="347">
        <v>0</v>
      </c>
      <c r="W35" s="1009">
        <v>0</v>
      </c>
      <c r="X35" s="347">
        <v>0</v>
      </c>
      <c r="Y35" s="347">
        <v>0</v>
      </c>
      <c r="Z35" s="347">
        <v>1</v>
      </c>
      <c r="AA35" s="347" t="s">
        <v>1287</v>
      </c>
      <c r="AB35" s="347" t="s">
        <v>1287</v>
      </c>
      <c r="AC35" s="347">
        <v>0</v>
      </c>
      <c r="AD35" s="347">
        <v>0</v>
      </c>
      <c r="AE35" s="347">
        <v>0</v>
      </c>
      <c r="AF35" s="347">
        <v>0</v>
      </c>
      <c r="AG35" s="347">
        <v>0</v>
      </c>
      <c r="AH35" s="347">
        <v>0</v>
      </c>
      <c r="AI35" s="347">
        <v>0</v>
      </c>
      <c r="AJ35" s="347">
        <v>0</v>
      </c>
      <c r="AK35" s="345">
        <v>0</v>
      </c>
      <c r="AL35" s="347">
        <v>0</v>
      </c>
      <c r="AM35" s="347">
        <v>0</v>
      </c>
      <c r="AN35" s="347">
        <v>0</v>
      </c>
      <c r="AO35" s="1009">
        <v>0</v>
      </c>
      <c r="AP35" s="347">
        <v>0</v>
      </c>
      <c r="AQ35" s="347">
        <v>0</v>
      </c>
      <c r="AR35" s="347">
        <v>0</v>
      </c>
      <c r="AS35" s="347">
        <v>0</v>
      </c>
      <c r="AT35" s="347">
        <v>0</v>
      </c>
      <c r="AU35" s="347">
        <v>0</v>
      </c>
      <c r="AV35" s="347">
        <v>0</v>
      </c>
      <c r="AW35" s="347">
        <v>0</v>
      </c>
      <c r="AX35" s="347">
        <v>0</v>
      </c>
      <c r="AY35" s="347">
        <v>0</v>
      </c>
      <c r="AZ35" s="347">
        <v>0</v>
      </c>
      <c r="BA35" s="347">
        <v>0</v>
      </c>
      <c r="BB35" s="347">
        <v>0</v>
      </c>
      <c r="BC35" s="345">
        <v>0</v>
      </c>
      <c r="BD35" s="347">
        <v>0</v>
      </c>
      <c r="BE35" s="347">
        <v>0</v>
      </c>
      <c r="BF35" s="347">
        <v>0</v>
      </c>
      <c r="BG35" s="347">
        <v>0</v>
      </c>
      <c r="BH35" s="347">
        <v>0</v>
      </c>
      <c r="BI35" s="347">
        <v>0</v>
      </c>
      <c r="BJ35" s="347">
        <v>0</v>
      </c>
      <c r="BK35" s="347">
        <v>0</v>
      </c>
      <c r="BL35" s="345">
        <v>0</v>
      </c>
      <c r="BM35" s="347">
        <v>0</v>
      </c>
      <c r="BN35" s="347">
        <v>0</v>
      </c>
      <c r="BO35" s="347">
        <v>0</v>
      </c>
      <c r="BP35" s="1009">
        <v>0</v>
      </c>
      <c r="BQ35" s="347">
        <v>0</v>
      </c>
      <c r="BR35" s="347">
        <v>0</v>
      </c>
      <c r="BS35" s="347">
        <v>0</v>
      </c>
      <c r="BT35" s="347">
        <v>0</v>
      </c>
      <c r="BU35" s="347">
        <v>0</v>
      </c>
      <c r="BV35" s="347">
        <v>0</v>
      </c>
      <c r="BW35" s="347">
        <v>0</v>
      </c>
      <c r="BX35" s="347">
        <v>0</v>
      </c>
      <c r="BY35" s="347">
        <v>0</v>
      </c>
      <c r="BZ35" s="347">
        <v>0</v>
      </c>
      <c r="CA35" s="347">
        <v>0</v>
      </c>
      <c r="CB35" s="1009">
        <v>0</v>
      </c>
      <c r="CC35" s="347">
        <v>0</v>
      </c>
      <c r="CD35" s="347">
        <v>0</v>
      </c>
      <c r="CE35" s="1009">
        <v>0</v>
      </c>
      <c r="CF35" s="347">
        <v>0</v>
      </c>
      <c r="CG35" s="347">
        <v>0</v>
      </c>
      <c r="CH35" s="347">
        <v>0</v>
      </c>
      <c r="CI35" s="345">
        <v>0</v>
      </c>
      <c r="CJ35" s="344">
        <v>0</v>
      </c>
    </row>
    <row r="36" spans="1:88" x14ac:dyDescent="0.15">
      <c r="A36" s="1324" t="s">
        <v>294</v>
      </c>
      <c r="B36" s="1325" t="s">
        <v>150</v>
      </c>
      <c r="C36" s="1326"/>
      <c r="D36" s="545">
        <v>0</v>
      </c>
      <c r="E36" s="340">
        <v>0</v>
      </c>
      <c r="F36" s="340">
        <v>0</v>
      </c>
      <c r="G36" s="340">
        <v>0</v>
      </c>
      <c r="H36" s="340">
        <v>0</v>
      </c>
      <c r="I36" s="340">
        <v>0</v>
      </c>
      <c r="J36" s="340">
        <v>0</v>
      </c>
      <c r="K36" s="340">
        <v>0</v>
      </c>
      <c r="L36" s="340">
        <v>0</v>
      </c>
      <c r="M36" s="340">
        <v>0</v>
      </c>
      <c r="N36" s="340">
        <v>0</v>
      </c>
      <c r="O36" s="340">
        <v>0</v>
      </c>
      <c r="P36" s="340">
        <v>0</v>
      </c>
      <c r="Q36" s="340">
        <v>0</v>
      </c>
      <c r="R36" s="340">
        <v>0</v>
      </c>
      <c r="S36" s="338">
        <v>0</v>
      </c>
      <c r="T36" s="340">
        <v>0</v>
      </c>
      <c r="U36" s="340">
        <v>0</v>
      </c>
      <c r="V36" s="340">
        <v>0</v>
      </c>
      <c r="W36" s="1003">
        <v>0</v>
      </c>
      <c r="X36" s="340">
        <v>0</v>
      </c>
      <c r="Y36" s="340">
        <v>0</v>
      </c>
      <c r="Z36" s="340">
        <v>0</v>
      </c>
      <c r="AA36" s="340">
        <v>0</v>
      </c>
      <c r="AB36" s="340">
        <v>0</v>
      </c>
      <c r="AC36" s="340">
        <v>0</v>
      </c>
      <c r="AD36" s="340">
        <v>0</v>
      </c>
      <c r="AE36" s="340">
        <v>0</v>
      </c>
      <c r="AF36" s="340">
        <v>0</v>
      </c>
      <c r="AG36" s="340">
        <v>0</v>
      </c>
      <c r="AH36" s="340">
        <v>0</v>
      </c>
      <c r="AI36" s="340">
        <v>0</v>
      </c>
      <c r="AJ36" s="340">
        <v>0</v>
      </c>
      <c r="AK36" s="338">
        <v>0</v>
      </c>
      <c r="AL36" s="340">
        <v>0</v>
      </c>
      <c r="AM36" s="340">
        <v>0</v>
      </c>
      <c r="AN36" s="340">
        <v>0</v>
      </c>
      <c r="AO36" s="1003">
        <v>0</v>
      </c>
      <c r="AP36" s="340">
        <v>0</v>
      </c>
      <c r="AQ36" s="340">
        <v>0</v>
      </c>
      <c r="AR36" s="340">
        <v>0</v>
      </c>
      <c r="AS36" s="340">
        <v>0</v>
      </c>
      <c r="AT36" s="340">
        <v>0</v>
      </c>
      <c r="AU36" s="340">
        <v>0</v>
      </c>
      <c r="AV36" s="340">
        <v>0</v>
      </c>
      <c r="AW36" s="340">
        <v>0</v>
      </c>
      <c r="AX36" s="340">
        <v>0</v>
      </c>
      <c r="AY36" s="340">
        <v>0</v>
      </c>
      <c r="AZ36" s="340">
        <v>0</v>
      </c>
      <c r="BA36" s="340">
        <v>0</v>
      </c>
      <c r="BB36" s="340">
        <v>0</v>
      </c>
      <c r="BC36" s="338">
        <v>0</v>
      </c>
      <c r="BD36" s="340">
        <v>0</v>
      </c>
      <c r="BE36" s="340">
        <v>0</v>
      </c>
      <c r="BF36" s="340">
        <v>0</v>
      </c>
      <c r="BG36" s="340">
        <v>0</v>
      </c>
      <c r="BH36" s="340">
        <v>0</v>
      </c>
      <c r="BI36" s="340">
        <v>0</v>
      </c>
      <c r="BJ36" s="340">
        <v>0</v>
      </c>
      <c r="BK36" s="340">
        <v>0</v>
      </c>
      <c r="BL36" s="338">
        <v>0</v>
      </c>
      <c r="BM36" s="340">
        <v>0</v>
      </c>
      <c r="BN36" s="340">
        <v>0</v>
      </c>
      <c r="BO36" s="340">
        <v>0</v>
      </c>
      <c r="BP36" s="1003">
        <v>0</v>
      </c>
      <c r="BQ36" s="340">
        <v>0</v>
      </c>
      <c r="BR36" s="340">
        <v>0</v>
      </c>
      <c r="BS36" s="340">
        <v>0</v>
      </c>
      <c r="BT36" s="340">
        <v>0</v>
      </c>
      <c r="BU36" s="340">
        <v>0</v>
      </c>
      <c r="BV36" s="340">
        <v>0</v>
      </c>
      <c r="BW36" s="340">
        <v>0</v>
      </c>
      <c r="BX36" s="340">
        <v>0</v>
      </c>
      <c r="BY36" s="340">
        <v>0</v>
      </c>
      <c r="BZ36" s="340">
        <v>0</v>
      </c>
      <c r="CA36" s="340">
        <v>0</v>
      </c>
      <c r="CB36" s="1003">
        <v>0</v>
      </c>
      <c r="CC36" s="340">
        <v>0</v>
      </c>
      <c r="CD36" s="340">
        <v>0</v>
      </c>
      <c r="CE36" s="1003">
        <v>0</v>
      </c>
      <c r="CF36" s="340">
        <v>0</v>
      </c>
      <c r="CG36" s="340">
        <v>0</v>
      </c>
      <c r="CH36" s="340">
        <v>0</v>
      </c>
      <c r="CI36" s="338">
        <v>0</v>
      </c>
      <c r="CJ36" s="337">
        <v>0</v>
      </c>
    </row>
    <row r="37" spans="1:88" x14ac:dyDescent="0.15">
      <c r="A37" s="1319" t="s">
        <v>340</v>
      </c>
      <c r="B37" s="1281" t="s">
        <v>151</v>
      </c>
      <c r="C37" s="1320"/>
      <c r="D37" s="468">
        <v>0</v>
      </c>
      <c r="E37" s="332">
        <v>0</v>
      </c>
      <c r="F37" s="332">
        <v>0</v>
      </c>
      <c r="G37" s="332">
        <v>0</v>
      </c>
      <c r="H37" s="332">
        <v>0</v>
      </c>
      <c r="I37" s="332">
        <v>0</v>
      </c>
      <c r="J37" s="332">
        <v>0</v>
      </c>
      <c r="K37" s="332">
        <v>0</v>
      </c>
      <c r="L37" s="332">
        <v>0</v>
      </c>
      <c r="M37" s="332">
        <v>0</v>
      </c>
      <c r="N37" s="332">
        <v>0</v>
      </c>
      <c r="O37" s="332">
        <v>0</v>
      </c>
      <c r="P37" s="332">
        <v>0</v>
      </c>
      <c r="Q37" s="332">
        <v>0</v>
      </c>
      <c r="R37" s="332">
        <v>0</v>
      </c>
      <c r="S37" s="330">
        <v>0</v>
      </c>
      <c r="T37" s="332">
        <v>0</v>
      </c>
      <c r="U37" s="332">
        <v>0</v>
      </c>
      <c r="V37" s="332">
        <v>0</v>
      </c>
      <c r="W37" s="997">
        <v>0</v>
      </c>
      <c r="X37" s="332">
        <v>0</v>
      </c>
      <c r="Y37" s="332">
        <v>0</v>
      </c>
      <c r="Z37" s="332">
        <v>0</v>
      </c>
      <c r="AA37" s="332">
        <v>0</v>
      </c>
      <c r="AB37" s="332">
        <v>0</v>
      </c>
      <c r="AC37" s="332">
        <v>0</v>
      </c>
      <c r="AD37" s="332">
        <v>0</v>
      </c>
      <c r="AE37" s="332">
        <v>0</v>
      </c>
      <c r="AF37" s="332">
        <v>0</v>
      </c>
      <c r="AG37" s="332">
        <v>0</v>
      </c>
      <c r="AH37" s="332">
        <v>0</v>
      </c>
      <c r="AI37" s="332">
        <v>0</v>
      </c>
      <c r="AJ37" s="332">
        <v>0</v>
      </c>
      <c r="AK37" s="330">
        <v>0</v>
      </c>
      <c r="AL37" s="332">
        <v>0</v>
      </c>
      <c r="AM37" s="332">
        <v>0</v>
      </c>
      <c r="AN37" s="332">
        <v>0</v>
      </c>
      <c r="AO37" s="997">
        <v>0</v>
      </c>
      <c r="AP37" s="332">
        <v>0</v>
      </c>
      <c r="AQ37" s="332">
        <v>0</v>
      </c>
      <c r="AR37" s="332">
        <v>0</v>
      </c>
      <c r="AS37" s="332">
        <v>0</v>
      </c>
      <c r="AT37" s="332">
        <v>0</v>
      </c>
      <c r="AU37" s="332">
        <v>0</v>
      </c>
      <c r="AV37" s="332">
        <v>0</v>
      </c>
      <c r="AW37" s="332">
        <v>0</v>
      </c>
      <c r="AX37" s="332">
        <v>0</v>
      </c>
      <c r="AY37" s="332">
        <v>0</v>
      </c>
      <c r="AZ37" s="332">
        <v>0</v>
      </c>
      <c r="BA37" s="332">
        <v>0</v>
      </c>
      <c r="BB37" s="332">
        <v>0</v>
      </c>
      <c r="BC37" s="330">
        <v>0</v>
      </c>
      <c r="BD37" s="332">
        <v>0</v>
      </c>
      <c r="BE37" s="332">
        <v>0</v>
      </c>
      <c r="BF37" s="332">
        <v>0</v>
      </c>
      <c r="BG37" s="332">
        <v>0</v>
      </c>
      <c r="BH37" s="332">
        <v>0</v>
      </c>
      <c r="BI37" s="332">
        <v>0</v>
      </c>
      <c r="BJ37" s="332">
        <v>0</v>
      </c>
      <c r="BK37" s="332">
        <v>0</v>
      </c>
      <c r="BL37" s="330">
        <v>0</v>
      </c>
      <c r="BM37" s="332">
        <v>0</v>
      </c>
      <c r="BN37" s="332">
        <v>0</v>
      </c>
      <c r="BO37" s="332">
        <v>0</v>
      </c>
      <c r="BP37" s="997">
        <v>0</v>
      </c>
      <c r="BQ37" s="332">
        <v>0</v>
      </c>
      <c r="BR37" s="332">
        <v>0</v>
      </c>
      <c r="BS37" s="332">
        <v>0</v>
      </c>
      <c r="BT37" s="332">
        <v>0</v>
      </c>
      <c r="BU37" s="332">
        <v>0</v>
      </c>
      <c r="BV37" s="332">
        <v>0</v>
      </c>
      <c r="BW37" s="332">
        <v>0</v>
      </c>
      <c r="BX37" s="332">
        <v>0</v>
      </c>
      <c r="BY37" s="332">
        <v>0</v>
      </c>
      <c r="BZ37" s="332">
        <v>0</v>
      </c>
      <c r="CA37" s="332">
        <v>0</v>
      </c>
      <c r="CB37" s="997">
        <v>0</v>
      </c>
      <c r="CC37" s="332">
        <v>0</v>
      </c>
      <c r="CD37" s="332">
        <v>0</v>
      </c>
      <c r="CE37" s="997">
        <v>0</v>
      </c>
      <c r="CF37" s="332">
        <v>0</v>
      </c>
      <c r="CG37" s="332">
        <v>0</v>
      </c>
      <c r="CH37" s="332">
        <v>0</v>
      </c>
      <c r="CI37" s="330">
        <v>0</v>
      </c>
      <c r="CJ37" s="329">
        <v>0</v>
      </c>
    </row>
    <row r="38" spans="1:88" x14ac:dyDescent="0.15">
      <c r="A38" s="1319" t="s">
        <v>291</v>
      </c>
      <c r="B38" s="1281" t="s">
        <v>152</v>
      </c>
      <c r="C38" s="1320"/>
      <c r="D38" s="468">
        <v>3</v>
      </c>
      <c r="E38" s="332">
        <v>2</v>
      </c>
      <c r="F38" s="332" t="s">
        <v>1287</v>
      </c>
      <c r="G38" s="332" t="s">
        <v>1287</v>
      </c>
      <c r="H38" s="332">
        <v>1</v>
      </c>
      <c r="I38" s="332" t="s">
        <v>1287</v>
      </c>
      <c r="J38" s="332" t="s">
        <v>1287</v>
      </c>
      <c r="K38" s="332">
        <v>0</v>
      </c>
      <c r="L38" s="332">
        <v>0</v>
      </c>
      <c r="M38" s="332">
        <v>0</v>
      </c>
      <c r="N38" s="332">
        <v>0</v>
      </c>
      <c r="O38" s="332">
        <v>0</v>
      </c>
      <c r="P38" s="332">
        <v>0</v>
      </c>
      <c r="Q38" s="332">
        <v>0</v>
      </c>
      <c r="R38" s="332">
        <v>0</v>
      </c>
      <c r="S38" s="330">
        <v>0</v>
      </c>
      <c r="T38" s="332">
        <v>0</v>
      </c>
      <c r="U38" s="332">
        <v>0</v>
      </c>
      <c r="V38" s="332">
        <v>0</v>
      </c>
      <c r="W38" s="997">
        <v>0</v>
      </c>
      <c r="X38" s="332">
        <v>0</v>
      </c>
      <c r="Y38" s="332">
        <v>0</v>
      </c>
      <c r="Z38" s="332">
        <v>0</v>
      </c>
      <c r="AA38" s="332">
        <v>0</v>
      </c>
      <c r="AB38" s="332">
        <v>0</v>
      </c>
      <c r="AC38" s="332">
        <v>0</v>
      </c>
      <c r="AD38" s="332">
        <v>0</v>
      </c>
      <c r="AE38" s="332">
        <v>0</v>
      </c>
      <c r="AF38" s="332">
        <v>0</v>
      </c>
      <c r="AG38" s="332">
        <v>0</v>
      </c>
      <c r="AH38" s="332">
        <v>0</v>
      </c>
      <c r="AI38" s="332">
        <v>0</v>
      </c>
      <c r="AJ38" s="332">
        <v>0</v>
      </c>
      <c r="AK38" s="330">
        <v>0</v>
      </c>
      <c r="AL38" s="332">
        <v>0</v>
      </c>
      <c r="AM38" s="332">
        <v>0</v>
      </c>
      <c r="AN38" s="332">
        <v>0</v>
      </c>
      <c r="AO38" s="997">
        <v>0</v>
      </c>
      <c r="AP38" s="332">
        <v>0</v>
      </c>
      <c r="AQ38" s="332">
        <v>0</v>
      </c>
      <c r="AR38" s="332">
        <v>0</v>
      </c>
      <c r="AS38" s="332">
        <v>0</v>
      </c>
      <c r="AT38" s="332">
        <v>0</v>
      </c>
      <c r="AU38" s="332">
        <v>0</v>
      </c>
      <c r="AV38" s="332">
        <v>0</v>
      </c>
      <c r="AW38" s="332">
        <v>0</v>
      </c>
      <c r="AX38" s="332">
        <v>0</v>
      </c>
      <c r="AY38" s="332">
        <v>0</v>
      </c>
      <c r="AZ38" s="332">
        <v>0</v>
      </c>
      <c r="BA38" s="332">
        <v>0</v>
      </c>
      <c r="BB38" s="332">
        <v>0</v>
      </c>
      <c r="BC38" s="330">
        <v>0</v>
      </c>
      <c r="BD38" s="332">
        <v>0</v>
      </c>
      <c r="BE38" s="332">
        <v>0</v>
      </c>
      <c r="BF38" s="332">
        <v>0</v>
      </c>
      <c r="BG38" s="332">
        <v>0</v>
      </c>
      <c r="BH38" s="332">
        <v>0</v>
      </c>
      <c r="BI38" s="332">
        <v>0</v>
      </c>
      <c r="BJ38" s="332">
        <v>0</v>
      </c>
      <c r="BK38" s="332">
        <v>0</v>
      </c>
      <c r="BL38" s="330">
        <v>0</v>
      </c>
      <c r="BM38" s="332">
        <v>0</v>
      </c>
      <c r="BN38" s="332">
        <v>0</v>
      </c>
      <c r="BO38" s="332">
        <v>0</v>
      </c>
      <c r="BP38" s="997">
        <v>0</v>
      </c>
      <c r="BQ38" s="332">
        <v>0</v>
      </c>
      <c r="BR38" s="332">
        <v>0</v>
      </c>
      <c r="BS38" s="332">
        <v>0</v>
      </c>
      <c r="BT38" s="332">
        <v>0</v>
      </c>
      <c r="BU38" s="332">
        <v>0</v>
      </c>
      <c r="BV38" s="332">
        <v>1</v>
      </c>
      <c r="BW38" s="332" t="s">
        <v>1287</v>
      </c>
      <c r="BX38" s="332" t="s">
        <v>1287</v>
      </c>
      <c r="BY38" s="332">
        <v>0</v>
      </c>
      <c r="BZ38" s="332">
        <v>0</v>
      </c>
      <c r="CA38" s="332">
        <v>0</v>
      </c>
      <c r="CB38" s="997">
        <v>0</v>
      </c>
      <c r="CC38" s="332">
        <v>0</v>
      </c>
      <c r="CD38" s="332">
        <v>0</v>
      </c>
      <c r="CE38" s="997">
        <v>0</v>
      </c>
      <c r="CF38" s="332">
        <v>0</v>
      </c>
      <c r="CG38" s="332">
        <v>0</v>
      </c>
      <c r="CH38" s="332">
        <v>0</v>
      </c>
      <c r="CI38" s="330">
        <v>0</v>
      </c>
      <c r="CJ38" s="329">
        <v>0</v>
      </c>
    </row>
    <row r="39" spans="1:88" x14ac:dyDescent="0.15">
      <c r="A39" s="1319" t="s">
        <v>290</v>
      </c>
      <c r="B39" s="1281" t="s">
        <v>153</v>
      </c>
      <c r="C39" s="1320"/>
      <c r="D39" s="468">
        <v>1</v>
      </c>
      <c r="E39" s="332">
        <v>4</v>
      </c>
      <c r="F39" s="332">
        <v>14.510000000000002</v>
      </c>
      <c r="G39" s="332">
        <v>80.249000000000009</v>
      </c>
      <c r="H39" s="332">
        <v>0</v>
      </c>
      <c r="I39" s="332">
        <v>0</v>
      </c>
      <c r="J39" s="332">
        <v>0</v>
      </c>
      <c r="K39" s="332">
        <v>0</v>
      </c>
      <c r="L39" s="332">
        <v>0</v>
      </c>
      <c r="M39" s="332">
        <v>0</v>
      </c>
      <c r="N39" s="332">
        <v>0</v>
      </c>
      <c r="O39" s="332">
        <v>0</v>
      </c>
      <c r="P39" s="332">
        <v>0</v>
      </c>
      <c r="Q39" s="332">
        <v>0</v>
      </c>
      <c r="R39" s="332">
        <v>0</v>
      </c>
      <c r="S39" s="330">
        <v>0</v>
      </c>
      <c r="T39" s="332">
        <v>1</v>
      </c>
      <c r="U39" s="332" t="s">
        <v>1287</v>
      </c>
      <c r="V39" s="332" t="s">
        <v>1287</v>
      </c>
      <c r="W39" s="997">
        <v>0</v>
      </c>
      <c r="X39" s="332">
        <v>0</v>
      </c>
      <c r="Y39" s="332">
        <v>0</v>
      </c>
      <c r="Z39" s="332">
        <v>0</v>
      </c>
      <c r="AA39" s="332">
        <v>0</v>
      </c>
      <c r="AB39" s="332">
        <v>0</v>
      </c>
      <c r="AC39" s="332">
        <v>0</v>
      </c>
      <c r="AD39" s="332">
        <v>0</v>
      </c>
      <c r="AE39" s="332">
        <v>0</v>
      </c>
      <c r="AF39" s="332">
        <v>0</v>
      </c>
      <c r="AG39" s="332">
        <v>0</v>
      </c>
      <c r="AH39" s="332">
        <v>0</v>
      </c>
      <c r="AI39" s="332">
        <v>0</v>
      </c>
      <c r="AJ39" s="332">
        <v>0</v>
      </c>
      <c r="AK39" s="330">
        <v>0</v>
      </c>
      <c r="AL39" s="332">
        <v>0</v>
      </c>
      <c r="AM39" s="332">
        <v>0</v>
      </c>
      <c r="AN39" s="332">
        <v>0</v>
      </c>
      <c r="AO39" s="997">
        <v>0</v>
      </c>
      <c r="AP39" s="332">
        <v>0</v>
      </c>
      <c r="AQ39" s="332">
        <v>0</v>
      </c>
      <c r="AR39" s="332">
        <v>0</v>
      </c>
      <c r="AS39" s="332">
        <v>0</v>
      </c>
      <c r="AT39" s="332">
        <v>0</v>
      </c>
      <c r="AU39" s="332">
        <v>0</v>
      </c>
      <c r="AV39" s="332">
        <v>0</v>
      </c>
      <c r="AW39" s="332">
        <v>0</v>
      </c>
      <c r="AX39" s="332">
        <v>0</v>
      </c>
      <c r="AY39" s="332">
        <v>0</v>
      </c>
      <c r="AZ39" s="332">
        <v>0</v>
      </c>
      <c r="BA39" s="332">
        <v>0</v>
      </c>
      <c r="BB39" s="332">
        <v>0</v>
      </c>
      <c r="BC39" s="330">
        <v>0</v>
      </c>
      <c r="BD39" s="332">
        <v>0</v>
      </c>
      <c r="BE39" s="332">
        <v>0</v>
      </c>
      <c r="BF39" s="332">
        <v>0</v>
      </c>
      <c r="BG39" s="332">
        <v>2</v>
      </c>
      <c r="BH39" s="332" t="s">
        <v>1287</v>
      </c>
      <c r="BI39" s="332" t="s">
        <v>1287</v>
      </c>
      <c r="BJ39" s="332">
        <v>0</v>
      </c>
      <c r="BK39" s="332">
        <v>0</v>
      </c>
      <c r="BL39" s="330">
        <v>0</v>
      </c>
      <c r="BM39" s="332">
        <v>0</v>
      </c>
      <c r="BN39" s="332">
        <v>0</v>
      </c>
      <c r="BO39" s="332">
        <v>0</v>
      </c>
      <c r="BP39" s="997">
        <v>0</v>
      </c>
      <c r="BQ39" s="332">
        <v>0</v>
      </c>
      <c r="BR39" s="332">
        <v>0</v>
      </c>
      <c r="BS39" s="332">
        <v>0</v>
      </c>
      <c r="BT39" s="332">
        <v>0</v>
      </c>
      <c r="BU39" s="332">
        <v>0</v>
      </c>
      <c r="BV39" s="332">
        <v>1</v>
      </c>
      <c r="BW39" s="332" t="s">
        <v>1287</v>
      </c>
      <c r="BX39" s="332" t="s">
        <v>1287</v>
      </c>
      <c r="BY39" s="332">
        <v>0</v>
      </c>
      <c r="BZ39" s="332">
        <v>0</v>
      </c>
      <c r="CA39" s="332">
        <v>0</v>
      </c>
      <c r="CB39" s="997">
        <v>0</v>
      </c>
      <c r="CC39" s="332">
        <v>0</v>
      </c>
      <c r="CD39" s="332">
        <v>0</v>
      </c>
      <c r="CE39" s="997">
        <v>0</v>
      </c>
      <c r="CF39" s="332">
        <v>0</v>
      </c>
      <c r="CG39" s="332">
        <v>0</v>
      </c>
      <c r="CH39" s="332">
        <v>0</v>
      </c>
      <c r="CI39" s="330">
        <v>0</v>
      </c>
      <c r="CJ39" s="329">
        <v>0</v>
      </c>
    </row>
    <row r="40" spans="1:88" x14ac:dyDescent="0.15">
      <c r="A40" s="1319" t="s">
        <v>289</v>
      </c>
      <c r="B40" s="1281" t="s">
        <v>154</v>
      </c>
      <c r="C40" s="1320"/>
      <c r="D40" s="468">
        <v>1</v>
      </c>
      <c r="E40" s="332">
        <v>2</v>
      </c>
      <c r="F40" s="332" t="s">
        <v>1287</v>
      </c>
      <c r="G40" s="332" t="s">
        <v>1287</v>
      </c>
      <c r="H40" s="332">
        <v>0</v>
      </c>
      <c r="I40" s="332">
        <v>0</v>
      </c>
      <c r="J40" s="332">
        <v>0</v>
      </c>
      <c r="K40" s="332">
        <v>0</v>
      </c>
      <c r="L40" s="332">
        <v>0</v>
      </c>
      <c r="M40" s="332">
        <v>0</v>
      </c>
      <c r="N40" s="332">
        <v>0</v>
      </c>
      <c r="O40" s="332">
        <v>0</v>
      </c>
      <c r="P40" s="332">
        <v>0</v>
      </c>
      <c r="Q40" s="332">
        <v>0</v>
      </c>
      <c r="R40" s="332">
        <v>0</v>
      </c>
      <c r="S40" s="330">
        <v>0</v>
      </c>
      <c r="T40" s="332">
        <v>0</v>
      </c>
      <c r="U40" s="332">
        <v>0</v>
      </c>
      <c r="V40" s="332">
        <v>0</v>
      </c>
      <c r="W40" s="997">
        <v>0</v>
      </c>
      <c r="X40" s="332">
        <v>0</v>
      </c>
      <c r="Y40" s="332">
        <v>0</v>
      </c>
      <c r="Z40" s="332">
        <v>0</v>
      </c>
      <c r="AA40" s="332">
        <v>0</v>
      </c>
      <c r="AB40" s="332">
        <v>0</v>
      </c>
      <c r="AC40" s="332">
        <v>0</v>
      </c>
      <c r="AD40" s="332">
        <v>0</v>
      </c>
      <c r="AE40" s="332">
        <v>0</v>
      </c>
      <c r="AF40" s="332">
        <v>0</v>
      </c>
      <c r="AG40" s="332">
        <v>0</v>
      </c>
      <c r="AH40" s="332">
        <v>0</v>
      </c>
      <c r="AI40" s="332">
        <v>1</v>
      </c>
      <c r="AJ40" s="332" t="s">
        <v>1287</v>
      </c>
      <c r="AK40" s="330" t="s">
        <v>1287</v>
      </c>
      <c r="AL40" s="332">
        <v>0</v>
      </c>
      <c r="AM40" s="332">
        <v>0</v>
      </c>
      <c r="AN40" s="332">
        <v>0</v>
      </c>
      <c r="AO40" s="997">
        <v>0</v>
      </c>
      <c r="AP40" s="332">
        <v>0</v>
      </c>
      <c r="AQ40" s="332">
        <v>0</v>
      </c>
      <c r="AR40" s="332">
        <v>0</v>
      </c>
      <c r="AS40" s="332">
        <v>0</v>
      </c>
      <c r="AT40" s="332">
        <v>0</v>
      </c>
      <c r="AU40" s="332">
        <v>0</v>
      </c>
      <c r="AV40" s="332">
        <v>0</v>
      </c>
      <c r="AW40" s="332">
        <v>0</v>
      </c>
      <c r="AX40" s="332">
        <v>0</v>
      </c>
      <c r="AY40" s="332">
        <v>0</v>
      </c>
      <c r="AZ40" s="332">
        <v>0</v>
      </c>
      <c r="BA40" s="332">
        <v>1</v>
      </c>
      <c r="BB40" s="332" t="s">
        <v>1287</v>
      </c>
      <c r="BC40" s="330" t="s">
        <v>1287</v>
      </c>
      <c r="BD40" s="332">
        <v>0</v>
      </c>
      <c r="BE40" s="332">
        <v>0</v>
      </c>
      <c r="BF40" s="332">
        <v>0</v>
      </c>
      <c r="BG40" s="332">
        <v>0</v>
      </c>
      <c r="BH40" s="332">
        <v>0</v>
      </c>
      <c r="BI40" s="332">
        <v>0</v>
      </c>
      <c r="BJ40" s="332">
        <v>0</v>
      </c>
      <c r="BK40" s="332">
        <v>0</v>
      </c>
      <c r="BL40" s="330">
        <v>0</v>
      </c>
      <c r="BM40" s="332">
        <v>0</v>
      </c>
      <c r="BN40" s="332">
        <v>0</v>
      </c>
      <c r="BO40" s="332">
        <v>0</v>
      </c>
      <c r="BP40" s="997">
        <v>0</v>
      </c>
      <c r="BQ40" s="332">
        <v>0</v>
      </c>
      <c r="BR40" s="332">
        <v>0</v>
      </c>
      <c r="BS40" s="332">
        <v>0</v>
      </c>
      <c r="BT40" s="332">
        <v>0</v>
      </c>
      <c r="BU40" s="332">
        <v>0</v>
      </c>
      <c r="BV40" s="332">
        <v>0</v>
      </c>
      <c r="BW40" s="332">
        <v>0</v>
      </c>
      <c r="BX40" s="332">
        <v>0</v>
      </c>
      <c r="BY40" s="332">
        <v>0</v>
      </c>
      <c r="BZ40" s="332">
        <v>0</v>
      </c>
      <c r="CA40" s="332">
        <v>0</v>
      </c>
      <c r="CB40" s="997">
        <v>0</v>
      </c>
      <c r="CC40" s="332">
        <v>0</v>
      </c>
      <c r="CD40" s="332">
        <v>0</v>
      </c>
      <c r="CE40" s="997">
        <v>0</v>
      </c>
      <c r="CF40" s="332">
        <v>0</v>
      </c>
      <c r="CG40" s="332">
        <v>0</v>
      </c>
      <c r="CH40" s="332">
        <v>0</v>
      </c>
      <c r="CI40" s="330">
        <v>0</v>
      </c>
      <c r="CJ40" s="329">
        <v>0</v>
      </c>
    </row>
    <row r="41" spans="1:88" x14ac:dyDescent="0.15">
      <c r="A41" s="1319" t="s">
        <v>288</v>
      </c>
      <c r="B41" s="1281" t="s">
        <v>155</v>
      </c>
      <c r="C41" s="1320"/>
      <c r="D41" s="468">
        <v>0</v>
      </c>
      <c r="E41" s="332">
        <v>1</v>
      </c>
      <c r="F41" s="332" t="s">
        <v>1287</v>
      </c>
      <c r="G41" s="332" t="s">
        <v>1287</v>
      </c>
      <c r="H41" s="332">
        <v>0</v>
      </c>
      <c r="I41" s="332">
        <v>0</v>
      </c>
      <c r="J41" s="332">
        <v>0</v>
      </c>
      <c r="K41" s="332">
        <v>0</v>
      </c>
      <c r="L41" s="332">
        <v>0</v>
      </c>
      <c r="M41" s="332">
        <v>0</v>
      </c>
      <c r="N41" s="332">
        <v>0</v>
      </c>
      <c r="O41" s="332">
        <v>0</v>
      </c>
      <c r="P41" s="332">
        <v>0</v>
      </c>
      <c r="Q41" s="332">
        <v>0</v>
      </c>
      <c r="R41" s="332">
        <v>0</v>
      </c>
      <c r="S41" s="330">
        <v>0</v>
      </c>
      <c r="T41" s="332">
        <v>0</v>
      </c>
      <c r="U41" s="332">
        <v>0</v>
      </c>
      <c r="V41" s="332">
        <v>0</v>
      </c>
      <c r="W41" s="997">
        <v>1</v>
      </c>
      <c r="X41" s="332" t="s">
        <v>1287</v>
      </c>
      <c r="Y41" s="332" t="s">
        <v>1287</v>
      </c>
      <c r="Z41" s="332">
        <v>0</v>
      </c>
      <c r="AA41" s="332">
        <v>0</v>
      </c>
      <c r="AB41" s="332">
        <v>0</v>
      </c>
      <c r="AC41" s="332">
        <v>0</v>
      </c>
      <c r="AD41" s="332">
        <v>0</v>
      </c>
      <c r="AE41" s="332">
        <v>0</v>
      </c>
      <c r="AF41" s="332">
        <v>0</v>
      </c>
      <c r="AG41" s="332">
        <v>0</v>
      </c>
      <c r="AH41" s="332">
        <v>0</v>
      </c>
      <c r="AI41" s="332">
        <v>0</v>
      </c>
      <c r="AJ41" s="332">
        <v>0</v>
      </c>
      <c r="AK41" s="330">
        <v>0</v>
      </c>
      <c r="AL41" s="332">
        <v>0</v>
      </c>
      <c r="AM41" s="332">
        <v>0</v>
      </c>
      <c r="AN41" s="332">
        <v>0</v>
      </c>
      <c r="AO41" s="997">
        <v>0</v>
      </c>
      <c r="AP41" s="332">
        <v>0</v>
      </c>
      <c r="AQ41" s="332">
        <v>0</v>
      </c>
      <c r="AR41" s="332">
        <v>0</v>
      </c>
      <c r="AS41" s="332">
        <v>0</v>
      </c>
      <c r="AT41" s="332">
        <v>0</v>
      </c>
      <c r="AU41" s="332">
        <v>0</v>
      </c>
      <c r="AV41" s="332">
        <v>0</v>
      </c>
      <c r="AW41" s="332">
        <v>0</v>
      </c>
      <c r="AX41" s="332">
        <v>0</v>
      </c>
      <c r="AY41" s="332">
        <v>0</v>
      </c>
      <c r="AZ41" s="332">
        <v>0</v>
      </c>
      <c r="BA41" s="332">
        <v>0</v>
      </c>
      <c r="BB41" s="332">
        <v>0</v>
      </c>
      <c r="BC41" s="330">
        <v>0</v>
      </c>
      <c r="BD41" s="332">
        <v>0</v>
      </c>
      <c r="BE41" s="332">
        <v>0</v>
      </c>
      <c r="BF41" s="332">
        <v>0</v>
      </c>
      <c r="BG41" s="332">
        <v>0</v>
      </c>
      <c r="BH41" s="332">
        <v>0</v>
      </c>
      <c r="BI41" s="332">
        <v>0</v>
      </c>
      <c r="BJ41" s="332">
        <v>0</v>
      </c>
      <c r="BK41" s="332">
        <v>0</v>
      </c>
      <c r="BL41" s="330">
        <v>0</v>
      </c>
      <c r="BM41" s="332">
        <v>0</v>
      </c>
      <c r="BN41" s="332">
        <v>0</v>
      </c>
      <c r="BO41" s="332">
        <v>0</v>
      </c>
      <c r="BP41" s="997">
        <v>0</v>
      </c>
      <c r="BQ41" s="332">
        <v>0</v>
      </c>
      <c r="BR41" s="332">
        <v>0</v>
      </c>
      <c r="BS41" s="332">
        <v>0</v>
      </c>
      <c r="BT41" s="332">
        <v>0</v>
      </c>
      <c r="BU41" s="332">
        <v>0</v>
      </c>
      <c r="BV41" s="332">
        <v>0</v>
      </c>
      <c r="BW41" s="332">
        <v>0</v>
      </c>
      <c r="BX41" s="332">
        <v>0</v>
      </c>
      <c r="BY41" s="332">
        <v>0</v>
      </c>
      <c r="BZ41" s="332">
        <v>0</v>
      </c>
      <c r="CA41" s="332">
        <v>0</v>
      </c>
      <c r="CB41" s="997">
        <v>0</v>
      </c>
      <c r="CC41" s="332">
        <v>0</v>
      </c>
      <c r="CD41" s="332">
        <v>0</v>
      </c>
      <c r="CE41" s="997">
        <v>0</v>
      </c>
      <c r="CF41" s="332">
        <v>0</v>
      </c>
      <c r="CG41" s="332">
        <v>0</v>
      </c>
      <c r="CH41" s="332">
        <v>0</v>
      </c>
      <c r="CI41" s="330">
        <v>0</v>
      </c>
      <c r="CJ41" s="329">
        <v>0</v>
      </c>
    </row>
    <row r="42" spans="1:88" x14ac:dyDescent="0.15">
      <c r="A42" s="1319" t="s">
        <v>287</v>
      </c>
      <c r="B42" s="1281" t="s">
        <v>156</v>
      </c>
      <c r="C42" s="1320"/>
      <c r="D42" s="468">
        <v>1</v>
      </c>
      <c r="E42" s="332">
        <v>1</v>
      </c>
      <c r="F42" s="332" t="s">
        <v>1287</v>
      </c>
      <c r="G42" s="332" t="s">
        <v>1287</v>
      </c>
      <c r="H42" s="332">
        <v>0</v>
      </c>
      <c r="I42" s="332">
        <v>0</v>
      </c>
      <c r="J42" s="332">
        <v>0</v>
      </c>
      <c r="K42" s="332">
        <v>0</v>
      </c>
      <c r="L42" s="332">
        <v>0</v>
      </c>
      <c r="M42" s="332">
        <v>0</v>
      </c>
      <c r="N42" s="332">
        <v>0</v>
      </c>
      <c r="O42" s="332">
        <v>0</v>
      </c>
      <c r="P42" s="332">
        <v>0</v>
      </c>
      <c r="Q42" s="332">
        <v>0</v>
      </c>
      <c r="R42" s="332">
        <v>0</v>
      </c>
      <c r="S42" s="330">
        <v>0</v>
      </c>
      <c r="T42" s="332">
        <v>0</v>
      </c>
      <c r="U42" s="332">
        <v>0</v>
      </c>
      <c r="V42" s="332">
        <v>0</v>
      </c>
      <c r="W42" s="997">
        <v>0</v>
      </c>
      <c r="X42" s="332">
        <v>0</v>
      </c>
      <c r="Y42" s="332">
        <v>0</v>
      </c>
      <c r="Z42" s="332">
        <v>0</v>
      </c>
      <c r="AA42" s="332">
        <v>0</v>
      </c>
      <c r="AB42" s="332">
        <v>0</v>
      </c>
      <c r="AC42" s="332">
        <v>0</v>
      </c>
      <c r="AD42" s="332">
        <v>0</v>
      </c>
      <c r="AE42" s="332">
        <v>0</v>
      </c>
      <c r="AF42" s="332">
        <v>0</v>
      </c>
      <c r="AG42" s="332">
        <v>0</v>
      </c>
      <c r="AH42" s="332">
        <v>0</v>
      </c>
      <c r="AI42" s="332">
        <v>0</v>
      </c>
      <c r="AJ42" s="332">
        <v>0</v>
      </c>
      <c r="AK42" s="330">
        <v>0</v>
      </c>
      <c r="AL42" s="332">
        <v>0</v>
      </c>
      <c r="AM42" s="332">
        <v>0</v>
      </c>
      <c r="AN42" s="332">
        <v>0</v>
      </c>
      <c r="AO42" s="997">
        <v>0</v>
      </c>
      <c r="AP42" s="332">
        <v>0</v>
      </c>
      <c r="AQ42" s="332">
        <v>0</v>
      </c>
      <c r="AR42" s="332">
        <v>0</v>
      </c>
      <c r="AS42" s="332">
        <v>0</v>
      </c>
      <c r="AT42" s="332">
        <v>0</v>
      </c>
      <c r="AU42" s="332">
        <v>0</v>
      </c>
      <c r="AV42" s="332">
        <v>0</v>
      </c>
      <c r="AW42" s="332">
        <v>0</v>
      </c>
      <c r="AX42" s="332">
        <v>0</v>
      </c>
      <c r="AY42" s="332">
        <v>0</v>
      </c>
      <c r="AZ42" s="332">
        <v>0</v>
      </c>
      <c r="BA42" s="332">
        <v>0</v>
      </c>
      <c r="BB42" s="332">
        <v>0</v>
      </c>
      <c r="BC42" s="330">
        <v>0</v>
      </c>
      <c r="BD42" s="332">
        <v>0</v>
      </c>
      <c r="BE42" s="332">
        <v>0</v>
      </c>
      <c r="BF42" s="332">
        <v>0</v>
      </c>
      <c r="BG42" s="332">
        <v>0</v>
      </c>
      <c r="BH42" s="332">
        <v>0</v>
      </c>
      <c r="BI42" s="332">
        <v>0</v>
      </c>
      <c r="BJ42" s="332">
        <v>0</v>
      </c>
      <c r="BK42" s="332">
        <v>0</v>
      </c>
      <c r="BL42" s="330">
        <v>0</v>
      </c>
      <c r="BM42" s="332">
        <v>0</v>
      </c>
      <c r="BN42" s="332">
        <v>0</v>
      </c>
      <c r="BO42" s="332">
        <v>0</v>
      </c>
      <c r="BP42" s="997">
        <v>0</v>
      </c>
      <c r="BQ42" s="332">
        <v>0</v>
      </c>
      <c r="BR42" s="332">
        <v>0</v>
      </c>
      <c r="BS42" s="332">
        <v>0</v>
      </c>
      <c r="BT42" s="332">
        <v>0</v>
      </c>
      <c r="BU42" s="332">
        <v>0</v>
      </c>
      <c r="BV42" s="332">
        <v>1</v>
      </c>
      <c r="BW42" s="332" t="s">
        <v>1287</v>
      </c>
      <c r="BX42" s="332" t="s">
        <v>1287</v>
      </c>
      <c r="BY42" s="332">
        <v>0</v>
      </c>
      <c r="BZ42" s="332">
        <v>0</v>
      </c>
      <c r="CA42" s="332">
        <v>0</v>
      </c>
      <c r="CB42" s="997">
        <v>0</v>
      </c>
      <c r="CC42" s="332">
        <v>0</v>
      </c>
      <c r="CD42" s="332">
        <v>0</v>
      </c>
      <c r="CE42" s="997">
        <v>0</v>
      </c>
      <c r="CF42" s="332">
        <v>0</v>
      </c>
      <c r="CG42" s="332">
        <v>0</v>
      </c>
      <c r="CH42" s="332">
        <v>0</v>
      </c>
      <c r="CI42" s="330">
        <v>0</v>
      </c>
      <c r="CJ42" s="329">
        <v>0</v>
      </c>
    </row>
    <row r="43" spans="1:88" x14ac:dyDescent="0.15">
      <c r="A43" s="1319" t="s">
        <v>286</v>
      </c>
      <c r="B43" s="1281" t="s">
        <v>157</v>
      </c>
      <c r="C43" s="1320"/>
      <c r="D43" s="468">
        <v>0</v>
      </c>
      <c r="E43" s="332">
        <v>5</v>
      </c>
      <c r="F43" s="332">
        <v>37.076000000000001</v>
      </c>
      <c r="G43" s="332">
        <v>95.846999999999994</v>
      </c>
      <c r="H43" s="332">
        <v>0</v>
      </c>
      <c r="I43" s="332">
        <v>0</v>
      </c>
      <c r="J43" s="332">
        <v>0</v>
      </c>
      <c r="K43" s="332">
        <v>0</v>
      </c>
      <c r="L43" s="332">
        <v>0</v>
      </c>
      <c r="M43" s="332">
        <v>0</v>
      </c>
      <c r="N43" s="332">
        <v>0</v>
      </c>
      <c r="O43" s="332">
        <v>0</v>
      </c>
      <c r="P43" s="332">
        <v>0</v>
      </c>
      <c r="Q43" s="332">
        <v>0</v>
      </c>
      <c r="R43" s="332">
        <v>0</v>
      </c>
      <c r="S43" s="330">
        <v>0</v>
      </c>
      <c r="T43" s="332">
        <v>0</v>
      </c>
      <c r="U43" s="332">
        <v>0</v>
      </c>
      <c r="V43" s="332">
        <v>0</v>
      </c>
      <c r="W43" s="997">
        <v>1</v>
      </c>
      <c r="X43" s="332" t="s">
        <v>1287</v>
      </c>
      <c r="Y43" s="332" t="s">
        <v>1287</v>
      </c>
      <c r="Z43" s="332">
        <v>1</v>
      </c>
      <c r="AA43" s="332" t="s">
        <v>1287</v>
      </c>
      <c r="AB43" s="332" t="s">
        <v>1287</v>
      </c>
      <c r="AC43" s="332">
        <v>0</v>
      </c>
      <c r="AD43" s="332">
        <v>0</v>
      </c>
      <c r="AE43" s="332">
        <v>0</v>
      </c>
      <c r="AF43" s="332">
        <v>0</v>
      </c>
      <c r="AG43" s="332">
        <v>0</v>
      </c>
      <c r="AH43" s="332">
        <v>0</v>
      </c>
      <c r="AI43" s="332">
        <v>0</v>
      </c>
      <c r="AJ43" s="332">
        <v>0</v>
      </c>
      <c r="AK43" s="330">
        <v>0</v>
      </c>
      <c r="AL43" s="332">
        <v>0</v>
      </c>
      <c r="AM43" s="332">
        <v>0</v>
      </c>
      <c r="AN43" s="332">
        <v>0</v>
      </c>
      <c r="AO43" s="997">
        <v>0</v>
      </c>
      <c r="AP43" s="332">
        <v>0</v>
      </c>
      <c r="AQ43" s="332">
        <v>0</v>
      </c>
      <c r="AR43" s="332">
        <v>0</v>
      </c>
      <c r="AS43" s="332">
        <v>0</v>
      </c>
      <c r="AT43" s="332">
        <v>0</v>
      </c>
      <c r="AU43" s="332">
        <v>1</v>
      </c>
      <c r="AV43" s="332" t="s">
        <v>1287</v>
      </c>
      <c r="AW43" s="332" t="s">
        <v>1287</v>
      </c>
      <c r="AX43" s="332">
        <v>0</v>
      </c>
      <c r="AY43" s="332">
        <v>0</v>
      </c>
      <c r="AZ43" s="332">
        <v>0</v>
      </c>
      <c r="BA43" s="332">
        <v>0</v>
      </c>
      <c r="BB43" s="332">
        <v>0</v>
      </c>
      <c r="BC43" s="330">
        <v>0</v>
      </c>
      <c r="BD43" s="332">
        <v>0</v>
      </c>
      <c r="BE43" s="332">
        <v>0</v>
      </c>
      <c r="BF43" s="332">
        <v>0</v>
      </c>
      <c r="BG43" s="332">
        <v>0</v>
      </c>
      <c r="BH43" s="332">
        <v>0</v>
      </c>
      <c r="BI43" s="332">
        <v>0</v>
      </c>
      <c r="BJ43" s="332">
        <v>0</v>
      </c>
      <c r="BK43" s="332">
        <v>0</v>
      </c>
      <c r="BL43" s="330">
        <v>0</v>
      </c>
      <c r="BM43" s="332">
        <v>0</v>
      </c>
      <c r="BN43" s="332">
        <v>0</v>
      </c>
      <c r="BO43" s="332">
        <v>0</v>
      </c>
      <c r="BP43" s="997">
        <v>1</v>
      </c>
      <c r="BQ43" s="332" t="s">
        <v>1287</v>
      </c>
      <c r="BR43" s="332" t="s">
        <v>1287</v>
      </c>
      <c r="BS43" s="332">
        <v>0</v>
      </c>
      <c r="BT43" s="332">
        <v>0</v>
      </c>
      <c r="BU43" s="332">
        <v>0</v>
      </c>
      <c r="BV43" s="332">
        <v>1</v>
      </c>
      <c r="BW43" s="332" t="s">
        <v>1287</v>
      </c>
      <c r="BX43" s="332" t="s">
        <v>1287</v>
      </c>
      <c r="BY43" s="332">
        <v>0</v>
      </c>
      <c r="BZ43" s="332">
        <v>0</v>
      </c>
      <c r="CA43" s="332">
        <v>0</v>
      </c>
      <c r="CB43" s="997">
        <v>0</v>
      </c>
      <c r="CC43" s="332">
        <v>0</v>
      </c>
      <c r="CD43" s="332">
        <v>0</v>
      </c>
      <c r="CE43" s="997">
        <v>0</v>
      </c>
      <c r="CF43" s="332">
        <v>0</v>
      </c>
      <c r="CG43" s="332">
        <v>0</v>
      </c>
      <c r="CH43" s="332">
        <v>0</v>
      </c>
      <c r="CI43" s="330">
        <v>0</v>
      </c>
      <c r="CJ43" s="329">
        <v>0</v>
      </c>
    </row>
    <row r="44" spans="1:88" x14ac:dyDescent="0.15">
      <c r="A44" s="1319" t="s">
        <v>285</v>
      </c>
      <c r="B44" s="1281" t="s">
        <v>158</v>
      </c>
      <c r="C44" s="1320"/>
      <c r="D44" s="468">
        <v>1</v>
      </c>
      <c r="E44" s="332">
        <v>4</v>
      </c>
      <c r="F44" s="332">
        <v>24.224999999999998</v>
      </c>
      <c r="G44" s="332">
        <v>47.884</v>
      </c>
      <c r="H44" s="332">
        <v>0</v>
      </c>
      <c r="I44" s="332">
        <v>0</v>
      </c>
      <c r="J44" s="332">
        <v>0</v>
      </c>
      <c r="K44" s="332">
        <v>0</v>
      </c>
      <c r="L44" s="332">
        <v>0</v>
      </c>
      <c r="M44" s="332">
        <v>0</v>
      </c>
      <c r="N44" s="332">
        <v>0</v>
      </c>
      <c r="O44" s="332">
        <v>0</v>
      </c>
      <c r="P44" s="332">
        <v>0</v>
      </c>
      <c r="Q44" s="332">
        <v>0</v>
      </c>
      <c r="R44" s="332">
        <v>0</v>
      </c>
      <c r="S44" s="330">
        <v>0</v>
      </c>
      <c r="T44" s="332">
        <v>0</v>
      </c>
      <c r="U44" s="332">
        <v>0</v>
      </c>
      <c r="V44" s="332">
        <v>0</v>
      </c>
      <c r="W44" s="997">
        <v>0</v>
      </c>
      <c r="X44" s="332">
        <v>0</v>
      </c>
      <c r="Y44" s="332">
        <v>0</v>
      </c>
      <c r="Z44" s="332">
        <v>0</v>
      </c>
      <c r="AA44" s="332">
        <v>0</v>
      </c>
      <c r="AB44" s="332">
        <v>0</v>
      </c>
      <c r="AC44" s="332">
        <v>0</v>
      </c>
      <c r="AD44" s="332">
        <v>0</v>
      </c>
      <c r="AE44" s="332">
        <v>0</v>
      </c>
      <c r="AF44" s="332">
        <v>0</v>
      </c>
      <c r="AG44" s="332">
        <v>0</v>
      </c>
      <c r="AH44" s="332">
        <v>0</v>
      </c>
      <c r="AI44" s="332">
        <v>0</v>
      </c>
      <c r="AJ44" s="332">
        <v>0</v>
      </c>
      <c r="AK44" s="330">
        <v>0</v>
      </c>
      <c r="AL44" s="332">
        <v>0</v>
      </c>
      <c r="AM44" s="332">
        <v>0</v>
      </c>
      <c r="AN44" s="332">
        <v>0</v>
      </c>
      <c r="AO44" s="997">
        <v>0</v>
      </c>
      <c r="AP44" s="332">
        <v>0</v>
      </c>
      <c r="AQ44" s="332">
        <v>0</v>
      </c>
      <c r="AR44" s="332">
        <v>0</v>
      </c>
      <c r="AS44" s="332">
        <v>0</v>
      </c>
      <c r="AT44" s="332">
        <v>0</v>
      </c>
      <c r="AU44" s="332">
        <v>2</v>
      </c>
      <c r="AV44" s="332" t="s">
        <v>1287</v>
      </c>
      <c r="AW44" s="332" t="s">
        <v>1287</v>
      </c>
      <c r="AX44" s="332">
        <v>0</v>
      </c>
      <c r="AY44" s="332">
        <v>0</v>
      </c>
      <c r="AZ44" s="332">
        <v>0</v>
      </c>
      <c r="BA44" s="332">
        <v>0</v>
      </c>
      <c r="BB44" s="332">
        <v>0</v>
      </c>
      <c r="BC44" s="330">
        <v>0</v>
      </c>
      <c r="BD44" s="332">
        <v>1</v>
      </c>
      <c r="BE44" s="332" t="s">
        <v>1287</v>
      </c>
      <c r="BF44" s="332" t="s">
        <v>1287</v>
      </c>
      <c r="BG44" s="332">
        <v>0</v>
      </c>
      <c r="BH44" s="332">
        <v>0</v>
      </c>
      <c r="BI44" s="332">
        <v>0</v>
      </c>
      <c r="BJ44" s="332">
        <v>0</v>
      </c>
      <c r="BK44" s="332">
        <v>0</v>
      </c>
      <c r="BL44" s="330">
        <v>0</v>
      </c>
      <c r="BM44" s="332">
        <v>0</v>
      </c>
      <c r="BN44" s="332">
        <v>0</v>
      </c>
      <c r="BO44" s="332">
        <v>0</v>
      </c>
      <c r="BP44" s="997">
        <v>1</v>
      </c>
      <c r="BQ44" s="332" t="s">
        <v>1287</v>
      </c>
      <c r="BR44" s="332" t="s">
        <v>1287</v>
      </c>
      <c r="BS44" s="332">
        <v>0</v>
      </c>
      <c r="BT44" s="332">
        <v>0</v>
      </c>
      <c r="BU44" s="332">
        <v>0</v>
      </c>
      <c r="BV44" s="332">
        <v>0</v>
      </c>
      <c r="BW44" s="332">
        <v>0</v>
      </c>
      <c r="BX44" s="332">
        <v>0</v>
      </c>
      <c r="BY44" s="332">
        <v>0</v>
      </c>
      <c r="BZ44" s="332">
        <v>0</v>
      </c>
      <c r="CA44" s="332">
        <v>0</v>
      </c>
      <c r="CB44" s="997">
        <v>0</v>
      </c>
      <c r="CC44" s="332">
        <v>0</v>
      </c>
      <c r="CD44" s="332">
        <v>0</v>
      </c>
      <c r="CE44" s="997">
        <v>0</v>
      </c>
      <c r="CF44" s="332">
        <v>0</v>
      </c>
      <c r="CG44" s="332">
        <v>0</v>
      </c>
      <c r="CH44" s="332">
        <v>0</v>
      </c>
      <c r="CI44" s="330">
        <v>0</v>
      </c>
      <c r="CJ44" s="329">
        <v>0</v>
      </c>
    </row>
    <row r="45" spans="1:88" x14ac:dyDescent="0.15">
      <c r="A45" s="1321" t="s">
        <v>284</v>
      </c>
      <c r="B45" s="1322" t="s">
        <v>159</v>
      </c>
      <c r="C45" s="1323"/>
      <c r="D45" s="472">
        <v>3</v>
      </c>
      <c r="E45" s="347">
        <v>7</v>
      </c>
      <c r="F45" s="347">
        <v>13.635</v>
      </c>
      <c r="G45" s="347">
        <v>41.761999999999993</v>
      </c>
      <c r="H45" s="347">
        <v>1</v>
      </c>
      <c r="I45" s="347" t="s">
        <v>1287</v>
      </c>
      <c r="J45" s="347" t="s">
        <v>1287</v>
      </c>
      <c r="K45" s="347">
        <v>0</v>
      </c>
      <c r="L45" s="347">
        <v>0</v>
      </c>
      <c r="M45" s="347">
        <v>0</v>
      </c>
      <c r="N45" s="347">
        <v>0</v>
      </c>
      <c r="O45" s="347">
        <v>0</v>
      </c>
      <c r="P45" s="347">
        <v>0</v>
      </c>
      <c r="Q45" s="347">
        <v>0</v>
      </c>
      <c r="R45" s="347">
        <v>0</v>
      </c>
      <c r="S45" s="345">
        <v>0</v>
      </c>
      <c r="T45" s="347">
        <v>0</v>
      </c>
      <c r="U45" s="347">
        <v>0</v>
      </c>
      <c r="V45" s="347">
        <v>0</v>
      </c>
      <c r="W45" s="1009">
        <v>1</v>
      </c>
      <c r="X45" s="347" t="s">
        <v>1287</v>
      </c>
      <c r="Y45" s="347" t="s">
        <v>1287</v>
      </c>
      <c r="Z45" s="347">
        <v>0</v>
      </c>
      <c r="AA45" s="347">
        <v>0</v>
      </c>
      <c r="AB45" s="347">
        <v>0</v>
      </c>
      <c r="AC45" s="347">
        <v>0</v>
      </c>
      <c r="AD45" s="347">
        <v>0</v>
      </c>
      <c r="AE45" s="347">
        <v>0</v>
      </c>
      <c r="AF45" s="347">
        <v>0</v>
      </c>
      <c r="AG45" s="347">
        <v>0</v>
      </c>
      <c r="AH45" s="347">
        <v>0</v>
      </c>
      <c r="AI45" s="347">
        <v>0</v>
      </c>
      <c r="AJ45" s="347">
        <v>0</v>
      </c>
      <c r="AK45" s="345">
        <v>0</v>
      </c>
      <c r="AL45" s="347">
        <v>0</v>
      </c>
      <c r="AM45" s="347">
        <v>0</v>
      </c>
      <c r="AN45" s="347">
        <v>0</v>
      </c>
      <c r="AO45" s="1009">
        <v>0</v>
      </c>
      <c r="AP45" s="347">
        <v>0</v>
      </c>
      <c r="AQ45" s="347">
        <v>0</v>
      </c>
      <c r="AR45" s="347">
        <v>1</v>
      </c>
      <c r="AS45" s="347" t="s">
        <v>1287</v>
      </c>
      <c r="AT45" s="347" t="s">
        <v>1287</v>
      </c>
      <c r="AU45" s="347">
        <v>1</v>
      </c>
      <c r="AV45" s="347" t="s">
        <v>1287</v>
      </c>
      <c r="AW45" s="347" t="s">
        <v>1287</v>
      </c>
      <c r="AX45" s="347">
        <v>0</v>
      </c>
      <c r="AY45" s="347">
        <v>0</v>
      </c>
      <c r="AZ45" s="347">
        <v>0</v>
      </c>
      <c r="BA45" s="347">
        <v>0</v>
      </c>
      <c r="BB45" s="347">
        <v>0</v>
      </c>
      <c r="BC45" s="345">
        <v>0</v>
      </c>
      <c r="BD45" s="347">
        <v>1</v>
      </c>
      <c r="BE45" s="347" t="s">
        <v>1287</v>
      </c>
      <c r="BF45" s="347" t="s">
        <v>1287</v>
      </c>
      <c r="BG45" s="347">
        <v>0</v>
      </c>
      <c r="BH45" s="347">
        <v>0</v>
      </c>
      <c r="BI45" s="347">
        <v>0</v>
      </c>
      <c r="BJ45" s="347">
        <v>0</v>
      </c>
      <c r="BK45" s="347">
        <v>0</v>
      </c>
      <c r="BL45" s="345">
        <v>0</v>
      </c>
      <c r="BM45" s="347">
        <v>0</v>
      </c>
      <c r="BN45" s="347">
        <v>0</v>
      </c>
      <c r="BO45" s="347">
        <v>0</v>
      </c>
      <c r="BP45" s="1009">
        <v>0</v>
      </c>
      <c r="BQ45" s="347">
        <v>0</v>
      </c>
      <c r="BR45" s="347">
        <v>0</v>
      </c>
      <c r="BS45" s="347">
        <v>0</v>
      </c>
      <c r="BT45" s="347">
        <v>0</v>
      </c>
      <c r="BU45" s="347">
        <v>0</v>
      </c>
      <c r="BV45" s="347">
        <v>2</v>
      </c>
      <c r="BW45" s="347" t="s">
        <v>1287</v>
      </c>
      <c r="BX45" s="347" t="s">
        <v>1287</v>
      </c>
      <c r="BY45" s="347">
        <v>0</v>
      </c>
      <c r="BZ45" s="347">
        <v>0</v>
      </c>
      <c r="CA45" s="347">
        <v>0</v>
      </c>
      <c r="CB45" s="1009">
        <v>0</v>
      </c>
      <c r="CC45" s="347">
        <v>0</v>
      </c>
      <c r="CD45" s="347">
        <v>0</v>
      </c>
      <c r="CE45" s="1009">
        <v>0</v>
      </c>
      <c r="CF45" s="347">
        <v>0</v>
      </c>
      <c r="CG45" s="347">
        <v>0</v>
      </c>
      <c r="CH45" s="347">
        <v>0</v>
      </c>
      <c r="CI45" s="345">
        <v>0</v>
      </c>
      <c r="CJ45" s="344">
        <v>0</v>
      </c>
    </row>
    <row r="46" spans="1:88" x14ac:dyDescent="0.15">
      <c r="A46" s="1327" t="s">
        <v>283</v>
      </c>
      <c r="B46" s="1328" t="s">
        <v>160</v>
      </c>
      <c r="C46" s="1329"/>
      <c r="D46" s="532">
        <v>1</v>
      </c>
      <c r="E46" s="404">
        <v>1</v>
      </c>
      <c r="F46" s="404" t="s">
        <v>1287</v>
      </c>
      <c r="G46" s="404" t="s">
        <v>1287</v>
      </c>
      <c r="H46" s="404">
        <v>1</v>
      </c>
      <c r="I46" s="404" t="s">
        <v>1287</v>
      </c>
      <c r="J46" s="404" t="s">
        <v>1287</v>
      </c>
      <c r="K46" s="404">
        <v>0</v>
      </c>
      <c r="L46" s="404">
        <v>0</v>
      </c>
      <c r="M46" s="404">
        <v>0</v>
      </c>
      <c r="N46" s="404">
        <v>0</v>
      </c>
      <c r="O46" s="404">
        <v>0</v>
      </c>
      <c r="P46" s="404">
        <v>0</v>
      </c>
      <c r="Q46" s="404">
        <v>0</v>
      </c>
      <c r="R46" s="404">
        <v>0</v>
      </c>
      <c r="S46" s="402">
        <v>0</v>
      </c>
      <c r="T46" s="404">
        <v>0</v>
      </c>
      <c r="U46" s="404">
        <v>0</v>
      </c>
      <c r="V46" s="404">
        <v>0</v>
      </c>
      <c r="W46" s="1046">
        <v>0</v>
      </c>
      <c r="X46" s="404">
        <v>0</v>
      </c>
      <c r="Y46" s="404">
        <v>0</v>
      </c>
      <c r="Z46" s="404">
        <v>0</v>
      </c>
      <c r="AA46" s="404">
        <v>0</v>
      </c>
      <c r="AB46" s="404">
        <v>0</v>
      </c>
      <c r="AC46" s="404">
        <v>0</v>
      </c>
      <c r="AD46" s="404">
        <v>0</v>
      </c>
      <c r="AE46" s="404">
        <v>0</v>
      </c>
      <c r="AF46" s="404">
        <v>0</v>
      </c>
      <c r="AG46" s="404">
        <v>0</v>
      </c>
      <c r="AH46" s="404">
        <v>0</v>
      </c>
      <c r="AI46" s="404">
        <v>0</v>
      </c>
      <c r="AJ46" s="404">
        <v>0</v>
      </c>
      <c r="AK46" s="402">
        <v>0</v>
      </c>
      <c r="AL46" s="404">
        <v>0</v>
      </c>
      <c r="AM46" s="404">
        <v>0</v>
      </c>
      <c r="AN46" s="404">
        <v>0</v>
      </c>
      <c r="AO46" s="1046">
        <v>0</v>
      </c>
      <c r="AP46" s="404">
        <v>0</v>
      </c>
      <c r="AQ46" s="404">
        <v>0</v>
      </c>
      <c r="AR46" s="404">
        <v>0</v>
      </c>
      <c r="AS46" s="404">
        <v>0</v>
      </c>
      <c r="AT46" s="404">
        <v>0</v>
      </c>
      <c r="AU46" s="404">
        <v>0</v>
      </c>
      <c r="AV46" s="404">
        <v>0</v>
      </c>
      <c r="AW46" s="404">
        <v>0</v>
      </c>
      <c r="AX46" s="404">
        <v>0</v>
      </c>
      <c r="AY46" s="404">
        <v>0</v>
      </c>
      <c r="AZ46" s="404">
        <v>0</v>
      </c>
      <c r="BA46" s="404">
        <v>0</v>
      </c>
      <c r="BB46" s="404">
        <v>0</v>
      </c>
      <c r="BC46" s="402">
        <v>0</v>
      </c>
      <c r="BD46" s="404">
        <v>0</v>
      </c>
      <c r="BE46" s="404">
        <v>0</v>
      </c>
      <c r="BF46" s="404">
        <v>0</v>
      </c>
      <c r="BG46" s="404">
        <v>0</v>
      </c>
      <c r="BH46" s="404">
        <v>0</v>
      </c>
      <c r="BI46" s="404">
        <v>0</v>
      </c>
      <c r="BJ46" s="404">
        <v>0</v>
      </c>
      <c r="BK46" s="404">
        <v>0</v>
      </c>
      <c r="BL46" s="402">
        <v>0</v>
      </c>
      <c r="BM46" s="404">
        <v>0</v>
      </c>
      <c r="BN46" s="404">
        <v>0</v>
      </c>
      <c r="BO46" s="404">
        <v>0</v>
      </c>
      <c r="BP46" s="1046">
        <v>0</v>
      </c>
      <c r="BQ46" s="404">
        <v>0</v>
      </c>
      <c r="BR46" s="404">
        <v>0</v>
      </c>
      <c r="BS46" s="404">
        <v>0</v>
      </c>
      <c r="BT46" s="404">
        <v>0</v>
      </c>
      <c r="BU46" s="404">
        <v>0</v>
      </c>
      <c r="BV46" s="404">
        <v>0</v>
      </c>
      <c r="BW46" s="404">
        <v>0</v>
      </c>
      <c r="BX46" s="404">
        <v>0</v>
      </c>
      <c r="BY46" s="404">
        <v>0</v>
      </c>
      <c r="BZ46" s="404">
        <v>0</v>
      </c>
      <c r="CA46" s="404">
        <v>0</v>
      </c>
      <c r="CB46" s="1046">
        <v>0</v>
      </c>
      <c r="CC46" s="404">
        <v>0</v>
      </c>
      <c r="CD46" s="404">
        <v>0</v>
      </c>
      <c r="CE46" s="1046">
        <v>0</v>
      </c>
      <c r="CF46" s="404">
        <v>0</v>
      </c>
      <c r="CG46" s="404">
        <v>0</v>
      </c>
      <c r="CH46" s="404">
        <v>0</v>
      </c>
      <c r="CI46" s="402">
        <v>0</v>
      </c>
      <c r="CJ46" s="401">
        <v>0</v>
      </c>
    </row>
    <row r="47" spans="1:88" x14ac:dyDescent="0.15">
      <c r="A47" s="1319" t="s">
        <v>282</v>
      </c>
      <c r="B47" s="1281" t="s">
        <v>161</v>
      </c>
      <c r="C47" s="1320"/>
      <c r="D47" s="468">
        <v>0</v>
      </c>
      <c r="E47" s="332">
        <v>0</v>
      </c>
      <c r="F47" s="332">
        <v>0</v>
      </c>
      <c r="G47" s="332">
        <v>0</v>
      </c>
      <c r="H47" s="332">
        <v>0</v>
      </c>
      <c r="I47" s="332">
        <v>0</v>
      </c>
      <c r="J47" s="332">
        <v>0</v>
      </c>
      <c r="K47" s="332">
        <v>0</v>
      </c>
      <c r="L47" s="332">
        <v>0</v>
      </c>
      <c r="M47" s="332">
        <v>0</v>
      </c>
      <c r="N47" s="332">
        <v>0</v>
      </c>
      <c r="O47" s="332">
        <v>0</v>
      </c>
      <c r="P47" s="332">
        <v>0</v>
      </c>
      <c r="Q47" s="332">
        <v>0</v>
      </c>
      <c r="R47" s="332">
        <v>0</v>
      </c>
      <c r="S47" s="330">
        <v>0</v>
      </c>
      <c r="T47" s="332">
        <v>0</v>
      </c>
      <c r="U47" s="332">
        <v>0</v>
      </c>
      <c r="V47" s="332">
        <v>0</v>
      </c>
      <c r="W47" s="997">
        <v>0</v>
      </c>
      <c r="X47" s="332">
        <v>0</v>
      </c>
      <c r="Y47" s="332">
        <v>0</v>
      </c>
      <c r="Z47" s="332">
        <v>0</v>
      </c>
      <c r="AA47" s="332">
        <v>0</v>
      </c>
      <c r="AB47" s="332">
        <v>0</v>
      </c>
      <c r="AC47" s="332">
        <v>0</v>
      </c>
      <c r="AD47" s="332">
        <v>0</v>
      </c>
      <c r="AE47" s="332">
        <v>0</v>
      </c>
      <c r="AF47" s="332">
        <v>0</v>
      </c>
      <c r="AG47" s="332">
        <v>0</v>
      </c>
      <c r="AH47" s="332">
        <v>0</v>
      </c>
      <c r="AI47" s="332">
        <v>0</v>
      </c>
      <c r="AJ47" s="332">
        <v>0</v>
      </c>
      <c r="AK47" s="330">
        <v>0</v>
      </c>
      <c r="AL47" s="332">
        <v>0</v>
      </c>
      <c r="AM47" s="332">
        <v>0</v>
      </c>
      <c r="AN47" s="332">
        <v>0</v>
      </c>
      <c r="AO47" s="997">
        <v>0</v>
      </c>
      <c r="AP47" s="332">
        <v>0</v>
      </c>
      <c r="AQ47" s="332">
        <v>0</v>
      </c>
      <c r="AR47" s="332">
        <v>0</v>
      </c>
      <c r="AS47" s="332">
        <v>0</v>
      </c>
      <c r="AT47" s="332">
        <v>0</v>
      </c>
      <c r="AU47" s="332">
        <v>0</v>
      </c>
      <c r="AV47" s="332">
        <v>0</v>
      </c>
      <c r="AW47" s="332">
        <v>0</v>
      </c>
      <c r="AX47" s="332">
        <v>0</v>
      </c>
      <c r="AY47" s="332">
        <v>0</v>
      </c>
      <c r="AZ47" s="332">
        <v>0</v>
      </c>
      <c r="BA47" s="332">
        <v>0</v>
      </c>
      <c r="BB47" s="332">
        <v>0</v>
      </c>
      <c r="BC47" s="330">
        <v>0</v>
      </c>
      <c r="BD47" s="332">
        <v>0</v>
      </c>
      <c r="BE47" s="332">
        <v>0</v>
      </c>
      <c r="BF47" s="332">
        <v>0</v>
      </c>
      <c r="BG47" s="332">
        <v>0</v>
      </c>
      <c r="BH47" s="332">
        <v>0</v>
      </c>
      <c r="BI47" s="332">
        <v>0</v>
      </c>
      <c r="BJ47" s="332">
        <v>0</v>
      </c>
      <c r="BK47" s="332">
        <v>0</v>
      </c>
      <c r="BL47" s="330">
        <v>0</v>
      </c>
      <c r="BM47" s="332">
        <v>0</v>
      </c>
      <c r="BN47" s="332">
        <v>0</v>
      </c>
      <c r="BO47" s="332">
        <v>0</v>
      </c>
      <c r="BP47" s="997">
        <v>0</v>
      </c>
      <c r="BQ47" s="332">
        <v>0</v>
      </c>
      <c r="BR47" s="332">
        <v>0</v>
      </c>
      <c r="BS47" s="332">
        <v>0</v>
      </c>
      <c r="BT47" s="332">
        <v>0</v>
      </c>
      <c r="BU47" s="332">
        <v>0</v>
      </c>
      <c r="BV47" s="332">
        <v>0</v>
      </c>
      <c r="BW47" s="332">
        <v>0</v>
      </c>
      <c r="BX47" s="332">
        <v>0</v>
      </c>
      <c r="BY47" s="332">
        <v>0</v>
      </c>
      <c r="BZ47" s="332">
        <v>0</v>
      </c>
      <c r="CA47" s="332">
        <v>0</v>
      </c>
      <c r="CB47" s="997">
        <v>0</v>
      </c>
      <c r="CC47" s="332">
        <v>0</v>
      </c>
      <c r="CD47" s="332">
        <v>0</v>
      </c>
      <c r="CE47" s="997">
        <v>0</v>
      </c>
      <c r="CF47" s="332">
        <v>0</v>
      </c>
      <c r="CG47" s="332">
        <v>0</v>
      </c>
      <c r="CH47" s="332">
        <v>0</v>
      </c>
      <c r="CI47" s="330">
        <v>0</v>
      </c>
      <c r="CJ47" s="329">
        <v>0</v>
      </c>
    </row>
    <row r="48" spans="1:88" x14ac:dyDescent="0.15">
      <c r="A48" s="1319" t="s">
        <v>281</v>
      </c>
      <c r="B48" s="1281" t="s">
        <v>162</v>
      </c>
      <c r="C48" s="1320"/>
      <c r="D48" s="468">
        <v>1</v>
      </c>
      <c r="E48" s="332">
        <v>2</v>
      </c>
      <c r="F48" s="332" t="s">
        <v>1287</v>
      </c>
      <c r="G48" s="332" t="s">
        <v>1287</v>
      </c>
      <c r="H48" s="332">
        <v>1</v>
      </c>
      <c r="I48" s="332" t="s">
        <v>1287</v>
      </c>
      <c r="J48" s="332" t="s">
        <v>1287</v>
      </c>
      <c r="K48" s="332">
        <v>0</v>
      </c>
      <c r="L48" s="332">
        <v>0</v>
      </c>
      <c r="M48" s="332">
        <v>0</v>
      </c>
      <c r="N48" s="332">
        <v>0</v>
      </c>
      <c r="O48" s="332">
        <v>0</v>
      </c>
      <c r="P48" s="332">
        <v>0</v>
      </c>
      <c r="Q48" s="332">
        <v>0</v>
      </c>
      <c r="R48" s="332">
        <v>0</v>
      </c>
      <c r="S48" s="330">
        <v>0</v>
      </c>
      <c r="T48" s="332">
        <v>0</v>
      </c>
      <c r="U48" s="332">
        <v>0</v>
      </c>
      <c r="V48" s="332">
        <v>0</v>
      </c>
      <c r="W48" s="997">
        <v>0</v>
      </c>
      <c r="X48" s="332">
        <v>0</v>
      </c>
      <c r="Y48" s="332">
        <v>0</v>
      </c>
      <c r="Z48" s="332">
        <v>0</v>
      </c>
      <c r="AA48" s="332">
        <v>0</v>
      </c>
      <c r="AB48" s="332">
        <v>0</v>
      </c>
      <c r="AC48" s="332">
        <v>0</v>
      </c>
      <c r="AD48" s="332">
        <v>0</v>
      </c>
      <c r="AE48" s="332">
        <v>0</v>
      </c>
      <c r="AF48" s="332">
        <v>0</v>
      </c>
      <c r="AG48" s="332">
        <v>0</v>
      </c>
      <c r="AH48" s="332">
        <v>0</v>
      </c>
      <c r="AI48" s="332">
        <v>0</v>
      </c>
      <c r="AJ48" s="332">
        <v>0</v>
      </c>
      <c r="AK48" s="330">
        <v>0</v>
      </c>
      <c r="AL48" s="332">
        <v>0</v>
      </c>
      <c r="AM48" s="332">
        <v>0</v>
      </c>
      <c r="AN48" s="332">
        <v>0</v>
      </c>
      <c r="AO48" s="997">
        <v>0</v>
      </c>
      <c r="AP48" s="332">
        <v>0</v>
      </c>
      <c r="AQ48" s="332">
        <v>0</v>
      </c>
      <c r="AR48" s="332">
        <v>0</v>
      </c>
      <c r="AS48" s="332">
        <v>0</v>
      </c>
      <c r="AT48" s="332">
        <v>0</v>
      </c>
      <c r="AU48" s="332">
        <v>0</v>
      </c>
      <c r="AV48" s="332">
        <v>0</v>
      </c>
      <c r="AW48" s="332">
        <v>0</v>
      </c>
      <c r="AX48" s="332">
        <v>0</v>
      </c>
      <c r="AY48" s="332">
        <v>0</v>
      </c>
      <c r="AZ48" s="332">
        <v>0</v>
      </c>
      <c r="BA48" s="332">
        <v>0</v>
      </c>
      <c r="BB48" s="332">
        <v>0</v>
      </c>
      <c r="BC48" s="330">
        <v>0</v>
      </c>
      <c r="BD48" s="332">
        <v>0</v>
      </c>
      <c r="BE48" s="332">
        <v>0</v>
      </c>
      <c r="BF48" s="332">
        <v>0</v>
      </c>
      <c r="BG48" s="332">
        <v>0</v>
      </c>
      <c r="BH48" s="332">
        <v>0</v>
      </c>
      <c r="BI48" s="332">
        <v>0</v>
      </c>
      <c r="BJ48" s="332">
        <v>0</v>
      </c>
      <c r="BK48" s="332">
        <v>0</v>
      </c>
      <c r="BL48" s="330">
        <v>0</v>
      </c>
      <c r="BM48" s="332">
        <v>0</v>
      </c>
      <c r="BN48" s="332">
        <v>0</v>
      </c>
      <c r="BO48" s="332">
        <v>0</v>
      </c>
      <c r="BP48" s="997">
        <v>1</v>
      </c>
      <c r="BQ48" s="332" t="s">
        <v>1287</v>
      </c>
      <c r="BR48" s="332" t="s">
        <v>1287</v>
      </c>
      <c r="BS48" s="332">
        <v>0</v>
      </c>
      <c r="BT48" s="332">
        <v>0</v>
      </c>
      <c r="BU48" s="332">
        <v>0</v>
      </c>
      <c r="BV48" s="332">
        <v>0</v>
      </c>
      <c r="BW48" s="332">
        <v>0</v>
      </c>
      <c r="BX48" s="332">
        <v>0</v>
      </c>
      <c r="BY48" s="332">
        <v>0</v>
      </c>
      <c r="BZ48" s="332">
        <v>0</v>
      </c>
      <c r="CA48" s="332">
        <v>0</v>
      </c>
      <c r="CB48" s="997">
        <v>0</v>
      </c>
      <c r="CC48" s="332">
        <v>0</v>
      </c>
      <c r="CD48" s="332">
        <v>0</v>
      </c>
      <c r="CE48" s="997">
        <v>0</v>
      </c>
      <c r="CF48" s="332">
        <v>0</v>
      </c>
      <c r="CG48" s="332">
        <v>0</v>
      </c>
      <c r="CH48" s="332">
        <v>0</v>
      </c>
      <c r="CI48" s="330">
        <v>0</v>
      </c>
      <c r="CJ48" s="329">
        <v>0</v>
      </c>
    </row>
    <row r="49" spans="1:88" x14ac:dyDescent="0.15">
      <c r="A49" s="1319" t="s">
        <v>280</v>
      </c>
      <c r="B49" s="1281" t="s">
        <v>163</v>
      </c>
      <c r="C49" s="1320"/>
      <c r="D49" s="468">
        <v>0</v>
      </c>
      <c r="E49" s="332">
        <v>4</v>
      </c>
      <c r="F49" s="332">
        <v>9.4540000000000006</v>
      </c>
      <c r="G49" s="332">
        <v>38.356999999999999</v>
      </c>
      <c r="H49" s="332">
        <v>1</v>
      </c>
      <c r="I49" s="332" t="s">
        <v>1287</v>
      </c>
      <c r="J49" s="332" t="s">
        <v>1287</v>
      </c>
      <c r="K49" s="332">
        <v>0</v>
      </c>
      <c r="L49" s="332">
        <v>0</v>
      </c>
      <c r="M49" s="332">
        <v>0</v>
      </c>
      <c r="N49" s="332">
        <v>0</v>
      </c>
      <c r="O49" s="332">
        <v>0</v>
      </c>
      <c r="P49" s="332">
        <v>0</v>
      </c>
      <c r="Q49" s="332">
        <v>0</v>
      </c>
      <c r="R49" s="332">
        <v>0</v>
      </c>
      <c r="S49" s="330">
        <v>0</v>
      </c>
      <c r="T49" s="332">
        <v>0</v>
      </c>
      <c r="U49" s="332">
        <v>0</v>
      </c>
      <c r="V49" s="332">
        <v>0</v>
      </c>
      <c r="W49" s="997">
        <v>0</v>
      </c>
      <c r="X49" s="332">
        <v>0</v>
      </c>
      <c r="Y49" s="332">
        <v>0</v>
      </c>
      <c r="Z49" s="332">
        <v>1</v>
      </c>
      <c r="AA49" s="332" t="s">
        <v>1287</v>
      </c>
      <c r="AB49" s="332" t="s">
        <v>1287</v>
      </c>
      <c r="AC49" s="332">
        <v>0</v>
      </c>
      <c r="AD49" s="332">
        <v>0</v>
      </c>
      <c r="AE49" s="332">
        <v>0</v>
      </c>
      <c r="AF49" s="332">
        <v>1</v>
      </c>
      <c r="AG49" s="332" t="s">
        <v>1287</v>
      </c>
      <c r="AH49" s="332" t="s">
        <v>1287</v>
      </c>
      <c r="AI49" s="332">
        <v>0</v>
      </c>
      <c r="AJ49" s="332">
        <v>0</v>
      </c>
      <c r="AK49" s="330">
        <v>0</v>
      </c>
      <c r="AL49" s="332">
        <v>0</v>
      </c>
      <c r="AM49" s="332">
        <v>0</v>
      </c>
      <c r="AN49" s="332">
        <v>0</v>
      </c>
      <c r="AO49" s="997">
        <v>0</v>
      </c>
      <c r="AP49" s="332">
        <v>0</v>
      </c>
      <c r="AQ49" s="332">
        <v>0</v>
      </c>
      <c r="AR49" s="332">
        <v>0</v>
      </c>
      <c r="AS49" s="332">
        <v>0</v>
      </c>
      <c r="AT49" s="332">
        <v>0</v>
      </c>
      <c r="AU49" s="332">
        <v>0</v>
      </c>
      <c r="AV49" s="332">
        <v>0</v>
      </c>
      <c r="AW49" s="332">
        <v>0</v>
      </c>
      <c r="AX49" s="332">
        <v>0</v>
      </c>
      <c r="AY49" s="332">
        <v>0</v>
      </c>
      <c r="AZ49" s="332">
        <v>0</v>
      </c>
      <c r="BA49" s="332">
        <v>0</v>
      </c>
      <c r="BB49" s="332">
        <v>0</v>
      </c>
      <c r="BC49" s="330">
        <v>0</v>
      </c>
      <c r="BD49" s="332">
        <v>1</v>
      </c>
      <c r="BE49" s="332" t="s">
        <v>1287</v>
      </c>
      <c r="BF49" s="332" t="s">
        <v>1287</v>
      </c>
      <c r="BG49" s="332">
        <v>0</v>
      </c>
      <c r="BH49" s="332">
        <v>0</v>
      </c>
      <c r="BI49" s="332">
        <v>0</v>
      </c>
      <c r="BJ49" s="332">
        <v>0</v>
      </c>
      <c r="BK49" s="332">
        <v>0</v>
      </c>
      <c r="BL49" s="330">
        <v>0</v>
      </c>
      <c r="BM49" s="332">
        <v>0</v>
      </c>
      <c r="BN49" s="332">
        <v>0</v>
      </c>
      <c r="BO49" s="332">
        <v>0</v>
      </c>
      <c r="BP49" s="997">
        <v>0</v>
      </c>
      <c r="BQ49" s="332">
        <v>0</v>
      </c>
      <c r="BR49" s="332">
        <v>0</v>
      </c>
      <c r="BS49" s="332">
        <v>0</v>
      </c>
      <c r="BT49" s="332">
        <v>0</v>
      </c>
      <c r="BU49" s="332">
        <v>0</v>
      </c>
      <c r="BV49" s="332">
        <v>0</v>
      </c>
      <c r="BW49" s="332">
        <v>0</v>
      </c>
      <c r="BX49" s="332">
        <v>0</v>
      </c>
      <c r="BY49" s="332">
        <v>0</v>
      </c>
      <c r="BZ49" s="332">
        <v>0</v>
      </c>
      <c r="CA49" s="332">
        <v>0</v>
      </c>
      <c r="CB49" s="997">
        <v>0</v>
      </c>
      <c r="CC49" s="332">
        <v>0</v>
      </c>
      <c r="CD49" s="332">
        <v>0</v>
      </c>
      <c r="CE49" s="997">
        <v>0</v>
      </c>
      <c r="CF49" s="332">
        <v>0</v>
      </c>
      <c r="CG49" s="332">
        <v>0</v>
      </c>
      <c r="CH49" s="332">
        <v>0</v>
      </c>
      <c r="CI49" s="330">
        <v>0</v>
      </c>
      <c r="CJ49" s="329">
        <v>0</v>
      </c>
    </row>
    <row r="50" spans="1:88" x14ac:dyDescent="0.15">
      <c r="A50" s="1319" t="s">
        <v>279</v>
      </c>
      <c r="B50" s="1281" t="s">
        <v>164</v>
      </c>
      <c r="C50" s="1320"/>
      <c r="D50" s="468">
        <v>0</v>
      </c>
      <c r="E50" s="332">
        <v>3</v>
      </c>
      <c r="F50" s="332">
        <v>7.5819999999999999</v>
      </c>
      <c r="G50" s="332">
        <v>19.141999999999999</v>
      </c>
      <c r="H50" s="332">
        <v>1</v>
      </c>
      <c r="I50" s="332" t="s">
        <v>1287</v>
      </c>
      <c r="J50" s="332" t="s">
        <v>1287</v>
      </c>
      <c r="K50" s="332">
        <v>0</v>
      </c>
      <c r="L50" s="332">
        <v>0</v>
      </c>
      <c r="M50" s="332">
        <v>0</v>
      </c>
      <c r="N50" s="332">
        <v>0</v>
      </c>
      <c r="O50" s="332">
        <v>0</v>
      </c>
      <c r="P50" s="332">
        <v>0</v>
      </c>
      <c r="Q50" s="332">
        <v>0</v>
      </c>
      <c r="R50" s="332">
        <v>0</v>
      </c>
      <c r="S50" s="330">
        <v>0</v>
      </c>
      <c r="T50" s="332">
        <v>0</v>
      </c>
      <c r="U50" s="332">
        <v>0</v>
      </c>
      <c r="V50" s="332">
        <v>0</v>
      </c>
      <c r="W50" s="997">
        <v>0</v>
      </c>
      <c r="X50" s="332">
        <v>0</v>
      </c>
      <c r="Y50" s="332">
        <v>0</v>
      </c>
      <c r="Z50" s="332">
        <v>0</v>
      </c>
      <c r="AA50" s="332">
        <v>0</v>
      </c>
      <c r="AB50" s="332">
        <v>0</v>
      </c>
      <c r="AC50" s="332">
        <v>0</v>
      </c>
      <c r="AD50" s="332">
        <v>0</v>
      </c>
      <c r="AE50" s="332">
        <v>0</v>
      </c>
      <c r="AF50" s="332">
        <v>0</v>
      </c>
      <c r="AG50" s="332">
        <v>0</v>
      </c>
      <c r="AH50" s="332">
        <v>0</v>
      </c>
      <c r="AI50" s="332">
        <v>0</v>
      </c>
      <c r="AJ50" s="332">
        <v>0</v>
      </c>
      <c r="AK50" s="330">
        <v>0</v>
      </c>
      <c r="AL50" s="332">
        <v>1</v>
      </c>
      <c r="AM50" s="332" t="s">
        <v>1287</v>
      </c>
      <c r="AN50" s="332" t="s">
        <v>1287</v>
      </c>
      <c r="AO50" s="997">
        <v>0</v>
      </c>
      <c r="AP50" s="332">
        <v>0</v>
      </c>
      <c r="AQ50" s="332">
        <v>0</v>
      </c>
      <c r="AR50" s="332">
        <v>0</v>
      </c>
      <c r="AS50" s="332">
        <v>0</v>
      </c>
      <c r="AT50" s="332">
        <v>0</v>
      </c>
      <c r="AU50" s="332">
        <v>0</v>
      </c>
      <c r="AV50" s="332">
        <v>0</v>
      </c>
      <c r="AW50" s="332">
        <v>0</v>
      </c>
      <c r="AX50" s="332">
        <v>0</v>
      </c>
      <c r="AY50" s="332">
        <v>0</v>
      </c>
      <c r="AZ50" s="332">
        <v>0</v>
      </c>
      <c r="BA50" s="332">
        <v>0</v>
      </c>
      <c r="BB50" s="332">
        <v>0</v>
      </c>
      <c r="BC50" s="330">
        <v>0</v>
      </c>
      <c r="BD50" s="332">
        <v>0</v>
      </c>
      <c r="BE50" s="332">
        <v>0</v>
      </c>
      <c r="BF50" s="332">
        <v>0</v>
      </c>
      <c r="BG50" s="332">
        <v>0</v>
      </c>
      <c r="BH50" s="332">
        <v>0</v>
      </c>
      <c r="BI50" s="332">
        <v>0</v>
      </c>
      <c r="BJ50" s="332">
        <v>0</v>
      </c>
      <c r="BK50" s="332">
        <v>0</v>
      </c>
      <c r="BL50" s="330">
        <v>0</v>
      </c>
      <c r="BM50" s="332">
        <v>0</v>
      </c>
      <c r="BN50" s="332">
        <v>0</v>
      </c>
      <c r="BO50" s="332">
        <v>0</v>
      </c>
      <c r="BP50" s="997">
        <v>1</v>
      </c>
      <c r="BQ50" s="332" t="s">
        <v>1287</v>
      </c>
      <c r="BR50" s="332" t="s">
        <v>1287</v>
      </c>
      <c r="BS50" s="332">
        <v>0</v>
      </c>
      <c r="BT50" s="332">
        <v>0</v>
      </c>
      <c r="BU50" s="332">
        <v>0</v>
      </c>
      <c r="BV50" s="332">
        <v>0</v>
      </c>
      <c r="BW50" s="332">
        <v>0</v>
      </c>
      <c r="BX50" s="332">
        <v>0</v>
      </c>
      <c r="BY50" s="332">
        <v>0</v>
      </c>
      <c r="BZ50" s="332">
        <v>0</v>
      </c>
      <c r="CA50" s="332">
        <v>0</v>
      </c>
      <c r="CB50" s="997">
        <v>0</v>
      </c>
      <c r="CC50" s="332">
        <v>0</v>
      </c>
      <c r="CD50" s="332">
        <v>0</v>
      </c>
      <c r="CE50" s="997">
        <v>0</v>
      </c>
      <c r="CF50" s="332">
        <v>0</v>
      </c>
      <c r="CG50" s="332">
        <v>0</v>
      </c>
      <c r="CH50" s="332">
        <v>0</v>
      </c>
      <c r="CI50" s="330">
        <v>0</v>
      </c>
      <c r="CJ50" s="329">
        <v>0</v>
      </c>
    </row>
    <row r="51" spans="1:88" x14ac:dyDescent="0.15">
      <c r="A51" s="1319" t="s">
        <v>278</v>
      </c>
      <c r="B51" s="1281" t="s">
        <v>165</v>
      </c>
      <c r="C51" s="1320"/>
      <c r="D51" s="468">
        <v>2</v>
      </c>
      <c r="E51" s="332">
        <v>2</v>
      </c>
      <c r="F51" s="332" t="s">
        <v>1287</v>
      </c>
      <c r="G51" s="332" t="s">
        <v>1287</v>
      </c>
      <c r="H51" s="332">
        <v>1</v>
      </c>
      <c r="I51" s="332" t="s">
        <v>1287</v>
      </c>
      <c r="J51" s="332" t="s">
        <v>1287</v>
      </c>
      <c r="K51" s="332">
        <v>0</v>
      </c>
      <c r="L51" s="332">
        <v>0</v>
      </c>
      <c r="M51" s="332">
        <v>0</v>
      </c>
      <c r="N51" s="332">
        <v>0</v>
      </c>
      <c r="O51" s="332">
        <v>0</v>
      </c>
      <c r="P51" s="332">
        <v>0</v>
      </c>
      <c r="Q51" s="332">
        <v>0</v>
      </c>
      <c r="R51" s="332">
        <v>0</v>
      </c>
      <c r="S51" s="330">
        <v>0</v>
      </c>
      <c r="T51" s="332">
        <v>0</v>
      </c>
      <c r="U51" s="332">
        <v>0</v>
      </c>
      <c r="V51" s="332">
        <v>0</v>
      </c>
      <c r="W51" s="997">
        <v>0</v>
      </c>
      <c r="X51" s="332">
        <v>0</v>
      </c>
      <c r="Y51" s="332">
        <v>0</v>
      </c>
      <c r="Z51" s="332">
        <v>0</v>
      </c>
      <c r="AA51" s="332">
        <v>0</v>
      </c>
      <c r="AB51" s="332">
        <v>0</v>
      </c>
      <c r="AC51" s="332">
        <v>0</v>
      </c>
      <c r="AD51" s="332">
        <v>0</v>
      </c>
      <c r="AE51" s="332">
        <v>0</v>
      </c>
      <c r="AF51" s="332">
        <v>0</v>
      </c>
      <c r="AG51" s="332">
        <v>0</v>
      </c>
      <c r="AH51" s="332">
        <v>0</v>
      </c>
      <c r="AI51" s="332">
        <v>0</v>
      </c>
      <c r="AJ51" s="332">
        <v>0</v>
      </c>
      <c r="AK51" s="330">
        <v>0</v>
      </c>
      <c r="AL51" s="332">
        <v>0</v>
      </c>
      <c r="AM51" s="332">
        <v>0</v>
      </c>
      <c r="AN51" s="332">
        <v>0</v>
      </c>
      <c r="AO51" s="997">
        <v>0</v>
      </c>
      <c r="AP51" s="332">
        <v>0</v>
      </c>
      <c r="AQ51" s="332">
        <v>0</v>
      </c>
      <c r="AR51" s="332">
        <v>1</v>
      </c>
      <c r="AS51" s="332" t="s">
        <v>1287</v>
      </c>
      <c r="AT51" s="332" t="s">
        <v>1287</v>
      </c>
      <c r="AU51" s="332">
        <v>0</v>
      </c>
      <c r="AV51" s="332">
        <v>0</v>
      </c>
      <c r="AW51" s="332">
        <v>0</v>
      </c>
      <c r="AX51" s="332">
        <v>0</v>
      </c>
      <c r="AY51" s="332">
        <v>0</v>
      </c>
      <c r="AZ51" s="332">
        <v>0</v>
      </c>
      <c r="BA51" s="332">
        <v>0</v>
      </c>
      <c r="BB51" s="332">
        <v>0</v>
      </c>
      <c r="BC51" s="330">
        <v>0</v>
      </c>
      <c r="BD51" s="332">
        <v>0</v>
      </c>
      <c r="BE51" s="332">
        <v>0</v>
      </c>
      <c r="BF51" s="332">
        <v>0</v>
      </c>
      <c r="BG51" s="332">
        <v>0</v>
      </c>
      <c r="BH51" s="332">
        <v>0</v>
      </c>
      <c r="BI51" s="332">
        <v>0</v>
      </c>
      <c r="BJ51" s="332">
        <v>0</v>
      </c>
      <c r="BK51" s="332">
        <v>0</v>
      </c>
      <c r="BL51" s="330">
        <v>0</v>
      </c>
      <c r="BM51" s="332">
        <v>0</v>
      </c>
      <c r="BN51" s="332">
        <v>0</v>
      </c>
      <c r="BO51" s="332">
        <v>0</v>
      </c>
      <c r="BP51" s="997">
        <v>0</v>
      </c>
      <c r="BQ51" s="332">
        <v>0</v>
      </c>
      <c r="BR51" s="332">
        <v>0</v>
      </c>
      <c r="BS51" s="332">
        <v>0</v>
      </c>
      <c r="BT51" s="332">
        <v>0</v>
      </c>
      <c r="BU51" s="332">
        <v>0</v>
      </c>
      <c r="BV51" s="332">
        <v>0</v>
      </c>
      <c r="BW51" s="332">
        <v>0</v>
      </c>
      <c r="BX51" s="332">
        <v>0</v>
      </c>
      <c r="BY51" s="332">
        <v>0</v>
      </c>
      <c r="BZ51" s="332">
        <v>0</v>
      </c>
      <c r="CA51" s="332">
        <v>0</v>
      </c>
      <c r="CB51" s="997">
        <v>0</v>
      </c>
      <c r="CC51" s="332">
        <v>0</v>
      </c>
      <c r="CD51" s="332">
        <v>0</v>
      </c>
      <c r="CE51" s="997">
        <v>0</v>
      </c>
      <c r="CF51" s="332">
        <v>0</v>
      </c>
      <c r="CG51" s="332">
        <v>0</v>
      </c>
      <c r="CH51" s="332">
        <v>0</v>
      </c>
      <c r="CI51" s="330">
        <v>0</v>
      </c>
      <c r="CJ51" s="329">
        <v>0</v>
      </c>
    </row>
    <row r="52" spans="1:88" ht="14.25" thickBot="1" x14ac:dyDescent="0.2">
      <c r="A52" s="1330" t="s">
        <v>277</v>
      </c>
      <c r="B52" s="1331" t="s">
        <v>167</v>
      </c>
      <c r="C52" s="1332"/>
      <c r="D52" s="519">
        <v>0</v>
      </c>
      <c r="E52" s="325">
        <v>1</v>
      </c>
      <c r="F52" s="325" t="s">
        <v>1287</v>
      </c>
      <c r="G52" s="325" t="s">
        <v>1287</v>
      </c>
      <c r="H52" s="325">
        <v>0</v>
      </c>
      <c r="I52" s="325">
        <v>0</v>
      </c>
      <c r="J52" s="325">
        <v>0</v>
      </c>
      <c r="K52" s="325">
        <v>0</v>
      </c>
      <c r="L52" s="325">
        <v>0</v>
      </c>
      <c r="M52" s="325">
        <v>0</v>
      </c>
      <c r="N52" s="325">
        <v>0</v>
      </c>
      <c r="O52" s="325">
        <v>0</v>
      </c>
      <c r="P52" s="325">
        <v>0</v>
      </c>
      <c r="Q52" s="325">
        <v>0</v>
      </c>
      <c r="R52" s="325">
        <v>0</v>
      </c>
      <c r="S52" s="323">
        <v>0</v>
      </c>
      <c r="T52" s="325">
        <v>0</v>
      </c>
      <c r="U52" s="325">
        <v>0</v>
      </c>
      <c r="V52" s="325">
        <v>0</v>
      </c>
      <c r="W52" s="991">
        <v>0</v>
      </c>
      <c r="X52" s="325">
        <v>0</v>
      </c>
      <c r="Y52" s="325">
        <v>0</v>
      </c>
      <c r="Z52" s="325">
        <v>0</v>
      </c>
      <c r="AA52" s="325">
        <v>0</v>
      </c>
      <c r="AB52" s="325">
        <v>0</v>
      </c>
      <c r="AC52" s="325">
        <v>0</v>
      </c>
      <c r="AD52" s="325">
        <v>0</v>
      </c>
      <c r="AE52" s="325">
        <v>0</v>
      </c>
      <c r="AF52" s="325">
        <v>0</v>
      </c>
      <c r="AG52" s="325">
        <v>0</v>
      </c>
      <c r="AH52" s="325">
        <v>0</v>
      </c>
      <c r="AI52" s="325">
        <v>0</v>
      </c>
      <c r="AJ52" s="325">
        <v>0</v>
      </c>
      <c r="AK52" s="323">
        <v>0</v>
      </c>
      <c r="AL52" s="325">
        <v>0</v>
      </c>
      <c r="AM52" s="325">
        <v>0</v>
      </c>
      <c r="AN52" s="325">
        <v>0</v>
      </c>
      <c r="AO52" s="991">
        <v>0</v>
      </c>
      <c r="AP52" s="325">
        <v>0</v>
      </c>
      <c r="AQ52" s="325">
        <v>0</v>
      </c>
      <c r="AR52" s="325">
        <v>1</v>
      </c>
      <c r="AS52" s="325" t="s">
        <v>1287</v>
      </c>
      <c r="AT52" s="325" t="s">
        <v>1287</v>
      </c>
      <c r="AU52" s="325">
        <v>0</v>
      </c>
      <c r="AV52" s="325">
        <v>0</v>
      </c>
      <c r="AW52" s="325">
        <v>0</v>
      </c>
      <c r="AX52" s="325">
        <v>0</v>
      </c>
      <c r="AY52" s="325">
        <v>0</v>
      </c>
      <c r="AZ52" s="325">
        <v>0</v>
      </c>
      <c r="BA52" s="325">
        <v>0</v>
      </c>
      <c r="BB52" s="325">
        <v>0</v>
      </c>
      <c r="BC52" s="323">
        <v>0</v>
      </c>
      <c r="BD52" s="325">
        <v>0</v>
      </c>
      <c r="BE52" s="325">
        <v>0</v>
      </c>
      <c r="BF52" s="325">
        <v>0</v>
      </c>
      <c r="BG52" s="325">
        <v>0</v>
      </c>
      <c r="BH52" s="325">
        <v>0</v>
      </c>
      <c r="BI52" s="325">
        <v>0</v>
      </c>
      <c r="BJ52" s="325">
        <v>0</v>
      </c>
      <c r="BK52" s="325">
        <v>0</v>
      </c>
      <c r="BL52" s="323">
        <v>0</v>
      </c>
      <c r="BM52" s="325">
        <v>0</v>
      </c>
      <c r="BN52" s="325">
        <v>0</v>
      </c>
      <c r="BO52" s="325">
        <v>0</v>
      </c>
      <c r="BP52" s="991">
        <v>0</v>
      </c>
      <c r="BQ52" s="325">
        <v>0</v>
      </c>
      <c r="BR52" s="325">
        <v>0</v>
      </c>
      <c r="BS52" s="325">
        <v>0</v>
      </c>
      <c r="BT52" s="325">
        <v>0</v>
      </c>
      <c r="BU52" s="325">
        <v>0</v>
      </c>
      <c r="BV52" s="325">
        <v>0</v>
      </c>
      <c r="BW52" s="325">
        <v>0</v>
      </c>
      <c r="BX52" s="325">
        <v>0</v>
      </c>
      <c r="BY52" s="325">
        <v>0</v>
      </c>
      <c r="BZ52" s="325">
        <v>0</v>
      </c>
      <c r="CA52" s="325">
        <v>0</v>
      </c>
      <c r="CB52" s="991">
        <v>0</v>
      </c>
      <c r="CC52" s="325">
        <v>0</v>
      </c>
      <c r="CD52" s="325">
        <v>0</v>
      </c>
      <c r="CE52" s="991">
        <v>0</v>
      </c>
      <c r="CF52" s="325">
        <v>0</v>
      </c>
      <c r="CG52" s="325">
        <v>0</v>
      </c>
      <c r="CH52" s="325">
        <v>0</v>
      </c>
      <c r="CI52" s="323">
        <v>0</v>
      </c>
      <c r="CJ52" s="322">
        <v>0</v>
      </c>
    </row>
  </sheetData>
  <mergeCells count="31">
    <mergeCell ref="BV3:BX3"/>
    <mergeCell ref="BY3:CA3"/>
    <mergeCell ref="CB3:CD3"/>
    <mergeCell ref="CE3:CG3"/>
    <mergeCell ref="CH3:CJ3"/>
    <mergeCell ref="A5:C5"/>
    <mergeCell ref="BD3:BF3"/>
    <mergeCell ref="BG3:BI3"/>
    <mergeCell ref="BJ3:BL3"/>
    <mergeCell ref="BM3:BO3"/>
    <mergeCell ref="BP3:BR3"/>
    <mergeCell ref="BS3:BU3"/>
    <mergeCell ref="AL3:AN3"/>
    <mergeCell ref="AO3:AQ3"/>
    <mergeCell ref="AR3:AT3"/>
    <mergeCell ref="AU3:AW3"/>
    <mergeCell ref="AX3:AZ3"/>
    <mergeCell ref="BA3:BC3"/>
    <mergeCell ref="T3:V3"/>
    <mergeCell ref="W3:Y3"/>
    <mergeCell ref="Z3:AB3"/>
    <mergeCell ref="AC3:AE3"/>
    <mergeCell ref="AF3:AH3"/>
    <mergeCell ref="AI3:AK3"/>
    <mergeCell ref="A1:S1"/>
    <mergeCell ref="D3:D4"/>
    <mergeCell ref="E3:G3"/>
    <mergeCell ref="H3:J3"/>
    <mergeCell ref="K3:M3"/>
    <mergeCell ref="N3:P3"/>
    <mergeCell ref="Q3:S3"/>
  </mergeCells>
  <phoneticPr fontId="4"/>
  <conditionalFormatting sqref="A1:XFD1048576">
    <cfRule type="cellIs" dxfId="0" priority="1" operator="lessThan">
      <formula>0</formula>
    </cfRule>
  </conditionalFormatting>
  <pageMargins left="0.70866141732283472" right="0.70866141732283472" top="0.74803149606299213" bottom="0.74803149606299213" header="0.31496062992125984" footer="0.31496062992125984"/>
  <pageSetup paperSize="9" scale="73"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9811F-798F-4E57-9505-C074910E477A}">
  <sheetPr>
    <pageSetUpPr fitToPage="1"/>
  </sheetPr>
  <dimension ref="A1:S53"/>
  <sheetViews>
    <sheetView zoomScale="55" zoomScaleNormal="55" workbookViewId="0">
      <selection activeCell="N12" sqref="N12"/>
    </sheetView>
  </sheetViews>
  <sheetFormatPr defaultColWidth="9" defaultRowHeight="13.5" x14ac:dyDescent="0.15"/>
  <cols>
    <col min="1" max="1" width="3.625" style="1312" customWidth="1"/>
    <col min="2" max="2" width="9.625" style="1312" customWidth="1"/>
    <col min="3" max="3" width="0.875" style="1312" customWidth="1"/>
    <col min="4" max="19" width="9.625" style="1312" customWidth="1"/>
    <col min="20" max="16384" width="9" style="1312"/>
  </cols>
  <sheetData>
    <row r="1" spans="1:19" x14ac:dyDescent="0.15">
      <c r="A1" s="1235" t="s">
        <v>1191</v>
      </c>
      <c r="B1" s="1236"/>
      <c r="C1" s="1236"/>
      <c r="D1" s="1236"/>
      <c r="E1" s="1236"/>
      <c r="F1" s="1236"/>
      <c r="G1" s="1236"/>
      <c r="H1" s="1236"/>
      <c r="I1" s="1236"/>
      <c r="J1" s="1236"/>
      <c r="K1" s="1236"/>
      <c r="L1" s="1236"/>
      <c r="M1" s="1236"/>
      <c r="N1" s="1236"/>
      <c r="O1" s="1236"/>
      <c r="P1" s="1236"/>
      <c r="Q1" s="1236"/>
      <c r="R1" s="1236"/>
      <c r="S1" s="1236"/>
    </row>
    <row r="2" spans="1:19" ht="14.25" thickBot="1" x14ac:dyDescent="0.2">
      <c r="A2" s="1238"/>
      <c r="B2" s="1238"/>
      <c r="C2" s="1238"/>
      <c r="D2" s="1238"/>
      <c r="E2" s="1238"/>
      <c r="F2" s="1238"/>
      <c r="G2" s="1238"/>
      <c r="H2" s="1238"/>
      <c r="I2" s="1238"/>
      <c r="J2" s="1238"/>
      <c r="K2" s="1238"/>
      <c r="L2" s="1238"/>
      <c r="M2" s="1238"/>
      <c r="N2" s="1238"/>
      <c r="O2" s="1238"/>
      <c r="P2" s="1238"/>
      <c r="Q2" s="1238"/>
      <c r="R2" s="1238"/>
      <c r="S2" s="1463" t="s">
        <v>432</v>
      </c>
    </row>
    <row r="3" spans="1:19" x14ac:dyDescent="0.15">
      <c r="A3" s="1240"/>
      <c r="B3" s="1851"/>
      <c r="C3" s="1242"/>
      <c r="D3" s="1578" t="s">
        <v>1190</v>
      </c>
      <c r="E3" s="1500"/>
      <c r="F3" s="1858" t="s">
        <v>1189</v>
      </c>
      <c r="G3" s="1560"/>
      <c r="H3" s="1858" t="s">
        <v>1188</v>
      </c>
      <c r="I3" s="1560"/>
      <c r="J3" s="1858" t="s">
        <v>1187</v>
      </c>
      <c r="K3" s="1560"/>
      <c r="L3" s="1858" t="s">
        <v>1186</v>
      </c>
      <c r="M3" s="1560"/>
      <c r="N3" s="1858" t="s">
        <v>1185</v>
      </c>
      <c r="O3" s="1560"/>
      <c r="P3" s="1858" t="s">
        <v>1184</v>
      </c>
      <c r="Q3" s="1560"/>
      <c r="R3" s="1561" t="s">
        <v>1183</v>
      </c>
      <c r="S3" s="1562"/>
    </row>
    <row r="4" spans="1:19" ht="14.25" thickBot="1" x14ac:dyDescent="0.2">
      <c r="A4" s="1859" t="s">
        <v>1182</v>
      </c>
      <c r="B4" s="1252"/>
      <c r="C4" s="1253"/>
      <c r="D4" s="1563" t="s">
        <v>1034</v>
      </c>
      <c r="E4" s="1564" t="s">
        <v>1033</v>
      </c>
      <c r="F4" s="1564" t="s">
        <v>1034</v>
      </c>
      <c r="G4" s="1564" t="s">
        <v>1033</v>
      </c>
      <c r="H4" s="1564" t="s">
        <v>1034</v>
      </c>
      <c r="I4" s="1564" t="s">
        <v>1033</v>
      </c>
      <c r="J4" s="1564" t="s">
        <v>1034</v>
      </c>
      <c r="K4" s="1564" t="s">
        <v>1033</v>
      </c>
      <c r="L4" s="1564" t="s">
        <v>1034</v>
      </c>
      <c r="M4" s="1564" t="s">
        <v>1033</v>
      </c>
      <c r="N4" s="1564" t="s">
        <v>1034</v>
      </c>
      <c r="O4" s="1564" t="s">
        <v>1033</v>
      </c>
      <c r="P4" s="1564" t="s">
        <v>1034</v>
      </c>
      <c r="Q4" s="1564" t="s">
        <v>1033</v>
      </c>
      <c r="R4" s="1564" t="s">
        <v>1034</v>
      </c>
      <c r="S4" s="1566" t="s">
        <v>1033</v>
      </c>
    </row>
    <row r="5" spans="1:19" ht="15" thickTop="1" thickBot="1" x14ac:dyDescent="0.2">
      <c r="A5" s="1313" t="s">
        <v>341</v>
      </c>
      <c r="B5" s="1314"/>
      <c r="C5" s="1315"/>
      <c r="D5" s="838">
        <v>313</v>
      </c>
      <c r="E5" s="394">
        <v>3567.7941099999998</v>
      </c>
      <c r="F5" s="394">
        <v>9</v>
      </c>
      <c r="G5" s="394">
        <v>70.003</v>
      </c>
      <c r="H5" s="394">
        <v>48</v>
      </c>
      <c r="I5" s="394">
        <v>531.54999999999995</v>
      </c>
      <c r="J5" s="394">
        <v>0</v>
      </c>
      <c r="K5" s="394">
        <v>0</v>
      </c>
      <c r="L5" s="394">
        <v>34</v>
      </c>
      <c r="M5" s="394">
        <v>208.84872000000001</v>
      </c>
      <c r="N5" s="394">
        <v>78</v>
      </c>
      <c r="O5" s="394">
        <v>910.77965999999992</v>
      </c>
      <c r="P5" s="394">
        <v>77</v>
      </c>
      <c r="Q5" s="394">
        <v>627.67972999999984</v>
      </c>
      <c r="R5" s="394">
        <v>67</v>
      </c>
      <c r="S5" s="391">
        <v>1218.933</v>
      </c>
    </row>
    <row r="6" spans="1:19" ht="14.25" thickTop="1" x14ac:dyDescent="0.15">
      <c r="A6" s="1316" t="s">
        <v>272</v>
      </c>
      <c r="B6" s="1317" t="s">
        <v>120</v>
      </c>
      <c r="C6" s="1318"/>
      <c r="D6" s="476">
        <v>6</v>
      </c>
      <c r="E6" s="360">
        <v>123.39500000000001</v>
      </c>
      <c r="F6" s="360">
        <v>0</v>
      </c>
      <c r="G6" s="360">
        <v>0</v>
      </c>
      <c r="H6" s="360">
        <v>1</v>
      </c>
      <c r="I6" s="360" t="s">
        <v>1287</v>
      </c>
      <c r="J6" s="360">
        <v>0</v>
      </c>
      <c r="K6" s="360">
        <v>0</v>
      </c>
      <c r="L6" s="360">
        <v>0</v>
      </c>
      <c r="M6" s="360">
        <v>0</v>
      </c>
      <c r="N6" s="360">
        <v>3</v>
      </c>
      <c r="O6" s="360">
        <v>71.164000000000001</v>
      </c>
      <c r="P6" s="360">
        <v>2</v>
      </c>
      <c r="Q6" s="360" t="s">
        <v>1287</v>
      </c>
      <c r="R6" s="360">
        <v>0</v>
      </c>
      <c r="S6" s="357">
        <v>0</v>
      </c>
    </row>
    <row r="7" spans="1:19" x14ac:dyDescent="0.15">
      <c r="A7" s="1319" t="s">
        <v>270</v>
      </c>
      <c r="B7" s="1281" t="s">
        <v>121</v>
      </c>
      <c r="C7" s="1320"/>
      <c r="D7" s="468">
        <v>0</v>
      </c>
      <c r="E7" s="332">
        <v>0</v>
      </c>
      <c r="F7" s="332">
        <v>0</v>
      </c>
      <c r="G7" s="332">
        <v>0</v>
      </c>
      <c r="H7" s="332">
        <v>0</v>
      </c>
      <c r="I7" s="332">
        <v>0</v>
      </c>
      <c r="J7" s="332">
        <v>0</v>
      </c>
      <c r="K7" s="332">
        <v>0</v>
      </c>
      <c r="L7" s="332">
        <v>0</v>
      </c>
      <c r="M7" s="332">
        <v>0</v>
      </c>
      <c r="N7" s="332">
        <v>0</v>
      </c>
      <c r="O7" s="332">
        <v>0</v>
      </c>
      <c r="P7" s="332">
        <v>0</v>
      </c>
      <c r="Q7" s="332">
        <v>0</v>
      </c>
      <c r="R7" s="332">
        <v>0</v>
      </c>
      <c r="S7" s="329">
        <v>0</v>
      </c>
    </row>
    <row r="8" spans="1:19" x14ac:dyDescent="0.15">
      <c r="A8" s="1319" t="s">
        <v>268</v>
      </c>
      <c r="B8" s="1281" t="s">
        <v>122</v>
      </c>
      <c r="C8" s="1320"/>
      <c r="D8" s="468">
        <v>1</v>
      </c>
      <c r="E8" s="332" t="s">
        <v>1287</v>
      </c>
      <c r="F8" s="332">
        <v>0</v>
      </c>
      <c r="G8" s="332">
        <v>0</v>
      </c>
      <c r="H8" s="332">
        <v>0</v>
      </c>
      <c r="I8" s="332">
        <v>0</v>
      </c>
      <c r="J8" s="332">
        <v>0</v>
      </c>
      <c r="K8" s="332">
        <v>0</v>
      </c>
      <c r="L8" s="332">
        <v>1</v>
      </c>
      <c r="M8" s="332" t="s">
        <v>1287</v>
      </c>
      <c r="N8" s="332">
        <v>0</v>
      </c>
      <c r="O8" s="332">
        <v>0</v>
      </c>
      <c r="P8" s="332">
        <v>0</v>
      </c>
      <c r="Q8" s="332">
        <v>0</v>
      </c>
      <c r="R8" s="332">
        <v>0</v>
      </c>
      <c r="S8" s="329">
        <v>0</v>
      </c>
    </row>
    <row r="9" spans="1:19" x14ac:dyDescent="0.15">
      <c r="A9" s="1319" t="s">
        <v>266</v>
      </c>
      <c r="B9" s="1281" t="s">
        <v>123</v>
      </c>
      <c r="C9" s="1320"/>
      <c r="D9" s="468">
        <v>7</v>
      </c>
      <c r="E9" s="332">
        <v>28.429000000000002</v>
      </c>
      <c r="F9" s="332">
        <v>1</v>
      </c>
      <c r="G9" s="332" t="s">
        <v>1287</v>
      </c>
      <c r="H9" s="332">
        <v>0</v>
      </c>
      <c r="I9" s="332">
        <v>0</v>
      </c>
      <c r="J9" s="332">
        <v>0</v>
      </c>
      <c r="K9" s="332">
        <v>0</v>
      </c>
      <c r="L9" s="332">
        <v>1</v>
      </c>
      <c r="M9" s="332" t="s">
        <v>1287</v>
      </c>
      <c r="N9" s="332">
        <v>2</v>
      </c>
      <c r="O9" s="332" t="s">
        <v>1287</v>
      </c>
      <c r="P9" s="332">
        <v>0</v>
      </c>
      <c r="Q9" s="332">
        <v>0</v>
      </c>
      <c r="R9" s="332">
        <v>3</v>
      </c>
      <c r="S9" s="329">
        <v>11.997</v>
      </c>
    </row>
    <row r="10" spans="1:19" x14ac:dyDescent="0.15">
      <c r="A10" s="1319" t="s">
        <v>265</v>
      </c>
      <c r="B10" s="1281" t="s">
        <v>124</v>
      </c>
      <c r="C10" s="1320"/>
      <c r="D10" s="468">
        <v>0</v>
      </c>
      <c r="E10" s="332">
        <v>0</v>
      </c>
      <c r="F10" s="332">
        <v>0</v>
      </c>
      <c r="G10" s="332">
        <v>0</v>
      </c>
      <c r="H10" s="332">
        <v>0</v>
      </c>
      <c r="I10" s="332">
        <v>0</v>
      </c>
      <c r="J10" s="332">
        <v>0</v>
      </c>
      <c r="K10" s="332">
        <v>0</v>
      </c>
      <c r="L10" s="332">
        <v>0</v>
      </c>
      <c r="M10" s="332">
        <v>0</v>
      </c>
      <c r="N10" s="332">
        <v>0</v>
      </c>
      <c r="O10" s="332">
        <v>0</v>
      </c>
      <c r="P10" s="332">
        <v>0</v>
      </c>
      <c r="Q10" s="332">
        <v>0</v>
      </c>
      <c r="R10" s="332">
        <v>0</v>
      </c>
      <c r="S10" s="329">
        <v>0</v>
      </c>
    </row>
    <row r="11" spans="1:19" x14ac:dyDescent="0.15">
      <c r="A11" s="1319" t="s">
        <v>264</v>
      </c>
      <c r="B11" s="1281" t="s">
        <v>125</v>
      </c>
      <c r="C11" s="1320"/>
      <c r="D11" s="468">
        <v>1</v>
      </c>
      <c r="E11" s="332" t="s">
        <v>1287</v>
      </c>
      <c r="F11" s="332">
        <v>0</v>
      </c>
      <c r="G11" s="332">
        <v>0</v>
      </c>
      <c r="H11" s="332">
        <v>0</v>
      </c>
      <c r="I11" s="332">
        <v>0</v>
      </c>
      <c r="J11" s="332">
        <v>0</v>
      </c>
      <c r="K11" s="332">
        <v>0</v>
      </c>
      <c r="L11" s="332">
        <v>0</v>
      </c>
      <c r="M11" s="332">
        <v>0</v>
      </c>
      <c r="N11" s="332">
        <v>0</v>
      </c>
      <c r="O11" s="332">
        <v>0</v>
      </c>
      <c r="P11" s="332">
        <v>0</v>
      </c>
      <c r="Q11" s="332">
        <v>0</v>
      </c>
      <c r="R11" s="332">
        <v>1</v>
      </c>
      <c r="S11" s="329" t="s">
        <v>1287</v>
      </c>
    </row>
    <row r="12" spans="1:19" x14ac:dyDescent="0.15">
      <c r="A12" s="1319" t="s">
        <v>262</v>
      </c>
      <c r="B12" s="1281" t="s">
        <v>126</v>
      </c>
      <c r="C12" s="1320"/>
      <c r="D12" s="468">
        <v>5</v>
      </c>
      <c r="E12" s="332">
        <v>55.529000000000003</v>
      </c>
      <c r="F12" s="332">
        <v>0</v>
      </c>
      <c r="G12" s="332">
        <v>0</v>
      </c>
      <c r="H12" s="332">
        <v>0</v>
      </c>
      <c r="I12" s="332">
        <v>0</v>
      </c>
      <c r="J12" s="332">
        <v>0</v>
      </c>
      <c r="K12" s="332">
        <v>0</v>
      </c>
      <c r="L12" s="332">
        <v>0</v>
      </c>
      <c r="M12" s="332">
        <v>0</v>
      </c>
      <c r="N12" s="332">
        <v>1</v>
      </c>
      <c r="O12" s="332" t="s">
        <v>1287</v>
      </c>
      <c r="P12" s="332">
        <v>3</v>
      </c>
      <c r="Q12" s="332">
        <v>38.904000000000003</v>
      </c>
      <c r="R12" s="332">
        <v>1</v>
      </c>
      <c r="S12" s="329" t="s">
        <v>1287</v>
      </c>
    </row>
    <row r="13" spans="1:19" x14ac:dyDescent="0.15">
      <c r="A13" s="1319" t="s">
        <v>260</v>
      </c>
      <c r="B13" s="1281" t="s">
        <v>127</v>
      </c>
      <c r="C13" s="1320"/>
      <c r="D13" s="468">
        <v>15</v>
      </c>
      <c r="E13" s="332">
        <v>218.929</v>
      </c>
      <c r="F13" s="332">
        <v>1</v>
      </c>
      <c r="G13" s="332" t="s">
        <v>1287</v>
      </c>
      <c r="H13" s="332">
        <v>0</v>
      </c>
      <c r="I13" s="332">
        <v>0</v>
      </c>
      <c r="J13" s="332">
        <v>0</v>
      </c>
      <c r="K13" s="332">
        <v>0</v>
      </c>
      <c r="L13" s="332">
        <v>0</v>
      </c>
      <c r="M13" s="332">
        <v>0</v>
      </c>
      <c r="N13" s="332">
        <v>4</v>
      </c>
      <c r="O13" s="332">
        <v>67.47</v>
      </c>
      <c r="P13" s="332">
        <v>4</v>
      </c>
      <c r="Q13" s="332">
        <v>31.834</v>
      </c>
      <c r="R13" s="332">
        <v>6</v>
      </c>
      <c r="S13" s="329">
        <v>117.42100000000001</v>
      </c>
    </row>
    <row r="14" spans="1:19" x14ac:dyDescent="0.15">
      <c r="A14" s="1319" t="s">
        <v>259</v>
      </c>
      <c r="B14" s="1281" t="s">
        <v>128</v>
      </c>
      <c r="C14" s="1320"/>
      <c r="D14" s="468">
        <v>12</v>
      </c>
      <c r="E14" s="332">
        <v>137.703</v>
      </c>
      <c r="F14" s="332">
        <v>0</v>
      </c>
      <c r="G14" s="332">
        <v>0</v>
      </c>
      <c r="H14" s="332">
        <v>1</v>
      </c>
      <c r="I14" s="332" t="s">
        <v>1287</v>
      </c>
      <c r="J14" s="332">
        <v>0</v>
      </c>
      <c r="K14" s="332">
        <v>0</v>
      </c>
      <c r="L14" s="332">
        <v>1</v>
      </c>
      <c r="M14" s="332" t="s">
        <v>1287</v>
      </c>
      <c r="N14" s="332">
        <v>3</v>
      </c>
      <c r="O14" s="332">
        <v>40.622</v>
      </c>
      <c r="P14" s="332">
        <v>3</v>
      </c>
      <c r="Q14" s="332" t="s">
        <v>1287</v>
      </c>
      <c r="R14" s="332">
        <v>4</v>
      </c>
      <c r="S14" s="329">
        <v>49.338999999999999</v>
      </c>
    </row>
    <row r="15" spans="1:19" x14ac:dyDescent="0.15">
      <c r="A15" s="1321" t="s">
        <v>258</v>
      </c>
      <c r="B15" s="1322" t="s">
        <v>129</v>
      </c>
      <c r="C15" s="1323"/>
      <c r="D15" s="472">
        <v>16</v>
      </c>
      <c r="E15" s="347">
        <v>299.70400000000001</v>
      </c>
      <c r="F15" s="347">
        <v>0</v>
      </c>
      <c r="G15" s="347">
        <v>0</v>
      </c>
      <c r="H15" s="347">
        <v>2</v>
      </c>
      <c r="I15" s="347" t="s">
        <v>1287</v>
      </c>
      <c r="J15" s="347">
        <v>0</v>
      </c>
      <c r="K15" s="347">
        <v>0</v>
      </c>
      <c r="L15" s="347">
        <v>2</v>
      </c>
      <c r="M15" s="347" t="s">
        <v>1287</v>
      </c>
      <c r="N15" s="347">
        <v>4</v>
      </c>
      <c r="O15" s="347">
        <v>31.524999999999999</v>
      </c>
      <c r="P15" s="347">
        <v>5</v>
      </c>
      <c r="Q15" s="347">
        <v>49.491</v>
      </c>
      <c r="R15" s="347">
        <v>3</v>
      </c>
      <c r="S15" s="344">
        <v>123.544</v>
      </c>
    </row>
    <row r="16" spans="1:19" x14ac:dyDescent="0.15">
      <c r="A16" s="1324" t="s">
        <v>256</v>
      </c>
      <c r="B16" s="1325" t="s">
        <v>130</v>
      </c>
      <c r="C16" s="1326"/>
      <c r="D16" s="545">
        <v>20</v>
      </c>
      <c r="E16" s="340">
        <v>159.13272999999998</v>
      </c>
      <c r="F16" s="340">
        <v>0</v>
      </c>
      <c r="G16" s="340">
        <v>0</v>
      </c>
      <c r="H16" s="340">
        <v>3</v>
      </c>
      <c r="I16" s="340">
        <v>48.588999999999999</v>
      </c>
      <c r="J16" s="340">
        <v>0</v>
      </c>
      <c r="K16" s="340">
        <v>0</v>
      </c>
      <c r="L16" s="340">
        <v>3</v>
      </c>
      <c r="M16" s="340">
        <v>15.856</v>
      </c>
      <c r="N16" s="340">
        <v>5</v>
      </c>
      <c r="O16" s="340">
        <v>24.120999999999999</v>
      </c>
      <c r="P16" s="340">
        <v>6</v>
      </c>
      <c r="Q16" s="340">
        <v>28.041730000000001</v>
      </c>
      <c r="R16" s="340">
        <v>3</v>
      </c>
      <c r="S16" s="337">
        <v>42.524999999999999</v>
      </c>
    </row>
    <row r="17" spans="1:19" x14ac:dyDescent="0.15">
      <c r="A17" s="1319" t="s">
        <v>254</v>
      </c>
      <c r="B17" s="1281" t="s">
        <v>131</v>
      </c>
      <c r="C17" s="1320"/>
      <c r="D17" s="468">
        <v>16</v>
      </c>
      <c r="E17" s="332">
        <v>181.68700000000001</v>
      </c>
      <c r="F17" s="332">
        <v>0</v>
      </c>
      <c r="G17" s="332">
        <v>0</v>
      </c>
      <c r="H17" s="332">
        <v>7</v>
      </c>
      <c r="I17" s="332">
        <v>82.311000000000007</v>
      </c>
      <c r="J17" s="332">
        <v>0</v>
      </c>
      <c r="K17" s="332">
        <v>0</v>
      </c>
      <c r="L17" s="332">
        <v>2</v>
      </c>
      <c r="M17" s="332" t="s">
        <v>1287</v>
      </c>
      <c r="N17" s="332">
        <v>2</v>
      </c>
      <c r="O17" s="332" t="s">
        <v>1287</v>
      </c>
      <c r="P17" s="332">
        <v>2</v>
      </c>
      <c r="Q17" s="332" t="s">
        <v>1287</v>
      </c>
      <c r="R17" s="332">
        <v>3</v>
      </c>
      <c r="S17" s="329">
        <v>32.594000000000001</v>
      </c>
    </row>
    <row r="18" spans="1:19" x14ac:dyDescent="0.15">
      <c r="A18" s="1319" t="s">
        <v>252</v>
      </c>
      <c r="B18" s="1281" t="s">
        <v>132</v>
      </c>
      <c r="C18" s="1320"/>
      <c r="D18" s="468">
        <v>0</v>
      </c>
      <c r="E18" s="332">
        <v>0</v>
      </c>
      <c r="F18" s="332">
        <v>0</v>
      </c>
      <c r="G18" s="332">
        <v>0</v>
      </c>
      <c r="H18" s="332">
        <v>0</v>
      </c>
      <c r="I18" s="332">
        <v>0</v>
      </c>
      <c r="J18" s="332">
        <v>0</v>
      </c>
      <c r="K18" s="332">
        <v>0</v>
      </c>
      <c r="L18" s="332">
        <v>0</v>
      </c>
      <c r="M18" s="332">
        <v>0</v>
      </c>
      <c r="N18" s="332">
        <v>0</v>
      </c>
      <c r="O18" s="332">
        <v>0</v>
      </c>
      <c r="P18" s="332">
        <v>0</v>
      </c>
      <c r="Q18" s="332">
        <v>0</v>
      </c>
      <c r="R18" s="332">
        <v>0</v>
      </c>
      <c r="S18" s="329">
        <v>0</v>
      </c>
    </row>
    <row r="19" spans="1:19" x14ac:dyDescent="0.15">
      <c r="A19" s="1319" t="s">
        <v>250</v>
      </c>
      <c r="B19" s="1281" t="s">
        <v>133</v>
      </c>
      <c r="C19" s="1320"/>
      <c r="D19" s="468">
        <v>16</v>
      </c>
      <c r="E19" s="332">
        <v>152.09900000000002</v>
      </c>
      <c r="F19" s="332">
        <v>0</v>
      </c>
      <c r="G19" s="332">
        <v>0</v>
      </c>
      <c r="H19" s="332">
        <v>8</v>
      </c>
      <c r="I19" s="332">
        <v>101.55800000000001</v>
      </c>
      <c r="J19" s="332">
        <v>0</v>
      </c>
      <c r="K19" s="332">
        <v>0</v>
      </c>
      <c r="L19" s="332">
        <v>0</v>
      </c>
      <c r="M19" s="332">
        <v>0</v>
      </c>
      <c r="N19" s="332">
        <v>2</v>
      </c>
      <c r="O19" s="332" t="s">
        <v>1287</v>
      </c>
      <c r="P19" s="332">
        <v>5</v>
      </c>
      <c r="Q19" s="332">
        <v>36.792000000000002</v>
      </c>
      <c r="R19" s="332">
        <v>1</v>
      </c>
      <c r="S19" s="329" t="s">
        <v>1287</v>
      </c>
    </row>
    <row r="20" spans="1:19" x14ac:dyDescent="0.15">
      <c r="A20" s="1319" t="s">
        <v>315</v>
      </c>
      <c r="B20" s="1281" t="s">
        <v>134</v>
      </c>
      <c r="C20" s="1320"/>
      <c r="D20" s="468">
        <v>12</v>
      </c>
      <c r="E20" s="332">
        <v>154.38800000000001</v>
      </c>
      <c r="F20" s="332">
        <v>1</v>
      </c>
      <c r="G20" s="332" t="s">
        <v>1287</v>
      </c>
      <c r="H20" s="332">
        <v>2</v>
      </c>
      <c r="I20" s="332" t="s">
        <v>1287</v>
      </c>
      <c r="J20" s="332">
        <v>0</v>
      </c>
      <c r="K20" s="332">
        <v>0</v>
      </c>
      <c r="L20" s="332">
        <v>2</v>
      </c>
      <c r="M20" s="332" t="s">
        <v>1287</v>
      </c>
      <c r="N20" s="332">
        <v>5</v>
      </c>
      <c r="O20" s="332">
        <v>61.978000000000002</v>
      </c>
      <c r="P20" s="332">
        <v>1</v>
      </c>
      <c r="Q20" s="332" t="s">
        <v>1287</v>
      </c>
      <c r="R20" s="332">
        <v>1</v>
      </c>
      <c r="S20" s="329" t="s">
        <v>1287</v>
      </c>
    </row>
    <row r="21" spans="1:19" x14ac:dyDescent="0.15">
      <c r="A21" s="1319" t="s">
        <v>314</v>
      </c>
      <c r="B21" s="1281" t="s">
        <v>135</v>
      </c>
      <c r="C21" s="1320"/>
      <c r="D21" s="468">
        <v>2</v>
      </c>
      <c r="E21" s="332" t="s">
        <v>1287</v>
      </c>
      <c r="F21" s="332">
        <v>0</v>
      </c>
      <c r="G21" s="332">
        <v>0</v>
      </c>
      <c r="H21" s="332">
        <v>0</v>
      </c>
      <c r="I21" s="332">
        <v>0</v>
      </c>
      <c r="J21" s="332">
        <v>0</v>
      </c>
      <c r="K21" s="332">
        <v>0</v>
      </c>
      <c r="L21" s="332">
        <v>0</v>
      </c>
      <c r="M21" s="332">
        <v>0</v>
      </c>
      <c r="N21" s="332">
        <v>0</v>
      </c>
      <c r="O21" s="332">
        <v>0</v>
      </c>
      <c r="P21" s="332">
        <v>1</v>
      </c>
      <c r="Q21" s="332" t="s">
        <v>1287</v>
      </c>
      <c r="R21" s="332">
        <v>1</v>
      </c>
      <c r="S21" s="329" t="s">
        <v>1287</v>
      </c>
    </row>
    <row r="22" spans="1:19" x14ac:dyDescent="0.15">
      <c r="A22" s="1319" t="s">
        <v>313</v>
      </c>
      <c r="B22" s="1281" t="s">
        <v>136</v>
      </c>
      <c r="C22" s="1320"/>
      <c r="D22" s="468">
        <v>6</v>
      </c>
      <c r="E22" s="332">
        <v>29.151999999999997</v>
      </c>
      <c r="F22" s="332">
        <v>1</v>
      </c>
      <c r="G22" s="332" t="s">
        <v>1287</v>
      </c>
      <c r="H22" s="332">
        <v>2</v>
      </c>
      <c r="I22" s="332" t="s">
        <v>1287</v>
      </c>
      <c r="J22" s="332">
        <v>0</v>
      </c>
      <c r="K22" s="332">
        <v>0</v>
      </c>
      <c r="L22" s="332">
        <v>0</v>
      </c>
      <c r="M22" s="332">
        <v>0</v>
      </c>
      <c r="N22" s="332">
        <v>2</v>
      </c>
      <c r="O22" s="332" t="s">
        <v>1287</v>
      </c>
      <c r="P22" s="332">
        <v>1</v>
      </c>
      <c r="Q22" s="332" t="s">
        <v>1287</v>
      </c>
      <c r="R22" s="332">
        <v>0</v>
      </c>
      <c r="S22" s="329">
        <v>0</v>
      </c>
    </row>
    <row r="23" spans="1:19" x14ac:dyDescent="0.15">
      <c r="A23" s="1319" t="s">
        <v>311</v>
      </c>
      <c r="B23" s="1281" t="s">
        <v>137</v>
      </c>
      <c r="C23" s="1320"/>
      <c r="D23" s="468">
        <v>2</v>
      </c>
      <c r="E23" s="332" t="s">
        <v>1287</v>
      </c>
      <c r="F23" s="332">
        <v>0</v>
      </c>
      <c r="G23" s="332">
        <v>0</v>
      </c>
      <c r="H23" s="332">
        <v>0</v>
      </c>
      <c r="I23" s="332">
        <v>0</v>
      </c>
      <c r="J23" s="332">
        <v>0</v>
      </c>
      <c r="K23" s="332">
        <v>0</v>
      </c>
      <c r="L23" s="332">
        <v>0</v>
      </c>
      <c r="M23" s="332">
        <v>0</v>
      </c>
      <c r="N23" s="332">
        <v>1</v>
      </c>
      <c r="O23" s="332" t="s">
        <v>1287</v>
      </c>
      <c r="P23" s="332">
        <v>1</v>
      </c>
      <c r="Q23" s="332" t="s">
        <v>1287</v>
      </c>
      <c r="R23" s="332">
        <v>0</v>
      </c>
      <c r="S23" s="329">
        <v>0</v>
      </c>
    </row>
    <row r="24" spans="1:19" x14ac:dyDescent="0.15">
      <c r="A24" s="1319" t="s">
        <v>309</v>
      </c>
      <c r="B24" s="1281" t="s">
        <v>138</v>
      </c>
      <c r="C24" s="1320"/>
      <c r="D24" s="468">
        <v>1</v>
      </c>
      <c r="E24" s="332" t="s">
        <v>1287</v>
      </c>
      <c r="F24" s="332">
        <v>0</v>
      </c>
      <c r="G24" s="332">
        <v>0</v>
      </c>
      <c r="H24" s="332">
        <v>0</v>
      </c>
      <c r="I24" s="332">
        <v>0</v>
      </c>
      <c r="J24" s="332">
        <v>0</v>
      </c>
      <c r="K24" s="332">
        <v>0</v>
      </c>
      <c r="L24" s="332">
        <v>0</v>
      </c>
      <c r="M24" s="332">
        <v>0</v>
      </c>
      <c r="N24" s="332">
        <v>1</v>
      </c>
      <c r="O24" s="332" t="s">
        <v>1287</v>
      </c>
      <c r="P24" s="332">
        <v>0</v>
      </c>
      <c r="Q24" s="332">
        <v>0</v>
      </c>
      <c r="R24" s="332">
        <v>0</v>
      </c>
      <c r="S24" s="329">
        <v>0</v>
      </c>
    </row>
    <row r="25" spans="1:19" x14ac:dyDescent="0.15">
      <c r="A25" s="1321" t="s">
        <v>307</v>
      </c>
      <c r="B25" s="1322" t="s">
        <v>139</v>
      </c>
      <c r="C25" s="1323"/>
      <c r="D25" s="472">
        <v>14</v>
      </c>
      <c r="E25" s="347">
        <v>138.04599999999999</v>
      </c>
      <c r="F25" s="347">
        <v>0</v>
      </c>
      <c r="G25" s="347">
        <v>0</v>
      </c>
      <c r="H25" s="347">
        <v>0</v>
      </c>
      <c r="I25" s="347">
        <v>0</v>
      </c>
      <c r="J25" s="347">
        <v>0</v>
      </c>
      <c r="K25" s="347">
        <v>0</v>
      </c>
      <c r="L25" s="347">
        <v>2</v>
      </c>
      <c r="M25" s="347" t="s">
        <v>1287</v>
      </c>
      <c r="N25" s="347">
        <v>5</v>
      </c>
      <c r="O25" s="347">
        <v>29.358000000000001</v>
      </c>
      <c r="P25" s="347">
        <v>3</v>
      </c>
      <c r="Q25" s="347">
        <v>18.603000000000002</v>
      </c>
      <c r="R25" s="347">
        <v>4</v>
      </c>
      <c r="S25" s="344">
        <v>72.260000000000005</v>
      </c>
    </row>
    <row r="26" spans="1:19" x14ac:dyDescent="0.15">
      <c r="A26" s="1324" t="s">
        <v>306</v>
      </c>
      <c r="B26" s="1325" t="s">
        <v>140</v>
      </c>
      <c r="C26" s="1326"/>
      <c r="D26" s="545">
        <v>15</v>
      </c>
      <c r="E26" s="340">
        <v>162.58700000000002</v>
      </c>
      <c r="F26" s="340">
        <v>1</v>
      </c>
      <c r="G26" s="340" t="s">
        <v>1287</v>
      </c>
      <c r="H26" s="340">
        <v>0</v>
      </c>
      <c r="I26" s="340">
        <v>0</v>
      </c>
      <c r="J26" s="340">
        <v>0</v>
      </c>
      <c r="K26" s="340">
        <v>0</v>
      </c>
      <c r="L26" s="340">
        <v>2</v>
      </c>
      <c r="M26" s="340" t="s">
        <v>1287</v>
      </c>
      <c r="N26" s="340">
        <v>2</v>
      </c>
      <c r="O26" s="340" t="s">
        <v>1287</v>
      </c>
      <c r="P26" s="340">
        <v>6</v>
      </c>
      <c r="Q26" s="340">
        <v>67.332999999999998</v>
      </c>
      <c r="R26" s="340">
        <v>4</v>
      </c>
      <c r="S26" s="337">
        <v>30.335000000000001</v>
      </c>
    </row>
    <row r="27" spans="1:19" x14ac:dyDescent="0.15">
      <c r="A27" s="1319" t="s">
        <v>304</v>
      </c>
      <c r="B27" s="1281" t="s">
        <v>141</v>
      </c>
      <c r="C27" s="1320"/>
      <c r="D27" s="468">
        <v>23</v>
      </c>
      <c r="E27" s="332">
        <v>235.87038000000001</v>
      </c>
      <c r="F27" s="332">
        <v>0</v>
      </c>
      <c r="G27" s="332">
        <v>0</v>
      </c>
      <c r="H27" s="332">
        <v>2</v>
      </c>
      <c r="I27" s="332" t="s">
        <v>1287</v>
      </c>
      <c r="J27" s="332">
        <v>0</v>
      </c>
      <c r="K27" s="332">
        <v>0</v>
      </c>
      <c r="L27" s="332">
        <v>2</v>
      </c>
      <c r="M27" s="332" t="s">
        <v>1287</v>
      </c>
      <c r="N27" s="332">
        <v>9</v>
      </c>
      <c r="O27" s="332">
        <v>71.378659999999996</v>
      </c>
      <c r="P27" s="332">
        <v>6</v>
      </c>
      <c r="Q27" s="332">
        <v>38.896000000000001</v>
      </c>
      <c r="R27" s="332">
        <v>4</v>
      </c>
      <c r="S27" s="329">
        <v>109.199</v>
      </c>
    </row>
    <row r="28" spans="1:19" x14ac:dyDescent="0.15">
      <c r="A28" s="1319" t="s">
        <v>303</v>
      </c>
      <c r="B28" s="1281" t="s">
        <v>142</v>
      </c>
      <c r="C28" s="1320"/>
      <c r="D28" s="468">
        <v>14</v>
      </c>
      <c r="E28" s="332">
        <v>184.79000000000002</v>
      </c>
      <c r="F28" s="332">
        <v>0</v>
      </c>
      <c r="G28" s="332">
        <v>0</v>
      </c>
      <c r="H28" s="332">
        <v>3</v>
      </c>
      <c r="I28" s="332" t="s">
        <v>1287</v>
      </c>
      <c r="J28" s="332">
        <v>0</v>
      </c>
      <c r="K28" s="332">
        <v>0</v>
      </c>
      <c r="L28" s="332">
        <v>1</v>
      </c>
      <c r="M28" s="332" t="s">
        <v>1287</v>
      </c>
      <c r="N28" s="332">
        <v>5</v>
      </c>
      <c r="O28" s="332">
        <v>31.085000000000001</v>
      </c>
      <c r="P28" s="332">
        <v>1</v>
      </c>
      <c r="Q28" s="332" t="s">
        <v>1287</v>
      </c>
      <c r="R28" s="332">
        <v>4</v>
      </c>
      <c r="S28" s="329">
        <v>66.385000000000005</v>
      </c>
    </row>
    <row r="29" spans="1:19" x14ac:dyDescent="0.15">
      <c r="A29" s="1319" t="s">
        <v>301</v>
      </c>
      <c r="B29" s="1281" t="s">
        <v>143</v>
      </c>
      <c r="C29" s="1320"/>
      <c r="D29" s="468">
        <v>5</v>
      </c>
      <c r="E29" s="332">
        <v>31.869999999999997</v>
      </c>
      <c r="F29" s="332">
        <v>1</v>
      </c>
      <c r="G29" s="332" t="s">
        <v>1287</v>
      </c>
      <c r="H29" s="332">
        <v>0</v>
      </c>
      <c r="I29" s="332">
        <v>0</v>
      </c>
      <c r="J29" s="332">
        <v>0</v>
      </c>
      <c r="K29" s="332">
        <v>0</v>
      </c>
      <c r="L29" s="332">
        <v>0</v>
      </c>
      <c r="M29" s="332">
        <v>0</v>
      </c>
      <c r="N29" s="332">
        <v>1</v>
      </c>
      <c r="O29" s="332" t="s">
        <v>1287</v>
      </c>
      <c r="P29" s="332">
        <v>2</v>
      </c>
      <c r="Q29" s="332" t="s">
        <v>1287</v>
      </c>
      <c r="R29" s="332">
        <v>1</v>
      </c>
      <c r="S29" s="329" t="s">
        <v>1287</v>
      </c>
    </row>
    <row r="30" spans="1:19" x14ac:dyDescent="0.15">
      <c r="A30" s="1319" t="s">
        <v>300</v>
      </c>
      <c r="B30" s="1281" t="s">
        <v>144</v>
      </c>
      <c r="C30" s="1320"/>
      <c r="D30" s="468">
        <v>7</v>
      </c>
      <c r="E30" s="332">
        <v>184.98899999999998</v>
      </c>
      <c r="F30" s="332">
        <v>0</v>
      </c>
      <c r="G30" s="332">
        <v>0</v>
      </c>
      <c r="H30" s="332">
        <v>0</v>
      </c>
      <c r="I30" s="332">
        <v>0</v>
      </c>
      <c r="J30" s="332">
        <v>0</v>
      </c>
      <c r="K30" s="332">
        <v>0</v>
      </c>
      <c r="L30" s="332">
        <v>0</v>
      </c>
      <c r="M30" s="332">
        <v>0</v>
      </c>
      <c r="N30" s="332">
        <v>2</v>
      </c>
      <c r="O30" s="332" t="s">
        <v>1287</v>
      </c>
      <c r="P30" s="332">
        <v>1</v>
      </c>
      <c r="Q30" s="332" t="s">
        <v>1287</v>
      </c>
      <c r="R30" s="332">
        <v>4</v>
      </c>
      <c r="S30" s="329">
        <v>140.84299999999999</v>
      </c>
    </row>
    <row r="31" spans="1:19" x14ac:dyDescent="0.15">
      <c r="A31" s="1319" t="s">
        <v>299</v>
      </c>
      <c r="B31" s="1281" t="s">
        <v>145</v>
      </c>
      <c r="C31" s="1320"/>
      <c r="D31" s="468">
        <v>16</v>
      </c>
      <c r="E31" s="332">
        <v>42.317000000000007</v>
      </c>
      <c r="F31" s="332">
        <v>1</v>
      </c>
      <c r="G31" s="332" t="s">
        <v>1287</v>
      </c>
      <c r="H31" s="332">
        <v>4</v>
      </c>
      <c r="I31" s="332">
        <v>8.9450000000000003</v>
      </c>
      <c r="J31" s="332">
        <v>0</v>
      </c>
      <c r="K31" s="332">
        <v>0</v>
      </c>
      <c r="L31" s="332">
        <v>4</v>
      </c>
      <c r="M31" s="332">
        <v>8.7680000000000007</v>
      </c>
      <c r="N31" s="332">
        <v>2</v>
      </c>
      <c r="O31" s="332" t="s">
        <v>1287</v>
      </c>
      <c r="P31" s="332">
        <v>3</v>
      </c>
      <c r="Q31" s="332">
        <v>8.423</v>
      </c>
      <c r="R31" s="332">
        <v>2</v>
      </c>
      <c r="S31" s="329" t="s">
        <v>1287</v>
      </c>
    </row>
    <row r="32" spans="1:19" x14ac:dyDescent="0.15">
      <c r="A32" s="1319" t="s">
        <v>298</v>
      </c>
      <c r="B32" s="1281" t="s">
        <v>146</v>
      </c>
      <c r="C32" s="1320"/>
      <c r="D32" s="468">
        <v>8</v>
      </c>
      <c r="E32" s="332">
        <v>58.872</v>
      </c>
      <c r="F32" s="332">
        <v>0</v>
      </c>
      <c r="G32" s="332">
        <v>0</v>
      </c>
      <c r="H32" s="332">
        <v>2</v>
      </c>
      <c r="I32" s="332" t="s">
        <v>1287</v>
      </c>
      <c r="J32" s="332">
        <v>0</v>
      </c>
      <c r="K32" s="332">
        <v>0</v>
      </c>
      <c r="L32" s="332">
        <v>1</v>
      </c>
      <c r="M32" s="332" t="s">
        <v>1287</v>
      </c>
      <c r="N32" s="332">
        <v>1</v>
      </c>
      <c r="O32" s="332" t="s">
        <v>1287</v>
      </c>
      <c r="P32" s="332">
        <v>3</v>
      </c>
      <c r="Q32" s="332">
        <v>11.298999999999999</v>
      </c>
      <c r="R32" s="332">
        <v>1</v>
      </c>
      <c r="S32" s="329" t="s">
        <v>1287</v>
      </c>
    </row>
    <row r="33" spans="1:19" x14ac:dyDescent="0.15">
      <c r="A33" s="1319" t="s">
        <v>297</v>
      </c>
      <c r="B33" s="1281" t="s">
        <v>147</v>
      </c>
      <c r="C33" s="1320"/>
      <c r="D33" s="468">
        <v>16</v>
      </c>
      <c r="E33" s="332">
        <v>195.94400000000002</v>
      </c>
      <c r="F33" s="332">
        <v>0</v>
      </c>
      <c r="G33" s="332">
        <v>0</v>
      </c>
      <c r="H33" s="332">
        <v>3</v>
      </c>
      <c r="I33" s="332">
        <v>10.108000000000001</v>
      </c>
      <c r="J33" s="332">
        <v>0</v>
      </c>
      <c r="K33" s="332">
        <v>0</v>
      </c>
      <c r="L33" s="332">
        <v>3</v>
      </c>
      <c r="M33" s="332">
        <v>15.54</v>
      </c>
      <c r="N33" s="332">
        <v>2</v>
      </c>
      <c r="O33" s="332" t="s">
        <v>1287</v>
      </c>
      <c r="P33" s="332">
        <v>2</v>
      </c>
      <c r="Q33" s="332" t="s">
        <v>1287</v>
      </c>
      <c r="R33" s="332">
        <v>6</v>
      </c>
      <c r="S33" s="329">
        <v>104.253</v>
      </c>
    </row>
    <row r="34" spans="1:19" x14ac:dyDescent="0.15">
      <c r="A34" s="1319" t="s">
        <v>296</v>
      </c>
      <c r="B34" s="1281" t="s">
        <v>148</v>
      </c>
      <c r="C34" s="1320"/>
      <c r="D34" s="468">
        <v>4</v>
      </c>
      <c r="E34" s="332">
        <v>23.160999999999998</v>
      </c>
      <c r="F34" s="332">
        <v>0</v>
      </c>
      <c r="G34" s="332">
        <v>0</v>
      </c>
      <c r="H34" s="332">
        <v>0</v>
      </c>
      <c r="I34" s="332">
        <v>0</v>
      </c>
      <c r="J34" s="332">
        <v>0</v>
      </c>
      <c r="K34" s="332">
        <v>0</v>
      </c>
      <c r="L34" s="332">
        <v>1</v>
      </c>
      <c r="M34" s="332" t="s">
        <v>1287</v>
      </c>
      <c r="N34" s="332">
        <v>1</v>
      </c>
      <c r="O34" s="332" t="s">
        <v>1287</v>
      </c>
      <c r="P34" s="332">
        <v>2</v>
      </c>
      <c r="Q34" s="332" t="s">
        <v>1287</v>
      </c>
      <c r="R34" s="332">
        <v>0</v>
      </c>
      <c r="S34" s="329">
        <v>0</v>
      </c>
    </row>
    <row r="35" spans="1:19" x14ac:dyDescent="0.15">
      <c r="A35" s="1321" t="s">
        <v>295</v>
      </c>
      <c r="B35" s="1322" t="s">
        <v>149</v>
      </c>
      <c r="C35" s="1323"/>
      <c r="D35" s="472">
        <v>4</v>
      </c>
      <c r="E35" s="347">
        <v>21.135000000000002</v>
      </c>
      <c r="F35" s="347">
        <v>1</v>
      </c>
      <c r="G35" s="347" t="s">
        <v>1287</v>
      </c>
      <c r="H35" s="347">
        <v>0</v>
      </c>
      <c r="I35" s="347">
        <v>0</v>
      </c>
      <c r="J35" s="347">
        <v>0</v>
      </c>
      <c r="K35" s="347">
        <v>0</v>
      </c>
      <c r="L35" s="347">
        <v>2</v>
      </c>
      <c r="M35" s="347" t="s">
        <v>1287</v>
      </c>
      <c r="N35" s="347">
        <v>0</v>
      </c>
      <c r="O35" s="347">
        <v>0</v>
      </c>
      <c r="P35" s="347">
        <v>1</v>
      </c>
      <c r="Q35" s="347" t="s">
        <v>1287</v>
      </c>
      <c r="R35" s="347">
        <v>0</v>
      </c>
      <c r="S35" s="344">
        <v>0</v>
      </c>
    </row>
    <row r="36" spans="1:19" x14ac:dyDescent="0.15">
      <c r="A36" s="1324" t="s">
        <v>294</v>
      </c>
      <c r="B36" s="1325" t="s">
        <v>150</v>
      </c>
      <c r="C36" s="1326"/>
      <c r="D36" s="545">
        <v>0</v>
      </c>
      <c r="E36" s="340">
        <v>0</v>
      </c>
      <c r="F36" s="340">
        <v>0</v>
      </c>
      <c r="G36" s="340">
        <v>0</v>
      </c>
      <c r="H36" s="340">
        <v>0</v>
      </c>
      <c r="I36" s="340">
        <v>0</v>
      </c>
      <c r="J36" s="340">
        <v>0</v>
      </c>
      <c r="K36" s="340">
        <v>0</v>
      </c>
      <c r="L36" s="340">
        <v>0</v>
      </c>
      <c r="M36" s="340">
        <v>0</v>
      </c>
      <c r="N36" s="340">
        <v>0</v>
      </c>
      <c r="O36" s="340">
        <v>0</v>
      </c>
      <c r="P36" s="340">
        <v>0</v>
      </c>
      <c r="Q36" s="340">
        <v>0</v>
      </c>
      <c r="R36" s="340">
        <v>0</v>
      </c>
      <c r="S36" s="337">
        <v>0</v>
      </c>
    </row>
    <row r="37" spans="1:19" x14ac:dyDescent="0.15">
      <c r="A37" s="1319" t="s">
        <v>340</v>
      </c>
      <c r="B37" s="1281" t="s">
        <v>151</v>
      </c>
      <c r="C37" s="1320"/>
      <c r="D37" s="468">
        <v>0</v>
      </c>
      <c r="E37" s="332">
        <v>0</v>
      </c>
      <c r="F37" s="332">
        <v>0</v>
      </c>
      <c r="G37" s="332">
        <v>0</v>
      </c>
      <c r="H37" s="332">
        <v>0</v>
      </c>
      <c r="I37" s="332">
        <v>0</v>
      </c>
      <c r="J37" s="332">
        <v>0</v>
      </c>
      <c r="K37" s="332">
        <v>0</v>
      </c>
      <c r="L37" s="332">
        <v>0</v>
      </c>
      <c r="M37" s="332">
        <v>0</v>
      </c>
      <c r="N37" s="332">
        <v>0</v>
      </c>
      <c r="O37" s="332">
        <v>0</v>
      </c>
      <c r="P37" s="332">
        <v>0</v>
      </c>
      <c r="Q37" s="332">
        <v>0</v>
      </c>
      <c r="R37" s="332">
        <v>0</v>
      </c>
      <c r="S37" s="329">
        <v>0</v>
      </c>
    </row>
    <row r="38" spans="1:19" x14ac:dyDescent="0.15">
      <c r="A38" s="1319" t="s">
        <v>291</v>
      </c>
      <c r="B38" s="1281" t="s">
        <v>152</v>
      </c>
      <c r="C38" s="1320"/>
      <c r="D38" s="468">
        <v>5</v>
      </c>
      <c r="E38" s="332">
        <v>61.22</v>
      </c>
      <c r="F38" s="332">
        <v>0</v>
      </c>
      <c r="G38" s="332">
        <v>0</v>
      </c>
      <c r="H38" s="332">
        <v>0</v>
      </c>
      <c r="I38" s="332">
        <v>0</v>
      </c>
      <c r="J38" s="332">
        <v>0</v>
      </c>
      <c r="K38" s="332">
        <v>0</v>
      </c>
      <c r="L38" s="332">
        <v>0</v>
      </c>
      <c r="M38" s="332">
        <v>0</v>
      </c>
      <c r="N38" s="332">
        <v>2</v>
      </c>
      <c r="O38" s="332" t="s">
        <v>1287</v>
      </c>
      <c r="P38" s="332">
        <v>2</v>
      </c>
      <c r="Q38" s="332" t="s">
        <v>1287</v>
      </c>
      <c r="R38" s="332">
        <v>1</v>
      </c>
      <c r="S38" s="329" t="s">
        <v>1287</v>
      </c>
    </row>
    <row r="39" spans="1:19" x14ac:dyDescent="0.15">
      <c r="A39" s="1319" t="s">
        <v>290</v>
      </c>
      <c r="B39" s="1281" t="s">
        <v>153</v>
      </c>
      <c r="C39" s="1320"/>
      <c r="D39" s="468">
        <v>5</v>
      </c>
      <c r="E39" s="332">
        <v>82.128999999999991</v>
      </c>
      <c r="F39" s="332">
        <v>0</v>
      </c>
      <c r="G39" s="332">
        <v>0</v>
      </c>
      <c r="H39" s="332">
        <v>0</v>
      </c>
      <c r="I39" s="332">
        <v>0</v>
      </c>
      <c r="J39" s="332">
        <v>0</v>
      </c>
      <c r="K39" s="332">
        <v>0</v>
      </c>
      <c r="L39" s="332">
        <v>2</v>
      </c>
      <c r="M39" s="332" t="s">
        <v>1287</v>
      </c>
      <c r="N39" s="332">
        <v>1</v>
      </c>
      <c r="O39" s="332" t="s">
        <v>1287</v>
      </c>
      <c r="P39" s="332">
        <v>1</v>
      </c>
      <c r="Q39" s="332" t="s">
        <v>1287</v>
      </c>
      <c r="R39" s="332">
        <v>1</v>
      </c>
      <c r="S39" s="329" t="s">
        <v>1287</v>
      </c>
    </row>
    <row r="40" spans="1:19" x14ac:dyDescent="0.15">
      <c r="A40" s="1319" t="s">
        <v>289</v>
      </c>
      <c r="B40" s="1281" t="s">
        <v>154</v>
      </c>
      <c r="C40" s="1320"/>
      <c r="D40" s="468">
        <v>2</v>
      </c>
      <c r="E40" s="332" t="s">
        <v>1287</v>
      </c>
      <c r="F40" s="332">
        <v>0</v>
      </c>
      <c r="G40" s="332">
        <v>0</v>
      </c>
      <c r="H40" s="332">
        <v>0</v>
      </c>
      <c r="I40" s="332">
        <v>0</v>
      </c>
      <c r="J40" s="332">
        <v>0</v>
      </c>
      <c r="K40" s="332">
        <v>0</v>
      </c>
      <c r="L40" s="332">
        <v>0</v>
      </c>
      <c r="M40" s="332">
        <v>0</v>
      </c>
      <c r="N40" s="332">
        <v>0</v>
      </c>
      <c r="O40" s="332">
        <v>0</v>
      </c>
      <c r="P40" s="332">
        <v>1</v>
      </c>
      <c r="Q40" s="332" t="s">
        <v>1287</v>
      </c>
      <c r="R40" s="332">
        <v>1</v>
      </c>
      <c r="S40" s="329" t="s">
        <v>1287</v>
      </c>
    </row>
    <row r="41" spans="1:19" x14ac:dyDescent="0.15">
      <c r="A41" s="1319" t="s">
        <v>288</v>
      </c>
      <c r="B41" s="1281" t="s">
        <v>155</v>
      </c>
      <c r="C41" s="1320"/>
      <c r="D41" s="468">
        <v>1</v>
      </c>
      <c r="E41" s="332" t="s">
        <v>1287</v>
      </c>
      <c r="F41" s="332">
        <v>0</v>
      </c>
      <c r="G41" s="332">
        <v>0</v>
      </c>
      <c r="H41" s="332">
        <v>0</v>
      </c>
      <c r="I41" s="332">
        <v>0</v>
      </c>
      <c r="J41" s="332">
        <v>0</v>
      </c>
      <c r="K41" s="332">
        <v>0</v>
      </c>
      <c r="L41" s="332">
        <v>0</v>
      </c>
      <c r="M41" s="332">
        <v>0</v>
      </c>
      <c r="N41" s="332">
        <v>1</v>
      </c>
      <c r="O41" s="332" t="s">
        <v>1287</v>
      </c>
      <c r="P41" s="332">
        <v>0</v>
      </c>
      <c r="Q41" s="332">
        <v>0</v>
      </c>
      <c r="R41" s="332">
        <v>0</v>
      </c>
      <c r="S41" s="329">
        <v>0</v>
      </c>
    </row>
    <row r="42" spans="1:19" x14ac:dyDescent="0.15">
      <c r="A42" s="1319" t="s">
        <v>287</v>
      </c>
      <c r="B42" s="1281" t="s">
        <v>156</v>
      </c>
      <c r="C42" s="1320"/>
      <c r="D42" s="468">
        <v>2</v>
      </c>
      <c r="E42" s="332" t="s">
        <v>1287</v>
      </c>
      <c r="F42" s="332">
        <v>0</v>
      </c>
      <c r="G42" s="332">
        <v>0</v>
      </c>
      <c r="H42" s="332">
        <v>1</v>
      </c>
      <c r="I42" s="332" t="s">
        <v>1287</v>
      </c>
      <c r="J42" s="332">
        <v>0</v>
      </c>
      <c r="K42" s="332">
        <v>0</v>
      </c>
      <c r="L42" s="332">
        <v>0</v>
      </c>
      <c r="M42" s="332">
        <v>0</v>
      </c>
      <c r="N42" s="332">
        <v>0</v>
      </c>
      <c r="O42" s="332">
        <v>0</v>
      </c>
      <c r="P42" s="332">
        <v>1</v>
      </c>
      <c r="Q42" s="332" t="s">
        <v>1287</v>
      </c>
      <c r="R42" s="332">
        <v>0</v>
      </c>
      <c r="S42" s="329">
        <v>0</v>
      </c>
    </row>
    <row r="43" spans="1:19" x14ac:dyDescent="0.15">
      <c r="A43" s="1319" t="s">
        <v>286</v>
      </c>
      <c r="B43" s="1281" t="s">
        <v>157</v>
      </c>
      <c r="C43" s="1320"/>
      <c r="D43" s="468">
        <v>5</v>
      </c>
      <c r="E43" s="332">
        <v>95.846999999999994</v>
      </c>
      <c r="F43" s="332">
        <v>0</v>
      </c>
      <c r="G43" s="332">
        <v>0</v>
      </c>
      <c r="H43" s="332">
        <v>2</v>
      </c>
      <c r="I43" s="332" t="s">
        <v>1287</v>
      </c>
      <c r="J43" s="332">
        <v>0</v>
      </c>
      <c r="K43" s="332">
        <v>0</v>
      </c>
      <c r="L43" s="332">
        <v>0</v>
      </c>
      <c r="M43" s="332">
        <v>0</v>
      </c>
      <c r="N43" s="332">
        <v>1</v>
      </c>
      <c r="O43" s="332" t="s">
        <v>1287</v>
      </c>
      <c r="P43" s="332">
        <v>0</v>
      </c>
      <c r="Q43" s="332">
        <v>0</v>
      </c>
      <c r="R43" s="332">
        <v>2</v>
      </c>
      <c r="S43" s="329" t="s">
        <v>1287</v>
      </c>
    </row>
    <row r="44" spans="1:19" x14ac:dyDescent="0.15">
      <c r="A44" s="1319" t="s">
        <v>285</v>
      </c>
      <c r="B44" s="1281" t="s">
        <v>158</v>
      </c>
      <c r="C44" s="1320"/>
      <c r="D44" s="468">
        <v>5</v>
      </c>
      <c r="E44" s="332">
        <v>64.280999999999992</v>
      </c>
      <c r="F44" s="332">
        <v>0</v>
      </c>
      <c r="G44" s="332">
        <v>0</v>
      </c>
      <c r="H44" s="332">
        <v>0</v>
      </c>
      <c r="I44" s="332">
        <v>0</v>
      </c>
      <c r="J44" s="332">
        <v>0</v>
      </c>
      <c r="K44" s="332">
        <v>0</v>
      </c>
      <c r="L44" s="332">
        <v>1</v>
      </c>
      <c r="M44" s="332" t="s">
        <v>1287</v>
      </c>
      <c r="N44" s="332">
        <v>2</v>
      </c>
      <c r="O44" s="332" t="s">
        <v>1287</v>
      </c>
      <c r="P44" s="332">
        <v>1</v>
      </c>
      <c r="Q44" s="332" t="s">
        <v>1287</v>
      </c>
      <c r="R44" s="332">
        <v>1</v>
      </c>
      <c r="S44" s="329" t="s">
        <v>1287</v>
      </c>
    </row>
    <row r="45" spans="1:19" x14ac:dyDescent="0.15">
      <c r="A45" s="1321" t="s">
        <v>284</v>
      </c>
      <c r="B45" s="1322" t="s">
        <v>159</v>
      </c>
      <c r="C45" s="1323"/>
      <c r="D45" s="472">
        <v>7</v>
      </c>
      <c r="E45" s="347">
        <v>71.206999999999994</v>
      </c>
      <c r="F45" s="347">
        <v>0</v>
      </c>
      <c r="G45" s="347">
        <v>0</v>
      </c>
      <c r="H45" s="347">
        <v>1</v>
      </c>
      <c r="I45" s="347" t="s">
        <v>1287</v>
      </c>
      <c r="J45" s="347">
        <v>0</v>
      </c>
      <c r="K45" s="347">
        <v>0</v>
      </c>
      <c r="L45" s="347">
        <v>1</v>
      </c>
      <c r="M45" s="347" t="s">
        <v>1287</v>
      </c>
      <c r="N45" s="347">
        <v>0</v>
      </c>
      <c r="O45" s="347">
        <v>0</v>
      </c>
      <c r="P45" s="347">
        <v>4</v>
      </c>
      <c r="Q45" s="347" t="s">
        <v>1287</v>
      </c>
      <c r="R45" s="347">
        <v>1</v>
      </c>
      <c r="S45" s="344" t="s">
        <v>1287</v>
      </c>
    </row>
    <row r="46" spans="1:19" x14ac:dyDescent="0.15">
      <c r="A46" s="1327" t="s">
        <v>283</v>
      </c>
      <c r="B46" s="1328" t="s">
        <v>160</v>
      </c>
      <c r="C46" s="1329"/>
      <c r="D46" s="532">
        <v>2</v>
      </c>
      <c r="E46" s="404" t="s">
        <v>1287</v>
      </c>
      <c r="F46" s="404">
        <v>0</v>
      </c>
      <c r="G46" s="404">
        <v>0</v>
      </c>
      <c r="H46" s="404">
        <v>0</v>
      </c>
      <c r="I46" s="404">
        <v>0</v>
      </c>
      <c r="J46" s="404">
        <v>0</v>
      </c>
      <c r="K46" s="404">
        <v>0</v>
      </c>
      <c r="L46" s="404">
        <v>0</v>
      </c>
      <c r="M46" s="404">
        <v>0</v>
      </c>
      <c r="N46" s="404">
        <v>1</v>
      </c>
      <c r="O46" s="404" t="s">
        <v>1287</v>
      </c>
      <c r="P46" s="404">
        <v>1</v>
      </c>
      <c r="Q46" s="404" t="s">
        <v>1287</v>
      </c>
      <c r="R46" s="404">
        <v>0</v>
      </c>
      <c r="S46" s="401">
        <v>0</v>
      </c>
    </row>
    <row r="47" spans="1:19" x14ac:dyDescent="0.15">
      <c r="A47" s="1319" t="s">
        <v>282</v>
      </c>
      <c r="B47" s="1281" t="s">
        <v>161</v>
      </c>
      <c r="C47" s="1320"/>
      <c r="D47" s="468">
        <v>0</v>
      </c>
      <c r="E47" s="332">
        <v>0</v>
      </c>
      <c r="F47" s="332">
        <v>0</v>
      </c>
      <c r="G47" s="332">
        <v>0</v>
      </c>
      <c r="H47" s="332">
        <v>0</v>
      </c>
      <c r="I47" s="332">
        <v>0</v>
      </c>
      <c r="J47" s="332">
        <v>0</v>
      </c>
      <c r="K47" s="332">
        <v>0</v>
      </c>
      <c r="L47" s="332">
        <v>0</v>
      </c>
      <c r="M47" s="332">
        <v>0</v>
      </c>
      <c r="N47" s="332">
        <v>0</v>
      </c>
      <c r="O47" s="332">
        <v>0</v>
      </c>
      <c r="P47" s="332">
        <v>0</v>
      </c>
      <c r="Q47" s="332">
        <v>0</v>
      </c>
      <c r="R47" s="332">
        <v>0</v>
      </c>
      <c r="S47" s="329">
        <v>0</v>
      </c>
    </row>
    <row r="48" spans="1:19" x14ac:dyDescent="0.15">
      <c r="A48" s="1319" t="s">
        <v>281</v>
      </c>
      <c r="B48" s="1281" t="s">
        <v>162</v>
      </c>
      <c r="C48" s="1320"/>
      <c r="D48" s="468">
        <v>2</v>
      </c>
      <c r="E48" s="332" t="s">
        <v>1287</v>
      </c>
      <c r="F48" s="332">
        <v>0</v>
      </c>
      <c r="G48" s="332">
        <v>0</v>
      </c>
      <c r="H48" s="332">
        <v>0</v>
      </c>
      <c r="I48" s="332">
        <v>0</v>
      </c>
      <c r="J48" s="332">
        <v>0</v>
      </c>
      <c r="K48" s="332">
        <v>0</v>
      </c>
      <c r="L48" s="332">
        <v>0</v>
      </c>
      <c r="M48" s="332">
        <v>0</v>
      </c>
      <c r="N48" s="332">
        <v>2</v>
      </c>
      <c r="O48" s="332" t="s">
        <v>1287</v>
      </c>
      <c r="P48" s="332">
        <v>0</v>
      </c>
      <c r="Q48" s="332">
        <v>0</v>
      </c>
      <c r="R48" s="332">
        <v>0</v>
      </c>
      <c r="S48" s="329">
        <v>0</v>
      </c>
    </row>
    <row r="49" spans="1:19" x14ac:dyDescent="0.15">
      <c r="A49" s="1319" t="s">
        <v>280</v>
      </c>
      <c r="B49" s="1281" t="s">
        <v>163</v>
      </c>
      <c r="C49" s="1320"/>
      <c r="D49" s="468">
        <v>5</v>
      </c>
      <c r="E49" s="332">
        <v>48.356999999999999</v>
      </c>
      <c r="F49" s="332">
        <v>1</v>
      </c>
      <c r="G49" s="332" t="s">
        <v>1287</v>
      </c>
      <c r="H49" s="332">
        <v>1</v>
      </c>
      <c r="I49" s="332" t="s">
        <v>1287</v>
      </c>
      <c r="J49" s="332">
        <v>0</v>
      </c>
      <c r="K49" s="332">
        <v>0</v>
      </c>
      <c r="L49" s="332">
        <v>0</v>
      </c>
      <c r="M49" s="332">
        <v>0</v>
      </c>
      <c r="N49" s="332">
        <v>1</v>
      </c>
      <c r="O49" s="332" t="s">
        <v>1287</v>
      </c>
      <c r="P49" s="332">
        <v>1</v>
      </c>
      <c r="Q49" s="332" t="s">
        <v>1287</v>
      </c>
      <c r="R49" s="332">
        <v>1</v>
      </c>
      <c r="S49" s="329" t="s">
        <v>1287</v>
      </c>
    </row>
    <row r="50" spans="1:19" x14ac:dyDescent="0.15">
      <c r="A50" s="1319" t="s">
        <v>279</v>
      </c>
      <c r="B50" s="1281" t="s">
        <v>164</v>
      </c>
      <c r="C50" s="1320"/>
      <c r="D50" s="468">
        <v>3</v>
      </c>
      <c r="E50" s="332">
        <v>19.141999999999999</v>
      </c>
      <c r="F50" s="332">
        <v>0</v>
      </c>
      <c r="G50" s="332">
        <v>0</v>
      </c>
      <c r="H50" s="332">
        <v>1</v>
      </c>
      <c r="I50" s="332" t="s">
        <v>1287</v>
      </c>
      <c r="J50" s="332">
        <v>0</v>
      </c>
      <c r="K50" s="332">
        <v>0</v>
      </c>
      <c r="L50" s="332">
        <v>0</v>
      </c>
      <c r="M50" s="332">
        <v>0</v>
      </c>
      <c r="N50" s="332">
        <v>0</v>
      </c>
      <c r="O50" s="332">
        <v>0</v>
      </c>
      <c r="P50" s="332">
        <v>0</v>
      </c>
      <c r="Q50" s="332">
        <v>0</v>
      </c>
      <c r="R50" s="332">
        <v>2</v>
      </c>
      <c r="S50" s="329" t="s">
        <v>1287</v>
      </c>
    </row>
    <row r="51" spans="1:19" x14ac:dyDescent="0.15">
      <c r="A51" s="1319" t="s">
        <v>278</v>
      </c>
      <c r="B51" s="1281" t="s">
        <v>165</v>
      </c>
      <c r="C51" s="1320"/>
      <c r="D51" s="468">
        <v>4</v>
      </c>
      <c r="E51" s="332">
        <v>22.945</v>
      </c>
      <c r="F51" s="332">
        <v>0</v>
      </c>
      <c r="G51" s="332">
        <v>0</v>
      </c>
      <c r="H51" s="332">
        <v>2</v>
      </c>
      <c r="I51" s="332" t="s">
        <v>1287</v>
      </c>
      <c r="J51" s="332">
        <v>0</v>
      </c>
      <c r="K51" s="332">
        <v>0</v>
      </c>
      <c r="L51" s="332">
        <v>0</v>
      </c>
      <c r="M51" s="332">
        <v>0</v>
      </c>
      <c r="N51" s="332">
        <v>2</v>
      </c>
      <c r="O51" s="332" t="s">
        <v>1287</v>
      </c>
      <c r="P51" s="332">
        <v>0</v>
      </c>
      <c r="Q51" s="332">
        <v>0</v>
      </c>
      <c r="R51" s="332">
        <v>0</v>
      </c>
      <c r="S51" s="329">
        <v>0</v>
      </c>
    </row>
    <row r="52" spans="1:19" ht="14.25" thickBot="1" x14ac:dyDescent="0.2">
      <c r="A52" s="1330" t="s">
        <v>277</v>
      </c>
      <c r="B52" s="1331" t="s">
        <v>167</v>
      </c>
      <c r="C52" s="1332"/>
      <c r="D52" s="519">
        <v>1</v>
      </c>
      <c r="E52" s="325" t="s">
        <v>1287</v>
      </c>
      <c r="F52" s="325">
        <v>0</v>
      </c>
      <c r="G52" s="325">
        <v>0</v>
      </c>
      <c r="H52" s="325">
        <v>0</v>
      </c>
      <c r="I52" s="325">
        <v>0</v>
      </c>
      <c r="J52" s="325">
        <v>0</v>
      </c>
      <c r="K52" s="325">
        <v>0</v>
      </c>
      <c r="L52" s="325">
        <v>0</v>
      </c>
      <c r="M52" s="325">
        <v>0</v>
      </c>
      <c r="N52" s="325">
        <v>0</v>
      </c>
      <c r="O52" s="325">
        <v>0</v>
      </c>
      <c r="P52" s="325">
        <v>1</v>
      </c>
      <c r="Q52" s="325" t="s">
        <v>1287</v>
      </c>
      <c r="R52" s="325">
        <v>0</v>
      </c>
      <c r="S52" s="322">
        <v>0</v>
      </c>
    </row>
    <row r="53" spans="1:19" x14ac:dyDescent="0.15">
      <c r="A53" s="1380" t="s">
        <v>1181</v>
      </c>
      <c r="B53" s="1238"/>
      <c r="C53" s="1238"/>
      <c r="D53" s="1238"/>
      <c r="E53" s="1238"/>
      <c r="F53" s="1238"/>
      <c r="G53" s="1238"/>
      <c r="H53" s="1238"/>
      <c r="I53" s="1238"/>
      <c r="J53" s="1238"/>
      <c r="K53" s="1238"/>
      <c r="L53" s="1238"/>
      <c r="M53" s="1238"/>
      <c r="N53" s="1238"/>
      <c r="O53" s="1238"/>
      <c r="P53" s="1238"/>
      <c r="Q53" s="1238"/>
      <c r="R53" s="1238"/>
      <c r="S53" s="1238"/>
    </row>
  </sheetData>
  <mergeCells count="10">
    <mergeCell ref="A5:C5"/>
    <mergeCell ref="A1:S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79"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FD4BC-EA71-4C28-93E4-007D5A507808}">
  <sheetPr>
    <pageSetUpPr fitToPage="1"/>
  </sheetPr>
  <dimension ref="A1:S53"/>
  <sheetViews>
    <sheetView zoomScale="55" zoomScaleNormal="55" workbookViewId="0">
      <selection activeCell="N12" sqref="N12"/>
    </sheetView>
  </sheetViews>
  <sheetFormatPr defaultColWidth="9" defaultRowHeight="13.5" x14ac:dyDescent="0.15"/>
  <cols>
    <col min="1" max="1" width="3.625" style="1312" customWidth="1"/>
    <col min="2" max="2" width="9.625" style="1312" customWidth="1"/>
    <col min="3" max="3" width="0.875" style="1312" customWidth="1"/>
    <col min="4" max="19" width="9.625" style="1312" customWidth="1"/>
    <col min="20" max="16384" width="9" style="1312"/>
  </cols>
  <sheetData>
    <row r="1" spans="1:19" x14ac:dyDescent="0.15">
      <c r="A1" s="1235" t="s">
        <v>1194</v>
      </c>
      <c r="B1" s="1236"/>
      <c r="C1" s="1236"/>
      <c r="D1" s="1236"/>
      <c r="E1" s="1236"/>
      <c r="F1" s="1236"/>
      <c r="G1" s="1236"/>
      <c r="H1" s="1236"/>
      <c r="I1" s="1236"/>
      <c r="J1" s="1236"/>
      <c r="K1" s="1236"/>
      <c r="L1" s="1236"/>
      <c r="M1" s="1236"/>
      <c r="N1" s="1236"/>
      <c r="O1" s="1236"/>
      <c r="P1" s="1236"/>
      <c r="Q1" s="1236"/>
      <c r="R1" s="1236"/>
      <c r="S1" s="1236"/>
    </row>
    <row r="2" spans="1:19" ht="14.25" thickBot="1" x14ac:dyDescent="0.2">
      <c r="A2" s="1238"/>
      <c r="B2" s="1238"/>
      <c r="C2" s="1238"/>
      <c r="D2" s="1238"/>
      <c r="E2" s="1238"/>
      <c r="F2" s="1238"/>
      <c r="G2" s="1238"/>
      <c r="H2" s="1238"/>
      <c r="I2" s="1238"/>
      <c r="J2" s="1238"/>
      <c r="K2" s="1238"/>
      <c r="L2" s="1238"/>
      <c r="M2" s="1238"/>
      <c r="N2" s="1238"/>
      <c r="O2" s="1238"/>
      <c r="P2" s="1238"/>
      <c r="Q2" s="1238"/>
      <c r="R2" s="1238"/>
      <c r="S2" s="1463" t="s">
        <v>432</v>
      </c>
    </row>
    <row r="3" spans="1:19" x14ac:dyDescent="0.15">
      <c r="A3" s="1240"/>
      <c r="B3" s="1851"/>
      <c r="C3" s="1242"/>
      <c r="D3" s="1578" t="s">
        <v>1190</v>
      </c>
      <c r="E3" s="1500"/>
      <c r="F3" s="1858" t="s">
        <v>1189</v>
      </c>
      <c r="G3" s="1560"/>
      <c r="H3" s="1858" t="s">
        <v>1188</v>
      </c>
      <c r="I3" s="1560"/>
      <c r="J3" s="1858" t="s">
        <v>1187</v>
      </c>
      <c r="K3" s="1560"/>
      <c r="L3" s="1858" t="s">
        <v>1186</v>
      </c>
      <c r="M3" s="1560"/>
      <c r="N3" s="1858" t="s">
        <v>1185</v>
      </c>
      <c r="O3" s="1560"/>
      <c r="P3" s="1858" t="s">
        <v>1184</v>
      </c>
      <c r="Q3" s="1560"/>
      <c r="R3" s="1561" t="s">
        <v>1183</v>
      </c>
      <c r="S3" s="1562"/>
    </row>
    <row r="4" spans="1:19" ht="14.25" thickBot="1" x14ac:dyDescent="0.2">
      <c r="A4" s="1859" t="s">
        <v>1193</v>
      </c>
      <c r="B4" s="1252"/>
      <c r="C4" s="1253"/>
      <c r="D4" s="1563" t="s">
        <v>1034</v>
      </c>
      <c r="E4" s="1564" t="s">
        <v>1033</v>
      </c>
      <c r="F4" s="1564" t="s">
        <v>1034</v>
      </c>
      <c r="G4" s="1564" t="s">
        <v>1033</v>
      </c>
      <c r="H4" s="1564" t="s">
        <v>1034</v>
      </c>
      <c r="I4" s="1564" t="s">
        <v>1033</v>
      </c>
      <c r="J4" s="1564" t="s">
        <v>1034</v>
      </c>
      <c r="K4" s="1564" t="s">
        <v>1033</v>
      </c>
      <c r="L4" s="1564" t="s">
        <v>1034</v>
      </c>
      <c r="M4" s="1564" t="s">
        <v>1033</v>
      </c>
      <c r="N4" s="1564" t="s">
        <v>1034</v>
      </c>
      <c r="O4" s="1564" t="s">
        <v>1033</v>
      </c>
      <c r="P4" s="1564" t="s">
        <v>1034</v>
      </c>
      <c r="Q4" s="1564" t="s">
        <v>1033</v>
      </c>
      <c r="R4" s="1564" t="s">
        <v>1034</v>
      </c>
      <c r="S4" s="1566" t="s">
        <v>1033</v>
      </c>
    </row>
    <row r="5" spans="1:19" ht="15" thickTop="1" thickBot="1" x14ac:dyDescent="0.2">
      <c r="A5" s="1313" t="s">
        <v>341</v>
      </c>
      <c r="B5" s="1314"/>
      <c r="C5" s="1315"/>
      <c r="D5" s="838">
        <v>312</v>
      </c>
      <c r="E5" s="394">
        <v>1331.0700000000002</v>
      </c>
      <c r="F5" s="394">
        <v>9</v>
      </c>
      <c r="G5" s="394">
        <v>23.238999999999997</v>
      </c>
      <c r="H5" s="394">
        <v>48</v>
      </c>
      <c r="I5" s="394">
        <v>214.52199999999999</v>
      </c>
      <c r="J5" s="394">
        <v>0</v>
      </c>
      <c r="K5" s="394">
        <v>0</v>
      </c>
      <c r="L5" s="394">
        <v>34</v>
      </c>
      <c r="M5" s="394">
        <v>73.455999999999989</v>
      </c>
      <c r="N5" s="394">
        <v>78</v>
      </c>
      <c r="O5" s="394">
        <v>211.21599999999995</v>
      </c>
      <c r="P5" s="394">
        <v>77</v>
      </c>
      <c r="Q5" s="394">
        <v>410.40900000000011</v>
      </c>
      <c r="R5" s="394">
        <v>66</v>
      </c>
      <c r="S5" s="391">
        <v>398.22800000000001</v>
      </c>
    </row>
    <row r="6" spans="1:19" ht="14.25" thickTop="1" x14ac:dyDescent="0.15">
      <c r="A6" s="1316" t="s">
        <v>272</v>
      </c>
      <c r="B6" s="1317" t="s">
        <v>120</v>
      </c>
      <c r="C6" s="1318"/>
      <c r="D6" s="476">
        <v>5</v>
      </c>
      <c r="E6" s="360">
        <v>24.867000000000001</v>
      </c>
      <c r="F6" s="360">
        <v>0</v>
      </c>
      <c r="G6" s="360">
        <v>0</v>
      </c>
      <c r="H6" s="360">
        <v>1</v>
      </c>
      <c r="I6" s="360" t="s">
        <v>1287</v>
      </c>
      <c r="J6" s="360">
        <v>0</v>
      </c>
      <c r="K6" s="360">
        <v>0</v>
      </c>
      <c r="L6" s="360">
        <v>0</v>
      </c>
      <c r="M6" s="360">
        <v>0</v>
      </c>
      <c r="N6" s="360">
        <v>2</v>
      </c>
      <c r="O6" s="360" t="s">
        <v>1287</v>
      </c>
      <c r="P6" s="360">
        <v>2</v>
      </c>
      <c r="Q6" s="360" t="s">
        <v>1287</v>
      </c>
      <c r="R6" s="360">
        <v>0</v>
      </c>
      <c r="S6" s="357">
        <v>0</v>
      </c>
    </row>
    <row r="7" spans="1:19" x14ac:dyDescent="0.15">
      <c r="A7" s="1319" t="s">
        <v>270</v>
      </c>
      <c r="B7" s="1281" t="s">
        <v>121</v>
      </c>
      <c r="C7" s="1320"/>
      <c r="D7" s="468">
        <v>0</v>
      </c>
      <c r="E7" s="332">
        <v>0</v>
      </c>
      <c r="F7" s="332">
        <v>0</v>
      </c>
      <c r="G7" s="332">
        <v>0</v>
      </c>
      <c r="H7" s="332">
        <v>0</v>
      </c>
      <c r="I7" s="332">
        <v>0</v>
      </c>
      <c r="J7" s="332">
        <v>0</v>
      </c>
      <c r="K7" s="332">
        <v>0</v>
      </c>
      <c r="L7" s="332">
        <v>0</v>
      </c>
      <c r="M7" s="332">
        <v>0</v>
      </c>
      <c r="N7" s="332">
        <v>0</v>
      </c>
      <c r="O7" s="332">
        <v>0</v>
      </c>
      <c r="P7" s="332">
        <v>0</v>
      </c>
      <c r="Q7" s="332">
        <v>0</v>
      </c>
      <c r="R7" s="332">
        <v>0</v>
      </c>
      <c r="S7" s="329">
        <v>0</v>
      </c>
    </row>
    <row r="8" spans="1:19" x14ac:dyDescent="0.15">
      <c r="A8" s="1319" t="s">
        <v>268</v>
      </c>
      <c r="B8" s="1281" t="s">
        <v>122</v>
      </c>
      <c r="C8" s="1320"/>
      <c r="D8" s="468">
        <v>1</v>
      </c>
      <c r="E8" s="332" t="s">
        <v>1287</v>
      </c>
      <c r="F8" s="332">
        <v>0</v>
      </c>
      <c r="G8" s="332">
        <v>0</v>
      </c>
      <c r="H8" s="332">
        <v>0</v>
      </c>
      <c r="I8" s="332">
        <v>0</v>
      </c>
      <c r="J8" s="332">
        <v>0</v>
      </c>
      <c r="K8" s="332">
        <v>0</v>
      </c>
      <c r="L8" s="332">
        <v>1</v>
      </c>
      <c r="M8" s="332" t="s">
        <v>1287</v>
      </c>
      <c r="N8" s="332">
        <v>0</v>
      </c>
      <c r="O8" s="332">
        <v>0</v>
      </c>
      <c r="P8" s="332">
        <v>0</v>
      </c>
      <c r="Q8" s="332">
        <v>0</v>
      </c>
      <c r="R8" s="332">
        <v>0</v>
      </c>
      <c r="S8" s="329">
        <v>0</v>
      </c>
    </row>
    <row r="9" spans="1:19" x14ac:dyDescent="0.15">
      <c r="A9" s="1319" t="s">
        <v>266</v>
      </c>
      <c r="B9" s="1281" t="s">
        <v>123</v>
      </c>
      <c r="C9" s="1320"/>
      <c r="D9" s="468">
        <v>6</v>
      </c>
      <c r="E9" s="332">
        <v>7.4649999999999999</v>
      </c>
      <c r="F9" s="332">
        <v>1</v>
      </c>
      <c r="G9" s="332" t="s">
        <v>1287</v>
      </c>
      <c r="H9" s="332">
        <v>0</v>
      </c>
      <c r="I9" s="332">
        <v>0</v>
      </c>
      <c r="J9" s="332">
        <v>0</v>
      </c>
      <c r="K9" s="332">
        <v>0</v>
      </c>
      <c r="L9" s="332">
        <v>1</v>
      </c>
      <c r="M9" s="332" t="s">
        <v>1287</v>
      </c>
      <c r="N9" s="332">
        <v>1</v>
      </c>
      <c r="O9" s="332" t="s">
        <v>1287</v>
      </c>
      <c r="P9" s="332">
        <v>0</v>
      </c>
      <c r="Q9" s="332">
        <v>0</v>
      </c>
      <c r="R9" s="332">
        <v>3</v>
      </c>
      <c r="S9" s="329">
        <v>4.6550000000000002</v>
      </c>
    </row>
    <row r="10" spans="1:19" x14ac:dyDescent="0.15">
      <c r="A10" s="1319" t="s">
        <v>265</v>
      </c>
      <c r="B10" s="1281" t="s">
        <v>124</v>
      </c>
      <c r="C10" s="1320"/>
      <c r="D10" s="468">
        <v>0</v>
      </c>
      <c r="E10" s="332">
        <v>0</v>
      </c>
      <c r="F10" s="332">
        <v>0</v>
      </c>
      <c r="G10" s="332">
        <v>0</v>
      </c>
      <c r="H10" s="332">
        <v>0</v>
      </c>
      <c r="I10" s="332">
        <v>0</v>
      </c>
      <c r="J10" s="332">
        <v>0</v>
      </c>
      <c r="K10" s="332">
        <v>0</v>
      </c>
      <c r="L10" s="332">
        <v>0</v>
      </c>
      <c r="M10" s="332">
        <v>0</v>
      </c>
      <c r="N10" s="332">
        <v>0</v>
      </c>
      <c r="O10" s="332">
        <v>0</v>
      </c>
      <c r="P10" s="332">
        <v>0</v>
      </c>
      <c r="Q10" s="332">
        <v>0</v>
      </c>
      <c r="R10" s="332">
        <v>0</v>
      </c>
      <c r="S10" s="329">
        <v>0</v>
      </c>
    </row>
    <row r="11" spans="1:19" x14ac:dyDescent="0.15">
      <c r="A11" s="1319" t="s">
        <v>264</v>
      </c>
      <c r="B11" s="1281" t="s">
        <v>125</v>
      </c>
      <c r="C11" s="1320"/>
      <c r="D11" s="468">
        <v>1</v>
      </c>
      <c r="E11" s="332" t="s">
        <v>1287</v>
      </c>
      <c r="F11" s="332">
        <v>0</v>
      </c>
      <c r="G11" s="332">
        <v>0</v>
      </c>
      <c r="H11" s="332">
        <v>0</v>
      </c>
      <c r="I11" s="332">
        <v>0</v>
      </c>
      <c r="J11" s="332">
        <v>0</v>
      </c>
      <c r="K11" s="332">
        <v>0</v>
      </c>
      <c r="L11" s="332">
        <v>0</v>
      </c>
      <c r="M11" s="332">
        <v>0</v>
      </c>
      <c r="N11" s="332">
        <v>0</v>
      </c>
      <c r="O11" s="332">
        <v>0</v>
      </c>
      <c r="P11" s="332">
        <v>0</v>
      </c>
      <c r="Q11" s="332">
        <v>0</v>
      </c>
      <c r="R11" s="332">
        <v>1</v>
      </c>
      <c r="S11" s="329" t="s">
        <v>1287</v>
      </c>
    </row>
    <row r="12" spans="1:19" x14ac:dyDescent="0.15">
      <c r="A12" s="1319" t="s">
        <v>262</v>
      </c>
      <c r="B12" s="1281" t="s">
        <v>126</v>
      </c>
      <c r="C12" s="1320"/>
      <c r="D12" s="468">
        <v>5</v>
      </c>
      <c r="E12" s="332">
        <v>12.898</v>
      </c>
      <c r="F12" s="332">
        <v>0</v>
      </c>
      <c r="G12" s="332">
        <v>0</v>
      </c>
      <c r="H12" s="332">
        <v>0</v>
      </c>
      <c r="I12" s="332">
        <v>0</v>
      </c>
      <c r="J12" s="332">
        <v>0</v>
      </c>
      <c r="K12" s="332">
        <v>0</v>
      </c>
      <c r="L12" s="332">
        <v>0</v>
      </c>
      <c r="M12" s="332">
        <v>0</v>
      </c>
      <c r="N12" s="332">
        <v>1</v>
      </c>
      <c r="O12" s="332" t="s">
        <v>1287</v>
      </c>
      <c r="P12" s="332">
        <v>3</v>
      </c>
      <c r="Q12" s="332" t="s">
        <v>1287</v>
      </c>
      <c r="R12" s="332">
        <v>1</v>
      </c>
      <c r="S12" s="329" t="s">
        <v>1287</v>
      </c>
    </row>
    <row r="13" spans="1:19" x14ac:dyDescent="0.15">
      <c r="A13" s="1319" t="s">
        <v>260</v>
      </c>
      <c r="B13" s="1281" t="s">
        <v>127</v>
      </c>
      <c r="C13" s="1320"/>
      <c r="D13" s="468">
        <v>11</v>
      </c>
      <c r="E13" s="332">
        <v>53.331000000000003</v>
      </c>
      <c r="F13" s="332">
        <v>0</v>
      </c>
      <c r="G13" s="332">
        <v>0</v>
      </c>
      <c r="H13" s="332">
        <v>0</v>
      </c>
      <c r="I13" s="332">
        <v>0</v>
      </c>
      <c r="J13" s="332">
        <v>0</v>
      </c>
      <c r="K13" s="332">
        <v>0</v>
      </c>
      <c r="L13" s="332">
        <v>0</v>
      </c>
      <c r="M13" s="332">
        <v>0</v>
      </c>
      <c r="N13" s="332">
        <v>4</v>
      </c>
      <c r="O13" s="332" t="s">
        <v>1287</v>
      </c>
      <c r="P13" s="332">
        <v>5</v>
      </c>
      <c r="Q13" s="332">
        <v>20.337</v>
      </c>
      <c r="R13" s="332">
        <v>2</v>
      </c>
      <c r="S13" s="329" t="s">
        <v>1287</v>
      </c>
    </row>
    <row r="14" spans="1:19" x14ac:dyDescent="0.15">
      <c r="A14" s="1319" t="s">
        <v>259</v>
      </c>
      <c r="B14" s="1281" t="s">
        <v>128</v>
      </c>
      <c r="C14" s="1320"/>
      <c r="D14" s="468">
        <v>9</v>
      </c>
      <c r="E14" s="332">
        <v>24.303999999999998</v>
      </c>
      <c r="F14" s="332">
        <v>0</v>
      </c>
      <c r="G14" s="332">
        <v>0</v>
      </c>
      <c r="H14" s="332">
        <v>1</v>
      </c>
      <c r="I14" s="332" t="s">
        <v>1287</v>
      </c>
      <c r="J14" s="332">
        <v>0</v>
      </c>
      <c r="K14" s="332">
        <v>0</v>
      </c>
      <c r="L14" s="332">
        <v>1</v>
      </c>
      <c r="M14" s="332" t="s">
        <v>1287</v>
      </c>
      <c r="N14" s="332">
        <v>2</v>
      </c>
      <c r="O14" s="332" t="s">
        <v>1287</v>
      </c>
      <c r="P14" s="332">
        <v>2</v>
      </c>
      <c r="Q14" s="332" t="s">
        <v>1287</v>
      </c>
      <c r="R14" s="332">
        <v>3</v>
      </c>
      <c r="S14" s="329">
        <v>0.56100000000000005</v>
      </c>
    </row>
    <row r="15" spans="1:19" x14ac:dyDescent="0.15">
      <c r="A15" s="1321" t="s">
        <v>258</v>
      </c>
      <c r="B15" s="1322" t="s">
        <v>129</v>
      </c>
      <c r="C15" s="1323"/>
      <c r="D15" s="472">
        <v>16</v>
      </c>
      <c r="E15" s="347">
        <v>128.58799999999999</v>
      </c>
      <c r="F15" s="347">
        <v>0</v>
      </c>
      <c r="G15" s="347">
        <v>0</v>
      </c>
      <c r="H15" s="347">
        <v>2</v>
      </c>
      <c r="I15" s="347" t="s">
        <v>1287</v>
      </c>
      <c r="J15" s="347">
        <v>0</v>
      </c>
      <c r="K15" s="347">
        <v>0</v>
      </c>
      <c r="L15" s="347">
        <v>2</v>
      </c>
      <c r="M15" s="347" t="s">
        <v>1287</v>
      </c>
      <c r="N15" s="347">
        <v>4</v>
      </c>
      <c r="O15" s="347">
        <v>8.609</v>
      </c>
      <c r="P15" s="347">
        <v>5</v>
      </c>
      <c r="Q15" s="347">
        <v>10.894</v>
      </c>
      <c r="R15" s="347">
        <v>3</v>
      </c>
      <c r="S15" s="344">
        <v>60.654000000000003</v>
      </c>
    </row>
    <row r="16" spans="1:19" x14ac:dyDescent="0.15">
      <c r="A16" s="1324" t="s">
        <v>256</v>
      </c>
      <c r="B16" s="1325" t="s">
        <v>130</v>
      </c>
      <c r="C16" s="1326"/>
      <c r="D16" s="545">
        <v>16</v>
      </c>
      <c r="E16" s="340">
        <v>190.90899999999999</v>
      </c>
      <c r="F16" s="340">
        <v>0</v>
      </c>
      <c r="G16" s="340">
        <v>0</v>
      </c>
      <c r="H16" s="340">
        <v>3</v>
      </c>
      <c r="I16" s="340">
        <v>27.670999999999999</v>
      </c>
      <c r="J16" s="340">
        <v>0</v>
      </c>
      <c r="K16" s="340">
        <v>0</v>
      </c>
      <c r="L16" s="340">
        <v>2</v>
      </c>
      <c r="M16" s="340" t="s">
        <v>1287</v>
      </c>
      <c r="N16" s="340">
        <v>5</v>
      </c>
      <c r="O16" s="340">
        <v>4.9000000000000004</v>
      </c>
      <c r="P16" s="340">
        <v>4</v>
      </c>
      <c r="Q16" s="340">
        <v>148.595</v>
      </c>
      <c r="R16" s="340">
        <v>2</v>
      </c>
      <c r="S16" s="337" t="s">
        <v>1287</v>
      </c>
    </row>
    <row r="17" spans="1:19" x14ac:dyDescent="0.15">
      <c r="A17" s="1319" t="s">
        <v>254</v>
      </c>
      <c r="B17" s="1281" t="s">
        <v>131</v>
      </c>
      <c r="C17" s="1320"/>
      <c r="D17" s="468">
        <v>15</v>
      </c>
      <c r="E17" s="332">
        <v>75.099999999999994</v>
      </c>
      <c r="F17" s="332">
        <v>0</v>
      </c>
      <c r="G17" s="332">
        <v>0</v>
      </c>
      <c r="H17" s="332">
        <v>6</v>
      </c>
      <c r="I17" s="332">
        <v>15.861000000000001</v>
      </c>
      <c r="J17" s="332">
        <v>0</v>
      </c>
      <c r="K17" s="332">
        <v>0</v>
      </c>
      <c r="L17" s="332">
        <v>2</v>
      </c>
      <c r="M17" s="332" t="s">
        <v>1287</v>
      </c>
      <c r="N17" s="332">
        <v>2</v>
      </c>
      <c r="O17" s="332" t="s">
        <v>1287</v>
      </c>
      <c r="P17" s="332">
        <v>2</v>
      </c>
      <c r="Q17" s="332" t="s">
        <v>1287</v>
      </c>
      <c r="R17" s="332">
        <v>3</v>
      </c>
      <c r="S17" s="329">
        <v>34.51</v>
      </c>
    </row>
    <row r="18" spans="1:19" x14ac:dyDescent="0.15">
      <c r="A18" s="1319" t="s">
        <v>252</v>
      </c>
      <c r="B18" s="1281" t="s">
        <v>132</v>
      </c>
      <c r="C18" s="1320"/>
      <c r="D18" s="468">
        <v>14</v>
      </c>
      <c r="E18" s="332">
        <v>25.66</v>
      </c>
      <c r="F18" s="332">
        <v>1</v>
      </c>
      <c r="G18" s="332" t="s">
        <v>1287</v>
      </c>
      <c r="H18" s="332">
        <v>3</v>
      </c>
      <c r="I18" s="332">
        <v>10.837</v>
      </c>
      <c r="J18" s="332">
        <v>0</v>
      </c>
      <c r="K18" s="332">
        <v>0</v>
      </c>
      <c r="L18" s="332">
        <v>1</v>
      </c>
      <c r="M18" s="332" t="s">
        <v>1287</v>
      </c>
      <c r="N18" s="332">
        <v>3</v>
      </c>
      <c r="O18" s="332" t="s">
        <v>1287</v>
      </c>
      <c r="P18" s="332">
        <v>3</v>
      </c>
      <c r="Q18" s="332">
        <v>7.6219999999999999</v>
      </c>
      <c r="R18" s="332">
        <v>3</v>
      </c>
      <c r="S18" s="329">
        <v>4.2519999999999998</v>
      </c>
    </row>
    <row r="19" spans="1:19" x14ac:dyDescent="0.15">
      <c r="A19" s="1319" t="s">
        <v>250</v>
      </c>
      <c r="B19" s="1281" t="s">
        <v>133</v>
      </c>
      <c r="C19" s="1320"/>
      <c r="D19" s="468">
        <v>15</v>
      </c>
      <c r="E19" s="332">
        <v>42.452999999999996</v>
      </c>
      <c r="F19" s="332">
        <v>0</v>
      </c>
      <c r="G19" s="332">
        <v>0</v>
      </c>
      <c r="H19" s="332">
        <v>6</v>
      </c>
      <c r="I19" s="332">
        <v>26.64</v>
      </c>
      <c r="J19" s="332">
        <v>0</v>
      </c>
      <c r="K19" s="332">
        <v>0</v>
      </c>
      <c r="L19" s="332">
        <v>0</v>
      </c>
      <c r="M19" s="332">
        <v>0</v>
      </c>
      <c r="N19" s="332">
        <v>2</v>
      </c>
      <c r="O19" s="332" t="s">
        <v>1287</v>
      </c>
      <c r="P19" s="332">
        <v>4</v>
      </c>
      <c r="Q19" s="332">
        <v>8.49</v>
      </c>
      <c r="R19" s="332">
        <v>3</v>
      </c>
      <c r="S19" s="329" t="s">
        <v>1287</v>
      </c>
    </row>
    <row r="20" spans="1:19" x14ac:dyDescent="0.15">
      <c r="A20" s="1319" t="s">
        <v>315</v>
      </c>
      <c r="B20" s="1281" t="s">
        <v>134</v>
      </c>
      <c r="C20" s="1320"/>
      <c r="D20" s="468">
        <v>12</v>
      </c>
      <c r="E20" s="332">
        <v>43.970999999999997</v>
      </c>
      <c r="F20" s="332">
        <v>1</v>
      </c>
      <c r="G20" s="332" t="s">
        <v>1287</v>
      </c>
      <c r="H20" s="332">
        <v>2</v>
      </c>
      <c r="I20" s="332" t="s">
        <v>1287</v>
      </c>
      <c r="J20" s="332">
        <v>0</v>
      </c>
      <c r="K20" s="332">
        <v>0</v>
      </c>
      <c r="L20" s="332">
        <v>2</v>
      </c>
      <c r="M20" s="332" t="s">
        <v>1287</v>
      </c>
      <c r="N20" s="332">
        <v>5</v>
      </c>
      <c r="O20" s="332">
        <v>22.826000000000001</v>
      </c>
      <c r="P20" s="332">
        <v>1</v>
      </c>
      <c r="Q20" s="332" t="s">
        <v>1287</v>
      </c>
      <c r="R20" s="332">
        <v>1</v>
      </c>
      <c r="S20" s="329" t="s">
        <v>1287</v>
      </c>
    </row>
    <row r="21" spans="1:19" x14ac:dyDescent="0.15">
      <c r="A21" s="1319" t="s">
        <v>314</v>
      </c>
      <c r="B21" s="1281" t="s">
        <v>135</v>
      </c>
      <c r="C21" s="1320"/>
      <c r="D21" s="468">
        <v>3</v>
      </c>
      <c r="E21" s="332">
        <v>8.83</v>
      </c>
      <c r="F21" s="332">
        <v>0</v>
      </c>
      <c r="G21" s="332">
        <v>0</v>
      </c>
      <c r="H21" s="332">
        <v>0</v>
      </c>
      <c r="I21" s="332">
        <v>0</v>
      </c>
      <c r="J21" s="332">
        <v>0</v>
      </c>
      <c r="K21" s="332">
        <v>0</v>
      </c>
      <c r="L21" s="332">
        <v>0</v>
      </c>
      <c r="M21" s="332">
        <v>0</v>
      </c>
      <c r="N21" s="332">
        <v>1</v>
      </c>
      <c r="O21" s="332" t="s">
        <v>1287</v>
      </c>
      <c r="P21" s="332">
        <v>1</v>
      </c>
      <c r="Q21" s="332" t="s">
        <v>1287</v>
      </c>
      <c r="R21" s="332">
        <v>1</v>
      </c>
      <c r="S21" s="329" t="s">
        <v>1287</v>
      </c>
    </row>
    <row r="22" spans="1:19" x14ac:dyDescent="0.15">
      <c r="A22" s="1319" t="s">
        <v>313</v>
      </c>
      <c r="B22" s="1281" t="s">
        <v>136</v>
      </c>
      <c r="C22" s="1320"/>
      <c r="D22" s="468">
        <v>6</v>
      </c>
      <c r="E22" s="332">
        <v>16.637999999999998</v>
      </c>
      <c r="F22" s="332">
        <v>1</v>
      </c>
      <c r="G22" s="332" t="s">
        <v>1287</v>
      </c>
      <c r="H22" s="332">
        <v>2</v>
      </c>
      <c r="I22" s="332" t="s">
        <v>1287</v>
      </c>
      <c r="J22" s="332">
        <v>0</v>
      </c>
      <c r="K22" s="332">
        <v>0</v>
      </c>
      <c r="L22" s="332">
        <v>0</v>
      </c>
      <c r="M22" s="332">
        <v>0</v>
      </c>
      <c r="N22" s="332">
        <v>2</v>
      </c>
      <c r="O22" s="332" t="s">
        <v>1287</v>
      </c>
      <c r="P22" s="332">
        <v>1</v>
      </c>
      <c r="Q22" s="332" t="s">
        <v>1287</v>
      </c>
      <c r="R22" s="332">
        <v>0</v>
      </c>
      <c r="S22" s="329">
        <v>0</v>
      </c>
    </row>
    <row r="23" spans="1:19" x14ac:dyDescent="0.15">
      <c r="A23" s="1319" t="s">
        <v>311</v>
      </c>
      <c r="B23" s="1281" t="s">
        <v>137</v>
      </c>
      <c r="C23" s="1320"/>
      <c r="D23" s="468">
        <v>2</v>
      </c>
      <c r="E23" s="332" t="s">
        <v>1287</v>
      </c>
      <c r="F23" s="332">
        <v>0</v>
      </c>
      <c r="G23" s="332">
        <v>0</v>
      </c>
      <c r="H23" s="332">
        <v>0</v>
      </c>
      <c r="I23" s="332">
        <v>0</v>
      </c>
      <c r="J23" s="332">
        <v>0</v>
      </c>
      <c r="K23" s="332">
        <v>0</v>
      </c>
      <c r="L23" s="332">
        <v>0</v>
      </c>
      <c r="M23" s="332">
        <v>0</v>
      </c>
      <c r="N23" s="332">
        <v>1</v>
      </c>
      <c r="O23" s="332" t="s">
        <v>1287</v>
      </c>
      <c r="P23" s="332">
        <v>1</v>
      </c>
      <c r="Q23" s="332" t="s">
        <v>1287</v>
      </c>
      <c r="R23" s="332">
        <v>0</v>
      </c>
      <c r="S23" s="329">
        <v>0</v>
      </c>
    </row>
    <row r="24" spans="1:19" x14ac:dyDescent="0.15">
      <c r="A24" s="1319" t="s">
        <v>309</v>
      </c>
      <c r="B24" s="1281" t="s">
        <v>138</v>
      </c>
      <c r="C24" s="1320"/>
      <c r="D24" s="468">
        <v>1</v>
      </c>
      <c r="E24" s="332" t="s">
        <v>1287</v>
      </c>
      <c r="F24" s="332">
        <v>0</v>
      </c>
      <c r="G24" s="332">
        <v>0</v>
      </c>
      <c r="H24" s="332">
        <v>0</v>
      </c>
      <c r="I24" s="332">
        <v>0</v>
      </c>
      <c r="J24" s="332">
        <v>0</v>
      </c>
      <c r="K24" s="332">
        <v>0</v>
      </c>
      <c r="L24" s="332">
        <v>0</v>
      </c>
      <c r="M24" s="332">
        <v>0</v>
      </c>
      <c r="N24" s="332">
        <v>1</v>
      </c>
      <c r="O24" s="332" t="s">
        <v>1287</v>
      </c>
      <c r="P24" s="332">
        <v>0</v>
      </c>
      <c r="Q24" s="332">
        <v>0</v>
      </c>
      <c r="R24" s="332">
        <v>0</v>
      </c>
      <c r="S24" s="329">
        <v>0</v>
      </c>
    </row>
    <row r="25" spans="1:19" x14ac:dyDescent="0.15">
      <c r="A25" s="1321" t="s">
        <v>307</v>
      </c>
      <c r="B25" s="1322" t="s">
        <v>139</v>
      </c>
      <c r="C25" s="1323"/>
      <c r="D25" s="472">
        <v>13</v>
      </c>
      <c r="E25" s="347">
        <v>47.876999999999995</v>
      </c>
      <c r="F25" s="347">
        <v>0</v>
      </c>
      <c r="G25" s="347">
        <v>0</v>
      </c>
      <c r="H25" s="347">
        <v>0</v>
      </c>
      <c r="I25" s="347">
        <v>0</v>
      </c>
      <c r="J25" s="347">
        <v>0</v>
      </c>
      <c r="K25" s="347">
        <v>0</v>
      </c>
      <c r="L25" s="347">
        <v>2</v>
      </c>
      <c r="M25" s="347" t="s">
        <v>1287</v>
      </c>
      <c r="N25" s="347">
        <v>4</v>
      </c>
      <c r="O25" s="347">
        <v>4.8730000000000002</v>
      </c>
      <c r="P25" s="347">
        <v>3</v>
      </c>
      <c r="Q25" s="347" t="s">
        <v>1287</v>
      </c>
      <c r="R25" s="347">
        <v>4</v>
      </c>
      <c r="S25" s="344">
        <v>31.797999999999998</v>
      </c>
    </row>
    <row r="26" spans="1:19" x14ac:dyDescent="0.15">
      <c r="A26" s="1324" t="s">
        <v>306</v>
      </c>
      <c r="B26" s="1325" t="s">
        <v>140</v>
      </c>
      <c r="C26" s="1326"/>
      <c r="D26" s="545">
        <v>13</v>
      </c>
      <c r="E26" s="340">
        <v>39.436</v>
      </c>
      <c r="F26" s="340">
        <v>1</v>
      </c>
      <c r="G26" s="340" t="s">
        <v>1287</v>
      </c>
      <c r="H26" s="340">
        <v>0</v>
      </c>
      <c r="I26" s="340">
        <v>0</v>
      </c>
      <c r="J26" s="340">
        <v>0</v>
      </c>
      <c r="K26" s="340">
        <v>0</v>
      </c>
      <c r="L26" s="340">
        <v>2</v>
      </c>
      <c r="M26" s="340" t="s">
        <v>1287</v>
      </c>
      <c r="N26" s="340">
        <v>2</v>
      </c>
      <c r="O26" s="340" t="s">
        <v>1287</v>
      </c>
      <c r="P26" s="340">
        <v>5</v>
      </c>
      <c r="Q26" s="340">
        <v>8.8770000000000007</v>
      </c>
      <c r="R26" s="340">
        <v>3</v>
      </c>
      <c r="S26" s="337">
        <v>16.882999999999999</v>
      </c>
    </row>
    <row r="27" spans="1:19" x14ac:dyDescent="0.15">
      <c r="A27" s="1319" t="s">
        <v>304</v>
      </c>
      <c r="B27" s="1281" t="s">
        <v>141</v>
      </c>
      <c r="C27" s="1320"/>
      <c r="D27" s="468">
        <v>23</v>
      </c>
      <c r="E27" s="332">
        <v>97.268000000000001</v>
      </c>
      <c r="F27" s="332">
        <v>0</v>
      </c>
      <c r="G27" s="332">
        <v>0</v>
      </c>
      <c r="H27" s="332">
        <v>2</v>
      </c>
      <c r="I27" s="332" t="s">
        <v>1287</v>
      </c>
      <c r="J27" s="332">
        <v>0</v>
      </c>
      <c r="K27" s="332">
        <v>0</v>
      </c>
      <c r="L27" s="332">
        <v>2</v>
      </c>
      <c r="M27" s="332" t="s">
        <v>1287</v>
      </c>
      <c r="N27" s="332">
        <v>9</v>
      </c>
      <c r="O27" s="332">
        <v>8.9870000000000001</v>
      </c>
      <c r="P27" s="332">
        <v>6</v>
      </c>
      <c r="Q27" s="332">
        <v>15.145</v>
      </c>
      <c r="R27" s="332">
        <v>4</v>
      </c>
      <c r="S27" s="329">
        <v>67.867999999999995</v>
      </c>
    </row>
    <row r="28" spans="1:19" x14ac:dyDescent="0.15">
      <c r="A28" s="1319" t="s">
        <v>303</v>
      </c>
      <c r="B28" s="1281" t="s">
        <v>142</v>
      </c>
      <c r="C28" s="1320"/>
      <c r="D28" s="468">
        <v>18</v>
      </c>
      <c r="E28" s="332">
        <v>67.179000000000002</v>
      </c>
      <c r="F28" s="332">
        <v>0</v>
      </c>
      <c r="G28" s="332">
        <v>0</v>
      </c>
      <c r="H28" s="332">
        <v>3</v>
      </c>
      <c r="I28" s="332" t="s">
        <v>1287</v>
      </c>
      <c r="J28" s="332">
        <v>0</v>
      </c>
      <c r="K28" s="332">
        <v>0</v>
      </c>
      <c r="L28" s="332">
        <v>1</v>
      </c>
      <c r="M28" s="332" t="s">
        <v>1287</v>
      </c>
      <c r="N28" s="332">
        <v>6</v>
      </c>
      <c r="O28" s="332">
        <v>6.2270000000000003</v>
      </c>
      <c r="P28" s="332">
        <v>3</v>
      </c>
      <c r="Q28" s="332">
        <v>32.481999999999999</v>
      </c>
      <c r="R28" s="332">
        <v>5</v>
      </c>
      <c r="S28" s="329">
        <v>23.855</v>
      </c>
    </row>
    <row r="29" spans="1:19" x14ac:dyDescent="0.15">
      <c r="A29" s="1319" t="s">
        <v>301</v>
      </c>
      <c r="B29" s="1281" t="s">
        <v>143</v>
      </c>
      <c r="C29" s="1320"/>
      <c r="D29" s="468">
        <v>5</v>
      </c>
      <c r="E29" s="332">
        <v>18.323999999999998</v>
      </c>
      <c r="F29" s="332">
        <v>1</v>
      </c>
      <c r="G29" s="332" t="s">
        <v>1287</v>
      </c>
      <c r="H29" s="332">
        <v>0</v>
      </c>
      <c r="I29" s="332">
        <v>0</v>
      </c>
      <c r="J29" s="332">
        <v>0</v>
      </c>
      <c r="K29" s="332">
        <v>0</v>
      </c>
      <c r="L29" s="332">
        <v>0</v>
      </c>
      <c r="M29" s="332">
        <v>0</v>
      </c>
      <c r="N29" s="332">
        <v>1</v>
      </c>
      <c r="O29" s="332" t="s">
        <v>1287</v>
      </c>
      <c r="P29" s="332">
        <v>2</v>
      </c>
      <c r="Q29" s="332" t="s">
        <v>1287</v>
      </c>
      <c r="R29" s="332">
        <v>1</v>
      </c>
      <c r="S29" s="329" t="s">
        <v>1287</v>
      </c>
    </row>
    <row r="30" spans="1:19" x14ac:dyDescent="0.15">
      <c r="A30" s="1319" t="s">
        <v>300</v>
      </c>
      <c r="B30" s="1281" t="s">
        <v>144</v>
      </c>
      <c r="C30" s="1320"/>
      <c r="D30" s="468">
        <v>7</v>
      </c>
      <c r="E30" s="332">
        <v>31.108000000000001</v>
      </c>
      <c r="F30" s="332">
        <v>0</v>
      </c>
      <c r="G30" s="332">
        <v>0</v>
      </c>
      <c r="H30" s="332">
        <v>0</v>
      </c>
      <c r="I30" s="332">
        <v>0</v>
      </c>
      <c r="J30" s="332">
        <v>0</v>
      </c>
      <c r="K30" s="332">
        <v>0</v>
      </c>
      <c r="L30" s="332">
        <v>0</v>
      </c>
      <c r="M30" s="332">
        <v>0</v>
      </c>
      <c r="N30" s="332">
        <v>1</v>
      </c>
      <c r="O30" s="332" t="s">
        <v>1287</v>
      </c>
      <c r="P30" s="332">
        <v>2</v>
      </c>
      <c r="Q30" s="332" t="s">
        <v>1287</v>
      </c>
      <c r="R30" s="332">
        <v>4</v>
      </c>
      <c r="S30" s="329">
        <v>18.908000000000001</v>
      </c>
    </row>
    <row r="31" spans="1:19" x14ac:dyDescent="0.15">
      <c r="A31" s="1319" t="s">
        <v>299</v>
      </c>
      <c r="B31" s="1281" t="s">
        <v>145</v>
      </c>
      <c r="C31" s="1320"/>
      <c r="D31" s="468">
        <v>13</v>
      </c>
      <c r="E31" s="332">
        <v>17.323999999999998</v>
      </c>
      <c r="F31" s="332">
        <v>1</v>
      </c>
      <c r="G31" s="332" t="s">
        <v>1287</v>
      </c>
      <c r="H31" s="332">
        <v>4</v>
      </c>
      <c r="I31" s="332">
        <v>3.5640000000000001</v>
      </c>
      <c r="J31" s="332">
        <v>0</v>
      </c>
      <c r="K31" s="332">
        <v>0</v>
      </c>
      <c r="L31" s="332">
        <v>3</v>
      </c>
      <c r="M31" s="332">
        <v>2.1749999999999998</v>
      </c>
      <c r="N31" s="332">
        <v>2</v>
      </c>
      <c r="O31" s="332" t="s">
        <v>1287</v>
      </c>
      <c r="P31" s="332">
        <v>1</v>
      </c>
      <c r="Q31" s="332" t="s">
        <v>1287</v>
      </c>
      <c r="R31" s="332">
        <v>2</v>
      </c>
      <c r="S31" s="329" t="s">
        <v>1287</v>
      </c>
    </row>
    <row r="32" spans="1:19" x14ac:dyDescent="0.15">
      <c r="A32" s="1319" t="s">
        <v>298</v>
      </c>
      <c r="B32" s="1281" t="s">
        <v>146</v>
      </c>
      <c r="C32" s="1320"/>
      <c r="D32" s="468">
        <v>14</v>
      </c>
      <c r="E32" s="332">
        <v>56.768000000000001</v>
      </c>
      <c r="F32" s="332">
        <v>0</v>
      </c>
      <c r="G32" s="332">
        <v>0</v>
      </c>
      <c r="H32" s="332">
        <v>2</v>
      </c>
      <c r="I32" s="332" t="s">
        <v>1287</v>
      </c>
      <c r="J32" s="332">
        <v>0</v>
      </c>
      <c r="K32" s="332">
        <v>0</v>
      </c>
      <c r="L32" s="332">
        <v>3</v>
      </c>
      <c r="M32" s="332">
        <v>2.7850000000000001</v>
      </c>
      <c r="N32" s="332">
        <v>1</v>
      </c>
      <c r="O32" s="332" t="s">
        <v>1287</v>
      </c>
      <c r="P32" s="332">
        <v>4</v>
      </c>
      <c r="Q32" s="332">
        <v>9.5169999999999995</v>
      </c>
      <c r="R32" s="332">
        <v>4</v>
      </c>
      <c r="S32" s="329">
        <v>41.128</v>
      </c>
    </row>
    <row r="33" spans="1:19" x14ac:dyDescent="0.15">
      <c r="A33" s="1319" t="s">
        <v>297</v>
      </c>
      <c r="B33" s="1281" t="s">
        <v>147</v>
      </c>
      <c r="C33" s="1320"/>
      <c r="D33" s="468">
        <v>15</v>
      </c>
      <c r="E33" s="332">
        <v>45.782000000000004</v>
      </c>
      <c r="F33" s="332">
        <v>0</v>
      </c>
      <c r="G33" s="332">
        <v>0</v>
      </c>
      <c r="H33" s="332">
        <v>3</v>
      </c>
      <c r="I33" s="332">
        <v>7.2320000000000002</v>
      </c>
      <c r="J33" s="332">
        <v>0</v>
      </c>
      <c r="K33" s="332">
        <v>0</v>
      </c>
      <c r="L33" s="332">
        <v>3</v>
      </c>
      <c r="M33" s="332" t="s">
        <v>1287</v>
      </c>
      <c r="N33" s="332">
        <v>2</v>
      </c>
      <c r="O33" s="332" t="s">
        <v>1287</v>
      </c>
      <c r="P33" s="332">
        <v>3</v>
      </c>
      <c r="Q33" s="332">
        <v>7.5810000000000004</v>
      </c>
      <c r="R33" s="332">
        <v>4</v>
      </c>
      <c r="S33" s="329">
        <v>9.2379999999999995</v>
      </c>
    </row>
    <row r="34" spans="1:19" x14ac:dyDescent="0.15">
      <c r="A34" s="1319" t="s">
        <v>296</v>
      </c>
      <c r="B34" s="1281" t="s">
        <v>148</v>
      </c>
      <c r="C34" s="1320"/>
      <c r="D34" s="468">
        <v>4</v>
      </c>
      <c r="E34" s="332">
        <v>5.3239999999999998</v>
      </c>
      <c r="F34" s="332">
        <v>0</v>
      </c>
      <c r="G34" s="332">
        <v>0</v>
      </c>
      <c r="H34" s="332">
        <v>0</v>
      </c>
      <c r="I34" s="332">
        <v>0</v>
      </c>
      <c r="J34" s="332">
        <v>0</v>
      </c>
      <c r="K34" s="332">
        <v>0</v>
      </c>
      <c r="L34" s="332">
        <v>1</v>
      </c>
      <c r="M34" s="332" t="s">
        <v>1287</v>
      </c>
      <c r="N34" s="332">
        <v>1</v>
      </c>
      <c r="O34" s="332" t="s">
        <v>1287</v>
      </c>
      <c r="P34" s="332">
        <v>2</v>
      </c>
      <c r="Q34" s="332" t="s">
        <v>1287</v>
      </c>
      <c r="R34" s="332">
        <v>0</v>
      </c>
      <c r="S34" s="329">
        <v>0</v>
      </c>
    </row>
    <row r="35" spans="1:19" x14ac:dyDescent="0.15">
      <c r="A35" s="1321" t="s">
        <v>295</v>
      </c>
      <c r="B35" s="1322" t="s">
        <v>149</v>
      </c>
      <c r="C35" s="1323"/>
      <c r="D35" s="472">
        <v>2</v>
      </c>
      <c r="E35" s="347" t="s">
        <v>1287</v>
      </c>
      <c r="F35" s="347">
        <v>1</v>
      </c>
      <c r="G35" s="347" t="s">
        <v>1287</v>
      </c>
      <c r="H35" s="347">
        <v>0</v>
      </c>
      <c r="I35" s="347">
        <v>0</v>
      </c>
      <c r="J35" s="347">
        <v>0</v>
      </c>
      <c r="K35" s="347">
        <v>0</v>
      </c>
      <c r="L35" s="347">
        <v>1</v>
      </c>
      <c r="M35" s="347" t="s">
        <v>1287</v>
      </c>
      <c r="N35" s="347">
        <v>0</v>
      </c>
      <c r="O35" s="347">
        <v>0</v>
      </c>
      <c r="P35" s="347">
        <v>0</v>
      </c>
      <c r="Q35" s="347">
        <v>0</v>
      </c>
      <c r="R35" s="347">
        <v>0</v>
      </c>
      <c r="S35" s="344">
        <v>0</v>
      </c>
    </row>
    <row r="36" spans="1:19" x14ac:dyDescent="0.15">
      <c r="A36" s="1324" t="s">
        <v>294</v>
      </c>
      <c r="B36" s="1325" t="s">
        <v>150</v>
      </c>
      <c r="C36" s="1326"/>
      <c r="D36" s="545">
        <v>0</v>
      </c>
      <c r="E36" s="340">
        <v>0</v>
      </c>
      <c r="F36" s="340">
        <v>0</v>
      </c>
      <c r="G36" s="340">
        <v>0</v>
      </c>
      <c r="H36" s="340">
        <v>0</v>
      </c>
      <c r="I36" s="340">
        <v>0</v>
      </c>
      <c r="J36" s="340">
        <v>0</v>
      </c>
      <c r="K36" s="340">
        <v>0</v>
      </c>
      <c r="L36" s="340">
        <v>0</v>
      </c>
      <c r="M36" s="340">
        <v>0</v>
      </c>
      <c r="N36" s="340">
        <v>0</v>
      </c>
      <c r="O36" s="340">
        <v>0</v>
      </c>
      <c r="P36" s="340">
        <v>0</v>
      </c>
      <c r="Q36" s="340">
        <v>0</v>
      </c>
      <c r="R36" s="340">
        <v>0</v>
      </c>
      <c r="S36" s="337">
        <v>0</v>
      </c>
    </row>
    <row r="37" spans="1:19" x14ac:dyDescent="0.15">
      <c r="A37" s="1319" t="s">
        <v>340</v>
      </c>
      <c r="B37" s="1281" t="s">
        <v>151</v>
      </c>
      <c r="C37" s="1320"/>
      <c r="D37" s="468">
        <v>0</v>
      </c>
      <c r="E37" s="332">
        <v>0</v>
      </c>
      <c r="F37" s="332">
        <v>0</v>
      </c>
      <c r="G37" s="332">
        <v>0</v>
      </c>
      <c r="H37" s="332">
        <v>0</v>
      </c>
      <c r="I37" s="332">
        <v>0</v>
      </c>
      <c r="J37" s="332">
        <v>0</v>
      </c>
      <c r="K37" s="332">
        <v>0</v>
      </c>
      <c r="L37" s="332">
        <v>0</v>
      </c>
      <c r="M37" s="332">
        <v>0</v>
      </c>
      <c r="N37" s="332">
        <v>0</v>
      </c>
      <c r="O37" s="332">
        <v>0</v>
      </c>
      <c r="P37" s="332">
        <v>0</v>
      </c>
      <c r="Q37" s="332">
        <v>0</v>
      </c>
      <c r="R37" s="332">
        <v>0</v>
      </c>
      <c r="S37" s="329">
        <v>0</v>
      </c>
    </row>
    <row r="38" spans="1:19" x14ac:dyDescent="0.15">
      <c r="A38" s="1319" t="s">
        <v>291</v>
      </c>
      <c r="B38" s="1281" t="s">
        <v>152</v>
      </c>
      <c r="C38" s="1320"/>
      <c r="D38" s="468">
        <v>4</v>
      </c>
      <c r="E38" s="332">
        <v>6.5060000000000002</v>
      </c>
      <c r="F38" s="332">
        <v>0</v>
      </c>
      <c r="G38" s="332">
        <v>0</v>
      </c>
      <c r="H38" s="332">
        <v>0</v>
      </c>
      <c r="I38" s="332">
        <v>0</v>
      </c>
      <c r="J38" s="332">
        <v>0</v>
      </c>
      <c r="K38" s="332">
        <v>0</v>
      </c>
      <c r="L38" s="332">
        <v>0</v>
      </c>
      <c r="M38" s="332">
        <v>0</v>
      </c>
      <c r="N38" s="332">
        <v>2</v>
      </c>
      <c r="O38" s="332" t="s">
        <v>1287</v>
      </c>
      <c r="P38" s="332">
        <v>1</v>
      </c>
      <c r="Q38" s="332" t="s">
        <v>1287</v>
      </c>
      <c r="R38" s="332">
        <v>1</v>
      </c>
      <c r="S38" s="329" t="s">
        <v>1287</v>
      </c>
    </row>
    <row r="39" spans="1:19" x14ac:dyDescent="0.15">
      <c r="A39" s="1319" t="s">
        <v>290</v>
      </c>
      <c r="B39" s="1281" t="s">
        <v>153</v>
      </c>
      <c r="C39" s="1320"/>
      <c r="D39" s="468">
        <v>6</v>
      </c>
      <c r="E39" s="332">
        <v>27.71</v>
      </c>
      <c r="F39" s="332">
        <v>0</v>
      </c>
      <c r="G39" s="332">
        <v>0</v>
      </c>
      <c r="H39" s="332">
        <v>0</v>
      </c>
      <c r="I39" s="332">
        <v>0</v>
      </c>
      <c r="J39" s="332">
        <v>0</v>
      </c>
      <c r="K39" s="332">
        <v>0</v>
      </c>
      <c r="L39" s="332">
        <v>2</v>
      </c>
      <c r="M39" s="332" t="s">
        <v>1287</v>
      </c>
      <c r="N39" s="332">
        <v>1</v>
      </c>
      <c r="O39" s="332" t="s">
        <v>1287</v>
      </c>
      <c r="P39" s="332">
        <v>2</v>
      </c>
      <c r="Q39" s="332" t="s">
        <v>1287</v>
      </c>
      <c r="R39" s="332">
        <v>1</v>
      </c>
      <c r="S39" s="329" t="s">
        <v>1287</v>
      </c>
    </row>
    <row r="40" spans="1:19" x14ac:dyDescent="0.15">
      <c r="A40" s="1319" t="s">
        <v>289</v>
      </c>
      <c r="B40" s="1281" t="s">
        <v>154</v>
      </c>
      <c r="C40" s="1320"/>
      <c r="D40" s="468">
        <v>0</v>
      </c>
      <c r="E40" s="332">
        <v>0</v>
      </c>
      <c r="F40" s="332">
        <v>0</v>
      </c>
      <c r="G40" s="332">
        <v>0</v>
      </c>
      <c r="H40" s="332">
        <v>0</v>
      </c>
      <c r="I40" s="332">
        <v>0</v>
      </c>
      <c r="J40" s="332">
        <v>0</v>
      </c>
      <c r="K40" s="332">
        <v>0</v>
      </c>
      <c r="L40" s="332">
        <v>0</v>
      </c>
      <c r="M40" s="332">
        <v>0</v>
      </c>
      <c r="N40" s="332">
        <v>0</v>
      </c>
      <c r="O40" s="332">
        <v>0</v>
      </c>
      <c r="P40" s="332">
        <v>0</v>
      </c>
      <c r="Q40" s="332">
        <v>0</v>
      </c>
      <c r="R40" s="332">
        <v>0</v>
      </c>
      <c r="S40" s="329">
        <v>0</v>
      </c>
    </row>
    <row r="41" spans="1:19" x14ac:dyDescent="0.15">
      <c r="A41" s="1319" t="s">
        <v>288</v>
      </c>
      <c r="B41" s="1281" t="s">
        <v>155</v>
      </c>
      <c r="C41" s="1320"/>
      <c r="D41" s="468">
        <v>1</v>
      </c>
      <c r="E41" s="332" t="s">
        <v>1287</v>
      </c>
      <c r="F41" s="332">
        <v>0</v>
      </c>
      <c r="G41" s="332">
        <v>0</v>
      </c>
      <c r="H41" s="332">
        <v>0</v>
      </c>
      <c r="I41" s="332">
        <v>0</v>
      </c>
      <c r="J41" s="332">
        <v>0</v>
      </c>
      <c r="K41" s="332">
        <v>0</v>
      </c>
      <c r="L41" s="332">
        <v>0</v>
      </c>
      <c r="M41" s="332">
        <v>0</v>
      </c>
      <c r="N41" s="332">
        <v>1</v>
      </c>
      <c r="O41" s="332" t="s">
        <v>1287</v>
      </c>
      <c r="P41" s="332">
        <v>0</v>
      </c>
      <c r="Q41" s="332">
        <v>0</v>
      </c>
      <c r="R41" s="332">
        <v>0</v>
      </c>
      <c r="S41" s="329">
        <v>0</v>
      </c>
    </row>
    <row r="42" spans="1:19" x14ac:dyDescent="0.15">
      <c r="A42" s="1319" t="s">
        <v>287</v>
      </c>
      <c r="B42" s="1281" t="s">
        <v>156</v>
      </c>
      <c r="C42" s="1320"/>
      <c r="D42" s="468">
        <v>2</v>
      </c>
      <c r="E42" s="332" t="s">
        <v>1287</v>
      </c>
      <c r="F42" s="332">
        <v>0</v>
      </c>
      <c r="G42" s="332">
        <v>0</v>
      </c>
      <c r="H42" s="332">
        <v>1</v>
      </c>
      <c r="I42" s="332" t="s">
        <v>1287</v>
      </c>
      <c r="J42" s="332">
        <v>0</v>
      </c>
      <c r="K42" s="332">
        <v>0</v>
      </c>
      <c r="L42" s="332">
        <v>0</v>
      </c>
      <c r="M42" s="332">
        <v>0</v>
      </c>
      <c r="N42" s="332">
        <v>0</v>
      </c>
      <c r="O42" s="332">
        <v>0</v>
      </c>
      <c r="P42" s="332">
        <v>1</v>
      </c>
      <c r="Q42" s="332" t="s">
        <v>1287</v>
      </c>
      <c r="R42" s="332">
        <v>0</v>
      </c>
      <c r="S42" s="329">
        <v>0</v>
      </c>
    </row>
    <row r="43" spans="1:19" x14ac:dyDescent="0.15">
      <c r="A43" s="1319" t="s">
        <v>286</v>
      </c>
      <c r="B43" s="1281" t="s">
        <v>157</v>
      </c>
      <c r="C43" s="1320"/>
      <c r="D43" s="468">
        <v>5</v>
      </c>
      <c r="E43" s="332">
        <v>37.076000000000001</v>
      </c>
      <c r="F43" s="332">
        <v>0</v>
      </c>
      <c r="G43" s="332">
        <v>0</v>
      </c>
      <c r="H43" s="332">
        <v>2</v>
      </c>
      <c r="I43" s="332" t="s">
        <v>1287</v>
      </c>
      <c r="J43" s="332">
        <v>0</v>
      </c>
      <c r="K43" s="332">
        <v>0</v>
      </c>
      <c r="L43" s="332">
        <v>0</v>
      </c>
      <c r="M43" s="332">
        <v>0</v>
      </c>
      <c r="N43" s="332">
        <v>1</v>
      </c>
      <c r="O43" s="332" t="s">
        <v>1287</v>
      </c>
      <c r="P43" s="332">
        <v>0</v>
      </c>
      <c r="Q43" s="332">
        <v>0</v>
      </c>
      <c r="R43" s="332">
        <v>2</v>
      </c>
      <c r="S43" s="329" t="s">
        <v>1287</v>
      </c>
    </row>
    <row r="44" spans="1:19" x14ac:dyDescent="0.15">
      <c r="A44" s="1319" t="s">
        <v>285</v>
      </c>
      <c r="B44" s="1281" t="s">
        <v>158</v>
      </c>
      <c r="C44" s="1320"/>
      <c r="D44" s="468">
        <v>5</v>
      </c>
      <c r="E44" s="332">
        <v>25.324999999999999</v>
      </c>
      <c r="F44" s="332">
        <v>0</v>
      </c>
      <c r="G44" s="332">
        <v>0</v>
      </c>
      <c r="H44" s="332">
        <v>0</v>
      </c>
      <c r="I44" s="332">
        <v>0</v>
      </c>
      <c r="J44" s="332">
        <v>0</v>
      </c>
      <c r="K44" s="332">
        <v>0</v>
      </c>
      <c r="L44" s="332">
        <v>1</v>
      </c>
      <c r="M44" s="332" t="s">
        <v>1287</v>
      </c>
      <c r="N44" s="332">
        <v>2</v>
      </c>
      <c r="O44" s="332" t="s">
        <v>1287</v>
      </c>
      <c r="P44" s="332">
        <v>1</v>
      </c>
      <c r="Q44" s="332" t="s">
        <v>1287</v>
      </c>
      <c r="R44" s="332">
        <v>1</v>
      </c>
      <c r="S44" s="329" t="s">
        <v>1287</v>
      </c>
    </row>
    <row r="45" spans="1:19" x14ac:dyDescent="0.15">
      <c r="A45" s="1321" t="s">
        <v>284</v>
      </c>
      <c r="B45" s="1322" t="s">
        <v>159</v>
      </c>
      <c r="C45" s="1323"/>
      <c r="D45" s="472">
        <v>7</v>
      </c>
      <c r="E45" s="347">
        <v>18.289000000000001</v>
      </c>
      <c r="F45" s="347">
        <v>0</v>
      </c>
      <c r="G45" s="347">
        <v>0</v>
      </c>
      <c r="H45" s="347">
        <v>1</v>
      </c>
      <c r="I45" s="347" t="s">
        <v>1287</v>
      </c>
      <c r="J45" s="347">
        <v>0</v>
      </c>
      <c r="K45" s="347">
        <v>0</v>
      </c>
      <c r="L45" s="347">
        <v>1</v>
      </c>
      <c r="M45" s="347" t="s">
        <v>1287</v>
      </c>
      <c r="N45" s="347">
        <v>0</v>
      </c>
      <c r="O45" s="347">
        <v>0</v>
      </c>
      <c r="P45" s="347">
        <v>4</v>
      </c>
      <c r="Q45" s="347">
        <v>6.1</v>
      </c>
      <c r="R45" s="347">
        <v>1</v>
      </c>
      <c r="S45" s="344" t="s">
        <v>1287</v>
      </c>
    </row>
    <row r="46" spans="1:19" x14ac:dyDescent="0.15">
      <c r="A46" s="1327" t="s">
        <v>283</v>
      </c>
      <c r="B46" s="1328" t="s">
        <v>160</v>
      </c>
      <c r="C46" s="1329"/>
      <c r="D46" s="532">
        <v>2</v>
      </c>
      <c r="E46" s="404" t="s">
        <v>1287</v>
      </c>
      <c r="F46" s="404">
        <v>0</v>
      </c>
      <c r="G46" s="404">
        <v>0</v>
      </c>
      <c r="H46" s="404">
        <v>0</v>
      </c>
      <c r="I46" s="404">
        <v>0</v>
      </c>
      <c r="J46" s="404">
        <v>0</v>
      </c>
      <c r="K46" s="404">
        <v>0</v>
      </c>
      <c r="L46" s="404">
        <v>0</v>
      </c>
      <c r="M46" s="404">
        <v>0</v>
      </c>
      <c r="N46" s="404">
        <v>1</v>
      </c>
      <c r="O46" s="404" t="s">
        <v>1287</v>
      </c>
      <c r="P46" s="404">
        <v>1</v>
      </c>
      <c r="Q46" s="404" t="s">
        <v>1287</v>
      </c>
      <c r="R46" s="404">
        <v>0</v>
      </c>
      <c r="S46" s="401">
        <v>0</v>
      </c>
    </row>
    <row r="47" spans="1:19" x14ac:dyDescent="0.15">
      <c r="A47" s="1319" t="s">
        <v>282</v>
      </c>
      <c r="B47" s="1281" t="s">
        <v>161</v>
      </c>
      <c r="C47" s="1320"/>
      <c r="D47" s="468">
        <v>0</v>
      </c>
      <c r="E47" s="332">
        <v>0</v>
      </c>
      <c r="F47" s="332">
        <v>0</v>
      </c>
      <c r="G47" s="332">
        <v>0</v>
      </c>
      <c r="H47" s="332">
        <v>0</v>
      </c>
      <c r="I47" s="332">
        <v>0</v>
      </c>
      <c r="J47" s="332">
        <v>0</v>
      </c>
      <c r="K47" s="332">
        <v>0</v>
      </c>
      <c r="L47" s="332">
        <v>0</v>
      </c>
      <c r="M47" s="332">
        <v>0</v>
      </c>
      <c r="N47" s="332">
        <v>0</v>
      </c>
      <c r="O47" s="332">
        <v>0</v>
      </c>
      <c r="P47" s="332">
        <v>0</v>
      </c>
      <c r="Q47" s="332">
        <v>0</v>
      </c>
      <c r="R47" s="332">
        <v>0</v>
      </c>
      <c r="S47" s="329">
        <v>0</v>
      </c>
    </row>
    <row r="48" spans="1:19" x14ac:dyDescent="0.15">
      <c r="A48" s="1319" t="s">
        <v>281</v>
      </c>
      <c r="B48" s="1281" t="s">
        <v>162</v>
      </c>
      <c r="C48" s="1320"/>
      <c r="D48" s="468">
        <v>2</v>
      </c>
      <c r="E48" s="332" t="s">
        <v>1287</v>
      </c>
      <c r="F48" s="332">
        <v>0</v>
      </c>
      <c r="G48" s="332">
        <v>0</v>
      </c>
      <c r="H48" s="332">
        <v>0</v>
      </c>
      <c r="I48" s="332">
        <v>0</v>
      </c>
      <c r="J48" s="332">
        <v>0</v>
      </c>
      <c r="K48" s="332">
        <v>0</v>
      </c>
      <c r="L48" s="332">
        <v>0</v>
      </c>
      <c r="M48" s="332">
        <v>0</v>
      </c>
      <c r="N48" s="332">
        <v>2</v>
      </c>
      <c r="O48" s="332" t="s">
        <v>1287</v>
      </c>
      <c r="P48" s="332">
        <v>0</v>
      </c>
      <c r="Q48" s="332">
        <v>0</v>
      </c>
      <c r="R48" s="332">
        <v>0</v>
      </c>
      <c r="S48" s="329">
        <v>0</v>
      </c>
    </row>
    <row r="49" spans="1:19" x14ac:dyDescent="0.15">
      <c r="A49" s="1319" t="s">
        <v>280</v>
      </c>
      <c r="B49" s="1281" t="s">
        <v>163</v>
      </c>
      <c r="C49" s="1320"/>
      <c r="D49" s="468">
        <v>5</v>
      </c>
      <c r="E49" s="332">
        <v>18.908000000000001</v>
      </c>
      <c r="F49" s="332">
        <v>1</v>
      </c>
      <c r="G49" s="332" t="s">
        <v>1287</v>
      </c>
      <c r="H49" s="332">
        <v>1</v>
      </c>
      <c r="I49" s="332" t="s">
        <v>1287</v>
      </c>
      <c r="J49" s="332">
        <v>0</v>
      </c>
      <c r="K49" s="332">
        <v>0</v>
      </c>
      <c r="L49" s="332">
        <v>0</v>
      </c>
      <c r="M49" s="332">
        <v>0</v>
      </c>
      <c r="N49" s="332">
        <v>1</v>
      </c>
      <c r="O49" s="332" t="s">
        <v>1287</v>
      </c>
      <c r="P49" s="332">
        <v>1</v>
      </c>
      <c r="Q49" s="332" t="s">
        <v>1287</v>
      </c>
      <c r="R49" s="332">
        <v>1</v>
      </c>
      <c r="S49" s="329" t="s">
        <v>1287</v>
      </c>
    </row>
    <row r="50" spans="1:19" x14ac:dyDescent="0.15">
      <c r="A50" s="1319" t="s">
        <v>279</v>
      </c>
      <c r="B50" s="1281" t="s">
        <v>164</v>
      </c>
      <c r="C50" s="1320"/>
      <c r="D50" s="468">
        <v>3</v>
      </c>
      <c r="E50" s="332">
        <v>7.5819999999999999</v>
      </c>
      <c r="F50" s="332">
        <v>0</v>
      </c>
      <c r="G50" s="332">
        <v>0</v>
      </c>
      <c r="H50" s="332">
        <v>1</v>
      </c>
      <c r="I50" s="332" t="s">
        <v>1287</v>
      </c>
      <c r="J50" s="332">
        <v>0</v>
      </c>
      <c r="K50" s="332">
        <v>0</v>
      </c>
      <c r="L50" s="332">
        <v>0</v>
      </c>
      <c r="M50" s="332">
        <v>0</v>
      </c>
      <c r="N50" s="332">
        <v>0</v>
      </c>
      <c r="O50" s="332">
        <v>0</v>
      </c>
      <c r="P50" s="332">
        <v>0</v>
      </c>
      <c r="Q50" s="332">
        <v>0</v>
      </c>
      <c r="R50" s="332">
        <v>2</v>
      </c>
      <c r="S50" s="329" t="s">
        <v>1287</v>
      </c>
    </row>
    <row r="51" spans="1:19" x14ac:dyDescent="0.15">
      <c r="A51" s="1319" t="s">
        <v>278</v>
      </c>
      <c r="B51" s="1281" t="s">
        <v>165</v>
      </c>
      <c r="C51" s="1320"/>
      <c r="D51" s="468">
        <v>4</v>
      </c>
      <c r="E51" s="332">
        <v>17.131999999999998</v>
      </c>
      <c r="F51" s="332">
        <v>0</v>
      </c>
      <c r="G51" s="332">
        <v>0</v>
      </c>
      <c r="H51" s="332">
        <v>2</v>
      </c>
      <c r="I51" s="332" t="s">
        <v>1287</v>
      </c>
      <c r="J51" s="332">
        <v>0</v>
      </c>
      <c r="K51" s="332">
        <v>0</v>
      </c>
      <c r="L51" s="332">
        <v>0</v>
      </c>
      <c r="M51" s="332">
        <v>0</v>
      </c>
      <c r="N51" s="332">
        <v>2</v>
      </c>
      <c r="O51" s="332" t="s">
        <v>1287</v>
      </c>
      <c r="P51" s="332">
        <v>0</v>
      </c>
      <c r="Q51" s="332">
        <v>0</v>
      </c>
      <c r="R51" s="332">
        <v>0</v>
      </c>
      <c r="S51" s="329">
        <v>0</v>
      </c>
    </row>
    <row r="52" spans="1:19" ht="14.25" thickBot="1" x14ac:dyDescent="0.2">
      <c r="A52" s="1330" t="s">
        <v>277</v>
      </c>
      <c r="B52" s="1331" t="s">
        <v>167</v>
      </c>
      <c r="C52" s="1332"/>
      <c r="D52" s="519">
        <v>1</v>
      </c>
      <c r="E52" s="325" t="s">
        <v>1287</v>
      </c>
      <c r="F52" s="325">
        <v>0</v>
      </c>
      <c r="G52" s="325">
        <v>0</v>
      </c>
      <c r="H52" s="325">
        <v>0</v>
      </c>
      <c r="I52" s="325">
        <v>0</v>
      </c>
      <c r="J52" s="325">
        <v>0</v>
      </c>
      <c r="K52" s="325">
        <v>0</v>
      </c>
      <c r="L52" s="325">
        <v>0</v>
      </c>
      <c r="M52" s="325">
        <v>0</v>
      </c>
      <c r="N52" s="325">
        <v>0</v>
      </c>
      <c r="O52" s="325">
        <v>0</v>
      </c>
      <c r="P52" s="325">
        <v>1</v>
      </c>
      <c r="Q52" s="325" t="s">
        <v>1287</v>
      </c>
      <c r="R52" s="325">
        <v>0</v>
      </c>
      <c r="S52" s="322">
        <v>0</v>
      </c>
    </row>
    <row r="53" spans="1:19" x14ac:dyDescent="0.15">
      <c r="A53" s="1380" t="s">
        <v>1192</v>
      </c>
      <c r="B53" s="1238"/>
      <c r="C53" s="1238"/>
      <c r="D53" s="1238"/>
      <c r="E53" s="1238"/>
      <c r="F53" s="1238"/>
      <c r="G53" s="1238"/>
      <c r="H53" s="1238"/>
      <c r="I53" s="1238"/>
      <c r="J53" s="1238"/>
      <c r="K53" s="1238"/>
      <c r="L53" s="1238"/>
      <c r="M53" s="1238"/>
      <c r="N53" s="1238"/>
      <c r="O53" s="1238"/>
      <c r="P53" s="1238"/>
      <c r="Q53" s="1238"/>
      <c r="R53" s="1238"/>
      <c r="S53" s="1238"/>
    </row>
  </sheetData>
  <mergeCells count="10">
    <mergeCell ref="A5:C5"/>
    <mergeCell ref="A1:S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79"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7AF2-4C01-4A14-ADB7-3F60B42D76D6}">
  <sheetPr>
    <pageSetUpPr fitToPage="1"/>
  </sheetPr>
  <dimension ref="A1:Y53"/>
  <sheetViews>
    <sheetView zoomScale="55" zoomScaleNormal="55" workbookViewId="0">
      <selection activeCell="N12" sqref="N12"/>
    </sheetView>
  </sheetViews>
  <sheetFormatPr defaultColWidth="9" defaultRowHeight="13.5" x14ac:dyDescent="0.15"/>
  <cols>
    <col min="1" max="1" width="3.625" style="1312" customWidth="1"/>
    <col min="2" max="2" width="9.625" style="1312" customWidth="1"/>
    <col min="3" max="3" width="0.875" style="1312" customWidth="1"/>
    <col min="4" max="25" width="7.375" style="1312" customWidth="1"/>
    <col min="26" max="16384" width="9" style="1312"/>
  </cols>
  <sheetData>
    <row r="1" spans="1:25" x14ac:dyDescent="0.15">
      <c r="A1" s="1235" t="s">
        <v>1204</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row>
    <row r="2" spans="1:25" ht="14.25" thickBot="1" x14ac:dyDescent="0.2">
      <c r="A2" s="1238"/>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463" t="s">
        <v>432</v>
      </c>
    </row>
    <row r="3" spans="1:25" x14ac:dyDescent="0.15">
      <c r="A3" s="1240"/>
      <c r="B3" s="1851"/>
      <c r="C3" s="1242"/>
      <c r="D3" s="1557" t="s">
        <v>1190</v>
      </c>
      <c r="E3" s="1500"/>
      <c r="F3" s="1858" t="s">
        <v>1203</v>
      </c>
      <c r="G3" s="1560"/>
      <c r="H3" s="1858" t="s">
        <v>1202</v>
      </c>
      <c r="I3" s="1560"/>
      <c r="J3" s="1858" t="s">
        <v>1201</v>
      </c>
      <c r="K3" s="1560"/>
      <c r="L3" s="1858" t="s">
        <v>1200</v>
      </c>
      <c r="M3" s="1560"/>
      <c r="N3" s="1858" t="s">
        <v>1199</v>
      </c>
      <c r="O3" s="1560"/>
      <c r="P3" s="1858" t="s">
        <v>1198</v>
      </c>
      <c r="Q3" s="1560"/>
      <c r="R3" s="1858" t="s">
        <v>1197</v>
      </c>
      <c r="S3" s="1560"/>
      <c r="T3" s="1858" t="s">
        <v>1196</v>
      </c>
      <c r="U3" s="1560"/>
      <c r="V3" s="1858" t="s">
        <v>1195</v>
      </c>
      <c r="W3" s="1560"/>
      <c r="X3" s="1561" t="s">
        <v>1183</v>
      </c>
      <c r="Y3" s="1562"/>
    </row>
    <row r="4" spans="1:25" ht="14.25" thickBot="1" x14ac:dyDescent="0.2">
      <c r="A4" s="1859" t="s">
        <v>1182</v>
      </c>
      <c r="B4" s="1252"/>
      <c r="C4" s="1253"/>
      <c r="D4" s="1860" t="s">
        <v>1034</v>
      </c>
      <c r="E4" s="1861" t="s">
        <v>1033</v>
      </c>
      <c r="F4" s="1861" t="s">
        <v>1034</v>
      </c>
      <c r="G4" s="1861" t="s">
        <v>1033</v>
      </c>
      <c r="H4" s="1861" t="s">
        <v>1034</v>
      </c>
      <c r="I4" s="1861" t="s">
        <v>1033</v>
      </c>
      <c r="J4" s="1861" t="s">
        <v>1034</v>
      </c>
      <c r="K4" s="1861" t="s">
        <v>1033</v>
      </c>
      <c r="L4" s="1861" t="s">
        <v>1034</v>
      </c>
      <c r="M4" s="1861" t="s">
        <v>1033</v>
      </c>
      <c r="N4" s="1861" t="s">
        <v>1034</v>
      </c>
      <c r="O4" s="1861" t="s">
        <v>1033</v>
      </c>
      <c r="P4" s="1861" t="s">
        <v>1034</v>
      </c>
      <c r="Q4" s="1861" t="s">
        <v>1033</v>
      </c>
      <c r="R4" s="1861" t="s">
        <v>1034</v>
      </c>
      <c r="S4" s="1861" t="s">
        <v>1033</v>
      </c>
      <c r="T4" s="1861" t="s">
        <v>1034</v>
      </c>
      <c r="U4" s="1861" t="s">
        <v>1033</v>
      </c>
      <c r="V4" s="1861" t="s">
        <v>1034</v>
      </c>
      <c r="W4" s="1861" t="s">
        <v>1033</v>
      </c>
      <c r="X4" s="1861" t="s">
        <v>1034</v>
      </c>
      <c r="Y4" s="1862" t="s">
        <v>1033</v>
      </c>
    </row>
    <row r="5" spans="1:25" ht="15" thickTop="1" thickBot="1" x14ac:dyDescent="0.2">
      <c r="A5" s="1313" t="s">
        <v>341</v>
      </c>
      <c r="B5" s="1314"/>
      <c r="C5" s="1315"/>
      <c r="D5" s="838">
        <v>261</v>
      </c>
      <c r="E5" s="394">
        <v>3153.5565399999996</v>
      </c>
      <c r="F5" s="394">
        <v>77</v>
      </c>
      <c r="G5" s="394">
        <v>848.59753999999998</v>
      </c>
      <c r="H5" s="394">
        <v>5</v>
      </c>
      <c r="I5" s="394">
        <v>34.675000000000004</v>
      </c>
      <c r="J5" s="394">
        <v>2</v>
      </c>
      <c r="K5" s="394" t="s">
        <v>1287</v>
      </c>
      <c r="L5" s="394">
        <v>7</v>
      </c>
      <c r="M5" s="394">
        <v>53.491</v>
      </c>
      <c r="N5" s="394">
        <v>7</v>
      </c>
      <c r="O5" s="394">
        <v>82.62700000000001</v>
      </c>
      <c r="P5" s="394">
        <v>0</v>
      </c>
      <c r="Q5" s="394">
        <v>0</v>
      </c>
      <c r="R5" s="394">
        <v>2</v>
      </c>
      <c r="S5" s="394" t="s">
        <v>1287</v>
      </c>
      <c r="T5" s="394">
        <v>0</v>
      </c>
      <c r="U5" s="394">
        <v>0</v>
      </c>
      <c r="V5" s="394">
        <v>29</v>
      </c>
      <c r="W5" s="394">
        <v>285.03299999999996</v>
      </c>
      <c r="X5" s="394">
        <v>132</v>
      </c>
      <c r="Y5" s="391">
        <v>1774.3099999999997</v>
      </c>
    </row>
    <row r="6" spans="1:25" ht="14.25" thickTop="1" x14ac:dyDescent="0.15">
      <c r="A6" s="1316" t="s">
        <v>272</v>
      </c>
      <c r="B6" s="1317" t="s">
        <v>120</v>
      </c>
      <c r="C6" s="1318"/>
      <c r="D6" s="476">
        <v>4</v>
      </c>
      <c r="E6" s="360">
        <v>96.244</v>
      </c>
      <c r="F6" s="360">
        <v>1</v>
      </c>
      <c r="G6" s="360" t="s">
        <v>1287</v>
      </c>
      <c r="H6" s="360">
        <v>0</v>
      </c>
      <c r="I6" s="360">
        <v>0</v>
      </c>
      <c r="J6" s="360">
        <v>0</v>
      </c>
      <c r="K6" s="360">
        <v>0</v>
      </c>
      <c r="L6" s="360">
        <v>0</v>
      </c>
      <c r="M6" s="360">
        <v>0</v>
      </c>
      <c r="N6" s="360">
        <v>0</v>
      </c>
      <c r="O6" s="360">
        <v>0</v>
      </c>
      <c r="P6" s="360">
        <v>0</v>
      </c>
      <c r="Q6" s="360">
        <v>0</v>
      </c>
      <c r="R6" s="360">
        <v>0</v>
      </c>
      <c r="S6" s="360">
        <v>0</v>
      </c>
      <c r="T6" s="360">
        <v>0</v>
      </c>
      <c r="U6" s="360">
        <v>0</v>
      </c>
      <c r="V6" s="360">
        <v>0</v>
      </c>
      <c r="W6" s="360">
        <v>0</v>
      </c>
      <c r="X6" s="360">
        <v>3</v>
      </c>
      <c r="Y6" s="357" t="s">
        <v>1287</v>
      </c>
    </row>
    <row r="7" spans="1:25" x14ac:dyDescent="0.15">
      <c r="A7" s="1319" t="s">
        <v>270</v>
      </c>
      <c r="B7" s="1281" t="s">
        <v>121</v>
      </c>
      <c r="C7" s="1320"/>
      <c r="D7" s="468">
        <v>0</v>
      </c>
      <c r="E7" s="332">
        <v>0</v>
      </c>
      <c r="F7" s="332">
        <v>0</v>
      </c>
      <c r="G7" s="332">
        <v>0</v>
      </c>
      <c r="H7" s="332">
        <v>0</v>
      </c>
      <c r="I7" s="332">
        <v>0</v>
      </c>
      <c r="J7" s="332">
        <v>0</v>
      </c>
      <c r="K7" s="332">
        <v>0</v>
      </c>
      <c r="L7" s="332">
        <v>0</v>
      </c>
      <c r="M7" s="332">
        <v>0</v>
      </c>
      <c r="N7" s="332">
        <v>0</v>
      </c>
      <c r="O7" s="332">
        <v>0</v>
      </c>
      <c r="P7" s="332">
        <v>0</v>
      </c>
      <c r="Q7" s="332">
        <v>0</v>
      </c>
      <c r="R7" s="332">
        <v>0</v>
      </c>
      <c r="S7" s="332">
        <v>0</v>
      </c>
      <c r="T7" s="332">
        <v>0</v>
      </c>
      <c r="U7" s="332">
        <v>0</v>
      </c>
      <c r="V7" s="332">
        <v>0</v>
      </c>
      <c r="W7" s="332">
        <v>0</v>
      </c>
      <c r="X7" s="332">
        <v>0</v>
      </c>
      <c r="Y7" s="329">
        <v>0</v>
      </c>
    </row>
    <row r="8" spans="1:25" x14ac:dyDescent="0.15">
      <c r="A8" s="1319" t="s">
        <v>268</v>
      </c>
      <c r="B8" s="1281" t="s">
        <v>122</v>
      </c>
      <c r="C8" s="1320"/>
      <c r="D8" s="468">
        <v>1</v>
      </c>
      <c r="E8" s="332" t="s">
        <v>1287</v>
      </c>
      <c r="F8" s="332">
        <v>0</v>
      </c>
      <c r="G8" s="332">
        <v>0</v>
      </c>
      <c r="H8" s="332">
        <v>0</v>
      </c>
      <c r="I8" s="332">
        <v>0</v>
      </c>
      <c r="J8" s="332">
        <v>0</v>
      </c>
      <c r="K8" s="332">
        <v>0</v>
      </c>
      <c r="L8" s="332">
        <v>1</v>
      </c>
      <c r="M8" s="332" t="s">
        <v>1287</v>
      </c>
      <c r="N8" s="332">
        <v>0</v>
      </c>
      <c r="O8" s="332">
        <v>0</v>
      </c>
      <c r="P8" s="332">
        <v>0</v>
      </c>
      <c r="Q8" s="332">
        <v>0</v>
      </c>
      <c r="R8" s="332">
        <v>0</v>
      </c>
      <c r="S8" s="332">
        <v>0</v>
      </c>
      <c r="T8" s="332">
        <v>0</v>
      </c>
      <c r="U8" s="332">
        <v>0</v>
      </c>
      <c r="V8" s="332">
        <v>0</v>
      </c>
      <c r="W8" s="332">
        <v>0</v>
      </c>
      <c r="X8" s="332">
        <v>0</v>
      </c>
      <c r="Y8" s="329">
        <v>0</v>
      </c>
    </row>
    <row r="9" spans="1:25" x14ac:dyDescent="0.15">
      <c r="A9" s="1319" t="s">
        <v>266</v>
      </c>
      <c r="B9" s="1281" t="s">
        <v>123</v>
      </c>
      <c r="C9" s="1320"/>
      <c r="D9" s="468">
        <v>6</v>
      </c>
      <c r="E9" s="332">
        <v>24.428000000000001</v>
      </c>
      <c r="F9" s="332">
        <v>1</v>
      </c>
      <c r="G9" s="332" t="s">
        <v>1287</v>
      </c>
      <c r="H9" s="332">
        <v>0</v>
      </c>
      <c r="I9" s="332">
        <v>0</v>
      </c>
      <c r="J9" s="332">
        <v>0</v>
      </c>
      <c r="K9" s="332">
        <v>0</v>
      </c>
      <c r="L9" s="332">
        <v>1</v>
      </c>
      <c r="M9" s="332" t="s">
        <v>1287</v>
      </c>
      <c r="N9" s="332">
        <v>0</v>
      </c>
      <c r="O9" s="332">
        <v>0</v>
      </c>
      <c r="P9" s="332">
        <v>0</v>
      </c>
      <c r="Q9" s="332">
        <v>0</v>
      </c>
      <c r="R9" s="332">
        <v>0</v>
      </c>
      <c r="S9" s="332">
        <v>0</v>
      </c>
      <c r="T9" s="332">
        <v>0</v>
      </c>
      <c r="U9" s="332">
        <v>0</v>
      </c>
      <c r="V9" s="332">
        <v>2</v>
      </c>
      <c r="W9" s="332" t="s">
        <v>1287</v>
      </c>
      <c r="X9" s="332">
        <v>2</v>
      </c>
      <c r="Y9" s="329" t="s">
        <v>1287</v>
      </c>
    </row>
    <row r="10" spans="1:25" x14ac:dyDescent="0.15">
      <c r="A10" s="1319" t="s">
        <v>265</v>
      </c>
      <c r="B10" s="1281" t="s">
        <v>124</v>
      </c>
      <c r="C10" s="1320"/>
      <c r="D10" s="468">
        <v>0</v>
      </c>
      <c r="E10" s="332">
        <v>0</v>
      </c>
      <c r="F10" s="332">
        <v>0</v>
      </c>
      <c r="G10" s="332">
        <v>0</v>
      </c>
      <c r="H10" s="332">
        <v>0</v>
      </c>
      <c r="I10" s="332">
        <v>0</v>
      </c>
      <c r="J10" s="332">
        <v>0</v>
      </c>
      <c r="K10" s="332">
        <v>0</v>
      </c>
      <c r="L10" s="332">
        <v>0</v>
      </c>
      <c r="M10" s="332">
        <v>0</v>
      </c>
      <c r="N10" s="332">
        <v>0</v>
      </c>
      <c r="O10" s="332">
        <v>0</v>
      </c>
      <c r="P10" s="332">
        <v>0</v>
      </c>
      <c r="Q10" s="332">
        <v>0</v>
      </c>
      <c r="R10" s="332">
        <v>0</v>
      </c>
      <c r="S10" s="332">
        <v>0</v>
      </c>
      <c r="T10" s="332">
        <v>0</v>
      </c>
      <c r="U10" s="332">
        <v>0</v>
      </c>
      <c r="V10" s="332">
        <v>0</v>
      </c>
      <c r="W10" s="332">
        <v>0</v>
      </c>
      <c r="X10" s="332">
        <v>0</v>
      </c>
      <c r="Y10" s="329">
        <v>0</v>
      </c>
    </row>
    <row r="11" spans="1:25" x14ac:dyDescent="0.15">
      <c r="A11" s="1319" t="s">
        <v>264</v>
      </c>
      <c r="B11" s="1281" t="s">
        <v>125</v>
      </c>
      <c r="C11" s="1320"/>
      <c r="D11" s="468">
        <v>1</v>
      </c>
      <c r="E11" s="332" t="s">
        <v>1287</v>
      </c>
      <c r="F11" s="332">
        <v>0</v>
      </c>
      <c r="G11" s="332">
        <v>0</v>
      </c>
      <c r="H11" s="332">
        <v>0</v>
      </c>
      <c r="I11" s="332">
        <v>0</v>
      </c>
      <c r="J11" s="332">
        <v>0</v>
      </c>
      <c r="K11" s="332">
        <v>0</v>
      </c>
      <c r="L11" s="332">
        <v>0</v>
      </c>
      <c r="M11" s="332">
        <v>0</v>
      </c>
      <c r="N11" s="332">
        <v>0</v>
      </c>
      <c r="O11" s="332">
        <v>0</v>
      </c>
      <c r="P11" s="332">
        <v>0</v>
      </c>
      <c r="Q11" s="332">
        <v>0</v>
      </c>
      <c r="R11" s="332">
        <v>0</v>
      </c>
      <c r="S11" s="332">
        <v>0</v>
      </c>
      <c r="T11" s="332">
        <v>0</v>
      </c>
      <c r="U11" s="332">
        <v>0</v>
      </c>
      <c r="V11" s="332">
        <v>0</v>
      </c>
      <c r="W11" s="332">
        <v>0</v>
      </c>
      <c r="X11" s="332">
        <v>1</v>
      </c>
      <c r="Y11" s="329" t="s">
        <v>1287</v>
      </c>
    </row>
    <row r="12" spans="1:25" x14ac:dyDescent="0.15">
      <c r="A12" s="1319" t="s">
        <v>262</v>
      </c>
      <c r="B12" s="1281" t="s">
        <v>126</v>
      </c>
      <c r="C12" s="1320"/>
      <c r="D12" s="468">
        <v>3</v>
      </c>
      <c r="E12" s="332">
        <v>18.690000000000001</v>
      </c>
      <c r="F12" s="332">
        <v>0</v>
      </c>
      <c r="G12" s="332">
        <v>0</v>
      </c>
      <c r="H12" s="332">
        <v>0</v>
      </c>
      <c r="I12" s="332">
        <v>0</v>
      </c>
      <c r="J12" s="332">
        <v>0</v>
      </c>
      <c r="K12" s="332">
        <v>0</v>
      </c>
      <c r="L12" s="332">
        <v>0</v>
      </c>
      <c r="M12" s="332">
        <v>0</v>
      </c>
      <c r="N12" s="332">
        <v>0</v>
      </c>
      <c r="O12" s="332">
        <v>0</v>
      </c>
      <c r="P12" s="332">
        <v>0</v>
      </c>
      <c r="Q12" s="332">
        <v>0</v>
      </c>
      <c r="R12" s="332">
        <v>0</v>
      </c>
      <c r="S12" s="332">
        <v>0</v>
      </c>
      <c r="T12" s="332">
        <v>0</v>
      </c>
      <c r="U12" s="332">
        <v>0</v>
      </c>
      <c r="V12" s="332">
        <v>1</v>
      </c>
      <c r="W12" s="332" t="s">
        <v>1287</v>
      </c>
      <c r="X12" s="332">
        <v>2</v>
      </c>
      <c r="Y12" s="329" t="s">
        <v>1287</v>
      </c>
    </row>
    <row r="13" spans="1:25" x14ac:dyDescent="0.15">
      <c r="A13" s="1319" t="s">
        <v>260</v>
      </c>
      <c r="B13" s="1281" t="s">
        <v>127</v>
      </c>
      <c r="C13" s="1320"/>
      <c r="D13" s="468">
        <v>14</v>
      </c>
      <c r="E13" s="332">
        <v>215.86</v>
      </c>
      <c r="F13" s="332">
        <v>2</v>
      </c>
      <c r="G13" s="332" t="s">
        <v>1287</v>
      </c>
      <c r="H13" s="332">
        <v>0</v>
      </c>
      <c r="I13" s="332">
        <v>0</v>
      </c>
      <c r="J13" s="332">
        <v>0</v>
      </c>
      <c r="K13" s="332">
        <v>0</v>
      </c>
      <c r="L13" s="332">
        <v>0</v>
      </c>
      <c r="M13" s="332">
        <v>0</v>
      </c>
      <c r="N13" s="332">
        <v>0</v>
      </c>
      <c r="O13" s="332">
        <v>0</v>
      </c>
      <c r="P13" s="332">
        <v>0</v>
      </c>
      <c r="Q13" s="332">
        <v>0</v>
      </c>
      <c r="R13" s="332">
        <v>0</v>
      </c>
      <c r="S13" s="332">
        <v>0</v>
      </c>
      <c r="T13" s="332">
        <v>0</v>
      </c>
      <c r="U13" s="332">
        <v>0</v>
      </c>
      <c r="V13" s="332">
        <v>0</v>
      </c>
      <c r="W13" s="332">
        <v>0</v>
      </c>
      <c r="X13" s="332">
        <v>12</v>
      </c>
      <c r="Y13" s="329" t="s">
        <v>1287</v>
      </c>
    </row>
    <row r="14" spans="1:25" x14ac:dyDescent="0.15">
      <c r="A14" s="1319" t="s">
        <v>259</v>
      </c>
      <c r="B14" s="1281" t="s">
        <v>128</v>
      </c>
      <c r="C14" s="1320"/>
      <c r="D14" s="468">
        <v>9</v>
      </c>
      <c r="E14" s="332">
        <v>122.167</v>
      </c>
      <c r="F14" s="332">
        <v>3</v>
      </c>
      <c r="G14" s="332">
        <v>39.942999999999998</v>
      </c>
      <c r="H14" s="332">
        <v>0</v>
      </c>
      <c r="I14" s="332">
        <v>0</v>
      </c>
      <c r="J14" s="332">
        <v>0</v>
      </c>
      <c r="K14" s="332">
        <v>0</v>
      </c>
      <c r="L14" s="332">
        <v>0</v>
      </c>
      <c r="M14" s="332">
        <v>0</v>
      </c>
      <c r="N14" s="332">
        <v>0</v>
      </c>
      <c r="O14" s="332">
        <v>0</v>
      </c>
      <c r="P14" s="332">
        <v>0</v>
      </c>
      <c r="Q14" s="332">
        <v>0</v>
      </c>
      <c r="R14" s="332">
        <v>0</v>
      </c>
      <c r="S14" s="332">
        <v>0</v>
      </c>
      <c r="T14" s="332">
        <v>0</v>
      </c>
      <c r="U14" s="332">
        <v>0</v>
      </c>
      <c r="V14" s="332">
        <v>0</v>
      </c>
      <c r="W14" s="332">
        <v>0</v>
      </c>
      <c r="X14" s="332">
        <v>6</v>
      </c>
      <c r="Y14" s="329">
        <v>82.224000000000004</v>
      </c>
    </row>
    <row r="15" spans="1:25" x14ac:dyDescent="0.15">
      <c r="A15" s="1321" t="s">
        <v>258</v>
      </c>
      <c r="B15" s="1322" t="s">
        <v>129</v>
      </c>
      <c r="C15" s="1323"/>
      <c r="D15" s="472">
        <v>11</v>
      </c>
      <c r="E15" s="347">
        <v>283.25799999999998</v>
      </c>
      <c r="F15" s="347">
        <v>2</v>
      </c>
      <c r="G15" s="347" t="s">
        <v>1287</v>
      </c>
      <c r="H15" s="347">
        <v>0</v>
      </c>
      <c r="I15" s="347">
        <v>0</v>
      </c>
      <c r="J15" s="347">
        <v>0</v>
      </c>
      <c r="K15" s="347">
        <v>0</v>
      </c>
      <c r="L15" s="347">
        <v>0</v>
      </c>
      <c r="M15" s="347">
        <v>0</v>
      </c>
      <c r="N15" s="347">
        <v>1</v>
      </c>
      <c r="O15" s="347" t="s">
        <v>1287</v>
      </c>
      <c r="P15" s="347">
        <v>0</v>
      </c>
      <c r="Q15" s="347">
        <v>0</v>
      </c>
      <c r="R15" s="347">
        <v>0</v>
      </c>
      <c r="S15" s="347">
        <v>0</v>
      </c>
      <c r="T15" s="347">
        <v>0</v>
      </c>
      <c r="U15" s="347">
        <v>0</v>
      </c>
      <c r="V15" s="347">
        <v>3</v>
      </c>
      <c r="W15" s="347">
        <v>89.131</v>
      </c>
      <c r="X15" s="347">
        <v>5</v>
      </c>
      <c r="Y15" s="344">
        <v>113.116</v>
      </c>
    </row>
    <row r="16" spans="1:25" x14ac:dyDescent="0.15">
      <c r="A16" s="1324" t="s">
        <v>256</v>
      </c>
      <c r="B16" s="1325" t="s">
        <v>130</v>
      </c>
      <c r="C16" s="1326"/>
      <c r="D16" s="545">
        <v>14</v>
      </c>
      <c r="E16" s="340">
        <v>129.19499999999999</v>
      </c>
      <c r="F16" s="340">
        <v>4</v>
      </c>
      <c r="G16" s="340">
        <v>12.242000000000001</v>
      </c>
      <c r="H16" s="340">
        <v>0</v>
      </c>
      <c r="I16" s="340">
        <v>0</v>
      </c>
      <c r="J16" s="340">
        <v>0</v>
      </c>
      <c r="K16" s="340">
        <v>0</v>
      </c>
      <c r="L16" s="340">
        <v>0</v>
      </c>
      <c r="M16" s="340">
        <v>0</v>
      </c>
      <c r="N16" s="340">
        <v>1</v>
      </c>
      <c r="O16" s="340" t="s">
        <v>1287</v>
      </c>
      <c r="P16" s="340">
        <v>0</v>
      </c>
      <c r="Q16" s="340">
        <v>0</v>
      </c>
      <c r="R16" s="340">
        <v>0</v>
      </c>
      <c r="S16" s="340">
        <v>0</v>
      </c>
      <c r="T16" s="340">
        <v>0</v>
      </c>
      <c r="U16" s="340">
        <v>0</v>
      </c>
      <c r="V16" s="340">
        <v>2</v>
      </c>
      <c r="W16" s="340" t="s">
        <v>1287</v>
      </c>
      <c r="X16" s="340">
        <v>7</v>
      </c>
      <c r="Y16" s="337">
        <v>97.897000000000006</v>
      </c>
    </row>
    <row r="17" spans="1:25" x14ac:dyDescent="0.15">
      <c r="A17" s="1319" t="s">
        <v>254</v>
      </c>
      <c r="B17" s="1281" t="s">
        <v>131</v>
      </c>
      <c r="C17" s="1320"/>
      <c r="D17" s="468">
        <v>14</v>
      </c>
      <c r="E17" s="332">
        <v>143.42399999999998</v>
      </c>
      <c r="F17" s="332">
        <v>6</v>
      </c>
      <c r="G17" s="332">
        <v>67.013999999999996</v>
      </c>
      <c r="H17" s="332">
        <v>0</v>
      </c>
      <c r="I17" s="332">
        <v>0</v>
      </c>
      <c r="J17" s="332">
        <v>1</v>
      </c>
      <c r="K17" s="332" t="s">
        <v>1287</v>
      </c>
      <c r="L17" s="332">
        <v>0</v>
      </c>
      <c r="M17" s="332">
        <v>0</v>
      </c>
      <c r="N17" s="332">
        <v>0</v>
      </c>
      <c r="O17" s="332">
        <v>0</v>
      </c>
      <c r="P17" s="332">
        <v>0</v>
      </c>
      <c r="Q17" s="332">
        <v>0</v>
      </c>
      <c r="R17" s="332">
        <v>0</v>
      </c>
      <c r="S17" s="332">
        <v>0</v>
      </c>
      <c r="T17" s="332">
        <v>0</v>
      </c>
      <c r="U17" s="332">
        <v>0</v>
      </c>
      <c r="V17" s="332">
        <v>1</v>
      </c>
      <c r="W17" s="332" t="s">
        <v>1287</v>
      </c>
      <c r="X17" s="332">
        <v>6</v>
      </c>
      <c r="Y17" s="329" t="s">
        <v>1287</v>
      </c>
    </row>
    <row r="18" spans="1:25" x14ac:dyDescent="0.15">
      <c r="A18" s="1319" t="s">
        <v>252</v>
      </c>
      <c r="B18" s="1281" t="s">
        <v>132</v>
      </c>
      <c r="C18" s="1320"/>
      <c r="D18" s="468">
        <v>0</v>
      </c>
      <c r="E18" s="332">
        <v>0</v>
      </c>
      <c r="F18" s="332">
        <v>0</v>
      </c>
      <c r="G18" s="332">
        <v>0</v>
      </c>
      <c r="H18" s="332">
        <v>0</v>
      </c>
      <c r="I18" s="332">
        <v>0</v>
      </c>
      <c r="J18" s="332">
        <v>0</v>
      </c>
      <c r="K18" s="332">
        <v>0</v>
      </c>
      <c r="L18" s="332">
        <v>0</v>
      </c>
      <c r="M18" s="332">
        <v>0</v>
      </c>
      <c r="N18" s="332">
        <v>0</v>
      </c>
      <c r="O18" s="332">
        <v>0</v>
      </c>
      <c r="P18" s="332">
        <v>0</v>
      </c>
      <c r="Q18" s="332">
        <v>0</v>
      </c>
      <c r="R18" s="332">
        <v>0</v>
      </c>
      <c r="S18" s="332">
        <v>0</v>
      </c>
      <c r="T18" s="332">
        <v>0</v>
      </c>
      <c r="U18" s="332">
        <v>0</v>
      </c>
      <c r="V18" s="332">
        <v>0</v>
      </c>
      <c r="W18" s="332">
        <v>0</v>
      </c>
      <c r="X18" s="332">
        <v>0</v>
      </c>
      <c r="Y18" s="329">
        <v>0</v>
      </c>
    </row>
    <row r="19" spans="1:25" x14ac:dyDescent="0.15">
      <c r="A19" s="1319" t="s">
        <v>250</v>
      </c>
      <c r="B19" s="1281" t="s">
        <v>133</v>
      </c>
      <c r="C19" s="1320"/>
      <c r="D19" s="468">
        <v>12</v>
      </c>
      <c r="E19" s="332">
        <v>113.283</v>
      </c>
      <c r="F19" s="332">
        <v>2</v>
      </c>
      <c r="G19" s="332" t="s">
        <v>1287</v>
      </c>
      <c r="H19" s="332">
        <v>3</v>
      </c>
      <c r="I19" s="332" t="s">
        <v>1287</v>
      </c>
      <c r="J19" s="332">
        <v>0</v>
      </c>
      <c r="K19" s="332">
        <v>0</v>
      </c>
      <c r="L19" s="332">
        <v>0</v>
      </c>
      <c r="M19" s="332">
        <v>0</v>
      </c>
      <c r="N19" s="332">
        <v>0</v>
      </c>
      <c r="O19" s="332">
        <v>0</v>
      </c>
      <c r="P19" s="332">
        <v>0</v>
      </c>
      <c r="Q19" s="332">
        <v>0</v>
      </c>
      <c r="R19" s="332">
        <v>0</v>
      </c>
      <c r="S19" s="332">
        <v>0</v>
      </c>
      <c r="T19" s="332">
        <v>0</v>
      </c>
      <c r="U19" s="332">
        <v>0</v>
      </c>
      <c r="V19" s="332">
        <v>1</v>
      </c>
      <c r="W19" s="332" t="s">
        <v>1287</v>
      </c>
      <c r="X19" s="332">
        <v>6</v>
      </c>
      <c r="Y19" s="329">
        <v>41.158000000000001</v>
      </c>
    </row>
    <row r="20" spans="1:25" x14ac:dyDescent="0.15">
      <c r="A20" s="1319" t="s">
        <v>315</v>
      </c>
      <c r="B20" s="1281" t="s">
        <v>134</v>
      </c>
      <c r="C20" s="1320"/>
      <c r="D20" s="468">
        <v>5</v>
      </c>
      <c r="E20" s="332">
        <v>60.960999999999999</v>
      </c>
      <c r="F20" s="332">
        <v>1</v>
      </c>
      <c r="G20" s="332" t="s">
        <v>1287</v>
      </c>
      <c r="H20" s="332">
        <v>0</v>
      </c>
      <c r="I20" s="332">
        <v>0</v>
      </c>
      <c r="J20" s="332">
        <v>0</v>
      </c>
      <c r="K20" s="332">
        <v>0</v>
      </c>
      <c r="L20" s="332">
        <v>1</v>
      </c>
      <c r="M20" s="332" t="s">
        <v>1287</v>
      </c>
      <c r="N20" s="332">
        <v>0</v>
      </c>
      <c r="O20" s="332">
        <v>0</v>
      </c>
      <c r="P20" s="332">
        <v>0</v>
      </c>
      <c r="Q20" s="332">
        <v>0</v>
      </c>
      <c r="R20" s="332">
        <v>0</v>
      </c>
      <c r="S20" s="332">
        <v>0</v>
      </c>
      <c r="T20" s="332">
        <v>0</v>
      </c>
      <c r="U20" s="332">
        <v>0</v>
      </c>
      <c r="V20" s="332">
        <v>1</v>
      </c>
      <c r="W20" s="332" t="s">
        <v>1287</v>
      </c>
      <c r="X20" s="332">
        <v>2</v>
      </c>
      <c r="Y20" s="329" t="s">
        <v>1287</v>
      </c>
    </row>
    <row r="21" spans="1:25" x14ac:dyDescent="0.15">
      <c r="A21" s="1319" t="s">
        <v>314</v>
      </c>
      <c r="B21" s="1281" t="s">
        <v>135</v>
      </c>
      <c r="C21" s="1320"/>
      <c r="D21" s="468">
        <v>2</v>
      </c>
      <c r="E21" s="332" t="s">
        <v>1287</v>
      </c>
      <c r="F21" s="332">
        <v>1</v>
      </c>
      <c r="G21" s="332" t="s">
        <v>1287</v>
      </c>
      <c r="H21" s="332">
        <v>0</v>
      </c>
      <c r="I21" s="332">
        <v>0</v>
      </c>
      <c r="J21" s="332">
        <v>0</v>
      </c>
      <c r="K21" s="332">
        <v>0</v>
      </c>
      <c r="L21" s="332">
        <v>0</v>
      </c>
      <c r="M21" s="332">
        <v>0</v>
      </c>
      <c r="N21" s="332">
        <v>0</v>
      </c>
      <c r="O21" s="332">
        <v>0</v>
      </c>
      <c r="P21" s="332">
        <v>0</v>
      </c>
      <c r="Q21" s="332">
        <v>0</v>
      </c>
      <c r="R21" s="332">
        <v>0</v>
      </c>
      <c r="S21" s="332">
        <v>0</v>
      </c>
      <c r="T21" s="332">
        <v>0</v>
      </c>
      <c r="U21" s="332">
        <v>0</v>
      </c>
      <c r="V21" s="332">
        <v>0</v>
      </c>
      <c r="W21" s="332">
        <v>0</v>
      </c>
      <c r="X21" s="332">
        <v>1</v>
      </c>
      <c r="Y21" s="329" t="s">
        <v>1287</v>
      </c>
    </row>
    <row r="22" spans="1:25" x14ac:dyDescent="0.15">
      <c r="A22" s="1319" t="s">
        <v>313</v>
      </c>
      <c r="B22" s="1281" t="s">
        <v>136</v>
      </c>
      <c r="C22" s="1320"/>
      <c r="D22" s="468">
        <v>6</v>
      </c>
      <c r="E22" s="332">
        <v>29.151999999999997</v>
      </c>
      <c r="F22" s="332">
        <v>5</v>
      </c>
      <c r="G22" s="332" t="s">
        <v>1287</v>
      </c>
      <c r="H22" s="332">
        <v>0</v>
      </c>
      <c r="I22" s="332">
        <v>0</v>
      </c>
      <c r="J22" s="332">
        <v>0</v>
      </c>
      <c r="K22" s="332">
        <v>0</v>
      </c>
      <c r="L22" s="332">
        <v>0</v>
      </c>
      <c r="M22" s="332">
        <v>0</v>
      </c>
      <c r="N22" s="332">
        <v>0</v>
      </c>
      <c r="O22" s="332">
        <v>0</v>
      </c>
      <c r="P22" s="332">
        <v>0</v>
      </c>
      <c r="Q22" s="332">
        <v>0</v>
      </c>
      <c r="R22" s="332">
        <v>0</v>
      </c>
      <c r="S22" s="332">
        <v>0</v>
      </c>
      <c r="T22" s="332">
        <v>0</v>
      </c>
      <c r="U22" s="332">
        <v>0</v>
      </c>
      <c r="V22" s="332">
        <v>0</v>
      </c>
      <c r="W22" s="332">
        <v>0</v>
      </c>
      <c r="X22" s="332">
        <v>1</v>
      </c>
      <c r="Y22" s="329" t="s">
        <v>1287</v>
      </c>
    </row>
    <row r="23" spans="1:25" x14ac:dyDescent="0.15">
      <c r="A23" s="1319" t="s">
        <v>311</v>
      </c>
      <c r="B23" s="1281" t="s">
        <v>137</v>
      </c>
      <c r="C23" s="1320"/>
      <c r="D23" s="468">
        <v>2</v>
      </c>
      <c r="E23" s="332" t="s">
        <v>1287</v>
      </c>
      <c r="F23" s="332">
        <v>1</v>
      </c>
      <c r="G23" s="332" t="s">
        <v>1287</v>
      </c>
      <c r="H23" s="332">
        <v>0</v>
      </c>
      <c r="I23" s="332">
        <v>0</v>
      </c>
      <c r="J23" s="332">
        <v>0</v>
      </c>
      <c r="K23" s="332">
        <v>0</v>
      </c>
      <c r="L23" s="332">
        <v>0</v>
      </c>
      <c r="M23" s="332">
        <v>0</v>
      </c>
      <c r="N23" s="332">
        <v>0</v>
      </c>
      <c r="O23" s="332">
        <v>0</v>
      </c>
      <c r="P23" s="332">
        <v>0</v>
      </c>
      <c r="Q23" s="332">
        <v>0</v>
      </c>
      <c r="R23" s="332">
        <v>0</v>
      </c>
      <c r="S23" s="332">
        <v>0</v>
      </c>
      <c r="T23" s="332">
        <v>0</v>
      </c>
      <c r="U23" s="332">
        <v>0</v>
      </c>
      <c r="V23" s="332">
        <v>0</v>
      </c>
      <c r="W23" s="332">
        <v>0</v>
      </c>
      <c r="X23" s="332">
        <v>1</v>
      </c>
      <c r="Y23" s="329" t="s">
        <v>1287</v>
      </c>
    </row>
    <row r="24" spans="1:25" x14ac:dyDescent="0.15">
      <c r="A24" s="1319" t="s">
        <v>309</v>
      </c>
      <c r="B24" s="1281" t="s">
        <v>138</v>
      </c>
      <c r="C24" s="1320"/>
      <c r="D24" s="468">
        <v>1</v>
      </c>
      <c r="E24" s="332" t="s">
        <v>1287</v>
      </c>
      <c r="F24" s="332">
        <v>0</v>
      </c>
      <c r="G24" s="332">
        <v>0</v>
      </c>
      <c r="H24" s="332">
        <v>0</v>
      </c>
      <c r="I24" s="332">
        <v>0</v>
      </c>
      <c r="J24" s="332">
        <v>0</v>
      </c>
      <c r="K24" s="332">
        <v>0</v>
      </c>
      <c r="L24" s="332">
        <v>0</v>
      </c>
      <c r="M24" s="332">
        <v>0</v>
      </c>
      <c r="N24" s="332">
        <v>0</v>
      </c>
      <c r="O24" s="332">
        <v>0</v>
      </c>
      <c r="P24" s="332">
        <v>0</v>
      </c>
      <c r="Q24" s="332">
        <v>0</v>
      </c>
      <c r="R24" s="332">
        <v>0</v>
      </c>
      <c r="S24" s="332">
        <v>0</v>
      </c>
      <c r="T24" s="332">
        <v>0</v>
      </c>
      <c r="U24" s="332">
        <v>0</v>
      </c>
      <c r="V24" s="332">
        <v>0</v>
      </c>
      <c r="W24" s="332">
        <v>0</v>
      </c>
      <c r="X24" s="332">
        <v>1</v>
      </c>
      <c r="Y24" s="329" t="s">
        <v>1287</v>
      </c>
    </row>
    <row r="25" spans="1:25" x14ac:dyDescent="0.15">
      <c r="A25" s="1321" t="s">
        <v>307</v>
      </c>
      <c r="B25" s="1322" t="s">
        <v>139</v>
      </c>
      <c r="C25" s="1323"/>
      <c r="D25" s="472">
        <v>10</v>
      </c>
      <c r="E25" s="347">
        <v>110.78700000000001</v>
      </c>
      <c r="F25" s="347">
        <v>3</v>
      </c>
      <c r="G25" s="347">
        <v>16.061</v>
      </c>
      <c r="H25" s="347">
        <v>0</v>
      </c>
      <c r="I25" s="347">
        <v>0</v>
      </c>
      <c r="J25" s="347">
        <v>0</v>
      </c>
      <c r="K25" s="347">
        <v>0</v>
      </c>
      <c r="L25" s="347">
        <v>2</v>
      </c>
      <c r="M25" s="347" t="s">
        <v>1287</v>
      </c>
      <c r="N25" s="347">
        <v>0</v>
      </c>
      <c r="O25" s="347">
        <v>0</v>
      </c>
      <c r="P25" s="347">
        <v>0</v>
      </c>
      <c r="Q25" s="347">
        <v>0</v>
      </c>
      <c r="R25" s="347">
        <v>0</v>
      </c>
      <c r="S25" s="347">
        <v>0</v>
      </c>
      <c r="T25" s="347">
        <v>0</v>
      </c>
      <c r="U25" s="347">
        <v>0</v>
      </c>
      <c r="V25" s="347">
        <v>1</v>
      </c>
      <c r="W25" s="347" t="s">
        <v>1287</v>
      </c>
      <c r="X25" s="347">
        <v>4</v>
      </c>
      <c r="Y25" s="344">
        <v>72.260000000000005</v>
      </c>
    </row>
    <row r="26" spans="1:25" x14ac:dyDescent="0.15">
      <c r="A26" s="1324" t="s">
        <v>306</v>
      </c>
      <c r="B26" s="1325" t="s">
        <v>140</v>
      </c>
      <c r="C26" s="1326"/>
      <c r="D26" s="545">
        <v>16</v>
      </c>
      <c r="E26" s="340">
        <v>204.09899999999999</v>
      </c>
      <c r="F26" s="340">
        <v>6</v>
      </c>
      <c r="G26" s="340">
        <v>70.760999999999996</v>
      </c>
      <c r="H26" s="340">
        <v>0</v>
      </c>
      <c r="I26" s="340">
        <v>0</v>
      </c>
      <c r="J26" s="340">
        <v>0</v>
      </c>
      <c r="K26" s="340">
        <v>0</v>
      </c>
      <c r="L26" s="340">
        <v>0</v>
      </c>
      <c r="M26" s="340">
        <v>0</v>
      </c>
      <c r="N26" s="340">
        <v>1</v>
      </c>
      <c r="O26" s="340" t="s">
        <v>1287</v>
      </c>
      <c r="P26" s="340">
        <v>0</v>
      </c>
      <c r="Q26" s="340">
        <v>0</v>
      </c>
      <c r="R26" s="340">
        <v>1</v>
      </c>
      <c r="S26" s="340" t="s">
        <v>1287</v>
      </c>
      <c r="T26" s="340">
        <v>0</v>
      </c>
      <c r="U26" s="340">
        <v>0</v>
      </c>
      <c r="V26" s="340">
        <v>1</v>
      </c>
      <c r="W26" s="340" t="s">
        <v>1287</v>
      </c>
      <c r="X26" s="340">
        <v>7</v>
      </c>
      <c r="Y26" s="337">
        <v>46.807000000000002</v>
      </c>
    </row>
    <row r="27" spans="1:25" x14ac:dyDescent="0.15">
      <c r="A27" s="1319" t="s">
        <v>304</v>
      </c>
      <c r="B27" s="1281" t="s">
        <v>141</v>
      </c>
      <c r="C27" s="1320"/>
      <c r="D27" s="468">
        <v>19</v>
      </c>
      <c r="E27" s="332">
        <v>219.14354</v>
      </c>
      <c r="F27" s="332">
        <v>10</v>
      </c>
      <c r="G27" s="332">
        <v>54.317540000000001</v>
      </c>
      <c r="H27" s="332">
        <v>0</v>
      </c>
      <c r="I27" s="332">
        <v>0</v>
      </c>
      <c r="J27" s="332">
        <v>0</v>
      </c>
      <c r="K27" s="332">
        <v>0</v>
      </c>
      <c r="L27" s="332">
        <v>0</v>
      </c>
      <c r="M27" s="332">
        <v>0</v>
      </c>
      <c r="N27" s="332">
        <v>0</v>
      </c>
      <c r="O27" s="332">
        <v>0</v>
      </c>
      <c r="P27" s="332">
        <v>0</v>
      </c>
      <c r="Q27" s="332">
        <v>0</v>
      </c>
      <c r="R27" s="332">
        <v>0</v>
      </c>
      <c r="S27" s="332">
        <v>0</v>
      </c>
      <c r="T27" s="332">
        <v>0</v>
      </c>
      <c r="U27" s="332">
        <v>0</v>
      </c>
      <c r="V27" s="332">
        <v>1</v>
      </c>
      <c r="W27" s="332" t="s">
        <v>1287</v>
      </c>
      <c r="X27" s="332">
        <v>8</v>
      </c>
      <c r="Y27" s="329" t="s">
        <v>1287</v>
      </c>
    </row>
    <row r="28" spans="1:25" x14ac:dyDescent="0.15">
      <c r="A28" s="1319" t="s">
        <v>303</v>
      </c>
      <c r="B28" s="1281" t="s">
        <v>142</v>
      </c>
      <c r="C28" s="1320"/>
      <c r="D28" s="468">
        <v>10</v>
      </c>
      <c r="E28" s="332">
        <v>112.149</v>
      </c>
      <c r="F28" s="332">
        <v>4</v>
      </c>
      <c r="G28" s="332">
        <v>28.085000000000001</v>
      </c>
      <c r="H28" s="332">
        <v>0</v>
      </c>
      <c r="I28" s="332">
        <v>0</v>
      </c>
      <c r="J28" s="332">
        <v>0</v>
      </c>
      <c r="K28" s="332">
        <v>0</v>
      </c>
      <c r="L28" s="332">
        <v>0</v>
      </c>
      <c r="M28" s="332">
        <v>0</v>
      </c>
      <c r="N28" s="332">
        <v>0</v>
      </c>
      <c r="O28" s="332">
        <v>0</v>
      </c>
      <c r="P28" s="332">
        <v>0</v>
      </c>
      <c r="Q28" s="332">
        <v>0</v>
      </c>
      <c r="R28" s="332">
        <v>0</v>
      </c>
      <c r="S28" s="332">
        <v>0</v>
      </c>
      <c r="T28" s="332">
        <v>0</v>
      </c>
      <c r="U28" s="332">
        <v>0</v>
      </c>
      <c r="V28" s="332">
        <v>0</v>
      </c>
      <c r="W28" s="332">
        <v>0</v>
      </c>
      <c r="X28" s="332">
        <v>6</v>
      </c>
      <c r="Y28" s="329">
        <v>84.063999999999993</v>
      </c>
    </row>
    <row r="29" spans="1:25" x14ac:dyDescent="0.15">
      <c r="A29" s="1319" t="s">
        <v>301</v>
      </c>
      <c r="B29" s="1281" t="s">
        <v>143</v>
      </c>
      <c r="C29" s="1320"/>
      <c r="D29" s="468">
        <v>5</v>
      </c>
      <c r="E29" s="332">
        <v>31.869999999999997</v>
      </c>
      <c r="F29" s="332">
        <v>0</v>
      </c>
      <c r="G29" s="332">
        <v>0</v>
      </c>
      <c r="H29" s="332">
        <v>0</v>
      </c>
      <c r="I29" s="332">
        <v>0</v>
      </c>
      <c r="J29" s="332">
        <v>0</v>
      </c>
      <c r="K29" s="332">
        <v>0</v>
      </c>
      <c r="L29" s="332">
        <v>0</v>
      </c>
      <c r="M29" s="332">
        <v>0</v>
      </c>
      <c r="N29" s="332">
        <v>0</v>
      </c>
      <c r="O29" s="332">
        <v>0</v>
      </c>
      <c r="P29" s="332">
        <v>0</v>
      </c>
      <c r="Q29" s="332">
        <v>0</v>
      </c>
      <c r="R29" s="332">
        <v>0</v>
      </c>
      <c r="S29" s="332">
        <v>0</v>
      </c>
      <c r="T29" s="332">
        <v>0</v>
      </c>
      <c r="U29" s="332">
        <v>0</v>
      </c>
      <c r="V29" s="332">
        <v>2</v>
      </c>
      <c r="W29" s="332" t="s">
        <v>1287</v>
      </c>
      <c r="X29" s="332">
        <v>3</v>
      </c>
      <c r="Y29" s="329" t="s">
        <v>1287</v>
      </c>
    </row>
    <row r="30" spans="1:25" x14ac:dyDescent="0.15">
      <c r="A30" s="1319" t="s">
        <v>300</v>
      </c>
      <c r="B30" s="1281" t="s">
        <v>144</v>
      </c>
      <c r="C30" s="1320"/>
      <c r="D30" s="468">
        <v>6</v>
      </c>
      <c r="E30" s="332">
        <v>174.989</v>
      </c>
      <c r="F30" s="332">
        <v>0</v>
      </c>
      <c r="G30" s="332">
        <v>0</v>
      </c>
      <c r="H30" s="332">
        <v>0</v>
      </c>
      <c r="I30" s="332">
        <v>0</v>
      </c>
      <c r="J30" s="332">
        <v>0</v>
      </c>
      <c r="K30" s="332">
        <v>0</v>
      </c>
      <c r="L30" s="332">
        <v>0</v>
      </c>
      <c r="M30" s="332">
        <v>0</v>
      </c>
      <c r="N30" s="332">
        <v>0</v>
      </c>
      <c r="O30" s="332">
        <v>0</v>
      </c>
      <c r="P30" s="332">
        <v>0</v>
      </c>
      <c r="Q30" s="332">
        <v>0</v>
      </c>
      <c r="R30" s="332">
        <v>0</v>
      </c>
      <c r="S30" s="332">
        <v>0</v>
      </c>
      <c r="T30" s="332">
        <v>0</v>
      </c>
      <c r="U30" s="332">
        <v>0</v>
      </c>
      <c r="V30" s="332">
        <v>1</v>
      </c>
      <c r="W30" s="332" t="s">
        <v>1287</v>
      </c>
      <c r="X30" s="332">
        <v>5</v>
      </c>
      <c r="Y30" s="329" t="s">
        <v>1287</v>
      </c>
    </row>
    <row r="31" spans="1:25" x14ac:dyDescent="0.15">
      <c r="A31" s="1319" t="s">
        <v>299</v>
      </c>
      <c r="B31" s="1281" t="s">
        <v>145</v>
      </c>
      <c r="C31" s="1320"/>
      <c r="D31" s="468">
        <v>13</v>
      </c>
      <c r="E31" s="332">
        <v>33.997</v>
      </c>
      <c r="F31" s="332">
        <v>4</v>
      </c>
      <c r="G31" s="332">
        <v>8.8759999999999994</v>
      </c>
      <c r="H31" s="332">
        <v>1</v>
      </c>
      <c r="I31" s="332" t="s">
        <v>1287</v>
      </c>
      <c r="J31" s="332">
        <v>0</v>
      </c>
      <c r="K31" s="332">
        <v>0</v>
      </c>
      <c r="L31" s="332">
        <v>0</v>
      </c>
      <c r="M31" s="332">
        <v>0</v>
      </c>
      <c r="N31" s="332">
        <v>0</v>
      </c>
      <c r="O31" s="332">
        <v>0</v>
      </c>
      <c r="P31" s="332">
        <v>0</v>
      </c>
      <c r="Q31" s="332">
        <v>0</v>
      </c>
      <c r="R31" s="332">
        <v>0</v>
      </c>
      <c r="S31" s="332">
        <v>0</v>
      </c>
      <c r="T31" s="332">
        <v>0</v>
      </c>
      <c r="U31" s="332">
        <v>0</v>
      </c>
      <c r="V31" s="332">
        <v>3</v>
      </c>
      <c r="W31" s="332" t="s">
        <v>1287</v>
      </c>
      <c r="X31" s="332">
        <v>5</v>
      </c>
      <c r="Y31" s="329">
        <v>11.625999999999999</v>
      </c>
    </row>
    <row r="32" spans="1:25" x14ac:dyDescent="0.15">
      <c r="A32" s="1319" t="s">
        <v>298</v>
      </c>
      <c r="B32" s="1281" t="s">
        <v>146</v>
      </c>
      <c r="C32" s="1320"/>
      <c r="D32" s="468">
        <v>9</v>
      </c>
      <c r="E32" s="332">
        <v>77.710000000000008</v>
      </c>
      <c r="F32" s="332">
        <v>1</v>
      </c>
      <c r="G32" s="332" t="s">
        <v>1287</v>
      </c>
      <c r="H32" s="332">
        <v>1</v>
      </c>
      <c r="I32" s="332" t="s">
        <v>1287</v>
      </c>
      <c r="J32" s="332">
        <v>0</v>
      </c>
      <c r="K32" s="332">
        <v>0</v>
      </c>
      <c r="L32" s="332">
        <v>0</v>
      </c>
      <c r="M32" s="332">
        <v>0</v>
      </c>
      <c r="N32" s="332">
        <v>2</v>
      </c>
      <c r="O32" s="332" t="s">
        <v>1287</v>
      </c>
      <c r="P32" s="332">
        <v>0</v>
      </c>
      <c r="Q32" s="332">
        <v>0</v>
      </c>
      <c r="R32" s="332">
        <v>0</v>
      </c>
      <c r="S32" s="332">
        <v>0</v>
      </c>
      <c r="T32" s="332">
        <v>0</v>
      </c>
      <c r="U32" s="332">
        <v>0</v>
      </c>
      <c r="V32" s="332">
        <v>1</v>
      </c>
      <c r="W32" s="332" t="s">
        <v>1287</v>
      </c>
      <c r="X32" s="332">
        <v>4</v>
      </c>
      <c r="Y32" s="329">
        <v>15.82</v>
      </c>
    </row>
    <row r="33" spans="1:25" x14ac:dyDescent="0.15">
      <c r="A33" s="1319" t="s">
        <v>297</v>
      </c>
      <c r="B33" s="1281" t="s">
        <v>147</v>
      </c>
      <c r="C33" s="1320"/>
      <c r="D33" s="468">
        <v>16</v>
      </c>
      <c r="E33" s="332">
        <v>195.04</v>
      </c>
      <c r="F33" s="332">
        <v>6</v>
      </c>
      <c r="G33" s="332">
        <v>50.466999999999999</v>
      </c>
      <c r="H33" s="332">
        <v>0</v>
      </c>
      <c r="I33" s="332">
        <v>0</v>
      </c>
      <c r="J33" s="332">
        <v>0</v>
      </c>
      <c r="K33" s="332">
        <v>0</v>
      </c>
      <c r="L33" s="332">
        <v>0</v>
      </c>
      <c r="M33" s="332">
        <v>0</v>
      </c>
      <c r="N33" s="332">
        <v>1</v>
      </c>
      <c r="O33" s="332" t="s">
        <v>1287</v>
      </c>
      <c r="P33" s="332">
        <v>0</v>
      </c>
      <c r="Q33" s="332">
        <v>0</v>
      </c>
      <c r="R33" s="332">
        <v>0</v>
      </c>
      <c r="S33" s="332">
        <v>0</v>
      </c>
      <c r="T33" s="332">
        <v>0</v>
      </c>
      <c r="U33" s="332">
        <v>0</v>
      </c>
      <c r="V33" s="332">
        <v>1</v>
      </c>
      <c r="W33" s="332" t="s">
        <v>1287</v>
      </c>
      <c r="X33" s="332">
        <v>8</v>
      </c>
      <c r="Y33" s="329" t="s">
        <v>1287</v>
      </c>
    </row>
    <row r="34" spans="1:25" x14ac:dyDescent="0.15">
      <c r="A34" s="1319" t="s">
        <v>296</v>
      </c>
      <c r="B34" s="1281" t="s">
        <v>148</v>
      </c>
      <c r="C34" s="1320"/>
      <c r="D34" s="468">
        <v>4</v>
      </c>
      <c r="E34" s="332">
        <v>23.161000000000001</v>
      </c>
      <c r="F34" s="332">
        <v>1</v>
      </c>
      <c r="G34" s="332" t="s">
        <v>1287</v>
      </c>
      <c r="H34" s="332">
        <v>0</v>
      </c>
      <c r="I34" s="332">
        <v>0</v>
      </c>
      <c r="J34" s="332">
        <v>0</v>
      </c>
      <c r="K34" s="332">
        <v>0</v>
      </c>
      <c r="L34" s="332">
        <v>1</v>
      </c>
      <c r="M34" s="332" t="s">
        <v>1287</v>
      </c>
      <c r="N34" s="332">
        <v>0</v>
      </c>
      <c r="O34" s="332">
        <v>0</v>
      </c>
      <c r="P34" s="332">
        <v>0</v>
      </c>
      <c r="Q34" s="332">
        <v>0</v>
      </c>
      <c r="R34" s="332">
        <v>0</v>
      </c>
      <c r="S34" s="332">
        <v>0</v>
      </c>
      <c r="T34" s="332">
        <v>0</v>
      </c>
      <c r="U34" s="332">
        <v>0</v>
      </c>
      <c r="V34" s="332">
        <v>0</v>
      </c>
      <c r="W34" s="332">
        <v>0</v>
      </c>
      <c r="X34" s="332">
        <v>2</v>
      </c>
      <c r="Y34" s="329" t="s">
        <v>1287</v>
      </c>
    </row>
    <row r="35" spans="1:25" x14ac:dyDescent="0.15">
      <c r="A35" s="1321" t="s">
        <v>295</v>
      </c>
      <c r="B35" s="1322" t="s">
        <v>149</v>
      </c>
      <c r="C35" s="1323"/>
      <c r="D35" s="472">
        <v>4</v>
      </c>
      <c r="E35" s="347">
        <v>21.134999999999998</v>
      </c>
      <c r="F35" s="347">
        <v>2</v>
      </c>
      <c r="G35" s="347" t="s">
        <v>1287</v>
      </c>
      <c r="H35" s="347">
        <v>0</v>
      </c>
      <c r="I35" s="347">
        <v>0</v>
      </c>
      <c r="J35" s="347">
        <v>0</v>
      </c>
      <c r="K35" s="347">
        <v>0</v>
      </c>
      <c r="L35" s="347">
        <v>0</v>
      </c>
      <c r="M35" s="347">
        <v>0</v>
      </c>
      <c r="N35" s="347">
        <v>0</v>
      </c>
      <c r="O35" s="347">
        <v>0</v>
      </c>
      <c r="P35" s="347">
        <v>0</v>
      </c>
      <c r="Q35" s="347">
        <v>0</v>
      </c>
      <c r="R35" s="347">
        <v>0</v>
      </c>
      <c r="S35" s="347">
        <v>0</v>
      </c>
      <c r="T35" s="347">
        <v>0</v>
      </c>
      <c r="U35" s="347">
        <v>0</v>
      </c>
      <c r="V35" s="347">
        <v>1</v>
      </c>
      <c r="W35" s="347" t="s">
        <v>1287</v>
      </c>
      <c r="X35" s="347">
        <v>1</v>
      </c>
      <c r="Y35" s="344" t="s">
        <v>1287</v>
      </c>
    </row>
    <row r="36" spans="1:25" x14ac:dyDescent="0.15">
      <c r="A36" s="1324" t="s">
        <v>294</v>
      </c>
      <c r="B36" s="1325" t="s">
        <v>150</v>
      </c>
      <c r="C36" s="1326"/>
      <c r="D36" s="545">
        <v>0</v>
      </c>
      <c r="E36" s="340">
        <v>0</v>
      </c>
      <c r="F36" s="340">
        <v>0</v>
      </c>
      <c r="G36" s="340">
        <v>0</v>
      </c>
      <c r="H36" s="340">
        <v>0</v>
      </c>
      <c r="I36" s="340">
        <v>0</v>
      </c>
      <c r="J36" s="340">
        <v>0</v>
      </c>
      <c r="K36" s="340">
        <v>0</v>
      </c>
      <c r="L36" s="340">
        <v>0</v>
      </c>
      <c r="M36" s="340">
        <v>0</v>
      </c>
      <c r="N36" s="340">
        <v>0</v>
      </c>
      <c r="O36" s="340">
        <v>0</v>
      </c>
      <c r="P36" s="340">
        <v>0</v>
      </c>
      <c r="Q36" s="340">
        <v>0</v>
      </c>
      <c r="R36" s="340">
        <v>0</v>
      </c>
      <c r="S36" s="340">
        <v>0</v>
      </c>
      <c r="T36" s="340">
        <v>0</v>
      </c>
      <c r="U36" s="340">
        <v>0</v>
      </c>
      <c r="V36" s="340">
        <v>0</v>
      </c>
      <c r="W36" s="340">
        <v>0</v>
      </c>
      <c r="X36" s="340">
        <v>0</v>
      </c>
      <c r="Y36" s="337">
        <v>0</v>
      </c>
    </row>
    <row r="37" spans="1:25" x14ac:dyDescent="0.15">
      <c r="A37" s="1319" t="s">
        <v>340</v>
      </c>
      <c r="B37" s="1281" t="s">
        <v>151</v>
      </c>
      <c r="C37" s="1320"/>
      <c r="D37" s="468">
        <v>0</v>
      </c>
      <c r="E37" s="332">
        <v>0</v>
      </c>
      <c r="F37" s="332">
        <v>0</v>
      </c>
      <c r="G37" s="332">
        <v>0</v>
      </c>
      <c r="H37" s="332">
        <v>0</v>
      </c>
      <c r="I37" s="332">
        <v>0</v>
      </c>
      <c r="J37" s="332">
        <v>0</v>
      </c>
      <c r="K37" s="332">
        <v>0</v>
      </c>
      <c r="L37" s="332">
        <v>0</v>
      </c>
      <c r="M37" s="332">
        <v>0</v>
      </c>
      <c r="N37" s="332">
        <v>0</v>
      </c>
      <c r="O37" s="332">
        <v>0</v>
      </c>
      <c r="P37" s="332">
        <v>0</v>
      </c>
      <c r="Q37" s="332">
        <v>0</v>
      </c>
      <c r="R37" s="332">
        <v>0</v>
      </c>
      <c r="S37" s="332">
        <v>0</v>
      </c>
      <c r="T37" s="332">
        <v>0</v>
      </c>
      <c r="U37" s="332">
        <v>0</v>
      </c>
      <c r="V37" s="332">
        <v>0</v>
      </c>
      <c r="W37" s="332">
        <v>0</v>
      </c>
      <c r="X37" s="332">
        <v>0</v>
      </c>
      <c r="Y37" s="329">
        <v>0</v>
      </c>
    </row>
    <row r="38" spans="1:25" x14ac:dyDescent="0.15">
      <c r="A38" s="1319" t="s">
        <v>291</v>
      </c>
      <c r="B38" s="1281" t="s">
        <v>152</v>
      </c>
      <c r="C38" s="1320"/>
      <c r="D38" s="468">
        <v>4</v>
      </c>
      <c r="E38" s="332">
        <v>58.277999999999999</v>
      </c>
      <c r="F38" s="332">
        <v>2</v>
      </c>
      <c r="G38" s="332" t="s">
        <v>1287</v>
      </c>
      <c r="H38" s="332">
        <v>0</v>
      </c>
      <c r="I38" s="332">
        <v>0</v>
      </c>
      <c r="J38" s="332">
        <v>0</v>
      </c>
      <c r="K38" s="332">
        <v>0</v>
      </c>
      <c r="L38" s="332">
        <v>0</v>
      </c>
      <c r="M38" s="332">
        <v>0</v>
      </c>
      <c r="N38" s="332">
        <v>0</v>
      </c>
      <c r="O38" s="332">
        <v>0</v>
      </c>
      <c r="P38" s="332">
        <v>0</v>
      </c>
      <c r="Q38" s="332">
        <v>0</v>
      </c>
      <c r="R38" s="332">
        <v>0</v>
      </c>
      <c r="S38" s="332">
        <v>0</v>
      </c>
      <c r="T38" s="332">
        <v>0</v>
      </c>
      <c r="U38" s="332">
        <v>0</v>
      </c>
      <c r="V38" s="332">
        <v>1</v>
      </c>
      <c r="W38" s="332" t="s">
        <v>1287</v>
      </c>
      <c r="X38" s="332">
        <v>1</v>
      </c>
      <c r="Y38" s="329" t="s">
        <v>1287</v>
      </c>
    </row>
    <row r="39" spans="1:25" x14ac:dyDescent="0.15">
      <c r="A39" s="1319" t="s">
        <v>290</v>
      </c>
      <c r="B39" s="1281" t="s">
        <v>153</v>
      </c>
      <c r="C39" s="1320"/>
      <c r="D39" s="468">
        <v>4</v>
      </c>
      <c r="E39" s="332">
        <v>78.738</v>
      </c>
      <c r="F39" s="332">
        <v>2</v>
      </c>
      <c r="G39" s="332" t="s">
        <v>1287</v>
      </c>
      <c r="H39" s="332">
        <v>0</v>
      </c>
      <c r="I39" s="332">
        <v>0</v>
      </c>
      <c r="J39" s="332">
        <v>0</v>
      </c>
      <c r="K39" s="332">
        <v>0</v>
      </c>
      <c r="L39" s="332">
        <v>0</v>
      </c>
      <c r="M39" s="332">
        <v>0</v>
      </c>
      <c r="N39" s="332">
        <v>0</v>
      </c>
      <c r="O39" s="332">
        <v>0</v>
      </c>
      <c r="P39" s="332">
        <v>0</v>
      </c>
      <c r="Q39" s="332">
        <v>0</v>
      </c>
      <c r="R39" s="332">
        <v>0</v>
      </c>
      <c r="S39" s="332">
        <v>0</v>
      </c>
      <c r="T39" s="332">
        <v>0</v>
      </c>
      <c r="U39" s="332">
        <v>0</v>
      </c>
      <c r="V39" s="332">
        <v>0</v>
      </c>
      <c r="W39" s="332">
        <v>0</v>
      </c>
      <c r="X39" s="332">
        <v>2</v>
      </c>
      <c r="Y39" s="329" t="s">
        <v>1287</v>
      </c>
    </row>
    <row r="40" spans="1:25" x14ac:dyDescent="0.15">
      <c r="A40" s="1319" t="s">
        <v>289</v>
      </c>
      <c r="B40" s="1281" t="s">
        <v>154</v>
      </c>
      <c r="C40" s="1320"/>
      <c r="D40" s="468">
        <v>2</v>
      </c>
      <c r="E40" s="332" t="s">
        <v>1287</v>
      </c>
      <c r="F40" s="332">
        <v>0</v>
      </c>
      <c r="G40" s="332">
        <v>0</v>
      </c>
      <c r="H40" s="332">
        <v>0</v>
      </c>
      <c r="I40" s="332">
        <v>0</v>
      </c>
      <c r="J40" s="332">
        <v>0</v>
      </c>
      <c r="K40" s="332">
        <v>0</v>
      </c>
      <c r="L40" s="332">
        <v>0</v>
      </c>
      <c r="M40" s="332">
        <v>0</v>
      </c>
      <c r="N40" s="332">
        <v>0</v>
      </c>
      <c r="O40" s="332">
        <v>0</v>
      </c>
      <c r="P40" s="332">
        <v>0</v>
      </c>
      <c r="Q40" s="332">
        <v>0</v>
      </c>
      <c r="R40" s="332">
        <v>0</v>
      </c>
      <c r="S40" s="332">
        <v>0</v>
      </c>
      <c r="T40" s="332">
        <v>0</v>
      </c>
      <c r="U40" s="332">
        <v>0</v>
      </c>
      <c r="V40" s="332">
        <v>0</v>
      </c>
      <c r="W40" s="332">
        <v>0</v>
      </c>
      <c r="X40" s="332">
        <v>2</v>
      </c>
      <c r="Y40" s="329" t="s">
        <v>1287</v>
      </c>
    </row>
    <row r="41" spans="1:25" x14ac:dyDescent="0.15">
      <c r="A41" s="1319" t="s">
        <v>288</v>
      </c>
      <c r="B41" s="1281" t="s">
        <v>155</v>
      </c>
      <c r="C41" s="1320"/>
      <c r="D41" s="468">
        <v>1</v>
      </c>
      <c r="E41" s="332" t="s">
        <v>1287</v>
      </c>
      <c r="F41" s="332">
        <v>0</v>
      </c>
      <c r="G41" s="332">
        <v>0</v>
      </c>
      <c r="H41" s="332">
        <v>0</v>
      </c>
      <c r="I41" s="332">
        <v>0</v>
      </c>
      <c r="J41" s="332">
        <v>0</v>
      </c>
      <c r="K41" s="332">
        <v>0</v>
      </c>
      <c r="L41" s="332">
        <v>0</v>
      </c>
      <c r="M41" s="332">
        <v>0</v>
      </c>
      <c r="N41" s="332">
        <v>0</v>
      </c>
      <c r="O41" s="332">
        <v>0</v>
      </c>
      <c r="P41" s="332">
        <v>0</v>
      </c>
      <c r="Q41" s="332">
        <v>0</v>
      </c>
      <c r="R41" s="332">
        <v>0</v>
      </c>
      <c r="S41" s="332">
        <v>0</v>
      </c>
      <c r="T41" s="332">
        <v>0</v>
      </c>
      <c r="U41" s="332">
        <v>0</v>
      </c>
      <c r="V41" s="332">
        <v>1</v>
      </c>
      <c r="W41" s="332" t="s">
        <v>1287</v>
      </c>
      <c r="X41" s="332">
        <v>0</v>
      </c>
      <c r="Y41" s="329">
        <v>0</v>
      </c>
    </row>
    <row r="42" spans="1:25" x14ac:dyDescent="0.15">
      <c r="A42" s="1319" t="s">
        <v>287</v>
      </c>
      <c r="B42" s="1281" t="s">
        <v>156</v>
      </c>
      <c r="C42" s="1320"/>
      <c r="D42" s="468">
        <v>2</v>
      </c>
      <c r="E42" s="332" t="s">
        <v>1287</v>
      </c>
      <c r="F42" s="332">
        <v>1</v>
      </c>
      <c r="G42" s="332" t="s">
        <v>1287</v>
      </c>
      <c r="H42" s="332">
        <v>0</v>
      </c>
      <c r="I42" s="332">
        <v>0</v>
      </c>
      <c r="J42" s="332">
        <v>0</v>
      </c>
      <c r="K42" s="332">
        <v>0</v>
      </c>
      <c r="L42" s="332">
        <v>0</v>
      </c>
      <c r="M42" s="332">
        <v>0</v>
      </c>
      <c r="N42" s="332">
        <v>0</v>
      </c>
      <c r="O42" s="332">
        <v>0</v>
      </c>
      <c r="P42" s="332">
        <v>0</v>
      </c>
      <c r="Q42" s="332">
        <v>0</v>
      </c>
      <c r="R42" s="332">
        <v>0</v>
      </c>
      <c r="S42" s="332">
        <v>0</v>
      </c>
      <c r="T42" s="332">
        <v>0</v>
      </c>
      <c r="U42" s="332">
        <v>0</v>
      </c>
      <c r="V42" s="332">
        <v>0</v>
      </c>
      <c r="W42" s="332">
        <v>0</v>
      </c>
      <c r="X42" s="332">
        <v>1</v>
      </c>
      <c r="Y42" s="329" t="s">
        <v>1287</v>
      </c>
    </row>
    <row r="43" spans="1:25" x14ac:dyDescent="0.15">
      <c r="A43" s="1319" t="s">
        <v>286</v>
      </c>
      <c r="B43" s="1281" t="s">
        <v>157</v>
      </c>
      <c r="C43" s="1320"/>
      <c r="D43" s="468">
        <v>6</v>
      </c>
      <c r="E43" s="332">
        <v>100.07300000000001</v>
      </c>
      <c r="F43" s="332">
        <v>1</v>
      </c>
      <c r="G43" s="332" t="s">
        <v>1287</v>
      </c>
      <c r="H43" s="332">
        <v>0</v>
      </c>
      <c r="I43" s="332">
        <v>0</v>
      </c>
      <c r="J43" s="332">
        <v>0</v>
      </c>
      <c r="K43" s="332">
        <v>0</v>
      </c>
      <c r="L43" s="332">
        <v>0</v>
      </c>
      <c r="M43" s="332">
        <v>0</v>
      </c>
      <c r="N43" s="332">
        <v>1</v>
      </c>
      <c r="O43" s="332" t="s">
        <v>1287</v>
      </c>
      <c r="P43" s="332">
        <v>0</v>
      </c>
      <c r="Q43" s="332">
        <v>0</v>
      </c>
      <c r="R43" s="332">
        <v>0</v>
      </c>
      <c r="S43" s="332">
        <v>0</v>
      </c>
      <c r="T43" s="332">
        <v>0</v>
      </c>
      <c r="U43" s="332">
        <v>0</v>
      </c>
      <c r="V43" s="332">
        <v>1</v>
      </c>
      <c r="W43" s="332" t="s">
        <v>1287</v>
      </c>
      <c r="X43" s="332">
        <v>3</v>
      </c>
      <c r="Y43" s="329">
        <v>76.771000000000001</v>
      </c>
    </row>
    <row r="44" spans="1:25" x14ac:dyDescent="0.15">
      <c r="A44" s="1319" t="s">
        <v>285</v>
      </c>
      <c r="B44" s="1281" t="s">
        <v>158</v>
      </c>
      <c r="C44" s="1320"/>
      <c r="D44" s="468">
        <v>5</v>
      </c>
      <c r="E44" s="332">
        <v>64.281000000000006</v>
      </c>
      <c r="F44" s="332">
        <v>1</v>
      </c>
      <c r="G44" s="332" t="s">
        <v>1287</v>
      </c>
      <c r="H44" s="332">
        <v>0</v>
      </c>
      <c r="I44" s="332">
        <v>0</v>
      </c>
      <c r="J44" s="332">
        <v>0</v>
      </c>
      <c r="K44" s="332">
        <v>0</v>
      </c>
      <c r="L44" s="332">
        <v>0</v>
      </c>
      <c r="M44" s="332">
        <v>0</v>
      </c>
      <c r="N44" s="332">
        <v>0</v>
      </c>
      <c r="O44" s="332">
        <v>0</v>
      </c>
      <c r="P44" s="332">
        <v>0</v>
      </c>
      <c r="Q44" s="332">
        <v>0</v>
      </c>
      <c r="R44" s="332">
        <v>1</v>
      </c>
      <c r="S44" s="332" t="s">
        <v>1287</v>
      </c>
      <c r="T44" s="332">
        <v>0</v>
      </c>
      <c r="U44" s="332">
        <v>0</v>
      </c>
      <c r="V44" s="332">
        <v>0</v>
      </c>
      <c r="W44" s="332">
        <v>0</v>
      </c>
      <c r="X44" s="332">
        <v>3</v>
      </c>
      <c r="Y44" s="329" t="s">
        <v>1287</v>
      </c>
    </row>
    <row r="45" spans="1:25" x14ac:dyDescent="0.15">
      <c r="A45" s="1321" t="s">
        <v>284</v>
      </c>
      <c r="B45" s="1322" t="s">
        <v>159</v>
      </c>
      <c r="C45" s="1323"/>
      <c r="D45" s="472">
        <v>5</v>
      </c>
      <c r="E45" s="347">
        <v>62.992999999999995</v>
      </c>
      <c r="F45" s="347">
        <v>0</v>
      </c>
      <c r="G45" s="347">
        <v>0</v>
      </c>
      <c r="H45" s="347">
        <v>0</v>
      </c>
      <c r="I45" s="347">
        <v>0</v>
      </c>
      <c r="J45" s="347">
        <v>0</v>
      </c>
      <c r="K45" s="347">
        <v>0</v>
      </c>
      <c r="L45" s="347">
        <v>1</v>
      </c>
      <c r="M45" s="347" t="s">
        <v>1287</v>
      </c>
      <c r="N45" s="347">
        <v>0</v>
      </c>
      <c r="O45" s="347">
        <v>0</v>
      </c>
      <c r="P45" s="347">
        <v>0</v>
      </c>
      <c r="Q45" s="347">
        <v>0</v>
      </c>
      <c r="R45" s="347">
        <v>0</v>
      </c>
      <c r="S45" s="347">
        <v>0</v>
      </c>
      <c r="T45" s="347">
        <v>0</v>
      </c>
      <c r="U45" s="347">
        <v>0</v>
      </c>
      <c r="V45" s="347">
        <v>0</v>
      </c>
      <c r="W45" s="347">
        <v>0</v>
      </c>
      <c r="X45" s="347">
        <v>4</v>
      </c>
      <c r="Y45" s="344" t="s">
        <v>1287</v>
      </c>
    </row>
    <row r="46" spans="1:25" x14ac:dyDescent="0.15">
      <c r="A46" s="1327" t="s">
        <v>283</v>
      </c>
      <c r="B46" s="1328" t="s">
        <v>160</v>
      </c>
      <c r="C46" s="1329"/>
      <c r="D46" s="532">
        <v>1</v>
      </c>
      <c r="E46" s="404" t="s">
        <v>1287</v>
      </c>
      <c r="F46" s="404">
        <v>1</v>
      </c>
      <c r="G46" s="404" t="s">
        <v>1287</v>
      </c>
      <c r="H46" s="404">
        <v>0</v>
      </c>
      <c r="I46" s="404">
        <v>0</v>
      </c>
      <c r="J46" s="404">
        <v>0</v>
      </c>
      <c r="K46" s="404">
        <v>0</v>
      </c>
      <c r="L46" s="404">
        <v>0</v>
      </c>
      <c r="M46" s="404">
        <v>0</v>
      </c>
      <c r="N46" s="404">
        <v>0</v>
      </c>
      <c r="O46" s="404">
        <v>0</v>
      </c>
      <c r="P46" s="404">
        <v>0</v>
      </c>
      <c r="Q46" s="404">
        <v>0</v>
      </c>
      <c r="R46" s="404">
        <v>0</v>
      </c>
      <c r="S46" s="404">
        <v>0</v>
      </c>
      <c r="T46" s="404">
        <v>0</v>
      </c>
      <c r="U46" s="404">
        <v>0</v>
      </c>
      <c r="V46" s="404">
        <v>0</v>
      </c>
      <c r="W46" s="404">
        <v>0</v>
      </c>
      <c r="X46" s="404">
        <v>0</v>
      </c>
      <c r="Y46" s="401">
        <v>0</v>
      </c>
    </row>
    <row r="47" spans="1:25" x14ac:dyDescent="0.15">
      <c r="A47" s="1319" t="s">
        <v>282</v>
      </c>
      <c r="B47" s="1281" t="s">
        <v>161</v>
      </c>
      <c r="C47" s="1320"/>
      <c r="D47" s="468">
        <v>0</v>
      </c>
      <c r="E47" s="332">
        <v>0</v>
      </c>
      <c r="F47" s="332">
        <v>0</v>
      </c>
      <c r="G47" s="332">
        <v>0</v>
      </c>
      <c r="H47" s="332">
        <v>0</v>
      </c>
      <c r="I47" s="332">
        <v>0</v>
      </c>
      <c r="J47" s="332">
        <v>0</v>
      </c>
      <c r="K47" s="332">
        <v>0</v>
      </c>
      <c r="L47" s="332">
        <v>0</v>
      </c>
      <c r="M47" s="332">
        <v>0</v>
      </c>
      <c r="N47" s="332">
        <v>0</v>
      </c>
      <c r="O47" s="332">
        <v>0</v>
      </c>
      <c r="P47" s="332">
        <v>0</v>
      </c>
      <c r="Q47" s="332">
        <v>0</v>
      </c>
      <c r="R47" s="332">
        <v>0</v>
      </c>
      <c r="S47" s="332">
        <v>0</v>
      </c>
      <c r="T47" s="332">
        <v>0</v>
      </c>
      <c r="U47" s="332">
        <v>0</v>
      </c>
      <c r="V47" s="332">
        <v>0</v>
      </c>
      <c r="W47" s="332">
        <v>0</v>
      </c>
      <c r="X47" s="332">
        <v>0</v>
      </c>
      <c r="Y47" s="329">
        <v>0</v>
      </c>
    </row>
    <row r="48" spans="1:25" x14ac:dyDescent="0.15">
      <c r="A48" s="1319" t="s">
        <v>281</v>
      </c>
      <c r="B48" s="1281" t="s">
        <v>162</v>
      </c>
      <c r="C48" s="1320"/>
      <c r="D48" s="468">
        <v>2</v>
      </c>
      <c r="E48" s="332" t="s">
        <v>1287</v>
      </c>
      <c r="F48" s="332">
        <v>2</v>
      </c>
      <c r="G48" s="332" t="s">
        <v>1287</v>
      </c>
      <c r="H48" s="332">
        <v>0</v>
      </c>
      <c r="I48" s="332">
        <v>0</v>
      </c>
      <c r="J48" s="332">
        <v>0</v>
      </c>
      <c r="K48" s="332">
        <v>0</v>
      </c>
      <c r="L48" s="332">
        <v>0</v>
      </c>
      <c r="M48" s="332">
        <v>0</v>
      </c>
      <c r="N48" s="332">
        <v>0</v>
      </c>
      <c r="O48" s="332">
        <v>0</v>
      </c>
      <c r="P48" s="332">
        <v>0</v>
      </c>
      <c r="Q48" s="332">
        <v>0</v>
      </c>
      <c r="R48" s="332">
        <v>0</v>
      </c>
      <c r="S48" s="332">
        <v>0</v>
      </c>
      <c r="T48" s="332">
        <v>0</v>
      </c>
      <c r="U48" s="332">
        <v>0</v>
      </c>
      <c r="V48" s="332">
        <v>0</v>
      </c>
      <c r="W48" s="332">
        <v>0</v>
      </c>
      <c r="X48" s="332">
        <v>0</v>
      </c>
      <c r="Y48" s="329">
        <v>0</v>
      </c>
    </row>
    <row r="49" spans="1:25" x14ac:dyDescent="0.15">
      <c r="A49" s="1319" t="s">
        <v>280</v>
      </c>
      <c r="B49" s="1281" t="s">
        <v>163</v>
      </c>
      <c r="C49" s="1320"/>
      <c r="D49" s="468">
        <v>4</v>
      </c>
      <c r="E49" s="332">
        <v>38.356999999999999</v>
      </c>
      <c r="F49" s="332">
        <v>0</v>
      </c>
      <c r="G49" s="332">
        <v>0</v>
      </c>
      <c r="H49" s="332">
        <v>0</v>
      </c>
      <c r="I49" s="332">
        <v>0</v>
      </c>
      <c r="J49" s="332">
        <v>0</v>
      </c>
      <c r="K49" s="332">
        <v>0</v>
      </c>
      <c r="L49" s="332">
        <v>0</v>
      </c>
      <c r="M49" s="332">
        <v>0</v>
      </c>
      <c r="N49" s="332">
        <v>0</v>
      </c>
      <c r="O49" s="332">
        <v>0</v>
      </c>
      <c r="P49" s="332">
        <v>0</v>
      </c>
      <c r="Q49" s="332">
        <v>0</v>
      </c>
      <c r="R49" s="332">
        <v>0</v>
      </c>
      <c r="S49" s="332">
        <v>0</v>
      </c>
      <c r="T49" s="332">
        <v>0</v>
      </c>
      <c r="U49" s="332">
        <v>0</v>
      </c>
      <c r="V49" s="332">
        <v>2</v>
      </c>
      <c r="W49" s="332" t="s">
        <v>1287</v>
      </c>
      <c r="X49" s="332">
        <v>2</v>
      </c>
      <c r="Y49" s="329" t="s">
        <v>1287</v>
      </c>
    </row>
    <row r="50" spans="1:25" x14ac:dyDescent="0.15">
      <c r="A50" s="1319" t="s">
        <v>279</v>
      </c>
      <c r="B50" s="1281" t="s">
        <v>164</v>
      </c>
      <c r="C50" s="1320"/>
      <c r="D50" s="468">
        <v>3</v>
      </c>
      <c r="E50" s="332">
        <v>19.141999999999999</v>
      </c>
      <c r="F50" s="332">
        <v>0</v>
      </c>
      <c r="G50" s="332">
        <v>0</v>
      </c>
      <c r="H50" s="332">
        <v>0</v>
      </c>
      <c r="I50" s="332">
        <v>0</v>
      </c>
      <c r="J50" s="332">
        <v>0</v>
      </c>
      <c r="K50" s="332">
        <v>0</v>
      </c>
      <c r="L50" s="332">
        <v>0</v>
      </c>
      <c r="M50" s="332">
        <v>0</v>
      </c>
      <c r="N50" s="332">
        <v>0</v>
      </c>
      <c r="O50" s="332">
        <v>0</v>
      </c>
      <c r="P50" s="332">
        <v>0</v>
      </c>
      <c r="Q50" s="332">
        <v>0</v>
      </c>
      <c r="R50" s="332">
        <v>0</v>
      </c>
      <c r="S50" s="332">
        <v>0</v>
      </c>
      <c r="T50" s="332">
        <v>0</v>
      </c>
      <c r="U50" s="332">
        <v>0</v>
      </c>
      <c r="V50" s="332">
        <v>0</v>
      </c>
      <c r="W50" s="332">
        <v>0</v>
      </c>
      <c r="X50" s="332">
        <v>3</v>
      </c>
      <c r="Y50" s="329">
        <v>19.141999999999999</v>
      </c>
    </row>
    <row r="51" spans="1:25" x14ac:dyDescent="0.15">
      <c r="A51" s="1319" t="s">
        <v>278</v>
      </c>
      <c r="B51" s="1281" t="s">
        <v>165</v>
      </c>
      <c r="C51" s="1320"/>
      <c r="D51" s="468">
        <v>4</v>
      </c>
      <c r="E51" s="332">
        <v>22.944999999999997</v>
      </c>
      <c r="F51" s="332">
        <v>1</v>
      </c>
      <c r="G51" s="332" t="s">
        <v>1287</v>
      </c>
      <c r="H51" s="332">
        <v>0</v>
      </c>
      <c r="I51" s="332">
        <v>0</v>
      </c>
      <c r="J51" s="332">
        <v>1</v>
      </c>
      <c r="K51" s="332" t="s">
        <v>1287</v>
      </c>
      <c r="L51" s="332">
        <v>0</v>
      </c>
      <c r="M51" s="332">
        <v>0</v>
      </c>
      <c r="N51" s="332">
        <v>0</v>
      </c>
      <c r="O51" s="332">
        <v>0</v>
      </c>
      <c r="P51" s="332">
        <v>0</v>
      </c>
      <c r="Q51" s="332">
        <v>0</v>
      </c>
      <c r="R51" s="332">
        <v>0</v>
      </c>
      <c r="S51" s="332">
        <v>0</v>
      </c>
      <c r="T51" s="332">
        <v>0</v>
      </c>
      <c r="U51" s="332">
        <v>0</v>
      </c>
      <c r="V51" s="332">
        <v>1</v>
      </c>
      <c r="W51" s="332" t="s">
        <v>1287</v>
      </c>
      <c r="X51" s="332">
        <v>1</v>
      </c>
      <c r="Y51" s="329" t="s">
        <v>1287</v>
      </c>
    </row>
    <row r="52" spans="1:25" ht="14.25" thickBot="1" x14ac:dyDescent="0.2">
      <c r="A52" s="1330" t="s">
        <v>277</v>
      </c>
      <c r="B52" s="1331" t="s">
        <v>167</v>
      </c>
      <c r="C52" s="1332"/>
      <c r="D52" s="519">
        <v>1</v>
      </c>
      <c r="E52" s="325" t="s">
        <v>1287</v>
      </c>
      <c r="F52" s="325">
        <v>0</v>
      </c>
      <c r="G52" s="325">
        <v>0</v>
      </c>
      <c r="H52" s="325">
        <v>0</v>
      </c>
      <c r="I52" s="325">
        <v>0</v>
      </c>
      <c r="J52" s="325">
        <v>0</v>
      </c>
      <c r="K52" s="325">
        <v>0</v>
      </c>
      <c r="L52" s="325">
        <v>0</v>
      </c>
      <c r="M52" s="325">
        <v>0</v>
      </c>
      <c r="N52" s="325">
        <v>0</v>
      </c>
      <c r="O52" s="325">
        <v>0</v>
      </c>
      <c r="P52" s="325">
        <v>0</v>
      </c>
      <c r="Q52" s="325">
        <v>0</v>
      </c>
      <c r="R52" s="325">
        <v>0</v>
      </c>
      <c r="S52" s="325">
        <v>0</v>
      </c>
      <c r="T52" s="325">
        <v>0</v>
      </c>
      <c r="U52" s="325">
        <v>0</v>
      </c>
      <c r="V52" s="325">
        <v>0</v>
      </c>
      <c r="W52" s="325">
        <v>0</v>
      </c>
      <c r="X52" s="325">
        <v>1</v>
      </c>
      <c r="Y52" s="322" t="s">
        <v>1287</v>
      </c>
    </row>
    <row r="53" spans="1:25" x14ac:dyDescent="0.15">
      <c r="A53" s="1380" t="s">
        <v>1192</v>
      </c>
      <c r="B53" s="1238"/>
      <c r="C53" s="1238"/>
      <c r="D53" s="1238"/>
      <c r="E53" s="1238"/>
      <c r="F53" s="1238"/>
      <c r="G53" s="1238"/>
      <c r="H53" s="1238"/>
      <c r="I53" s="1238"/>
      <c r="J53" s="1238"/>
      <c r="K53" s="1238"/>
      <c r="L53" s="1238"/>
      <c r="M53" s="1238"/>
      <c r="N53" s="1238"/>
      <c r="O53" s="1238"/>
      <c r="P53" s="1238"/>
      <c r="Q53" s="1238"/>
      <c r="R53" s="1238"/>
      <c r="S53" s="1238"/>
      <c r="T53" s="1238"/>
      <c r="U53" s="1238"/>
      <c r="V53" s="1238"/>
      <c r="W53" s="1238"/>
      <c r="X53" s="1238"/>
      <c r="Y53" s="1238"/>
    </row>
  </sheetData>
  <mergeCells count="13">
    <mergeCell ref="V3:W3"/>
    <mergeCell ref="X3:Y3"/>
    <mergeCell ref="A5:C5"/>
    <mergeCell ref="A1:Y1"/>
    <mergeCell ref="D3:E3"/>
    <mergeCell ref="F3:G3"/>
    <mergeCell ref="H3:I3"/>
    <mergeCell ref="J3:K3"/>
    <mergeCell ref="L3:M3"/>
    <mergeCell ref="N3:O3"/>
    <mergeCell ref="P3:Q3"/>
    <mergeCell ref="R3:S3"/>
    <mergeCell ref="T3:U3"/>
  </mergeCells>
  <phoneticPr fontId="4"/>
  <pageMargins left="0.7" right="0.7" top="0.75" bottom="0.75" header="0.3" footer="0.3"/>
  <pageSetup paperSize="9" scale="74"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EE230-5686-445A-968D-3F374B7F93DD}">
  <sheetPr>
    <pageSetUpPr fitToPage="1"/>
  </sheetPr>
  <dimension ref="A1:Y53"/>
  <sheetViews>
    <sheetView zoomScale="55" zoomScaleNormal="55" workbookViewId="0">
      <selection activeCell="N12" sqref="N12"/>
    </sheetView>
  </sheetViews>
  <sheetFormatPr defaultColWidth="9" defaultRowHeight="13.5" x14ac:dyDescent="0.15"/>
  <cols>
    <col min="1" max="1" width="3.625" style="1312" customWidth="1"/>
    <col min="2" max="2" width="9.625" style="1312" customWidth="1"/>
    <col min="3" max="3" width="0.875" style="1312" customWidth="1"/>
    <col min="4" max="25" width="7.375" style="1312" customWidth="1"/>
    <col min="26" max="16384" width="9" style="1312"/>
  </cols>
  <sheetData>
    <row r="1" spans="1:25" x14ac:dyDescent="0.15">
      <c r="A1" s="1235" t="s">
        <v>1206</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row>
    <row r="2" spans="1:25" ht="14.25" thickBot="1" x14ac:dyDescent="0.2">
      <c r="A2" s="1238"/>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463" t="s">
        <v>432</v>
      </c>
    </row>
    <row r="3" spans="1:25" x14ac:dyDescent="0.15">
      <c r="A3" s="1240"/>
      <c r="B3" s="1851"/>
      <c r="C3" s="1242"/>
      <c r="D3" s="1578" t="s">
        <v>1190</v>
      </c>
      <c r="E3" s="1500"/>
      <c r="F3" s="1858" t="s">
        <v>1203</v>
      </c>
      <c r="G3" s="1560"/>
      <c r="H3" s="1858" t="s">
        <v>1202</v>
      </c>
      <c r="I3" s="1560"/>
      <c r="J3" s="1858" t="s">
        <v>1201</v>
      </c>
      <c r="K3" s="1560"/>
      <c r="L3" s="1858" t="s">
        <v>1200</v>
      </c>
      <c r="M3" s="1560"/>
      <c r="N3" s="1858" t="s">
        <v>1199</v>
      </c>
      <c r="O3" s="1560"/>
      <c r="P3" s="1858" t="s">
        <v>1198</v>
      </c>
      <c r="Q3" s="1560"/>
      <c r="R3" s="1858" t="s">
        <v>1197</v>
      </c>
      <c r="S3" s="1560"/>
      <c r="T3" s="1858" t="s">
        <v>1196</v>
      </c>
      <c r="U3" s="1560"/>
      <c r="V3" s="1858" t="s">
        <v>1195</v>
      </c>
      <c r="W3" s="1560"/>
      <c r="X3" s="1561" t="s">
        <v>1183</v>
      </c>
      <c r="Y3" s="1562"/>
    </row>
    <row r="4" spans="1:25" ht="14.25" thickBot="1" x14ac:dyDescent="0.2">
      <c r="A4" s="1859" t="s">
        <v>1193</v>
      </c>
      <c r="B4" s="1252"/>
      <c r="C4" s="1253"/>
      <c r="D4" s="1860" t="s">
        <v>1034</v>
      </c>
      <c r="E4" s="1861" t="s">
        <v>1033</v>
      </c>
      <c r="F4" s="1861" t="s">
        <v>1034</v>
      </c>
      <c r="G4" s="1861" t="s">
        <v>1033</v>
      </c>
      <c r="H4" s="1861" t="s">
        <v>1034</v>
      </c>
      <c r="I4" s="1861" t="s">
        <v>1033</v>
      </c>
      <c r="J4" s="1861" t="s">
        <v>1034</v>
      </c>
      <c r="K4" s="1861" t="s">
        <v>1033</v>
      </c>
      <c r="L4" s="1861" t="s">
        <v>1034</v>
      </c>
      <c r="M4" s="1861" t="s">
        <v>1033</v>
      </c>
      <c r="N4" s="1861" t="s">
        <v>1034</v>
      </c>
      <c r="O4" s="1861" t="s">
        <v>1033</v>
      </c>
      <c r="P4" s="1861" t="s">
        <v>1034</v>
      </c>
      <c r="Q4" s="1861" t="s">
        <v>1033</v>
      </c>
      <c r="R4" s="1861" t="s">
        <v>1034</v>
      </c>
      <c r="S4" s="1861" t="s">
        <v>1033</v>
      </c>
      <c r="T4" s="1861" t="s">
        <v>1034</v>
      </c>
      <c r="U4" s="1861" t="s">
        <v>1033</v>
      </c>
      <c r="V4" s="1861" t="s">
        <v>1034</v>
      </c>
      <c r="W4" s="1861" t="s">
        <v>1033</v>
      </c>
      <c r="X4" s="1861" t="s">
        <v>1034</v>
      </c>
      <c r="Y4" s="1862" t="s">
        <v>1205</v>
      </c>
    </row>
    <row r="5" spans="1:25" ht="15" thickTop="1" thickBot="1" x14ac:dyDescent="0.2">
      <c r="A5" s="1313" t="s">
        <v>341</v>
      </c>
      <c r="B5" s="1314"/>
      <c r="C5" s="1315"/>
      <c r="D5" s="1076">
        <v>260</v>
      </c>
      <c r="E5" s="1076">
        <v>1087.5139999999999</v>
      </c>
      <c r="F5" s="1076">
        <v>77</v>
      </c>
      <c r="G5" s="1076">
        <v>260.524</v>
      </c>
      <c r="H5" s="1076">
        <v>5</v>
      </c>
      <c r="I5" s="1076">
        <v>21.853999999999999</v>
      </c>
      <c r="J5" s="1076">
        <v>2</v>
      </c>
      <c r="K5" s="1076" t="s">
        <v>1287</v>
      </c>
      <c r="L5" s="1076">
        <v>7</v>
      </c>
      <c r="M5" s="1076">
        <v>26.874000000000002</v>
      </c>
      <c r="N5" s="1076">
        <v>7</v>
      </c>
      <c r="O5" s="1076">
        <v>16.741</v>
      </c>
      <c r="P5" s="1076">
        <v>0</v>
      </c>
      <c r="Q5" s="1076">
        <v>0</v>
      </c>
      <c r="R5" s="1076">
        <v>2</v>
      </c>
      <c r="S5" s="1076" t="s">
        <v>1287</v>
      </c>
      <c r="T5" s="1076">
        <v>0</v>
      </c>
      <c r="U5" s="1076">
        <v>0</v>
      </c>
      <c r="V5" s="1076">
        <v>29</v>
      </c>
      <c r="W5" s="1076">
        <v>137.44099999999997</v>
      </c>
      <c r="X5" s="1076">
        <v>131</v>
      </c>
      <c r="Y5" s="1075">
        <v>598.37600000000009</v>
      </c>
    </row>
    <row r="6" spans="1:25" ht="14.25" thickTop="1" x14ac:dyDescent="0.15">
      <c r="A6" s="1316" t="s">
        <v>272</v>
      </c>
      <c r="B6" s="1317" t="s">
        <v>120</v>
      </c>
      <c r="C6" s="1318"/>
      <c r="D6" s="1074">
        <v>3</v>
      </c>
      <c r="E6" s="1074">
        <v>6.367</v>
      </c>
      <c r="F6" s="360">
        <v>1</v>
      </c>
      <c r="G6" s="1074" t="s">
        <v>1287</v>
      </c>
      <c r="H6" s="360">
        <v>0</v>
      </c>
      <c r="I6" s="1074">
        <v>0</v>
      </c>
      <c r="J6" s="360">
        <v>0</v>
      </c>
      <c r="K6" s="1074">
        <v>0</v>
      </c>
      <c r="L6" s="360">
        <v>0</v>
      </c>
      <c r="M6" s="1074">
        <v>0</v>
      </c>
      <c r="N6" s="360">
        <v>0</v>
      </c>
      <c r="O6" s="1074">
        <v>0</v>
      </c>
      <c r="P6" s="360">
        <v>0</v>
      </c>
      <c r="Q6" s="1074">
        <v>0</v>
      </c>
      <c r="R6" s="360">
        <v>0</v>
      </c>
      <c r="S6" s="1074">
        <v>0</v>
      </c>
      <c r="T6" s="360">
        <v>0</v>
      </c>
      <c r="U6" s="1074">
        <v>0</v>
      </c>
      <c r="V6" s="360">
        <v>0</v>
      </c>
      <c r="W6" s="1074">
        <v>0</v>
      </c>
      <c r="X6" s="360">
        <v>2</v>
      </c>
      <c r="Y6" s="1073" t="s">
        <v>1287</v>
      </c>
    </row>
    <row r="7" spans="1:25" x14ac:dyDescent="0.15">
      <c r="A7" s="1319" t="s">
        <v>270</v>
      </c>
      <c r="B7" s="1281" t="s">
        <v>121</v>
      </c>
      <c r="C7" s="1320"/>
      <c r="D7" s="1066">
        <v>0</v>
      </c>
      <c r="E7" s="1066">
        <v>0</v>
      </c>
      <c r="F7" s="332">
        <v>0</v>
      </c>
      <c r="G7" s="1066">
        <v>0</v>
      </c>
      <c r="H7" s="332">
        <v>0</v>
      </c>
      <c r="I7" s="1066">
        <v>0</v>
      </c>
      <c r="J7" s="332">
        <v>0</v>
      </c>
      <c r="K7" s="1066">
        <v>0</v>
      </c>
      <c r="L7" s="332">
        <v>0</v>
      </c>
      <c r="M7" s="1066">
        <v>0</v>
      </c>
      <c r="N7" s="332">
        <v>0</v>
      </c>
      <c r="O7" s="1066">
        <v>0</v>
      </c>
      <c r="P7" s="332">
        <v>0</v>
      </c>
      <c r="Q7" s="1066">
        <v>0</v>
      </c>
      <c r="R7" s="332">
        <v>0</v>
      </c>
      <c r="S7" s="1066">
        <v>0</v>
      </c>
      <c r="T7" s="332">
        <v>0</v>
      </c>
      <c r="U7" s="1066">
        <v>0</v>
      </c>
      <c r="V7" s="332">
        <v>0</v>
      </c>
      <c r="W7" s="1066">
        <v>0</v>
      </c>
      <c r="X7" s="332">
        <v>0</v>
      </c>
      <c r="Y7" s="1065">
        <v>0</v>
      </c>
    </row>
    <row r="8" spans="1:25" x14ac:dyDescent="0.15">
      <c r="A8" s="1319" t="s">
        <v>268</v>
      </c>
      <c r="B8" s="1281" t="s">
        <v>122</v>
      </c>
      <c r="C8" s="1320"/>
      <c r="D8" s="1066">
        <v>1</v>
      </c>
      <c r="E8" s="1066" t="s">
        <v>1287</v>
      </c>
      <c r="F8" s="332">
        <v>0</v>
      </c>
      <c r="G8" s="1066">
        <v>0</v>
      </c>
      <c r="H8" s="332">
        <v>0</v>
      </c>
      <c r="I8" s="1066">
        <v>0</v>
      </c>
      <c r="J8" s="332">
        <v>0</v>
      </c>
      <c r="K8" s="1066">
        <v>0</v>
      </c>
      <c r="L8" s="332">
        <v>1</v>
      </c>
      <c r="M8" s="1066" t="s">
        <v>1287</v>
      </c>
      <c r="N8" s="332">
        <v>0</v>
      </c>
      <c r="O8" s="1066">
        <v>0</v>
      </c>
      <c r="P8" s="332">
        <v>0</v>
      </c>
      <c r="Q8" s="1066">
        <v>0</v>
      </c>
      <c r="R8" s="332">
        <v>0</v>
      </c>
      <c r="S8" s="1066">
        <v>0</v>
      </c>
      <c r="T8" s="332">
        <v>0</v>
      </c>
      <c r="U8" s="1066">
        <v>0</v>
      </c>
      <c r="V8" s="332">
        <v>0</v>
      </c>
      <c r="W8" s="1066">
        <v>0</v>
      </c>
      <c r="X8" s="332">
        <v>0</v>
      </c>
      <c r="Y8" s="1065">
        <v>0</v>
      </c>
    </row>
    <row r="9" spans="1:25" x14ac:dyDescent="0.15">
      <c r="A9" s="1319" t="s">
        <v>266</v>
      </c>
      <c r="B9" s="1281" t="s">
        <v>123</v>
      </c>
      <c r="C9" s="1320"/>
      <c r="D9" s="1066">
        <v>6</v>
      </c>
      <c r="E9" s="1066">
        <v>7.4650000000000007</v>
      </c>
      <c r="F9" s="332">
        <v>1</v>
      </c>
      <c r="G9" s="1066" t="s">
        <v>1287</v>
      </c>
      <c r="H9" s="332">
        <v>0</v>
      </c>
      <c r="I9" s="1066">
        <v>0</v>
      </c>
      <c r="J9" s="332">
        <v>0</v>
      </c>
      <c r="K9" s="1066">
        <v>0</v>
      </c>
      <c r="L9" s="332">
        <v>1</v>
      </c>
      <c r="M9" s="1066" t="s">
        <v>1287</v>
      </c>
      <c r="N9" s="332">
        <v>0</v>
      </c>
      <c r="O9" s="1066">
        <v>0</v>
      </c>
      <c r="P9" s="332">
        <v>0</v>
      </c>
      <c r="Q9" s="1066">
        <v>0</v>
      </c>
      <c r="R9" s="332">
        <v>0</v>
      </c>
      <c r="S9" s="1066">
        <v>0</v>
      </c>
      <c r="T9" s="332">
        <v>0</v>
      </c>
      <c r="U9" s="1066">
        <v>0</v>
      </c>
      <c r="V9" s="332">
        <v>2</v>
      </c>
      <c r="W9" s="1066" t="s">
        <v>1287</v>
      </c>
      <c r="X9" s="332">
        <v>2</v>
      </c>
      <c r="Y9" s="1065" t="s">
        <v>1287</v>
      </c>
    </row>
    <row r="10" spans="1:25" x14ac:dyDescent="0.15">
      <c r="A10" s="1319" t="s">
        <v>265</v>
      </c>
      <c r="B10" s="1281" t="s">
        <v>124</v>
      </c>
      <c r="C10" s="1320"/>
      <c r="D10" s="1066">
        <v>0</v>
      </c>
      <c r="E10" s="1066">
        <v>0</v>
      </c>
      <c r="F10" s="332">
        <v>0</v>
      </c>
      <c r="G10" s="1066">
        <v>0</v>
      </c>
      <c r="H10" s="332">
        <v>0</v>
      </c>
      <c r="I10" s="1066">
        <v>0</v>
      </c>
      <c r="J10" s="332">
        <v>0</v>
      </c>
      <c r="K10" s="1066">
        <v>0</v>
      </c>
      <c r="L10" s="332">
        <v>0</v>
      </c>
      <c r="M10" s="1066">
        <v>0</v>
      </c>
      <c r="N10" s="332">
        <v>0</v>
      </c>
      <c r="O10" s="1066">
        <v>0</v>
      </c>
      <c r="P10" s="332">
        <v>0</v>
      </c>
      <c r="Q10" s="1066">
        <v>0</v>
      </c>
      <c r="R10" s="332">
        <v>0</v>
      </c>
      <c r="S10" s="1066">
        <v>0</v>
      </c>
      <c r="T10" s="332">
        <v>0</v>
      </c>
      <c r="U10" s="1066">
        <v>0</v>
      </c>
      <c r="V10" s="332">
        <v>0</v>
      </c>
      <c r="W10" s="1066">
        <v>0</v>
      </c>
      <c r="X10" s="332">
        <v>0</v>
      </c>
      <c r="Y10" s="1065">
        <v>0</v>
      </c>
    </row>
    <row r="11" spans="1:25" x14ac:dyDescent="0.15">
      <c r="A11" s="1319" t="s">
        <v>264</v>
      </c>
      <c r="B11" s="1281" t="s">
        <v>125</v>
      </c>
      <c r="C11" s="1320"/>
      <c r="D11" s="1066">
        <v>1</v>
      </c>
      <c r="E11" s="1066" t="s">
        <v>1287</v>
      </c>
      <c r="F11" s="332">
        <v>0</v>
      </c>
      <c r="G11" s="1066">
        <v>0</v>
      </c>
      <c r="H11" s="332">
        <v>0</v>
      </c>
      <c r="I11" s="1066">
        <v>0</v>
      </c>
      <c r="J11" s="332">
        <v>0</v>
      </c>
      <c r="K11" s="1066">
        <v>0</v>
      </c>
      <c r="L11" s="332">
        <v>0</v>
      </c>
      <c r="M11" s="1066">
        <v>0</v>
      </c>
      <c r="N11" s="332">
        <v>0</v>
      </c>
      <c r="O11" s="1066">
        <v>0</v>
      </c>
      <c r="P11" s="332">
        <v>0</v>
      </c>
      <c r="Q11" s="1066">
        <v>0</v>
      </c>
      <c r="R11" s="332">
        <v>0</v>
      </c>
      <c r="S11" s="1066">
        <v>0</v>
      </c>
      <c r="T11" s="332">
        <v>0</v>
      </c>
      <c r="U11" s="1066">
        <v>0</v>
      </c>
      <c r="V11" s="332">
        <v>0</v>
      </c>
      <c r="W11" s="1066">
        <v>0</v>
      </c>
      <c r="X11" s="332">
        <v>1</v>
      </c>
      <c r="Y11" s="1065" t="s">
        <v>1287</v>
      </c>
    </row>
    <row r="12" spans="1:25" x14ac:dyDescent="0.15">
      <c r="A12" s="1319" t="s">
        <v>262</v>
      </c>
      <c r="B12" s="1281" t="s">
        <v>126</v>
      </c>
      <c r="C12" s="1320"/>
      <c r="D12" s="1066">
        <v>3</v>
      </c>
      <c r="E12" s="1066">
        <v>7.0819999999999999</v>
      </c>
      <c r="F12" s="332">
        <v>0</v>
      </c>
      <c r="G12" s="1066">
        <v>0</v>
      </c>
      <c r="H12" s="332">
        <v>0</v>
      </c>
      <c r="I12" s="1066">
        <v>0</v>
      </c>
      <c r="J12" s="332">
        <v>0</v>
      </c>
      <c r="K12" s="1066">
        <v>0</v>
      </c>
      <c r="L12" s="332">
        <v>0</v>
      </c>
      <c r="M12" s="1066">
        <v>0</v>
      </c>
      <c r="N12" s="332">
        <v>0</v>
      </c>
      <c r="O12" s="1066">
        <v>0</v>
      </c>
      <c r="P12" s="332">
        <v>0</v>
      </c>
      <c r="Q12" s="1066">
        <v>0</v>
      </c>
      <c r="R12" s="332">
        <v>0</v>
      </c>
      <c r="S12" s="1066">
        <v>0</v>
      </c>
      <c r="T12" s="332">
        <v>0</v>
      </c>
      <c r="U12" s="1066">
        <v>0</v>
      </c>
      <c r="V12" s="332">
        <v>1</v>
      </c>
      <c r="W12" s="1066" t="s">
        <v>1287</v>
      </c>
      <c r="X12" s="332">
        <v>2</v>
      </c>
      <c r="Y12" s="1065" t="s">
        <v>1287</v>
      </c>
    </row>
    <row r="13" spans="1:25" x14ac:dyDescent="0.15">
      <c r="A13" s="1319" t="s">
        <v>260</v>
      </c>
      <c r="B13" s="1281" t="s">
        <v>127</v>
      </c>
      <c r="C13" s="1320"/>
      <c r="D13" s="1066">
        <v>10</v>
      </c>
      <c r="E13" s="1066">
        <v>53.070999999999998</v>
      </c>
      <c r="F13" s="332">
        <v>2</v>
      </c>
      <c r="G13" s="1066" t="s">
        <v>1287</v>
      </c>
      <c r="H13" s="332">
        <v>0</v>
      </c>
      <c r="I13" s="1066">
        <v>0</v>
      </c>
      <c r="J13" s="332">
        <v>0</v>
      </c>
      <c r="K13" s="1066">
        <v>0</v>
      </c>
      <c r="L13" s="332">
        <v>0</v>
      </c>
      <c r="M13" s="1066">
        <v>0</v>
      </c>
      <c r="N13" s="332">
        <v>0</v>
      </c>
      <c r="O13" s="1066">
        <v>0</v>
      </c>
      <c r="P13" s="332">
        <v>0</v>
      </c>
      <c r="Q13" s="1066">
        <v>0</v>
      </c>
      <c r="R13" s="332">
        <v>0</v>
      </c>
      <c r="S13" s="1066">
        <v>0</v>
      </c>
      <c r="T13" s="332">
        <v>0</v>
      </c>
      <c r="U13" s="1066">
        <v>0</v>
      </c>
      <c r="V13" s="332">
        <v>0</v>
      </c>
      <c r="W13" s="1066">
        <v>0</v>
      </c>
      <c r="X13" s="332">
        <v>8</v>
      </c>
      <c r="Y13" s="1065" t="s">
        <v>1287</v>
      </c>
    </row>
    <row r="14" spans="1:25" x14ac:dyDescent="0.15">
      <c r="A14" s="1319" t="s">
        <v>259</v>
      </c>
      <c r="B14" s="1281" t="s">
        <v>128</v>
      </c>
      <c r="C14" s="1320"/>
      <c r="D14" s="1066">
        <v>6</v>
      </c>
      <c r="E14" s="1066">
        <v>19.675999999999998</v>
      </c>
      <c r="F14" s="332">
        <v>2</v>
      </c>
      <c r="G14" s="1066" t="s">
        <v>1287</v>
      </c>
      <c r="H14" s="332">
        <v>0</v>
      </c>
      <c r="I14" s="1066">
        <v>0</v>
      </c>
      <c r="J14" s="332">
        <v>0</v>
      </c>
      <c r="K14" s="1066">
        <v>0</v>
      </c>
      <c r="L14" s="332">
        <v>0</v>
      </c>
      <c r="M14" s="1066">
        <v>0</v>
      </c>
      <c r="N14" s="332">
        <v>0</v>
      </c>
      <c r="O14" s="1066">
        <v>0</v>
      </c>
      <c r="P14" s="332">
        <v>0</v>
      </c>
      <c r="Q14" s="1066">
        <v>0</v>
      </c>
      <c r="R14" s="332">
        <v>0</v>
      </c>
      <c r="S14" s="1066">
        <v>0</v>
      </c>
      <c r="T14" s="332">
        <v>0</v>
      </c>
      <c r="U14" s="1066">
        <v>0</v>
      </c>
      <c r="V14" s="332">
        <v>0</v>
      </c>
      <c r="W14" s="1066">
        <v>0</v>
      </c>
      <c r="X14" s="332">
        <v>4</v>
      </c>
      <c r="Y14" s="1065" t="s">
        <v>1287</v>
      </c>
    </row>
    <row r="15" spans="1:25" x14ac:dyDescent="0.15">
      <c r="A15" s="1321" t="s">
        <v>258</v>
      </c>
      <c r="B15" s="1322" t="s">
        <v>129</v>
      </c>
      <c r="C15" s="1323"/>
      <c r="D15" s="1070">
        <v>11</v>
      </c>
      <c r="E15" s="1070">
        <v>152.791</v>
      </c>
      <c r="F15" s="347">
        <v>2</v>
      </c>
      <c r="G15" s="1070" t="s">
        <v>1287</v>
      </c>
      <c r="H15" s="347">
        <v>0</v>
      </c>
      <c r="I15" s="1070">
        <v>0</v>
      </c>
      <c r="J15" s="347">
        <v>0</v>
      </c>
      <c r="K15" s="1070">
        <v>0</v>
      </c>
      <c r="L15" s="347">
        <v>0</v>
      </c>
      <c r="M15" s="1070">
        <v>0</v>
      </c>
      <c r="N15" s="347">
        <v>1</v>
      </c>
      <c r="O15" s="1070" t="s">
        <v>1287</v>
      </c>
      <c r="P15" s="347">
        <v>0</v>
      </c>
      <c r="Q15" s="1070">
        <v>0</v>
      </c>
      <c r="R15" s="347">
        <v>0</v>
      </c>
      <c r="S15" s="1070">
        <v>0</v>
      </c>
      <c r="T15" s="347">
        <v>0</v>
      </c>
      <c r="U15" s="1070">
        <v>0</v>
      </c>
      <c r="V15" s="347">
        <v>3</v>
      </c>
      <c r="W15" s="1070">
        <v>45.887999999999998</v>
      </c>
      <c r="X15" s="347">
        <v>5</v>
      </c>
      <c r="Y15" s="1069">
        <v>62.914999999999999</v>
      </c>
    </row>
    <row r="16" spans="1:25" x14ac:dyDescent="0.15">
      <c r="A16" s="1324" t="s">
        <v>256</v>
      </c>
      <c r="B16" s="1325" t="s">
        <v>130</v>
      </c>
      <c r="C16" s="1326"/>
      <c r="D16" s="1072">
        <v>11</v>
      </c>
      <c r="E16" s="1072">
        <v>38.960999999999999</v>
      </c>
      <c r="F16" s="340">
        <v>3</v>
      </c>
      <c r="G16" s="1072" t="s">
        <v>1287</v>
      </c>
      <c r="H16" s="340">
        <v>0</v>
      </c>
      <c r="I16" s="1072">
        <v>0</v>
      </c>
      <c r="J16" s="340">
        <v>0</v>
      </c>
      <c r="K16" s="1072">
        <v>0</v>
      </c>
      <c r="L16" s="340">
        <v>0</v>
      </c>
      <c r="M16" s="1072">
        <v>0</v>
      </c>
      <c r="N16" s="340">
        <v>0</v>
      </c>
      <c r="O16" s="1072">
        <v>0</v>
      </c>
      <c r="P16" s="340">
        <v>0</v>
      </c>
      <c r="Q16" s="1072">
        <v>0</v>
      </c>
      <c r="R16" s="340">
        <v>0</v>
      </c>
      <c r="S16" s="1072">
        <v>0</v>
      </c>
      <c r="T16" s="340">
        <v>0</v>
      </c>
      <c r="U16" s="1072">
        <v>0</v>
      </c>
      <c r="V16" s="340">
        <v>2</v>
      </c>
      <c r="W16" s="1072" t="s">
        <v>1287</v>
      </c>
      <c r="X16" s="340">
        <v>6</v>
      </c>
      <c r="Y16" s="1071">
        <v>11.151999999999999</v>
      </c>
    </row>
    <row r="17" spans="1:25" x14ac:dyDescent="0.15">
      <c r="A17" s="1319" t="s">
        <v>254</v>
      </c>
      <c r="B17" s="1281" t="s">
        <v>131</v>
      </c>
      <c r="C17" s="1320"/>
      <c r="D17" s="1066">
        <v>13</v>
      </c>
      <c r="E17" s="1066">
        <v>65.429999999999993</v>
      </c>
      <c r="F17" s="332">
        <v>6</v>
      </c>
      <c r="G17" s="1066">
        <v>23.126999999999999</v>
      </c>
      <c r="H17" s="332">
        <v>0</v>
      </c>
      <c r="I17" s="1066">
        <v>0</v>
      </c>
      <c r="J17" s="332">
        <v>1</v>
      </c>
      <c r="K17" s="1066" t="s">
        <v>1287</v>
      </c>
      <c r="L17" s="332">
        <v>0</v>
      </c>
      <c r="M17" s="1066">
        <v>0</v>
      </c>
      <c r="N17" s="332">
        <v>0</v>
      </c>
      <c r="O17" s="1066">
        <v>0</v>
      </c>
      <c r="P17" s="332">
        <v>0</v>
      </c>
      <c r="Q17" s="1066">
        <v>0</v>
      </c>
      <c r="R17" s="332">
        <v>0</v>
      </c>
      <c r="S17" s="1066">
        <v>0</v>
      </c>
      <c r="T17" s="332">
        <v>0</v>
      </c>
      <c r="U17" s="1066">
        <v>0</v>
      </c>
      <c r="V17" s="332">
        <v>1</v>
      </c>
      <c r="W17" s="1066" t="s">
        <v>1287</v>
      </c>
      <c r="X17" s="332">
        <v>5</v>
      </c>
      <c r="Y17" s="1065" t="s">
        <v>1287</v>
      </c>
    </row>
    <row r="18" spans="1:25" x14ac:dyDescent="0.15">
      <c r="A18" s="1319" t="s">
        <v>252</v>
      </c>
      <c r="B18" s="1281" t="s">
        <v>132</v>
      </c>
      <c r="C18" s="1320"/>
      <c r="D18" s="1066">
        <v>10</v>
      </c>
      <c r="E18" s="1066">
        <v>17.911000000000001</v>
      </c>
      <c r="F18" s="332">
        <v>1</v>
      </c>
      <c r="G18" s="1066" t="s">
        <v>1287</v>
      </c>
      <c r="H18" s="332">
        <v>0</v>
      </c>
      <c r="I18" s="1066">
        <v>0</v>
      </c>
      <c r="J18" s="332">
        <v>0</v>
      </c>
      <c r="K18" s="1066">
        <v>0</v>
      </c>
      <c r="L18" s="332">
        <v>0</v>
      </c>
      <c r="M18" s="1066">
        <v>0</v>
      </c>
      <c r="N18" s="332">
        <v>1</v>
      </c>
      <c r="O18" s="1066" t="s">
        <v>1287</v>
      </c>
      <c r="P18" s="332">
        <v>0</v>
      </c>
      <c r="Q18" s="1066">
        <v>0</v>
      </c>
      <c r="R18" s="332">
        <v>0</v>
      </c>
      <c r="S18" s="1066">
        <v>0</v>
      </c>
      <c r="T18" s="332">
        <v>0</v>
      </c>
      <c r="U18" s="1066">
        <v>0</v>
      </c>
      <c r="V18" s="332">
        <v>0</v>
      </c>
      <c r="W18" s="1066">
        <v>0</v>
      </c>
      <c r="X18" s="332">
        <v>8</v>
      </c>
      <c r="Y18" s="1065" t="s">
        <v>1287</v>
      </c>
    </row>
    <row r="19" spans="1:25" x14ac:dyDescent="0.15">
      <c r="A19" s="1319" t="s">
        <v>250</v>
      </c>
      <c r="B19" s="1281" t="s">
        <v>133</v>
      </c>
      <c r="C19" s="1320"/>
      <c r="D19" s="1066">
        <v>12</v>
      </c>
      <c r="E19" s="1066">
        <v>33.963000000000001</v>
      </c>
      <c r="F19" s="332">
        <v>2</v>
      </c>
      <c r="G19" s="1066" t="s">
        <v>1287</v>
      </c>
      <c r="H19" s="332">
        <v>3</v>
      </c>
      <c r="I19" s="1066" t="s">
        <v>1287</v>
      </c>
      <c r="J19" s="332">
        <v>0</v>
      </c>
      <c r="K19" s="1066">
        <v>0</v>
      </c>
      <c r="L19" s="332">
        <v>0</v>
      </c>
      <c r="M19" s="1066">
        <v>0</v>
      </c>
      <c r="N19" s="332">
        <v>0</v>
      </c>
      <c r="O19" s="1066">
        <v>0</v>
      </c>
      <c r="P19" s="332">
        <v>0</v>
      </c>
      <c r="Q19" s="1066">
        <v>0</v>
      </c>
      <c r="R19" s="332">
        <v>0</v>
      </c>
      <c r="S19" s="1066">
        <v>0</v>
      </c>
      <c r="T19" s="332">
        <v>0</v>
      </c>
      <c r="U19" s="1066">
        <v>0</v>
      </c>
      <c r="V19" s="332">
        <v>1</v>
      </c>
      <c r="W19" s="1066" t="s">
        <v>1287</v>
      </c>
      <c r="X19" s="332">
        <v>6</v>
      </c>
      <c r="Y19" s="1065">
        <v>8.3019999999999996</v>
      </c>
    </row>
    <row r="20" spans="1:25" x14ac:dyDescent="0.15">
      <c r="A20" s="1319" t="s">
        <v>315</v>
      </c>
      <c r="B20" s="1281" t="s">
        <v>134</v>
      </c>
      <c r="C20" s="1320"/>
      <c r="D20" s="1066">
        <v>5</v>
      </c>
      <c r="E20" s="1066">
        <v>22.276</v>
      </c>
      <c r="F20" s="332">
        <v>1</v>
      </c>
      <c r="G20" s="1066" t="s">
        <v>1287</v>
      </c>
      <c r="H20" s="332">
        <v>0</v>
      </c>
      <c r="I20" s="1066">
        <v>0</v>
      </c>
      <c r="J20" s="332">
        <v>0</v>
      </c>
      <c r="K20" s="1066">
        <v>0</v>
      </c>
      <c r="L20" s="332">
        <v>1</v>
      </c>
      <c r="M20" s="1066" t="s">
        <v>1287</v>
      </c>
      <c r="N20" s="332">
        <v>0</v>
      </c>
      <c r="O20" s="1066">
        <v>0</v>
      </c>
      <c r="P20" s="332">
        <v>0</v>
      </c>
      <c r="Q20" s="1066">
        <v>0</v>
      </c>
      <c r="R20" s="332">
        <v>0</v>
      </c>
      <c r="S20" s="1066">
        <v>0</v>
      </c>
      <c r="T20" s="332">
        <v>0</v>
      </c>
      <c r="U20" s="1066">
        <v>0</v>
      </c>
      <c r="V20" s="332">
        <v>1</v>
      </c>
      <c r="W20" s="1066" t="s">
        <v>1287</v>
      </c>
      <c r="X20" s="332">
        <v>2</v>
      </c>
      <c r="Y20" s="1065" t="s">
        <v>1287</v>
      </c>
    </row>
    <row r="21" spans="1:25" x14ac:dyDescent="0.15">
      <c r="A21" s="1319" t="s">
        <v>314</v>
      </c>
      <c r="B21" s="1281" t="s">
        <v>135</v>
      </c>
      <c r="C21" s="1320"/>
      <c r="D21" s="1066">
        <v>3</v>
      </c>
      <c r="E21" s="1066">
        <v>8.83</v>
      </c>
      <c r="F21" s="332">
        <v>2</v>
      </c>
      <c r="G21" s="1066" t="s">
        <v>1287</v>
      </c>
      <c r="H21" s="332">
        <v>0</v>
      </c>
      <c r="I21" s="1066">
        <v>0</v>
      </c>
      <c r="J21" s="332">
        <v>0</v>
      </c>
      <c r="K21" s="1066">
        <v>0</v>
      </c>
      <c r="L21" s="332">
        <v>0</v>
      </c>
      <c r="M21" s="1066">
        <v>0</v>
      </c>
      <c r="N21" s="332">
        <v>0</v>
      </c>
      <c r="O21" s="1066">
        <v>0</v>
      </c>
      <c r="P21" s="332">
        <v>0</v>
      </c>
      <c r="Q21" s="1066">
        <v>0</v>
      </c>
      <c r="R21" s="332">
        <v>0</v>
      </c>
      <c r="S21" s="1066">
        <v>0</v>
      </c>
      <c r="T21" s="332">
        <v>0</v>
      </c>
      <c r="U21" s="1066">
        <v>0</v>
      </c>
      <c r="V21" s="332">
        <v>0</v>
      </c>
      <c r="W21" s="1066">
        <v>0</v>
      </c>
      <c r="X21" s="332">
        <v>1</v>
      </c>
      <c r="Y21" s="1065" t="s">
        <v>1287</v>
      </c>
    </row>
    <row r="22" spans="1:25" x14ac:dyDescent="0.15">
      <c r="A22" s="1319" t="s">
        <v>313</v>
      </c>
      <c r="B22" s="1281" t="s">
        <v>136</v>
      </c>
      <c r="C22" s="1320"/>
      <c r="D22" s="1066">
        <v>6</v>
      </c>
      <c r="E22" s="1066">
        <v>16.638000000000002</v>
      </c>
      <c r="F22" s="332">
        <v>5</v>
      </c>
      <c r="G22" s="1066" t="s">
        <v>1287</v>
      </c>
      <c r="H22" s="332">
        <v>0</v>
      </c>
      <c r="I22" s="1066">
        <v>0</v>
      </c>
      <c r="J22" s="332">
        <v>0</v>
      </c>
      <c r="K22" s="1066">
        <v>0</v>
      </c>
      <c r="L22" s="332">
        <v>0</v>
      </c>
      <c r="M22" s="1066">
        <v>0</v>
      </c>
      <c r="N22" s="332">
        <v>0</v>
      </c>
      <c r="O22" s="1066">
        <v>0</v>
      </c>
      <c r="P22" s="332">
        <v>0</v>
      </c>
      <c r="Q22" s="1066">
        <v>0</v>
      </c>
      <c r="R22" s="332">
        <v>0</v>
      </c>
      <c r="S22" s="1066">
        <v>0</v>
      </c>
      <c r="T22" s="332">
        <v>0</v>
      </c>
      <c r="U22" s="1066">
        <v>0</v>
      </c>
      <c r="V22" s="332">
        <v>0</v>
      </c>
      <c r="W22" s="1066">
        <v>0</v>
      </c>
      <c r="X22" s="332">
        <v>1</v>
      </c>
      <c r="Y22" s="1065" t="s">
        <v>1287</v>
      </c>
    </row>
    <row r="23" spans="1:25" x14ac:dyDescent="0.15">
      <c r="A23" s="1319" t="s">
        <v>311</v>
      </c>
      <c r="B23" s="1281" t="s">
        <v>137</v>
      </c>
      <c r="C23" s="1320"/>
      <c r="D23" s="1066">
        <v>2</v>
      </c>
      <c r="E23" s="1066" t="s">
        <v>1287</v>
      </c>
      <c r="F23" s="332">
        <v>1</v>
      </c>
      <c r="G23" s="1066" t="s">
        <v>1287</v>
      </c>
      <c r="H23" s="332">
        <v>0</v>
      </c>
      <c r="I23" s="1066">
        <v>0</v>
      </c>
      <c r="J23" s="332">
        <v>0</v>
      </c>
      <c r="K23" s="1066">
        <v>0</v>
      </c>
      <c r="L23" s="332">
        <v>0</v>
      </c>
      <c r="M23" s="1066">
        <v>0</v>
      </c>
      <c r="N23" s="332">
        <v>0</v>
      </c>
      <c r="O23" s="1066">
        <v>0</v>
      </c>
      <c r="P23" s="332">
        <v>0</v>
      </c>
      <c r="Q23" s="1066">
        <v>0</v>
      </c>
      <c r="R23" s="332">
        <v>0</v>
      </c>
      <c r="S23" s="1066">
        <v>0</v>
      </c>
      <c r="T23" s="332">
        <v>0</v>
      </c>
      <c r="U23" s="1066">
        <v>0</v>
      </c>
      <c r="V23" s="332">
        <v>0</v>
      </c>
      <c r="W23" s="1066">
        <v>0</v>
      </c>
      <c r="X23" s="332">
        <v>1</v>
      </c>
      <c r="Y23" s="1065" t="s">
        <v>1287</v>
      </c>
    </row>
    <row r="24" spans="1:25" x14ac:dyDescent="0.15">
      <c r="A24" s="1319" t="s">
        <v>309</v>
      </c>
      <c r="B24" s="1281" t="s">
        <v>138</v>
      </c>
      <c r="C24" s="1320"/>
      <c r="D24" s="1066">
        <v>1</v>
      </c>
      <c r="E24" s="1066" t="s">
        <v>1287</v>
      </c>
      <c r="F24" s="332">
        <v>0</v>
      </c>
      <c r="G24" s="1066">
        <v>0</v>
      </c>
      <c r="H24" s="332">
        <v>0</v>
      </c>
      <c r="I24" s="1066">
        <v>0</v>
      </c>
      <c r="J24" s="332">
        <v>0</v>
      </c>
      <c r="K24" s="1066">
        <v>0</v>
      </c>
      <c r="L24" s="332">
        <v>0</v>
      </c>
      <c r="M24" s="1066">
        <v>0</v>
      </c>
      <c r="N24" s="332">
        <v>0</v>
      </c>
      <c r="O24" s="1066">
        <v>0</v>
      </c>
      <c r="P24" s="332">
        <v>0</v>
      </c>
      <c r="Q24" s="1066">
        <v>0</v>
      </c>
      <c r="R24" s="332">
        <v>0</v>
      </c>
      <c r="S24" s="1066">
        <v>0</v>
      </c>
      <c r="T24" s="332">
        <v>0</v>
      </c>
      <c r="U24" s="1066">
        <v>0</v>
      </c>
      <c r="V24" s="332">
        <v>0</v>
      </c>
      <c r="W24" s="1066">
        <v>0</v>
      </c>
      <c r="X24" s="332">
        <v>1</v>
      </c>
      <c r="Y24" s="1065" t="s">
        <v>1287</v>
      </c>
    </row>
    <row r="25" spans="1:25" x14ac:dyDescent="0.15">
      <c r="A25" s="1321" t="s">
        <v>307</v>
      </c>
      <c r="B25" s="1322" t="s">
        <v>139</v>
      </c>
      <c r="C25" s="1323"/>
      <c r="D25" s="1070">
        <v>10</v>
      </c>
      <c r="E25" s="1070">
        <v>42.454000000000001</v>
      </c>
      <c r="F25" s="347">
        <v>3</v>
      </c>
      <c r="G25" s="1070">
        <v>2.4300000000000002</v>
      </c>
      <c r="H25" s="347">
        <v>0</v>
      </c>
      <c r="I25" s="1070">
        <v>0</v>
      </c>
      <c r="J25" s="347">
        <v>0</v>
      </c>
      <c r="K25" s="1070">
        <v>0</v>
      </c>
      <c r="L25" s="347">
        <v>2</v>
      </c>
      <c r="M25" s="1070" t="s">
        <v>1287</v>
      </c>
      <c r="N25" s="347">
        <v>0</v>
      </c>
      <c r="O25" s="1070">
        <v>0</v>
      </c>
      <c r="P25" s="347">
        <v>0</v>
      </c>
      <c r="Q25" s="1070">
        <v>0</v>
      </c>
      <c r="R25" s="347">
        <v>0</v>
      </c>
      <c r="S25" s="1070">
        <v>0</v>
      </c>
      <c r="T25" s="347">
        <v>0</v>
      </c>
      <c r="U25" s="1070">
        <v>0</v>
      </c>
      <c r="V25" s="347">
        <v>1</v>
      </c>
      <c r="W25" s="1070" t="s">
        <v>1287</v>
      </c>
      <c r="X25" s="347">
        <v>4</v>
      </c>
      <c r="Y25" s="1069">
        <v>31.797999999999998</v>
      </c>
    </row>
    <row r="26" spans="1:25" x14ac:dyDescent="0.15">
      <c r="A26" s="1324" t="s">
        <v>306</v>
      </c>
      <c r="B26" s="1325" t="s">
        <v>140</v>
      </c>
      <c r="C26" s="1326"/>
      <c r="D26" s="1072">
        <v>14</v>
      </c>
      <c r="E26" s="1072">
        <v>46.831999999999994</v>
      </c>
      <c r="F26" s="340">
        <v>4</v>
      </c>
      <c r="G26" s="1072">
        <v>6.5679999999999996</v>
      </c>
      <c r="H26" s="340">
        <v>0</v>
      </c>
      <c r="I26" s="1072">
        <v>0</v>
      </c>
      <c r="J26" s="340">
        <v>0</v>
      </c>
      <c r="K26" s="1072">
        <v>0</v>
      </c>
      <c r="L26" s="340">
        <v>1</v>
      </c>
      <c r="M26" s="1072" t="s">
        <v>1287</v>
      </c>
      <c r="N26" s="340">
        <v>1</v>
      </c>
      <c r="O26" s="1072" t="s">
        <v>1287</v>
      </c>
      <c r="P26" s="340">
        <v>0</v>
      </c>
      <c r="Q26" s="1072">
        <v>0</v>
      </c>
      <c r="R26" s="340">
        <v>1</v>
      </c>
      <c r="S26" s="1072" t="s">
        <v>1287</v>
      </c>
      <c r="T26" s="340">
        <v>0</v>
      </c>
      <c r="U26" s="1072">
        <v>0</v>
      </c>
      <c r="V26" s="340">
        <v>1</v>
      </c>
      <c r="W26" s="1072" t="s">
        <v>1287</v>
      </c>
      <c r="X26" s="340">
        <v>6</v>
      </c>
      <c r="Y26" s="1071">
        <v>20.882999999999999</v>
      </c>
    </row>
    <row r="27" spans="1:25" x14ac:dyDescent="0.15">
      <c r="A27" s="1319" t="s">
        <v>304</v>
      </c>
      <c r="B27" s="1281" t="s">
        <v>141</v>
      </c>
      <c r="C27" s="1320"/>
      <c r="D27" s="1066">
        <v>19</v>
      </c>
      <c r="E27" s="1066">
        <v>90.149000000000001</v>
      </c>
      <c r="F27" s="332">
        <v>10</v>
      </c>
      <c r="G27" s="1066">
        <v>11.016999999999999</v>
      </c>
      <c r="H27" s="332">
        <v>0</v>
      </c>
      <c r="I27" s="1066">
        <v>0</v>
      </c>
      <c r="J27" s="332">
        <v>0</v>
      </c>
      <c r="K27" s="1066">
        <v>0</v>
      </c>
      <c r="L27" s="332">
        <v>0</v>
      </c>
      <c r="M27" s="1066">
        <v>0</v>
      </c>
      <c r="N27" s="332">
        <v>0</v>
      </c>
      <c r="O27" s="1066">
        <v>0</v>
      </c>
      <c r="P27" s="332">
        <v>0</v>
      </c>
      <c r="Q27" s="1066">
        <v>0</v>
      </c>
      <c r="R27" s="332">
        <v>0</v>
      </c>
      <c r="S27" s="1066">
        <v>0</v>
      </c>
      <c r="T27" s="332">
        <v>0</v>
      </c>
      <c r="U27" s="1066">
        <v>0</v>
      </c>
      <c r="V27" s="332">
        <v>1</v>
      </c>
      <c r="W27" s="1066" t="s">
        <v>1287</v>
      </c>
      <c r="X27" s="332">
        <v>8</v>
      </c>
      <c r="Y27" s="1065" t="s">
        <v>1287</v>
      </c>
    </row>
    <row r="28" spans="1:25" x14ac:dyDescent="0.15">
      <c r="A28" s="1319" t="s">
        <v>303</v>
      </c>
      <c r="B28" s="1281" t="s">
        <v>142</v>
      </c>
      <c r="C28" s="1320"/>
      <c r="D28" s="1066">
        <v>14</v>
      </c>
      <c r="E28" s="1066">
        <v>60.058</v>
      </c>
      <c r="F28" s="332">
        <v>6</v>
      </c>
      <c r="G28" s="1066">
        <v>30.927</v>
      </c>
      <c r="H28" s="332">
        <v>0</v>
      </c>
      <c r="I28" s="1066">
        <v>0</v>
      </c>
      <c r="J28" s="332">
        <v>0</v>
      </c>
      <c r="K28" s="1066">
        <v>0</v>
      </c>
      <c r="L28" s="332">
        <v>0</v>
      </c>
      <c r="M28" s="1066">
        <v>0</v>
      </c>
      <c r="N28" s="332">
        <v>0</v>
      </c>
      <c r="O28" s="1066">
        <v>0</v>
      </c>
      <c r="P28" s="332">
        <v>0</v>
      </c>
      <c r="Q28" s="1066">
        <v>0</v>
      </c>
      <c r="R28" s="332">
        <v>0</v>
      </c>
      <c r="S28" s="1066">
        <v>0</v>
      </c>
      <c r="T28" s="332">
        <v>0</v>
      </c>
      <c r="U28" s="1066">
        <v>0</v>
      </c>
      <c r="V28" s="332">
        <v>0</v>
      </c>
      <c r="W28" s="1066">
        <v>0</v>
      </c>
      <c r="X28" s="332">
        <v>8</v>
      </c>
      <c r="Y28" s="1065">
        <v>29.131</v>
      </c>
    </row>
    <row r="29" spans="1:25" x14ac:dyDescent="0.15">
      <c r="A29" s="1319" t="s">
        <v>301</v>
      </c>
      <c r="B29" s="1281" t="s">
        <v>143</v>
      </c>
      <c r="C29" s="1320"/>
      <c r="D29" s="1066">
        <v>5</v>
      </c>
      <c r="E29" s="1066">
        <v>18.323999999999998</v>
      </c>
      <c r="F29" s="332">
        <v>0</v>
      </c>
      <c r="G29" s="1066">
        <v>0</v>
      </c>
      <c r="H29" s="332">
        <v>0</v>
      </c>
      <c r="I29" s="1066">
        <v>0</v>
      </c>
      <c r="J29" s="332">
        <v>0</v>
      </c>
      <c r="K29" s="1066">
        <v>0</v>
      </c>
      <c r="L29" s="332">
        <v>0</v>
      </c>
      <c r="M29" s="1066">
        <v>0</v>
      </c>
      <c r="N29" s="332">
        <v>0</v>
      </c>
      <c r="O29" s="1066">
        <v>0</v>
      </c>
      <c r="P29" s="332">
        <v>0</v>
      </c>
      <c r="Q29" s="1066">
        <v>0</v>
      </c>
      <c r="R29" s="332">
        <v>0</v>
      </c>
      <c r="S29" s="1066">
        <v>0</v>
      </c>
      <c r="T29" s="332">
        <v>0</v>
      </c>
      <c r="U29" s="1066">
        <v>0</v>
      </c>
      <c r="V29" s="332">
        <v>2</v>
      </c>
      <c r="W29" s="1066" t="s">
        <v>1287</v>
      </c>
      <c r="X29" s="332">
        <v>3</v>
      </c>
      <c r="Y29" s="1065" t="s">
        <v>1287</v>
      </c>
    </row>
    <row r="30" spans="1:25" x14ac:dyDescent="0.15">
      <c r="A30" s="1319" t="s">
        <v>300</v>
      </c>
      <c r="B30" s="1281" t="s">
        <v>144</v>
      </c>
      <c r="C30" s="1320"/>
      <c r="D30" s="1066">
        <v>6</v>
      </c>
      <c r="E30" s="1066">
        <v>21.108000000000001</v>
      </c>
      <c r="F30" s="332">
        <v>0</v>
      </c>
      <c r="G30" s="1066">
        <v>0</v>
      </c>
      <c r="H30" s="332">
        <v>0</v>
      </c>
      <c r="I30" s="1066">
        <v>0</v>
      </c>
      <c r="J30" s="332">
        <v>0</v>
      </c>
      <c r="K30" s="1066">
        <v>0</v>
      </c>
      <c r="L30" s="332">
        <v>0</v>
      </c>
      <c r="M30" s="1066">
        <v>0</v>
      </c>
      <c r="N30" s="332">
        <v>0</v>
      </c>
      <c r="O30" s="1066">
        <v>0</v>
      </c>
      <c r="P30" s="332">
        <v>0</v>
      </c>
      <c r="Q30" s="1066">
        <v>0</v>
      </c>
      <c r="R30" s="332">
        <v>0</v>
      </c>
      <c r="S30" s="1066">
        <v>0</v>
      </c>
      <c r="T30" s="332">
        <v>0</v>
      </c>
      <c r="U30" s="1066">
        <v>0</v>
      </c>
      <c r="V30" s="332">
        <v>2</v>
      </c>
      <c r="W30" s="1066" t="s">
        <v>1287</v>
      </c>
      <c r="X30" s="332">
        <v>4</v>
      </c>
      <c r="Y30" s="1065" t="s">
        <v>1287</v>
      </c>
    </row>
    <row r="31" spans="1:25" x14ac:dyDescent="0.15">
      <c r="A31" s="1319" t="s">
        <v>299</v>
      </c>
      <c r="B31" s="1281" t="s">
        <v>145</v>
      </c>
      <c r="C31" s="1320"/>
      <c r="D31" s="1066">
        <v>11</v>
      </c>
      <c r="E31" s="1066">
        <v>17.324000000000002</v>
      </c>
      <c r="F31" s="332">
        <v>4</v>
      </c>
      <c r="G31" s="1066" t="s">
        <v>1287</v>
      </c>
      <c r="H31" s="332">
        <v>1</v>
      </c>
      <c r="I31" s="1066" t="s">
        <v>1287</v>
      </c>
      <c r="J31" s="332">
        <v>0</v>
      </c>
      <c r="K31" s="1066">
        <v>0</v>
      </c>
      <c r="L31" s="332">
        <v>0</v>
      </c>
      <c r="M31" s="1066">
        <v>0</v>
      </c>
      <c r="N31" s="332">
        <v>0</v>
      </c>
      <c r="O31" s="1066">
        <v>0</v>
      </c>
      <c r="P31" s="332">
        <v>0</v>
      </c>
      <c r="Q31" s="1066">
        <v>0</v>
      </c>
      <c r="R31" s="332">
        <v>0</v>
      </c>
      <c r="S31" s="1066">
        <v>0</v>
      </c>
      <c r="T31" s="332">
        <v>0</v>
      </c>
      <c r="U31" s="1066">
        <v>0</v>
      </c>
      <c r="V31" s="332">
        <v>1</v>
      </c>
      <c r="W31" s="1066" t="s">
        <v>1287</v>
      </c>
      <c r="X31" s="332">
        <v>5</v>
      </c>
      <c r="Y31" s="1065">
        <v>3.7730000000000001</v>
      </c>
    </row>
    <row r="32" spans="1:25" x14ac:dyDescent="0.15">
      <c r="A32" s="1319" t="s">
        <v>298</v>
      </c>
      <c r="B32" s="1281" t="s">
        <v>146</v>
      </c>
      <c r="C32" s="1320"/>
      <c r="D32" s="1066">
        <v>15</v>
      </c>
      <c r="E32" s="1066">
        <v>57.686</v>
      </c>
      <c r="F32" s="332">
        <v>3</v>
      </c>
      <c r="G32" s="1066">
        <v>3.1080000000000001</v>
      </c>
      <c r="H32" s="332">
        <v>1</v>
      </c>
      <c r="I32" s="1066" t="s">
        <v>1287</v>
      </c>
      <c r="J32" s="332">
        <v>0</v>
      </c>
      <c r="K32" s="1066">
        <v>0</v>
      </c>
      <c r="L32" s="332">
        <v>0</v>
      </c>
      <c r="M32" s="1066">
        <v>0</v>
      </c>
      <c r="N32" s="332">
        <v>2</v>
      </c>
      <c r="O32" s="1066" t="s">
        <v>1287</v>
      </c>
      <c r="P32" s="332">
        <v>0</v>
      </c>
      <c r="Q32" s="1066">
        <v>0</v>
      </c>
      <c r="R32" s="332">
        <v>0</v>
      </c>
      <c r="S32" s="1066">
        <v>0</v>
      </c>
      <c r="T32" s="332">
        <v>0</v>
      </c>
      <c r="U32" s="1066">
        <v>0</v>
      </c>
      <c r="V32" s="332">
        <v>2</v>
      </c>
      <c r="W32" s="1066" t="s">
        <v>1287</v>
      </c>
      <c r="X32" s="332">
        <v>7</v>
      </c>
      <c r="Y32" s="1065">
        <v>50.244999999999997</v>
      </c>
    </row>
    <row r="33" spans="1:25" x14ac:dyDescent="0.15">
      <c r="A33" s="1319" t="s">
        <v>297</v>
      </c>
      <c r="B33" s="1281" t="s">
        <v>147</v>
      </c>
      <c r="C33" s="1320"/>
      <c r="D33" s="1066">
        <v>15</v>
      </c>
      <c r="E33" s="1066">
        <v>44.972999999999999</v>
      </c>
      <c r="F33" s="332">
        <v>6</v>
      </c>
      <c r="G33" s="1066">
        <v>8.3580000000000005</v>
      </c>
      <c r="H33" s="332">
        <v>0</v>
      </c>
      <c r="I33" s="1066">
        <v>0</v>
      </c>
      <c r="J33" s="332">
        <v>0</v>
      </c>
      <c r="K33" s="1066">
        <v>0</v>
      </c>
      <c r="L33" s="332">
        <v>0</v>
      </c>
      <c r="M33" s="1066">
        <v>0</v>
      </c>
      <c r="N33" s="332">
        <v>1</v>
      </c>
      <c r="O33" s="1066" t="s">
        <v>1287</v>
      </c>
      <c r="P33" s="332">
        <v>0</v>
      </c>
      <c r="Q33" s="1066">
        <v>0</v>
      </c>
      <c r="R33" s="332">
        <v>0</v>
      </c>
      <c r="S33" s="1066">
        <v>0</v>
      </c>
      <c r="T33" s="332">
        <v>0</v>
      </c>
      <c r="U33" s="1066">
        <v>0</v>
      </c>
      <c r="V33" s="332">
        <v>2</v>
      </c>
      <c r="W33" s="1066" t="s">
        <v>1287</v>
      </c>
      <c r="X33" s="332">
        <v>6</v>
      </c>
      <c r="Y33" s="1065">
        <v>18.271000000000001</v>
      </c>
    </row>
    <row r="34" spans="1:25" x14ac:dyDescent="0.15">
      <c r="A34" s="1319" t="s">
        <v>296</v>
      </c>
      <c r="B34" s="1281" t="s">
        <v>148</v>
      </c>
      <c r="C34" s="1320"/>
      <c r="D34" s="1066">
        <v>3</v>
      </c>
      <c r="E34" s="1066">
        <v>2.7839999999999998</v>
      </c>
      <c r="F34" s="332">
        <v>1</v>
      </c>
      <c r="G34" s="1066" t="s">
        <v>1287</v>
      </c>
      <c r="H34" s="332">
        <v>0</v>
      </c>
      <c r="I34" s="1066">
        <v>0</v>
      </c>
      <c r="J34" s="332">
        <v>0</v>
      </c>
      <c r="K34" s="1066">
        <v>0</v>
      </c>
      <c r="L34" s="332">
        <v>0</v>
      </c>
      <c r="M34" s="1066">
        <v>0</v>
      </c>
      <c r="N34" s="332">
        <v>0</v>
      </c>
      <c r="O34" s="1066">
        <v>0</v>
      </c>
      <c r="P34" s="332">
        <v>0</v>
      </c>
      <c r="Q34" s="1066">
        <v>0</v>
      </c>
      <c r="R34" s="332">
        <v>0</v>
      </c>
      <c r="S34" s="1066">
        <v>0</v>
      </c>
      <c r="T34" s="332">
        <v>0</v>
      </c>
      <c r="U34" s="1066">
        <v>0</v>
      </c>
      <c r="V34" s="332">
        <v>0</v>
      </c>
      <c r="W34" s="1066">
        <v>0</v>
      </c>
      <c r="X34" s="332">
        <v>2</v>
      </c>
      <c r="Y34" s="1065" t="s">
        <v>1287</v>
      </c>
    </row>
    <row r="35" spans="1:25" x14ac:dyDescent="0.15">
      <c r="A35" s="1321" t="s">
        <v>295</v>
      </c>
      <c r="B35" s="1322" t="s">
        <v>149</v>
      </c>
      <c r="C35" s="1323"/>
      <c r="D35" s="1070">
        <v>2</v>
      </c>
      <c r="E35" s="1070" t="s">
        <v>1287</v>
      </c>
      <c r="F35" s="347">
        <v>0</v>
      </c>
      <c r="G35" s="1070">
        <v>0</v>
      </c>
      <c r="H35" s="347">
        <v>0</v>
      </c>
      <c r="I35" s="1070">
        <v>0</v>
      </c>
      <c r="J35" s="347">
        <v>0</v>
      </c>
      <c r="K35" s="1070">
        <v>0</v>
      </c>
      <c r="L35" s="347">
        <v>0</v>
      </c>
      <c r="M35" s="1070">
        <v>0</v>
      </c>
      <c r="N35" s="347">
        <v>0</v>
      </c>
      <c r="O35" s="1070">
        <v>0</v>
      </c>
      <c r="P35" s="347">
        <v>0</v>
      </c>
      <c r="Q35" s="1070">
        <v>0</v>
      </c>
      <c r="R35" s="347">
        <v>0</v>
      </c>
      <c r="S35" s="1070">
        <v>0</v>
      </c>
      <c r="T35" s="347">
        <v>0</v>
      </c>
      <c r="U35" s="1070">
        <v>0</v>
      </c>
      <c r="V35" s="347">
        <v>1</v>
      </c>
      <c r="W35" s="1070" t="s">
        <v>1287</v>
      </c>
      <c r="X35" s="347">
        <v>1</v>
      </c>
      <c r="Y35" s="1069" t="s">
        <v>1287</v>
      </c>
    </row>
    <row r="36" spans="1:25" x14ac:dyDescent="0.15">
      <c r="A36" s="1324" t="s">
        <v>294</v>
      </c>
      <c r="B36" s="1325" t="s">
        <v>150</v>
      </c>
      <c r="C36" s="1326"/>
      <c r="D36" s="1072">
        <v>0</v>
      </c>
      <c r="E36" s="1072">
        <v>0</v>
      </c>
      <c r="F36" s="340">
        <v>0</v>
      </c>
      <c r="G36" s="1072">
        <v>0</v>
      </c>
      <c r="H36" s="340">
        <v>0</v>
      </c>
      <c r="I36" s="1072">
        <v>0</v>
      </c>
      <c r="J36" s="340">
        <v>0</v>
      </c>
      <c r="K36" s="1072">
        <v>0</v>
      </c>
      <c r="L36" s="340">
        <v>0</v>
      </c>
      <c r="M36" s="1072">
        <v>0</v>
      </c>
      <c r="N36" s="340">
        <v>0</v>
      </c>
      <c r="O36" s="1072">
        <v>0</v>
      </c>
      <c r="P36" s="340">
        <v>0</v>
      </c>
      <c r="Q36" s="1072">
        <v>0</v>
      </c>
      <c r="R36" s="340">
        <v>0</v>
      </c>
      <c r="S36" s="1072">
        <v>0</v>
      </c>
      <c r="T36" s="340">
        <v>0</v>
      </c>
      <c r="U36" s="1072">
        <v>0</v>
      </c>
      <c r="V36" s="340">
        <v>0</v>
      </c>
      <c r="W36" s="1072">
        <v>0</v>
      </c>
      <c r="X36" s="340">
        <v>0</v>
      </c>
      <c r="Y36" s="1071">
        <v>0</v>
      </c>
    </row>
    <row r="37" spans="1:25" x14ac:dyDescent="0.15">
      <c r="A37" s="1319" t="s">
        <v>340</v>
      </c>
      <c r="B37" s="1281" t="s">
        <v>151</v>
      </c>
      <c r="C37" s="1320"/>
      <c r="D37" s="1066">
        <v>0</v>
      </c>
      <c r="E37" s="1066">
        <v>0</v>
      </c>
      <c r="F37" s="332">
        <v>0</v>
      </c>
      <c r="G37" s="1066">
        <v>0</v>
      </c>
      <c r="H37" s="332">
        <v>0</v>
      </c>
      <c r="I37" s="1066">
        <v>0</v>
      </c>
      <c r="J37" s="332">
        <v>0</v>
      </c>
      <c r="K37" s="1066">
        <v>0</v>
      </c>
      <c r="L37" s="332">
        <v>0</v>
      </c>
      <c r="M37" s="1066">
        <v>0</v>
      </c>
      <c r="N37" s="332">
        <v>0</v>
      </c>
      <c r="O37" s="1066">
        <v>0</v>
      </c>
      <c r="P37" s="332">
        <v>0</v>
      </c>
      <c r="Q37" s="1066">
        <v>0</v>
      </c>
      <c r="R37" s="332">
        <v>0</v>
      </c>
      <c r="S37" s="1066">
        <v>0</v>
      </c>
      <c r="T37" s="332">
        <v>0</v>
      </c>
      <c r="U37" s="1066">
        <v>0</v>
      </c>
      <c r="V37" s="332">
        <v>0</v>
      </c>
      <c r="W37" s="1066">
        <v>0</v>
      </c>
      <c r="X37" s="332">
        <v>0</v>
      </c>
      <c r="Y37" s="1065">
        <v>0</v>
      </c>
    </row>
    <row r="38" spans="1:25" x14ac:dyDescent="0.15">
      <c r="A38" s="1319" t="s">
        <v>291</v>
      </c>
      <c r="B38" s="1281" t="s">
        <v>152</v>
      </c>
      <c r="C38" s="1320"/>
      <c r="D38" s="1066">
        <v>3</v>
      </c>
      <c r="E38" s="1066">
        <v>5.516</v>
      </c>
      <c r="F38" s="332">
        <v>2</v>
      </c>
      <c r="G38" s="1066" t="s">
        <v>1287</v>
      </c>
      <c r="H38" s="332">
        <v>0</v>
      </c>
      <c r="I38" s="1066">
        <v>0</v>
      </c>
      <c r="J38" s="332">
        <v>0</v>
      </c>
      <c r="K38" s="1066">
        <v>0</v>
      </c>
      <c r="L38" s="332">
        <v>0</v>
      </c>
      <c r="M38" s="1066">
        <v>0</v>
      </c>
      <c r="N38" s="332">
        <v>0</v>
      </c>
      <c r="O38" s="1066">
        <v>0</v>
      </c>
      <c r="P38" s="332">
        <v>0</v>
      </c>
      <c r="Q38" s="1066">
        <v>0</v>
      </c>
      <c r="R38" s="332">
        <v>0</v>
      </c>
      <c r="S38" s="1066">
        <v>0</v>
      </c>
      <c r="T38" s="332">
        <v>0</v>
      </c>
      <c r="U38" s="1066">
        <v>0</v>
      </c>
      <c r="V38" s="332">
        <v>0</v>
      </c>
      <c r="W38" s="1066">
        <v>0</v>
      </c>
      <c r="X38" s="332">
        <v>1</v>
      </c>
      <c r="Y38" s="1065" t="s">
        <v>1287</v>
      </c>
    </row>
    <row r="39" spans="1:25" x14ac:dyDescent="0.15">
      <c r="A39" s="1319" t="s">
        <v>290</v>
      </c>
      <c r="B39" s="1281" t="s">
        <v>153</v>
      </c>
      <c r="C39" s="1320"/>
      <c r="D39" s="1066">
        <v>5</v>
      </c>
      <c r="E39" s="1066">
        <v>25.909999999999997</v>
      </c>
      <c r="F39" s="332">
        <v>2</v>
      </c>
      <c r="G39" s="1066" t="s">
        <v>1287</v>
      </c>
      <c r="H39" s="332">
        <v>0</v>
      </c>
      <c r="I39" s="1066">
        <v>0</v>
      </c>
      <c r="J39" s="332">
        <v>0</v>
      </c>
      <c r="K39" s="1066">
        <v>0</v>
      </c>
      <c r="L39" s="332">
        <v>0</v>
      </c>
      <c r="M39" s="1066">
        <v>0</v>
      </c>
      <c r="N39" s="332">
        <v>0</v>
      </c>
      <c r="O39" s="1066">
        <v>0</v>
      </c>
      <c r="P39" s="332">
        <v>0</v>
      </c>
      <c r="Q39" s="1066">
        <v>0</v>
      </c>
      <c r="R39" s="332">
        <v>0</v>
      </c>
      <c r="S39" s="1066">
        <v>0</v>
      </c>
      <c r="T39" s="332">
        <v>0</v>
      </c>
      <c r="U39" s="1066">
        <v>0</v>
      </c>
      <c r="V39" s="332">
        <v>0</v>
      </c>
      <c r="W39" s="1066">
        <v>0</v>
      </c>
      <c r="X39" s="332">
        <v>3</v>
      </c>
      <c r="Y39" s="1065" t="s">
        <v>1287</v>
      </c>
    </row>
    <row r="40" spans="1:25" x14ac:dyDescent="0.15">
      <c r="A40" s="1319" t="s">
        <v>289</v>
      </c>
      <c r="B40" s="1281" t="s">
        <v>154</v>
      </c>
      <c r="C40" s="1320"/>
      <c r="D40" s="1066">
        <v>0</v>
      </c>
      <c r="E40" s="1066">
        <v>0</v>
      </c>
      <c r="F40" s="332">
        <v>0</v>
      </c>
      <c r="G40" s="1066">
        <v>0</v>
      </c>
      <c r="H40" s="332">
        <v>0</v>
      </c>
      <c r="I40" s="1066">
        <v>0</v>
      </c>
      <c r="J40" s="332">
        <v>0</v>
      </c>
      <c r="K40" s="1066">
        <v>0</v>
      </c>
      <c r="L40" s="332">
        <v>0</v>
      </c>
      <c r="M40" s="1066">
        <v>0</v>
      </c>
      <c r="N40" s="332">
        <v>0</v>
      </c>
      <c r="O40" s="1066">
        <v>0</v>
      </c>
      <c r="P40" s="332">
        <v>0</v>
      </c>
      <c r="Q40" s="1066">
        <v>0</v>
      </c>
      <c r="R40" s="332">
        <v>0</v>
      </c>
      <c r="S40" s="1066">
        <v>0</v>
      </c>
      <c r="T40" s="332">
        <v>0</v>
      </c>
      <c r="U40" s="1066">
        <v>0</v>
      </c>
      <c r="V40" s="332">
        <v>0</v>
      </c>
      <c r="W40" s="1066">
        <v>0</v>
      </c>
      <c r="X40" s="332">
        <v>0</v>
      </c>
      <c r="Y40" s="1065">
        <v>0</v>
      </c>
    </row>
    <row r="41" spans="1:25" x14ac:dyDescent="0.15">
      <c r="A41" s="1319" t="s">
        <v>288</v>
      </c>
      <c r="B41" s="1281" t="s">
        <v>155</v>
      </c>
      <c r="C41" s="1320"/>
      <c r="D41" s="1066">
        <v>1</v>
      </c>
      <c r="E41" s="1066" t="s">
        <v>1287</v>
      </c>
      <c r="F41" s="332">
        <v>0</v>
      </c>
      <c r="G41" s="1066">
        <v>0</v>
      </c>
      <c r="H41" s="332">
        <v>0</v>
      </c>
      <c r="I41" s="1066">
        <v>0</v>
      </c>
      <c r="J41" s="332">
        <v>0</v>
      </c>
      <c r="K41" s="1066">
        <v>0</v>
      </c>
      <c r="L41" s="332">
        <v>0</v>
      </c>
      <c r="M41" s="1066">
        <v>0</v>
      </c>
      <c r="N41" s="332">
        <v>0</v>
      </c>
      <c r="O41" s="1066">
        <v>0</v>
      </c>
      <c r="P41" s="332">
        <v>0</v>
      </c>
      <c r="Q41" s="1066">
        <v>0</v>
      </c>
      <c r="R41" s="332">
        <v>0</v>
      </c>
      <c r="S41" s="1066">
        <v>0</v>
      </c>
      <c r="T41" s="332">
        <v>0</v>
      </c>
      <c r="U41" s="1066">
        <v>0</v>
      </c>
      <c r="V41" s="332">
        <v>1</v>
      </c>
      <c r="W41" s="1066" t="s">
        <v>1287</v>
      </c>
      <c r="X41" s="332">
        <v>0</v>
      </c>
      <c r="Y41" s="1065">
        <v>0</v>
      </c>
    </row>
    <row r="42" spans="1:25" x14ac:dyDescent="0.15">
      <c r="A42" s="1319" t="s">
        <v>287</v>
      </c>
      <c r="B42" s="1281" t="s">
        <v>156</v>
      </c>
      <c r="C42" s="1320"/>
      <c r="D42" s="1066">
        <v>2</v>
      </c>
      <c r="E42" s="1066" t="s">
        <v>1287</v>
      </c>
      <c r="F42" s="332">
        <v>1</v>
      </c>
      <c r="G42" s="1066" t="s">
        <v>1287</v>
      </c>
      <c r="H42" s="332">
        <v>0</v>
      </c>
      <c r="I42" s="1066">
        <v>0</v>
      </c>
      <c r="J42" s="332">
        <v>0</v>
      </c>
      <c r="K42" s="1066">
        <v>0</v>
      </c>
      <c r="L42" s="332">
        <v>0</v>
      </c>
      <c r="M42" s="1066">
        <v>0</v>
      </c>
      <c r="N42" s="332">
        <v>0</v>
      </c>
      <c r="O42" s="1066">
        <v>0</v>
      </c>
      <c r="P42" s="332">
        <v>0</v>
      </c>
      <c r="Q42" s="1066">
        <v>0</v>
      </c>
      <c r="R42" s="332">
        <v>0</v>
      </c>
      <c r="S42" s="1066">
        <v>0</v>
      </c>
      <c r="T42" s="332">
        <v>0</v>
      </c>
      <c r="U42" s="1066">
        <v>0</v>
      </c>
      <c r="V42" s="332">
        <v>0</v>
      </c>
      <c r="W42" s="1066">
        <v>0</v>
      </c>
      <c r="X42" s="332">
        <v>1</v>
      </c>
      <c r="Y42" s="1065" t="s">
        <v>1287</v>
      </c>
    </row>
    <row r="43" spans="1:25" x14ac:dyDescent="0.15">
      <c r="A43" s="1319" t="s">
        <v>286</v>
      </c>
      <c r="B43" s="1281" t="s">
        <v>157</v>
      </c>
      <c r="C43" s="1320"/>
      <c r="D43" s="1066">
        <v>6</v>
      </c>
      <c r="E43" s="1066">
        <v>41.847000000000001</v>
      </c>
      <c r="F43" s="332">
        <v>1</v>
      </c>
      <c r="G43" s="1066" t="s">
        <v>1287</v>
      </c>
      <c r="H43" s="332">
        <v>0</v>
      </c>
      <c r="I43" s="1066">
        <v>0</v>
      </c>
      <c r="J43" s="332">
        <v>0</v>
      </c>
      <c r="K43" s="1066">
        <v>0</v>
      </c>
      <c r="L43" s="332">
        <v>0</v>
      </c>
      <c r="M43" s="1066">
        <v>0</v>
      </c>
      <c r="N43" s="332">
        <v>1</v>
      </c>
      <c r="O43" s="1066" t="s">
        <v>1287</v>
      </c>
      <c r="P43" s="332">
        <v>0</v>
      </c>
      <c r="Q43" s="1066">
        <v>0</v>
      </c>
      <c r="R43" s="332">
        <v>0</v>
      </c>
      <c r="S43" s="1066">
        <v>0</v>
      </c>
      <c r="T43" s="332">
        <v>0</v>
      </c>
      <c r="U43" s="1066">
        <v>0</v>
      </c>
      <c r="V43" s="332">
        <v>1</v>
      </c>
      <c r="W43" s="1066" t="s">
        <v>1287</v>
      </c>
      <c r="X43" s="332">
        <v>3</v>
      </c>
      <c r="Y43" s="1065">
        <v>27.355</v>
      </c>
    </row>
    <row r="44" spans="1:25" x14ac:dyDescent="0.15">
      <c r="A44" s="1319" t="s">
        <v>285</v>
      </c>
      <c r="B44" s="1281" t="s">
        <v>158</v>
      </c>
      <c r="C44" s="1320"/>
      <c r="D44" s="1066">
        <v>5</v>
      </c>
      <c r="E44" s="1066">
        <v>25.325000000000003</v>
      </c>
      <c r="F44" s="332">
        <v>1</v>
      </c>
      <c r="G44" s="1066" t="s">
        <v>1287</v>
      </c>
      <c r="H44" s="332">
        <v>0</v>
      </c>
      <c r="I44" s="1066">
        <v>0</v>
      </c>
      <c r="J44" s="332">
        <v>0</v>
      </c>
      <c r="K44" s="1066">
        <v>0</v>
      </c>
      <c r="L44" s="332">
        <v>0</v>
      </c>
      <c r="M44" s="1066">
        <v>0</v>
      </c>
      <c r="N44" s="332">
        <v>0</v>
      </c>
      <c r="O44" s="1066">
        <v>0</v>
      </c>
      <c r="P44" s="332">
        <v>0</v>
      </c>
      <c r="Q44" s="1066">
        <v>0</v>
      </c>
      <c r="R44" s="332">
        <v>1</v>
      </c>
      <c r="S44" s="1066" t="s">
        <v>1287</v>
      </c>
      <c r="T44" s="332">
        <v>0</v>
      </c>
      <c r="U44" s="1066">
        <v>0</v>
      </c>
      <c r="V44" s="332">
        <v>0</v>
      </c>
      <c r="W44" s="1066">
        <v>0</v>
      </c>
      <c r="X44" s="332">
        <v>3</v>
      </c>
      <c r="Y44" s="1065" t="s">
        <v>1287</v>
      </c>
    </row>
    <row r="45" spans="1:25" x14ac:dyDescent="0.15">
      <c r="A45" s="1321" t="s">
        <v>284</v>
      </c>
      <c r="B45" s="1322" t="s">
        <v>159</v>
      </c>
      <c r="C45" s="1323"/>
      <c r="D45" s="1070">
        <v>5</v>
      </c>
      <c r="E45" s="1070">
        <v>17.881</v>
      </c>
      <c r="F45" s="347">
        <v>0</v>
      </c>
      <c r="G45" s="1070">
        <v>0</v>
      </c>
      <c r="H45" s="347">
        <v>0</v>
      </c>
      <c r="I45" s="1070">
        <v>0</v>
      </c>
      <c r="J45" s="347">
        <v>0</v>
      </c>
      <c r="K45" s="1070">
        <v>0</v>
      </c>
      <c r="L45" s="347">
        <v>1</v>
      </c>
      <c r="M45" s="1070" t="s">
        <v>1287</v>
      </c>
      <c r="N45" s="347">
        <v>0</v>
      </c>
      <c r="O45" s="1070">
        <v>0</v>
      </c>
      <c r="P45" s="347">
        <v>0</v>
      </c>
      <c r="Q45" s="1070">
        <v>0</v>
      </c>
      <c r="R45" s="347">
        <v>0</v>
      </c>
      <c r="S45" s="1070">
        <v>0</v>
      </c>
      <c r="T45" s="347">
        <v>0</v>
      </c>
      <c r="U45" s="1070">
        <v>0</v>
      </c>
      <c r="V45" s="347">
        <v>0</v>
      </c>
      <c r="W45" s="1070">
        <v>0</v>
      </c>
      <c r="X45" s="347">
        <v>4</v>
      </c>
      <c r="Y45" s="1069" t="s">
        <v>1287</v>
      </c>
    </row>
    <row r="46" spans="1:25" x14ac:dyDescent="0.15">
      <c r="A46" s="1327" t="s">
        <v>283</v>
      </c>
      <c r="B46" s="1328" t="s">
        <v>160</v>
      </c>
      <c r="C46" s="1329"/>
      <c r="D46" s="1068">
        <v>1</v>
      </c>
      <c r="E46" s="1068" t="s">
        <v>1287</v>
      </c>
      <c r="F46" s="404">
        <v>1</v>
      </c>
      <c r="G46" s="1068" t="s">
        <v>1287</v>
      </c>
      <c r="H46" s="404">
        <v>0</v>
      </c>
      <c r="I46" s="1068">
        <v>0</v>
      </c>
      <c r="J46" s="404">
        <v>0</v>
      </c>
      <c r="K46" s="1068">
        <v>0</v>
      </c>
      <c r="L46" s="404">
        <v>0</v>
      </c>
      <c r="M46" s="1068">
        <v>0</v>
      </c>
      <c r="N46" s="404">
        <v>0</v>
      </c>
      <c r="O46" s="1068">
        <v>0</v>
      </c>
      <c r="P46" s="404">
        <v>0</v>
      </c>
      <c r="Q46" s="1068">
        <v>0</v>
      </c>
      <c r="R46" s="404">
        <v>0</v>
      </c>
      <c r="S46" s="1068">
        <v>0</v>
      </c>
      <c r="T46" s="404">
        <v>0</v>
      </c>
      <c r="U46" s="1068">
        <v>0</v>
      </c>
      <c r="V46" s="404">
        <v>0</v>
      </c>
      <c r="W46" s="1068">
        <v>0</v>
      </c>
      <c r="X46" s="404">
        <v>0</v>
      </c>
      <c r="Y46" s="1067">
        <v>0</v>
      </c>
    </row>
    <row r="47" spans="1:25" x14ac:dyDescent="0.15">
      <c r="A47" s="1319" t="s">
        <v>282</v>
      </c>
      <c r="B47" s="1281" t="s">
        <v>161</v>
      </c>
      <c r="C47" s="1320"/>
      <c r="D47" s="1066">
        <v>0</v>
      </c>
      <c r="E47" s="1066">
        <v>0</v>
      </c>
      <c r="F47" s="332">
        <v>0</v>
      </c>
      <c r="G47" s="1066">
        <v>0</v>
      </c>
      <c r="H47" s="332">
        <v>0</v>
      </c>
      <c r="I47" s="1066">
        <v>0</v>
      </c>
      <c r="J47" s="332">
        <v>0</v>
      </c>
      <c r="K47" s="1066">
        <v>0</v>
      </c>
      <c r="L47" s="332">
        <v>0</v>
      </c>
      <c r="M47" s="1066">
        <v>0</v>
      </c>
      <c r="N47" s="332">
        <v>0</v>
      </c>
      <c r="O47" s="1066">
        <v>0</v>
      </c>
      <c r="P47" s="332">
        <v>0</v>
      </c>
      <c r="Q47" s="1066">
        <v>0</v>
      </c>
      <c r="R47" s="332">
        <v>0</v>
      </c>
      <c r="S47" s="1066">
        <v>0</v>
      </c>
      <c r="T47" s="332">
        <v>0</v>
      </c>
      <c r="U47" s="1066">
        <v>0</v>
      </c>
      <c r="V47" s="332">
        <v>0</v>
      </c>
      <c r="W47" s="1066">
        <v>0</v>
      </c>
      <c r="X47" s="332">
        <v>0</v>
      </c>
      <c r="Y47" s="1065">
        <v>0</v>
      </c>
    </row>
    <row r="48" spans="1:25" x14ac:dyDescent="0.15">
      <c r="A48" s="1319" t="s">
        <v>281</v>
      </c>
      <c r="B48" s="1281" t="s">
        <v>162</v>
      </c>
      <c r="C48" s="1320"/>
      <c r="D48" s="1066">
        <v>2</v>
      </c>
      <c r="E48" s="1066" t="s">
        <v>1287</v>
      </c>
      <c r="F48" s="332">
        <v>2</v>
      </c>
      <c r="G48" s="1066" t="s">
        <v>1287</v>
      </c>
      <c r="H48" s="332">
        <v>0</v>
      </c>
      <c r="I48" s="1066">
        <v>0</v>
      </c>
      <c r="J48" s="332">
        <v>0</v>
      </c>
      <c r="K48" s="1066">
        <v>0</v>
      </c>
      <c r="L48" s="332">
        <v>0</v>
      </c>
      <c r="M48" s="1066">
        <v>0</v>
      </c>
      <c r="N48" s="332">
        <v>0</v>
      </c>
      <c r="O48" s="1066">
        <v>0</v>
      </c>
      <c r="P48" s="332">
        <v>0</v>
      </c>
      <c r="Q48" s="1066">
        <v>0</v>
      </c>
      <c r="R48" s="332">
        <v>0</v>
      </c>
      <c r="S48" s="1066">
        <v>0</v>
      </c>
      <c r="T48" s="332">
        <v>0</v>
      </c>
      <c r="U48" s="1066">
        <v>0</v>
      </c>
      <c r="V48" s="332">
        <v>0</v>
      </c>
      <c r="W48" s="1066">
        <v>0</v>
      </c>
      <c r="X48" s="332">
        <v>0</v>
      </c>
      <c r="Y48" s="1065">
        <v>0</v>
      </c>
    </row>
    <row r="49" spans="1:25" x14ac:dyDescent="0.15">
      <c r="A49" s="1319" t="s">
        <v>280</v>
      </c>
      <c r="B49" s="1281" t="s">
        <v>163</v>
      </c>
      <c r="C49" s="1320"/>
      <c r="D49" s="1066">
        <v>4</v>
      </c>
      <c r="E49" s="1066">
        <v>9.4540000000000006</v>
      </c>
      <c r="F49" s="332">
        <v>0</v>
      </c>
      <c r="G49" s="1066">
        <v>0</v>
      </c>
      <c r="H49" s="332">
        <v>0</v>
      </c>
      <c r="I49" s="1066">
        <v>0</v>
      </c>
      <c r="J49" s="332">
        <v>0</v>
      </c>
      <c r="K49" s="1066">
        <v>0</v>
      </c>
      <c r="L49" s="332">
        <v>0</v>
      </c>
      <c r="M49" s="1066">
        <v>0</v>
      </c>
      <c r="N49" s="332">
        <v>0</v>
      </c>
      <c r="O49" s="1066">
        <v>0</v>
      </c>
      <c r="P49" s="332">
        <v>0</v>
      </c>
      <c r="Q49" s="1066">
        <v>0</v>
      </c>
      <c r="R49" s="332">
        <v>0</v>
      </c>
      <c r="S49" s="1066">
        <v>0</v>
      </c>
      <c r="T49" s="332">
        <v>0</v>
      </c>
      <c r="U49" s="1066">
        <v>0</v>
      </c>
      <c r="V49" s="332">
        <v>2</v>
      </c>
      <c r="W49" s="1066" t="s">
        <v>1287</v>
      </c>
      <c r="X49" s="332">
        <v>2</v>
      </c>
      <c r="Y49" s="1065" t="s">
        <v>1287</v>
      </c>
    </row>
    <row r="50" spans="1:25" x14ac:dyDescent="0.15">
      <c r="A50" s="1319" t="s">
        <v>279</v>
      </c>
      <c r="B50" s="1281" t="s">
        <v>164</v>
      </c>
      <c r="C50" s="1320"/>
      <c r="D50" s="1066">
        <v>3</v>
      </c>
      <c r="E50" s="1066">
        <v>7.5819999999999999</v>
      </c>
      <c r="F50" s="332">
        <v>0</v>
      </c>
      <c r="G50" s="1066">
        <v>0</v>
      </c>
      <c r="H50" s="332">
        <v>0</v>
      </c>
      <c r="I50" s="1066">
        <v>0</v>
      </c>
      <c r="J50" s="332">
        <v>0</v>
      </c>
      <c r="K50" s="1066">
        <v>0</v>
      </c>
      <c r="L50" s="332">
        <v>0</v>
      </c>
      <c r="M50" s="1066">
        <v>0</v>
      </c>
      <c r="N50" s="332">
        <v>0</v>
      </c>
      <c r="O50" s="1066">
        <v>0</v>
      </c>
      <c r="P50" s="332">
        <v>0</v>
      </c>
      <c r="Q50" s="1066">
        <v>0</v>
      </c>
      <c r="R50" s="332">
        <v>0</v>
      </c>
      <c r="S50" s="1066">
        <v>0</v>
      </c>
      <c r="T50" s="332">
        <v>0</v>
      </c>
      <c r="U50" s="1066">
        <v>0</v>
      </c>
      <c r="V50" s="332">
        <v>0</v>
      </c>
      <c r="W50" s="1066">
        <v>0</v>
      </c>
      <c r="X50" s="332">
        <v>3</v>
      </c>
      <c r="Y50" s="1065">
        <v>7.5819999999999999</v>
      </c>
    </row>
    <row r="51" spans="1:25" x14ac:dyDescent="0.15">
      <c r="A51" s="1319" t="s">
        <v>278</v>
      </c>
      <c r="B51" s="1281" t="s">
        <v>165</v>
      </c>
      <c r="C51" s="1320"/>
      <c r="D51" s="1066">
        <v>4</v>
      </c>
      <c r="E51" s="1066">
        <v>17.131999999999998</v>
      </c>
      <c r="F51" s="332">
        <v>1</v>
      </c>
      <c r="G51" s="1066" t="s">
        <v>1287</v>
      </c>
      <c r="H51" s="332">
        <v>0</v>
      </c>
      <c r="I51" s="1066">
        <v>0</v>
      </c>
      <c r="J51" s="332">
        <v>1</v>
      </c>
      <c r="K51" s="1066" t="s">
        <v>1287</v>
      </c>
      <c r="L51" s="332">
        <v>0</v>
      </c>
      <c r="M51" s="1066">
        <v>0</v>
      </c>
      <c r="N51" s="332">
        <v>0</v>
      </c>
      <c r="O51" s="1066">
        <v>0</v>
      </c>
      <c r="P51" s="332">
        <v>0</v>
      </c>
      <c r="Q51" s="1066">
        <v>0</v>
      </c>
      <c r="R51" s="332">
        <v>0</v>
      </c>
      <c r="S51" s="1066">
        <v>0</v>
      </c>
      <c r="T51" s="332">
        <v>0</v>
      </c>
      <c r="U51" s="1066">
        <v>0</v>
      </c>
      <c r="V51" s="332">
        <v>1</v>
      </c>
      <c r="W51" s="1066" t="s">
        <v>1287</v>
      </c>
      <c r="X51" s="332">
        <v>1</v>
      </c>
      <c r="Y51" s="1065" t="s">
        <v>1287</v>
      </c>
    </row>
    <row r="52" spans="1:25" ht="14.25" thickBot="1" x14ac:dyDescent="0.2">
      <c r="A52" s="1330" t="s">
        <v>277</v>
      </c>
      <c r="B52" s="1331" t="s">
        <v>167</v>
      </c>
      <c r="C52" s="1332"/>
      <c r="D52" s="1064">
        <v>1</v>
      </c>
      <c r="E52" s="1064" t="s">
        <v>1287</v>
      </c>
      <c r="F52" s="325">
        <v>0</v>
      </c>
      <c r="G52" s="1064">
        <v>0</v>
      </c>
      <c r="H52" s="325">
        <v>0</v>
      </c>
      <c r="I52" s="1064">
        <v>0</v>
      </c>
      <c r="J52" s="325">
        <v>0</v>
      </c>
      <c r="K52" s="1064">
        <v>0</v>
      </c>
      <c r="L52" s="325">
        <v>0</v>
      </c>
      <c r="M52" s="1064">
        <v>0</v>
      </c>
      <c r="N52" s="325">
        <v>0</v>
      </c>
      <c r="O52" s="1064">
        <v>0</v>
      </c>
      <c r="P52" s="325">
        <v>0</v>
      </c>
      <c r="Q52" s="1064">
        <v>0</v>
      </c>
      <c r="R52" s="325">
        <v>0</v>
      </c>
      <c r="S52" s="1064">
        <v>0</v>
      </c>
      <c r="T52" s="325">
        <v>0</v>
      </c>
      <c r="U52" s="1064">
        <v>0</v>
      </c>
      <c r="V52" s="325">
        <v>0</v>
      </c>
      <c r="W52" s="1064">
        <v>0</v>
      </c>
      <c r="X52" s="325">
        <v>1</v>
      </c>
      <c r="Y52" s="1063" t="s">
        <v>1287</v>
      </c>
    </row>
    <row r="53" spans="1:25" x14ac:dyDescent="0.15">
      <c r="A53" s="1380" t="s">
        <v>1192</v>
      </c>
      <c r="B53" s="1238"/>
      <c r="C53" s="1238"/>
      <c r="D53" s="1238"/>
      <c r="E53" s="1238"/>
      <c r="F53" s="1238"/>
      <c r="G53" s="1238"/>
      <c r="H53" s="1238"/>
      <c r="I53" s="1238"/>
      <c r="J53" s="1238"/>
      <c r="K53" s="1238"/>
      <c r="L53" s="1238"/>
      <c r="M53" s="1238"/>
      <c r="N53" s="1238"/>
      <c r="O53" s="1238"/>
      <c r="P53" s="1238"/>
      <c r="Q53" s="1238"/>
      <c r="R53" s="1238"/>
      <c r="S53" s="1238"/>
      <c r="T53" s="1238"/>
      <c r="U53" s="1238"/>
      <c r="V53" s="1238"/>
      <c r="W53" s="1238"/>
      <c r="X53" s="1238"/>
      <c r="Y53" s="1238"/>
    </row>
  </sheetData>
  <mergeCells count="13">
    <mergeCell ref="V3:W3"/>
    <mergeCell ref="X3:Y3"/>
    <mergeCell ref="A5:C5"/>
    <mergeCell ref="A1:Y1"/>
    <mergeCell ref="D3:E3"/>
    <mergeCell ref="F3:G3"/>
    <mergeCell ref="H3:I3"/>
    <mergeCell ref="J3:K3"/>
    <mergeCell ref="L3:M3"/>
    <mergeCell ref="N3:O3"/>
    <mergeCell ref="P3:Q3"/>
    <mergeCell ref="R3:S3"/>
    <mergeCell ref="T3:U3"/>
  </mergeCells>
  <phoneticPr fontId="4"/>
  <pageMargins left="0.7" right="0.7" top="0.75" bottom="0.75" header="0.3" footer="0.3"/>
  <pageSetup paperSize="9" scale="74"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631E3-F199-4F7B-A3D0-CA9CC018D387}">
  <sheetPr>
    <pageSetUpPr fitToPage="1"/>
  </sheetPr>
  <dimension ref="A1:AZ53"/>
  <sheetViews>
    <sheetView topLeftCell="P1" zoomScale="55" zoomScaleNormal="55" workbookViewId="0">
      <selection activeCell="N12" sqref="N12"/>
    </sheetView>
  </sheetViews>
  <sheetFormatPr defaultRowHeight="13.5" x14ac:dyDescent="0.15"/>
  <cols>
    <col min="1" max="1" width="3.625" style="398" customWidth="1"/>
    <col min="2" max="2" width="9.625" style="398" customWidth="1"/>
    <col min="3" max="3" width="0.875" style="398" customWidth="1"/>
    <col min="4" max="51" width="9.625" style="398" customWidth="1"/>
    <col min="52" max="16384" width="9" style="398"/>
  </cols>
  <sheetData>
    <row r="1" spans="1:52" x14ac:dyDescent="0.15">
      <c r="A1" s="1176" t="s">
        <v>1211</v>
      </c>
      <c r="B1" s="1176"/>
      <c r="C1" s="1176"/>
      <c r="D1" s="1176"/>
      <c r="E1" s="1176"/>
      <c r="F1" s="1176"/>
      <c r="G1" s="1176"/>
      <c r="H1" s="1176"/>
      <c r="I1" s="1176"/>
      <c r="J1" s="1176"/>
      <c r="K1" s="1176"/>
      <c r="L1" s="1176"/>
      <c r="M1" s="1176"/>
      <c r="N1" s="1176"/>
      <c r="O1" s="1176"/>
      <c r="P1" s="1176"/>
      <c r="Q1" s="1176"/>
      <c r="R1" s="1176"/>
      <c r="S1" s="1176"/>
      <c r="T1" s="451"/>
      <c r="U1" s="451"/>
      <c r="V1" s="451"/>
      <c r="W1" s="451"/>
      <c r="X1" s="1082"/>
      <c r="Y1" s="1082"/>
      <c r="Z1" s="1082"/>
      <c r="AA1" s="1082"/>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row>
    <row r="2" spans="1:52" ht="14.25" thickBot="1" x14ac:dyDescent="0.2">
      <c r="A2" s="397"/>
      <c r="B2" s="397"/>
      <c r="C2" s="397"/>
      <c r="D2" s="397"/>
      <c r="E2" s="397"/>
      <c r="F2" s="397"/>
      <c r="G2" s="397"/>
      <c r="H2" s="397"/>
      <c r="I2" s="397"/>
      <c r="J2" s="397"/>
      <c r="K2" s="397"/>
      <c r="L2" s="397"/>
      <c r="M2" s="397"/>
      <c r="N2" s="397"/>
      <c r="O2" s="397"/>
      <c r="P2" s="397"/>
      <c r="Q2" s="397"/>
      <c r="R2" s="397"/>
      <c r="S2" s="713" t="s">
        <v>246</v>
      </c>
      <c r="T2" s="397"/>
      <c r="U2" s="397"/>
      <c r="V2" s="397"/>
      <c r="W2" s="713"/>
      <c r="X2" s="1081"/>
      <c r="Y2" s="713"/>
      <c r="Z2" s="397"/>
      <c r="AA2" s="713"/>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row>
    <row r="3" spans="1:52" x14ac:dyDescent="0.15">
      <c r="A3" s="458"/>
      <c r="B3" s="1037" t="s">
        <v>1210</v>
      </c>
      <c r="C3" s="457"/>
      <c r="D3" s="1223" t="s">
        <v>1209</v>
      </c>
      <c r="E3" s="1036" t="s">
        <v>827</v>
      </c>
      <c r="F3" s="1033" t="s">
        <v>270</v>
      </c>
      <c r="G3" s="1033" t="s">
        <v>268</v>
      </c>
      <c r="H3" s="1033" t="s">
        <v>266</v>
      </c>
      <c r="I3" s="1033" t="s">
        <v>265</v>
      </c>
      <c r="J3" s="1033" t="s">
        <v>264</v>
      </c>
      <c r="K3" s="1033" t="s">
        <v>262</v>
      </c>
      <c r="L3" s="1033" t="s">
        <v>260</v>
      </c>
      <c r="M3" s="1033" t="s">
        <v>259</v>
      </c>
      <c r="N3" s="1035" t="s">
        <v>258</v>
      </c>
      <c r="O3" s="1034" t="s">
        <v>256</v>
      </c>
      <c r="P3" s="1033" t="s">
        <v>254</v>
      </c>
      <c r="Q3" s="1033" t="s">
        <v>252</v>
      </c>
      <c r="R3" s="1033" t="s">
        <v>250</v>
      </c>
      <c r="S3" s="1033" t="s">
        <v>315</v>
      </c>
      <c r="T3" s="1033" t="s">
        <v>314</v>
      </c>
      <c r="U3" s="1033" t="s">
        <v>313</v>
      </c>
      <c r="V3" s="1033" t="s">
        <v>311</v>
      </c>
      <c r="W3" s="1033" t="s">
        <v>309</v>
      </c>
      <c r="X3" s="1035" t="s">
        <v>307</v>
      </c>
      <c r="Y3" s="1034" t="s">
        <v>306</v>
      </c>
      <c r="Z3" s="1033" t="s">
        <v>304</v>
      </c>
      <c r="AA3" s="1033" t="s">
        <v>303</v>
      </c>
      <c r="AB3" s="1033" t="s">
        <v>1208</v>
      </c>
      <c r="AC3" s="1033" t="s">
        <v>300</v>
      </c>
      <c r="AD3" s="1033" t="s">
        <v>299</v>
      </c>
      <c r="AE3" s="1033" t="s">
        <v>298</v>
      </c>
      <c r="AF3" s="1033" t="s">
        <v>297</v>
      </c>
      <c r="AG3" s="1033" t="s">
        <v>296</v>
      </c>
      <c r="AH3" s="1035" t="s">
        <v>295</v>
      </c>
      <c r="AI3" s="1034" t="s">
        <v>294</v>
      </c>
      <c r="AJ3" s="1033" t="s">
        <v>340</v>
      </c>
      <c r="AK3" s="1033" t="s">
        <v>291</v>
      </c>
      <c r="AL3" s="1033" t="s">
        <v>290</v>
      </c>
      <c r="AM3" s="1033" t="s">
        <v>289</v>
      </c>
      <c r="AN3" s="1033" t="s">
        <v>288</v>
      </c>
      <c r="AO3" s="1033" t="s">
        <v>287</v>
      </c>
      <c r="AP3" s="1033" t="s">
        <v>286</v>
      </c>
      <c r="AQ3" s="1033" t="s">
        <v>285</v>
      </c>
      <c r="AR3" s="1035" t="s">
        <v>284</v>
      </c>
      <c r="AS3" s="1034" t="s">
        <v>283</v>
      </c>
      <c r="AT3" s="1033" t="s">
        <v>282</v>
      </c>
      <c r="AU3" s="1033" t="s">
        <v>281</v>
      </c>
      <c r="AV3" s="1033" t="s">
        <v>280</v>
      </c>
      <c r="AW3" s="1033" t="s">
        <v>279</v>
      </c>
      <c r="AX3" s="1033" t="s">
        <v>278</v>
      </c>
      <c r="AY3" s="1032" t="s">
        <v>277</v>
      </c>
    </row>
    <row r="4" spans="1:52" ht="14.25" thickBot="1" x14ac:dyDescent="0.2">
      <c r="A4" s="1080" t="s">
        <v>1207</v>
      </c>
      <c r="B4" s="444"/>
      <c r="C4" s="443"/>
      <c r="D4" s="1224"/>
      <c r="E4" s="1031" t="s">
        <v>271</v>
      </c>
      <c r="F4" s="1029" t="s">
        <v>991</v>
      </c>
      <c r="G4" s="1029" t="s">
        <v>990</v>
      </c>
      <c r="H4" s="1029" t="s">
        <v>989</v>
      </c>
      <c r="I4" s="1029" t="s">
        <v>988</v>
      </c>
      <c r="J4" s="1029" t="s">
        <v>987</v>
      </c>
      <c r="K4" s="1029" t="s">
        <v>986</v>
      </c>
      <c r="L4" s="1029" t="s">
        <v>985</v>
      </c>
      <c r="M4" s="1029" t="s">
        <v>984</v>
      </c>
      <c r="N4" s="1030" t="s">
        <v>983</v>
      </c>
      <c r="O4" s="1079" t="s">
        <v>982</v>
      </c>
      <c r="P4" s="1029" t="s">
        <v>981</v>
      </c>
      <c r="Q4" s="1029" t="s">
        <v>980</v>
      </c>
      <c r="R4" s="1026" t="s">
        <v>813</v>
      </c>
      <c r="S4" s="1029" t="s">
        <v>978</v>
      </c>
      <c r="T4" s="1029" t="s">
        <v>977</v>
      </c>
      <c r="U4" s="1029" t="s">
        <v>976</v>
      </c>
      <c r="V4" s="1029" t="s">
        <v>975</v>
      </c>
      <c r="W4" s="1029" t="s">
        <v>974</v>
      </c>
      <c r="X4" s="1030" t="s">
        <v>973</v>
      </c>
      <c r="Y4" s="1079" t="s">
        <v>972</v>
      </c>
      <c r="Z4" s="1029" t="s">
        <v>971</v>
      </c>
      <c r="AA4" s="1029" t="s">
        <v>970</v>
      </c>
      <c r="AB4" s="1026" t="s">
        <v>969</v>
      </c>
      <c r="AC4" s="1026" t="s">
        <v>968</v>
      </c>
      <c r="AD4" s="1029" t="s">
        <v>967</v>
      </c>
      <c r="AE4" s="1029" t="s">
        <v>966</v>
      </c>
      <c r="AF4" s="1029" t="s">
        <v>965</v>
      </c>
      <c r="AG4" s="1029" t="s">
        <v>964</v>
      </c>
      <c r="AH4" s="1030" t="s">
        <v>963</v>
      </c>
      <c r="AI4" s="1079" t="s">
        <v>962</v>
      </c>
      <c r="AJ4" s="1029" t="s">
        <v>961</v>
      </c>
      <c r="AK4" s="1029" t="s">
        <v>960</v>
      </c>
      <c r="AL4" s="1029" t="s">
        <v>959</v>
      </c>
      <c r="AM4" s="1029" t="s">
        <v>958</v>
      </c>
      <c r="AN4" s="1029" t="s">
        <v>957</v>
      </c>
      <c r="AO4" s="1029" t="s">
        <v>956</v>
      </c>
      <c r="AP4" s="1026" t="s">
        <v>955</v>
      </c>
      <c r="AQ4" s="1029" t="s">
        <v>954</v>
      </c>
      <c r="AR4" s="1030" t="s">
        <v>953</v>
      </c>
      <c r="AS4" s="1079" t="s">
        <v>952</v>
      </c>
      <c r="AT4" s="1029" t="s">
        <v>951</v>
      </c>
      <c r="AU4" s="1029" t="s">
        <v>950</v>
      </c>
      <c r="AV4" s="1029" t="s">
        <v>949</v>
      </c>
      <c r="AW4" s="1029" t="s">
        <v>948</v>
      </c>
      <c r="AX4" s="1029" t="s">
        <v>947</v>
      </c>
      <c r="AY4" s="1078" t="s">
        <v>946</v>
      </c>
    </row>
    <row r="5" spans="1:52" ht="15" thickTop="1" thickBot="1" x14ac:dyDescent="0.2">
      <c r="A5" s="1180" t="s">
        <v>341</v>
      </c>
      <c r="B5" s="1181"/>
      <c r="C5" s="1182"/>
      <c r="D5" s="1024">
        <v>2464</v>
      </c>
      <c r="E5" s="1023">
        <v>59</v>
      </c>
      <c r="F5" s="1020">
        <v>10</v>
      </c>
      <c r="G5" s="1020">
        <v>18</v>
      </c>
      <c r="H5" s="1020">
        <v>57</v>
      </c>
      <c r="I5" s="1020">
        <v>13</v>
      </c>
      <c r="J5" s="1020">
        <v>18</v>
      </c>
      <c r="K5" s="1020">
        <v>27</v>
      </c>
      <c r="L5" s="1020">
        <v>121</v>
      </c>
      <c r="M5" s="1020">
        <v>69</v>
      </c>
      <c r="N5" s="1022">
        <v>114</v>
      </c>
      <c r="O5" s="1021">
        <v>64</v>
      </c>
      <c r="P5" s="1020">
        <v>59</v>
      </c>
      <c r="Q5" s="1020">
        <v>373</v>
      </c>
      <c r="R5" s="1020">
        <v>53</v>
      </c>
      <c r="S5" s="1020">
        <v>37</v>
      </c>
      <c r="T5" s="1020">
        <v>16</v>
      </c>
      <c r="U5" s="1020">
        <v>31</v>
      </c>
      <c r="V5" s="1020">
        <v>19</v>
      </c>
      <c r="W5" s="1020">
        <v>31</v>
      </c>
      <c r="X5" s="1022">
        <v>46</v>
      </c>
      <c r="Y5" s="1021">
        <v>53</v>
      </c>
      <c r="Z5" s="1020">
        <v>89</v>
      </c>
      <c r="AA5" s="1020">
        <v>111</v>
      </c>
      <c r="AB5" s="1020">
        <v>61</v>
      </c>
      <c r="AC5" s="1020">
        <v>23</v>
      </c>
      <c r="AD5" s="1020">
        <v>39</v>
      </c>
      <c r="AE5" s="1020">
        <v>117</v>
      </c>
      <c r="AF5" s="1020">
        <v>67</v>
      </c>
      <c r="AG5" s="1020">
        <v>22</v>
      </c>
      <c r="AH5" s="1022">
        <v>12</v>
      </c>
      <c r="AI5" s="1021">
        <v>7</v>
      </c>
      <c r="AJ5" s="1020">
        <v>21</v>
      </c>
      <c r="AK5" s="1020">
        <v>30</v>
      </c>
      <c r="AL5" s="1020">
        <v>71</v>
      </c>
      <c r="AM5" s="1020">
        <v>23</v>
      </c>
      <c r="AN5" s="1020">
        <v>48</v>
      </c>
      <c r="AO5" s="1020">
        <v>51</v>
      </c>
      <c r="AP5" s="1020">
        <v>26</v>
      </c>
      <c r="AQ5" s="1020">
        <v>16</v>
      </c>
      <c r="AR5" s="1022">
        <v>109</v>
      </c>
      <c r="AS5" s="1021">
        <v>25</v>
      </c>
      <c r="AT5" s="1020">
        <v>39</v>
      </c>
      <c r="AU5" s="1020">
        <v>31</v>
      </c>
      <c r="AV5" s="1020">
        <v>59</v>
      </c>
      <c r="AW5" s="1020">
        <v>30</v>
      </c>
      <c r="AX5" s="1020">
        <v>46</v>
      </c>
      <c r="AY5" s="1019">
        <v>3</v>
      </c>
    </row>
    <row r="6" spans="1:52" ht="14.25" thickTop="1" x14ac:dyDescent="0.15">
      <c r="A6" s="390" t="s">
        <v>272</v>
      </c>
      <c r="B6" s="362" t="s">
        <v>120</v>
      </c>
      <c r="C6" s="410"/>
      <c r="D6" s="1018">
        <v>87</v>
      </c>
      <c r="E6" s="1017">
        <v>57</v>
      </c>
      <c r="F6" s="1014">
        <v>0</v>
      </c>
      <c r="G6" s="1014">
        <v>3</v>
      </c>
      <c r="H6" s="1014">
        <v>0</v>
      </c>
      <c r="I6" s="1014">
        <v>0</v>
      </c>
      <c r="J6" s="1014">
        <v>0</v>
      </c>
      <c r="K6" s="1014">
        <v>0</v>
      </c>
      <c r="L6" s="1014">
        <v>0</v>
      </c>
      <c r="M6" s="1014">
        <v>0</v>
      </c>
      <c r="N6" s="1016">
        <v>0</v>
      </c>
      <c r="O6" s="1015">
        <v>0</v>
      </c>
      <c r="P6" s="1014">
        <v>1</v>
      </c>
      <c r="Q6" s="1014">
        <v>19</v>
      </c>
      <c r="R6" s="1014">
        <v>1</v>
      </c>
      <c r="S6" s="1014">
        <v>0</v>
      </c>
      <c r="T6" s="1014">
        <v>0</v>
      </c>
      <c r="U6" s="1014">
        <v>0</v>
      </c>
      <c r="V6" s="1014">
        <v>0</v>
      </c>
      <c r="W6" s="1014">
        <v>0</v>
      </c>
      <c r="X6" s="1016">
        <v>1</v>
      </c>
      <c r="Y6" s="1015">
        <v>0</v>
      </c>
      <c r="Z6" s="1014">
        <v>0</v>
      </c>
      <c r="AA6" s="1014">
        <v>2</v>
      </c>
      <c r="AB6" s="1014">
        <v>0</v>
      </c>
      <c r="AC6" s="1014">
        <v>0</v>
      </c>
      <c r="AD6" s="1014">
        <v>0</v>
      </c>
      <c r="AE6" s="1014">
        <v>0</v>
      </c>
      <c r="AF6" s="1014">
        <v>0</v>
      </c>
      <c r="AG6" s="1014">
        <v>0</v>
      </c>
      <c r="AH6" s="1016">
        <v>0</v>
      </c>
      <c r="AI6" s="1015">
        <v>0</v>
      </c>
      <c r="AJ6" s="1014">
        <v>0</v>
      </c>
      <c r="AK6" s="1014">
        <v>0</v>
      </c>
      <c r="AL6" s="1014">
        <v>1</v>
      </c>
      <c r="AM6" s="1014">
        <v>0</v>
      </c>
      <c r="AN6" s="1014">
        <v>1</v>
      </c>
      <c r="AO6" s="1014">
        <v>1</v>
      </c>
      <c r="AP6" s="1014">
        <v>0</v>
      </c>
      <c r="AQ6" s="1014">
        <v>0</v>
      </c>
      <c r="AR6" s="1016">
        <v>0</v>
      </c>
      <c r="AS6" s="1015">
        <v>0</v>
      </c>
      <c r="AT6" s="1014">
        <v>0</v>
      </c>
      <c r="AU6" s="1014">
        <v>0</v>
      </c>
      <c r="AV6" s="1014">
        <v>0</v>
      </c>
      <c r="AW6" s="1014">
        <v>0</v>
      </c>
      <c r="AX6" s="1014">
        <v>0</v>
      </c>
      <c r="AY6" s="1013">
        <v>0</v>
      </c>
      <c r="AZ6" s="398">
        <v>0</v>
      </c>
    </row>
    <row r="7" spans="1:52" x14ac:dyDescent="0.15">
      <c r="A7" s="384" t="s">
        <v>270</v>
      </c>
      <c r="B7" s="334" t="s">
        <v>121</v>
      </c>
      <c r="C7" s="400"/>
      <c r="D7" s="1000">
        <v>13</v>
      </c>
      <c r="E7" s="999">
        <v>0</v>
      </c>
      <c r="F7" s="996">
        <v>9</v>
      </c>
      <c r="G7" s="996">
        <v>1</v>
      </c>
      <c r="H7" s="996">
        <v>0</v>
      </c>
      <c r="I7" s="996">
        <v>0</v>
      </c>
      <c r="J7" s="996">
        <v>0</v>
      </c>
      <c r="K7" s="996">
        <v>0</v>
      </c>
      <c r="L7" s="996">
        <v>0</v>
      </c>
      <c r="M7" s="996">
        <v>0</v>
      </c>
      <c r="N7" s="998">
        <v>0</v>
      </c>
      <c r="O7" s="997">
        <v>0</v>
      </c>
      <c r="P7" s="996">
        <v>0</v>
      </c>
      <c r="Q7" s="996">
        <v>3</v>
      </c>
      <c r="R7" s="996">
        <v>0</v>
      </c>
      <c r="S7" s="996">
        <v>0</v>
      </c>
      <c r="T7" s="996">
        <v>0</v>
      </c>
      <c r="U7" s="996">
        <v>0</v>
      </c>
      <c r="V7" s="996">
        <v>0</v>
      </c>
      <c r="W7" s="996">
        <v>0</v>
      </c>
      <c r="X7" s="998">
        <v>0</v>
      </c>
      <c r="Y7" s="997">
        <v>0</v>
      </c>
      <c r="Z7" s="996">
        <v>0</v>
      </c>
      <c r="AA7" s="996">
        <v>0</v>
      </c>
      <c r="AB7" s="996">
        <v>0</v>
      </c>
      <c r="AC7" s="996">
        <v>0</v>
      </c>
      <c r="AD7" s="996">
        <v>0</v>
      </c>
      <c r="AE7" s="996">
        <v>0</v>
      </c>
      <c r="AF7" s="996">
        <v>0</v>
      </c>
      <c r="AG7" s="996">
        <v>0</v>
      </c>
      <c r="AH7" s="998">
        <v>0</v>
      </c>
      <c r="AI7" s="997">
        <v>0</v>
      </c>
      <c r="AJ7" s="996">
        <v>0</v>
      </c>
      <c r="AK7" s="996">
        <v>0</v>
      </c>
      <c r="AL7" s="996">
        <v>0</v>
      </c>
      <c r="AM7" s="996">
        <v>0</v>
      </c>
      <c r="AN7" s="996">
        <v>0</v>
      </c>
      <c r="AO7" s="996">
        <v>0</v>
      </c>
      <c r="AP7" s="996">
        <v>0</v>
      </c>
      <c r="AQ7" s="996">
        <v>0</v>
      </c>
      <c r="AR7" s="998">
        <v>0</v>
      </c>
      <c r="AS7" s="997">
        <v>0</v>
      </c>
      <c r="AT7" s="996">
        <v>0</v>
      </c>
      <c r="AU7" s="996">
        <v>0</v>
      </c>
      <c r="AV7" s="996">
        <v>0</v>
      </c>
      <c r="AW7" s="996">
        <v>0</v>
      </c>
      <c r="AX7" s="996">
        <v>0</v>
      </c>
      <c r="AY7" s="995">
        <v>0</v>
      </c>
      <c r="AZ7" s="398">
        <v>0</v>
      </c>
    </row>
    <row r="8" spans="1:52" x14ac:dyDescent="0.15">
      <c r="A8" s="384" t="s">
        <v>268</v>
      </c>
      <c r="B8" s="334" t="s">
        <v>122</v>
      </c>
      <c r="C8" s="400"/>
      <c r="D8" s="1000">
        <v>18</v>
      </c>
      <c r="E8" s="999">
        <v>1</v>
      </c>
      <c r="F8" s="996">
        <v>1</v>
      </c>
      <c r="G8" s="996">
        <v>11</v>
      </c>
      <c r="H8" s="996">
        <v>0</v>
      </c>
      <c r="I8" s="996">
        <v>0</v>
      </c>
      <c r="J8" s="996">
        <v>0</v>
      </c>
      <c r="K8" s="996">
        <v>0</v>
      </c>
      <c r="L8" s="996">
        <v>0</v>
      </c>
      <c r="M8" s="996">
        <v>0</v>
      </c>
      <c r="N8" s="998">
        <v>0</v>
      </c>
      <c r="O8" s="997">
        <v>0</v>
      </c>
      <c r="P8" s="996">
        <v>0</v>
      </c>
      <c r="Q8" s="996">
        <v>1</v>
      </c>
      <c r="R8" s="996">
        <v>1</v>
      </c>
      <c r="S8" s="996">
        <v>0</v>
      </c>
      <c r="T8" s="996">
        <v>0</v>
      </c>
      <c r="U8" s="996">
        <v>1</v>
      </c>
      <c r="V8" s="996">
        <v>0</v>
      </c>
      <c r="W8" s="996">
        <v>0</v>
      </c>
      <c r="X8" s="998">
        <v>0</v>
      </c>
      <c r="Y8" s="997">
        <v>0</v>
      </c>
      <c r="Z8" s="996">
        <v>0</v>
      </c>
      <c r="AA8" s="996">
        <v>0</v>
      </c>
      <c r="AB8" s="996">
        <v>0</v>
      </c>
      <c r="AC8" s="996">
        <v>0</v>
      </c>
      <c r="AD8" s="996">
        <v>0</v>
      </c>
      <c r="AE8" s="996">
        <v>1</v>
      </c>
      <c r="AF8" s="996">
        <v>1</v>
      </c>
      <c r="AG8" s="996">
        <v>0</v>
      </c>
      <c r="AH8" s="998">
        <v>0</v>
      </c>
      <c r="AI8" s="997">
        <v>0</v>
      </c>
      <c r="AJ8" s="996">
        <v>0</v>
      </c>
      <c r="AK8" s="996">
        <v>0</v>
      </c>
      <c r="AL8" s="996">
        <v>0</v>
      </c>
      <c r="AM8" s="996">
        <v>0</v>
      </c>
      <c r="AN8" s="996">
        <v>0</v>
      </c>
      <c r="AO8" s="996">
        <v>0</v>
      </c>
      <c r="AP8" s="996">
        <v>0</v>
      </c>
      <c r="AQ8" s="996">
        <v>0</v>
      </c>
      <c r="AR8" s="998">
        <v>0</v>
      </c>
      <c r="AS8" s="997">
        <v>0</v>
      </c>
      <c r="AT8" s="996">
        <v>0</v>
      </c>
      <c r="AU8" s="996">
        <v>0</v>
      </c>
      <c r="AV8" s="996">
        <v>0</v>
      </c>
      <c r="AW8" s="996">
        <v>0</v>
      </c>
      <c r="AX8" s="996">
        <v>0</v>
      </c>
      <c r="AY8" s="995">
        <v>0</v>
      </c>
      <c r="AZ8" s="398">
        <v>0</v>
      </c>
    </row>
    <row r="9" spans="1:52" x14ac:dyDescent="0.15">
      <c r="A9" s="384" t="s">
        <v>266</v>
      </c>
      <c r="B9" s="334" t="s">
        <v>123</v>
      </c>
      <c r="C9" s="400"/>
      <c r="D9" s="1000">
        <v>81</v>
      </c>
      <c r="E9" s="999">
        <v>0</v>
      </c>
      <c r="F9" s="996">
        <v>0</v>
      </c>
      <c r="G9" s="996">
        <v>1</v>
      </c>
      <c r="H9" s="996">
        <v>55</v>
      </c>
      <c r="I9" s="996">
        <v>0</v>
      </c>
      <c r="J9" s="996">
        <v>0</v>
      </c>
      <c r="K9" s="996">
        <v>0</v>
      </c>
      <c r="L9" s="996">
        <v>2</v>
      </c>
      <c r="M9" s="996">
        <v>0</v>
      </c>
      <c r="N9" s="998">
        <v>0</v>
      </c>
      <c r="O9" s="997">
        <v>2</v>
      </c>
      <c r="P9" s="996">
        <v>1</v>
      </c>
      <c r="Q9" s="996">
        <v>11</v>
      </c>
      <c r="R9" s="996">
        <v>1</v>
      </c>
      <c r="S9" s="996">
        <v>0</v>
      </c>
      <c r="T9" s="996">
        <v>0</v>
      </c>
      <c r="U9" s="996">
        <v>0</v>
      </c>
      <c r="V9" s="996">
        <v>0</v>
      </c>
      <c r="W9" s="996">
        <v>0</v>
      </c>
      <c r="X9" s="998">
        <v>0</v>
      </c>
      <c r="Y9" s="997">
        <v>1</v>
      </c>
      <c r="Z9" s="996">
        <v>0</v>
      </c>
      <c r="AA9" s="996">
        <v>2</v>
      </c>
      <c r="AB9" s="996">
        <v>0</v>
      </c>
      <c r="AC9" s="996">
        <v>0</v>
      </c>
      <c r="AD9" s="996">
        <v>0</v>
      </c>
      <c r="AE9" s="996">
        <v>1</v>
      </c>
      <c r="AF9" s="996">
        <v>2</v>
      </c>
      <c r="AG9" s="996">
        <v>0</v>
      </c>
      <c r="AH9" s="998">
        <v>0</v>
      </c>
      <c r="AI9" s="997">
        <v>0</v>
      </c>
      <c r="AJ9" s="996">
        <v>0</v>
      </c>
      <c r="AK9" s="996">
        <v>0</v>
      </c>
      <c r="AL9" s="996">
        <v>2</v>
      </c>
      <c r="AM9" s="996">
        <v>0</v>
      </c>
      <c r="AN9" s="996">
        <v>0</v>
      </c>
      <c r="AO9" s="996">
        <v>0</v>
      </c>
      <c r="AP9" s="996">
        <v>0</v>
      </c>
      <c r="AQ9" s="996">
        <v>0</v>
      </c>
      <c r="AR9" s="998">
        <v>0</v>
      </c>
      <c r="AS9" s="997">
        <v>0</v>
      </c>
      <c r="AT9" s="996">
        <v>0</v>
      </c>
      <c r="AU9" s="996">
        <v>0</v>
      </c>
      <c r="AV9" s="996">
        <v>0</v>
      </c>
      <c r="AW9" s="996">
        <v>0</v>
      </c>
      <c r="AX9" s="996">
        <v>0</v>
      </c>
      <c r="AY9" s="995">
        <v>0</v>
      </c>
      <c r="AZ9" s="398">
        <v>1</v>
      </c>
    </row>
    <row r="10" spans="1:52" x14ac:dyDescent="0.15">
      <c r="A10" s="384" t="s">
        <v>265</v>
      </c>
      <c r="B10" s="334" t="s">
        <v>124</v>
      </c>
      <c r="C10" s="400"/>
      <c r="D10" s="1000">
        <v>13</v>
      </c>
      <c r="E10" s="999">
        <v>0</v>
      </c>
      <c r="F10" s="996">
        <v>0</v>
      </c>
      <c r="G10" s="996">
        <v>0</v>
      </c>
      <c r="H10" s="996">
        <v>0</v>
      </c>
      <c r="I10" s="996">
        <v>12</v>
      </c>
      <c r="J10" s="996">
        <v>0</v>
      </c>
      <c r="K10" s="996">
        <v>0</v>
      </c>
      <c r="L10" s="996">
        <v>1</v>
      </c>
      <c r="M10" s="996">
        <v>0</v>
      </c>
      <c r="N10" s="998">
        <v>0</v>
      </c>
      <c r="O10" s="997">
        <v>0</v>
      </c>
      <c r="P10" s="996">
        <v>0</v>
      </c>
      <c r="Q10" s="996">
        <v>0</v>
      </c>
      <c r="R10" s="996">
        <v>0</v>
      </c>
      <c r="S10" s="996">
        <v>0</v>
      </c>
      <c r="T10" s="996">
        <v>0</v>
      </c>
      <c r="U10" s="996">
        <v>0</v>
      </c>
      <c r="V10" s="996">
        <v>0</v>
      </c>
      <c r="W10" s="996">
        <v>0</v>
      </c>
      <c r="X10" s="998">
        <v>0</v>
      </c>
      <c r="Y10" s="997">
        <v>0</v>
      </c>
      <c r="Z10" s="996">
        <v>0</v>
      </c>
      <c r="AA10" s="996">
        <v>0</v>
      </c>
      <c r="AB10" s="996">
        <v>0</v>
      </c>
      <c r="AC10" s="996">
        <v>0</v>
      </c>
      <c r="AD10" s="996">
        <v>0</v>
      </c>
      <c r="AE10" s="996">
        <v>0</v>
      </c>
      <c r="AF10" s="996">
        <v>0</v>
      </c>
      <c r="AG10" s="996">
        <v>0</v>
      </c>
      <c r="AH10" s="998">
        <v>0</v>
      </c>
      <c r="AI10" s="997">
        <v>0</v>
      </c>
      <c r="AJ10" s="996">
        <v>0</v>
      </c>
      <c r="AK10" s="996">
        <v>0</v>
      </c>
      <c r="AL10" s="996">
        <v>0</v>
      </c>
      <c r="AM10" s="996">
        <v>0</v>
      </c>
      <c r="AN10" s="996">
        <v>0</v>
      </c>
      <c r="AO10" s="996">
        <v>0</v>
      </c>
      <c r="AP10" s="996">
        <v>0</v>
      </c>
      <c r="AQ10" s="996">
        <v>0</v>
      </c>
      <c r="AR10" s="998">
        <v>0</v>
      </c>
      <c r="AS10" s="997">
        <v>0</v>
      </c>
      <c r="AT10" s="996">
        <v>0</v>
      </c>
      <c r="AU10" s="996">
        <v>0</v>
      </c>
      <c r="AV10" s="996">
        <v>0</v>
      </c>
      <c r="AW10" s="996">
        <v>0</v>
      </c>
      <c r="AX10" s="996">
        <v>0</v>
      </c>
      <c r="AY10" s="995">
        <v>0</v>
      </c>
      <c r="AZ10" s="398">
        <v>0</v>
      </c>
    </row>
    <row r="11" spans="1:52" x14ac:dyDescent="0.15">
      <c r="A11" s="384" t="s">
        <v>264</v>
      </c>
      <c r="B11" s="334" t="s">
        <v>125</v>
      </c>
      <c r="C11" s="400"/>
      <c r="D11" s="1000">
        <v>23</v>
      </c>
      <c r="E11" s="999">
        <v>0</v>
      </c>
      <c r="F11" s="996">
        <v>0</v>
      </c>
      <c r="G11" s="996">
        <v>0</v>
      </c>
      <c r="H11" s="996">
        <v>0</v>
      </c>
      <c r="I11" s="996">
        <v>1</v>
      </c>
      <c r="J11" s="996">
        <v>17</v>
      </c>
      <c r="K11" s="996">
        <v>0</v>
      </c>
      <c r="L11" s="996">
        <v>0</v>
      </c>
      <c r="M11" s="996">
        <v>0</v>
      </c>
      <c r="N11" s="998">
        <v>0</v>
      </c>
      <c r="O11" s="997">
        <v>1</v>
      </c>
      <c r="P11" s="996">
        <v>1</v>
      </c>
      <c r="Q11" s="996">
        <v>1</v>
      </c>
      <c r="R11" s="996">
        <v>1</v>
      </c>
      <c r="S11" s="996">
        <v>1</v>
      </c>
      <c r="T11" s="996">
        <v>0</v>
      </c>
      <c r="U11" s="996">
        <v>0</v>
      </c>
      <c r="V11" s="996">
        <v>0</v>
      </c>
      <c r="W11" s="996">
        <v>0</v>
      </c>
      <c r="X11" s="998">
        <v>0</v>
      </c>
      <c r="Y11" s="997">
        <v>0</v>
      </c>
      <c r="Z11" s="996">
        <v>0</v>
      </c>
      <c r="AA11" s="996">
        <v>0</v>
      </c>
      <c r="AB11" s="996">
        <v>0</v>
      </c>
      <c r="AC11" s="996">
        <v>0</v>
      </c>
      <c r="AD11" s="996">
        <v>0</v>
      </c>
      <c r="AE11" s="996">
        <v>0</v>
      </c>
      <c r="AF11" s="996">
        <v>0</v>
      </c>
      <c r="AG11" s="996">
        <v>0</v>
      </c>
      <c r="AH11" s="998">
        <v>0</v>
      </c>
      <c r="AI11" s="997">
        <v>0</v>
      </c>
      <c r="AJ11" s="996">
        <v>0</v>
      </c>
      <c r="AK11" s="996">
        <v>0</v>
      </c>
      <c r="AL11" s="996">
        <v>0</v>
      </c>
      <c r="AM11" s="996">
        <v>0</v>
      </c>
      <c r="AN11" s="996">
        <v>0</v>
      </c>
      <c r="AO11" s="996">
        <v>0</v>
      </c>
      <c r="AP11" s="996">
        <v>0</v>
      </c>
      <c r="AQ11" s="996">
        <v>0</v>
      </c>
      <c r="AR11" s="998">
        <v>0</v>
      </c>
      <c r="AS11" s="997">
        <v>0</v>
      </c>
      <c r="AT11" s="996">
        <v>0</v>
      </c>
      <c r="AU11" s="996">
        <v>0</v>
      </c>
      <c r="AV11" s="996">
        <v>0</v>
      </c>
      <c r="AW11" s="996">
        <v>0</v>
      </c>
      <c r="AX11" s="996">
        <v>0</v>
      </c>
      <c r="AY11" s="995">
        <v>0</v>
      </c>
      <c r="AZ11" s="398">
        <v>0</v>
      </c>
    </row>
    <row r="12" spans="1:52" x14ac:dyDescent="0.15">
      <c r="A12" s="384" t="s">
        <v>262</v>
      </c>
      <c r="B12" s="334" t="s">
        <v>126</v>
      </c>
      <c r="C12" s="400"/>
      <c r="D12" s="1000">
        <v>45</v>
      </c>
      <c r="E12" s="999">
        <v>0</v>
      </c>
      <c r="F12" s="996">
        <v>0</v>
      </c>
      <c r="G12" s="996">
        <v>0</v>
      </c>
      <c r="H12" s="996">
        <v>0</v>
      </c>
      <c r="I12" s="996">
        <v>0</v>
      </c>
      <c r="J12" s="996">
        <v>1</v>
      </c>
      <c r="K12" s="996">
        <v>22</v>
      </c>
      <c r="L12" s="996">
        <v>0</v>
      </c>
      <c r="M12" s="996">
        <v>1</v>
      </c>
      <c r="N12" s="998">
        <v>0</v>
      </c>
      <c r="O12" s="997">
        <v>0</v>
      </c>
      <c r="P12" s="996">
        <v>2</v>
      </c>
      <c r="Q12" s="996">
        <v>10</v>
      </c>
      <c r="R12" s="996">
        <v>3</v>
      </c>
      <c r="S12" s="996">
        <v>0</v>
      </c>
      <c r="T12" s="996">
        <v>0</v>
      </c>
      <c r="U12" s="996">
        <v>0</v>
      </c>
      <c r="V12" s="996">
        <v>0</v>
      </c>
      <c r="W12" s="996">
        <v>0</v>
      </c>
      <c r="X12" s="998">
        <v>0</v>
      </c>
      <c r="Y12" s="997">
        <v>0</v>
      </c>
      <c r="Z12" s="996">
        <v>0</v>
      </c>
      <c r="AA12" s="996">
        <v>0</v>
      </c>
      <c r="AB12" s="996">
        <v>1</v>
      </c>
      <c r="AC12" s="996">
        <v>0</v>
      </c>
      <c r="AD12" s="996">
        <v>0</v>
      </c>
      <c r="AE12" s="996">
        <v>2</v>
      </c>
      <c r="AF12" s="996">
        <v>1</v>
      </c>
      <c r="AG12" s="996">
        <v>0</v>
      </c>
      <c r="AH12" s="998">
        <v>0</v>
      </c>
      <c r="AI12" s="997">
        <v>0</v>
      </c>
      <c r="AJ12" s="996">
        <v>0</v>
      </c>
      <c r="AK12" s="996">
        <v>0</v>
      </c>
      <c r="AL12" s="996">
        <v>0</v>
      </c>
      <c r="AM12" s="996">
        <v>0</v>
      </c>
      <c r="AN12" s="996">
        <v>0</v>
      </c>
      <c r="AO12" s="996">
        <v>1</v>
      </c>
      <c r="AP12" s="996">
        <v>0</v>
      </c>
      <c r="AQ12" s="996">
        <v>0</v>
      </c>
      <c r="AR12" s="998">
        <v>0</v>
      </c>
      <c r="AS12" s="997">
        <v>0</v>
      </c>
      <c r="AT12" s="996">
        <v>0</v>
      </c>
      <c r="AU12" s="996">
        <v>0</v>
      </c>
      <c r="AV12" s="996">
        <v>0</v>
      </c>
      <c r="AW12" s="996">
        <v>0</v>
      </c>
      <c r="AX12" s="996">
        <v>1</v>
      </c>
      <c r="AY12" s="995">
        <v>0</v>
      </c>
      <c r="AZ12" s="398">
        <v>0</v>
      </c>
    </row>
    <row r="13" spans="1:52" x14ac:dyDescent="0.15">
      <c r="A13" s="384" t="s">
        <v>260</v>
      </c>
      <c r="B13" s="334" t="s">
        <v>127</v>
      </c>
      <c r="C13" s="400"/>
      <c r="D13" s="1000">
        <v>237</v>
      </c>
      <c r="E13" s="999">
        <v>0</v>
      </c>
      <c r="F13" s="996">
        <v>0</v>
      </c>
      <c r="G13" s="996">
        <v>0</v>
      </c>
      <c r="H13" s="996">
        <v>1</v>
      </c>
      <c r="I13" s="996">
        <v>0</v>
      </c>
      <c r="J13" s="996">
        <v>0</v>
      </c>
      <c r="K13" s="996">
        <v>2</v>
      </c>
      <c r="L13" s="996">
        <v>112</v>
      </c>
      <c r="M13" s="996">
        <v>3</v>
      </c>
      <c r="N13" s="998">
        <v>3</v>
      </c>
      <c r="O13" s="997">
        <v>9</v>
      </c>
      <c r="P13" s="996">
        <v>11</v>
      </c>
      <c r="Q13" s="996">
        <v>59</v>
      </c>
      <c r="R13" s="996">
        <v>10</v>
      </c>
      <c r="S13" s="996">
        <v>1</v>
      </c>
      <c r="T13" s="996">
        <v>0</v>
      </c>
      <c r="U13" s="996">
        <v>3</v>
      </c>
      <c r="V13" s="996">
        <v>0</v>
      </c>
      <c r="W13" s="996">
        <v>0</v>
      </c>
      <c r="X13" s="998">
        <v>0</v>
      </c>
      <c r="Y13" s="997">
        <v>1</v>
      </c>
      <c r="Z13" s="996">
        <v>0</v>
      </c>
      <c r="AA13" s="996">
        <v>3</v>
      </c>
      <c r="AB13" s="996">
        <v>1</v>
      </c>
      <c r="AC13" s="996">
        <v>0</v>
      </c>
      <c r="AD13" s="996">
        <v>0</v>
      </c>
      <c r="AE13" s="996">
        <v>9</v>
      </c>
      <c r="AF13" s="996">
        <v>2</v>
      </c>
      <c r="AG13" s="996">
        <v>0</v>
      </c>
      <c r="AH13" s="998">
        <v>0</v>
      </c>
      <c r="AI13" s="997">
        <v>0</v>
      </c>
      <c r="AJ13" s="996">
        <v>0</v>
      </c>
      <c r="AK13" s="996">
        <v>1</v>
      </c>
      <c r="AL13" s="996">
        <v>2</v>
      </c>
      <c r="AM13" s="996">
        <v>1</v>
      </c>
      <c r="AN13" s="996">
        <v>0</v>
      </c>
      <c r="AO13" s="996">
        <v>1</v>
      </c>
      <c r="AP13" s="996">
        <v>0</v>
      </c>
      <c r="AQ13" s="996">
        <v>0</v>
      </c>
      <c r="AR13" s="998">
        <v>1</v>
      </c>
      <c r="AS13" s="997">
        <v>0</v>
      </c>
      <c r="AT13" s="996">
        <v>0</v>
      </c>
      <c r="AU13" s="996">
        <v>0</v>
      </c>
      <c r="AV13" s="996">
        <v>1</v>
      </c>
      <c r="AW13" s="996">
        <v>0</v>
      </c>
      <c r="AX13" s="996">
        <v>0</v>
      </c>
      <c r="AY13" s="995">
        <v>0</v>
      </c>
      <c r="AZ13" s="398">
        <v>0</v>
      </c>
    </row>
    <row r="14" spans="1:52" x14ac:dyDescent="0.15">
      <c r="A14" s="384" t="s">
        <v>259</v>
      </c>
      <c r="B14" s="334" t="s">
        <v>128</v>
      </c>
      <c r="C14" s="400"/>
      <c r="D14" s="1000">
        <v>138</v>
      </c>
      <c r="E14" s="999">
        <v>0</v>
      </c>
      <c r="F14" s="996">
        <v>0</v>
      </c>
      <c r="G14" s="996">
        <v>1</v>
      </c>
      <c r="H14" s="996">
        <v>0</v>
      </c>
      <c r="I14" s="996">
        <v>0</v>
      </c>
      <c r="J14" s="996">
        <v>0</v>
      </c>
      <c r="K14" s="996">
        <v>0</v>
      </c>
      <c r="L14" s="996">
        <v>3</v>
      </c>
      <c r="M14" s="996">
        <v>62</v>
      </c>
      <c r="N14" s="998">
        <v>6</v>
      </c>
      <c r="O14" s="997">
        <v>8</v>
      </c>
      <c r="P14" s="996">
        <v>9</v>
      </c>
      <c r="Q14" s="996">
        <v>32</v>
      </c>
      <c r="R14" s="996">
        <v>6</v>
      </c>
      <c r="S14" s="996">
        <v>0</v>
      </c>
      <c r="T14" s="996">
        <v>0</v>
      </c>
      <c r="U14" s="996">
        <v>1</v>
      </c>
      <c r="V14" s="996">
        <v>0</v>
      </c>
      <c r="W14" s="996">
        <v>1</v>
      </c>
      <c r="X14" s="998">
        <v>0</v>
      </c>
      <c r="Y14" s="997">
        <v>1</v>
      </c>
      <c r="Z14" s="996">
        <v>0</v>
      </c>
      <c r="AA14" s="996">
        <v>1</v>
      </c>
      <c r="AB14" s="996">
        <v>0</v>
      </c>
      <c r="AC14" s="996">
        <v>0</v>
      </c>
      <c r="AD14" s="996">
        <v>1</v>
      </c>
      <c r="AE14" s="996">
        <v>3</v>
      </c>
      <c r="AF14" s="996">
        <v>0</v>
      </c>
      <c r="AG14" s="996">
        <v>0</v>
      </c>
      <c r="AH14" s="998">
        <v>0</v>
      </c>
      <c r="AI14" s="997">
        <v>0</v>
      </c>
      <c r="AJ14" s="996">
        <v>0</v>
      </c>
      <c r="AK14" s="996">
        <v>0</v>
      </c>
      <c r="AL14" s="996">
        <v>1</v>
      </c>
      <c r="AM14" s="996">
        <v>0</v>
      </c>
      <c r="AN14" s="996">
        <v>0</v>
      </c>
      <c r="AO14" s="996">
        <v>0</v>
      </c>
      <c r="AP14" s="996">
        <v>1</v>
      </c>
      <c r="AQ14" s="996">
        <v>0</v>
      </c>
      <c r="AR14" s="998">
        <v>1</v>
      </c>
      <c r="AS14" s="997">
        <v>0</v>
      </c>
      <c r="AT14" s="996">
        <v>0</v>
      </c>
      <c r="AU14" s="996">
        <v>0</v>
      </c>
      <c r="AV14" s="996">
        <v>0</v>
      </c>
      <c r="AW14" s="996">
        <v>0</v>
      </c>
      <c r="AX14" s="996">
        <v>0</v>
      </c>
      <c r="AY14" s="995">
        <v>0</v>
      </c>
      <c r="AZ14" s="398">
        <v>0</v>
      </c>
    </row>
    <row r="15" spans="1:52" x14ac:dyDescent="0.15">
      <c r="A15" s="388" t="s">
        <v>258</v>
      </c>
      <c r="B15" s="355" t="s">
        <v>129</v>
      </c>
      <c r="C15" s="408"/>
      <c r="D15" s="1012">
        <v>146</v>
      </c>
      <c r="E15" s="1011">
        <v>0</v>
      </c>
      <c r="F15" s="1008">
        <v>0</v>
      </c>
      <c r="G15" s="1008">
        <v>0</v>
      </c>
      <c r="H15" s="1008">
        <v>0</v>
      </c>
      <c r="I15" s="1008">
        <v>0</v>
      </c>
      <c r="J15" s="1008">
        <v>0</v>
      </c>
      <c r="K15" s="1008">
        <v>0</v>
      </c>
      <c r="L15" s="1008">
        <v>0</v>
      </c>
      <c r="M15" s="1008">
        <v>3</v>
      </c>
      <c r="N15" s="1010">
        <v>101</v>
      </c>
      <c r="O15" s="1009">
        <v>6</v>
      </c>
      <c r="P15" s="1008">
        <v>0</v>
      </c>
      <c r="Q15" s="1008">
        <v>30</v>
      </c>
      <c r="R15" s="1008">
        <v>0</v>
      </c>
      <c r="S15" s="1008">
        <v>0</v>
      </c>
      <c r="T15" s="1008">
        <v>1</v>
      </c>
      <c r="U15" s="1008">
        <v>0</v>
      </c>
      <c r="V15" s="1008">
        <v>0</v>
      </c>
      <c r="W15" s="1008">
        <v>0</v>
      </c>
      <c r="X15" s="1010">
        <v>0</v>
      </c>
      <c r="Y15" s="1009">
        <v>0</v>
      </c>
      <c r="Z15" s="1008">
        <v>0</v>
      </c>
      <c r="AA15" s="1008">
        <v>1</v>
      </c>
      <c r="AB15" s="1008">
        <v>0</v>
      </c>
      <c r="AC15" s="1008">
        <v>0</v>
      </c>
      <c r="AD15" s="1008">
        <v>0</v>
      </c>
      <c r="AE15" s="1008">
        <v>3</v>
      </c>
      <c r="AF15" s="1008">
        <v>0</v>
      </c>
      <c r="AG15" s="1008">
        <v>0</v>
      </c>
      <c r="AH15" s="1010">
        <v>0</v>
      </c>
      <c r="AI15" s="1009">
        <v>0</v>
      </c>
      <c r="AJ15" s="1008">
        <v>0</v>
      </c>
      <c r="AK15" s="1008">
        <v>0</v>
      </c>
      <c r="AL15" s="1008">
        <v>1</v>
      </c>
      <c r="AM15" s="1008">
        <v>0</v>
      </c>
      <c r="AN15" s="1008">
        <v>0</v>
      </c>
      <c r="AO15" s="1008">
        <v>0</v>
      </c>
      <c r="AP15" s="1008">
        <v>0</v>
      </c>
      <c r="AQ15" s="1008">
        <v>0</v>
      </c>
      <c r="AR15" s="1010">
        <v>0</v>
      </c>
      <c r="AS15" s="1009">
        <v>0</v>
      </c>
      <c r="AT15" s="1008">
        <v>0</v>
      </c>
      <c r="AU15" s="1008">
        <v>0</v>
      </c>
      <c r="AV15" s="1008">
        <v>0</v>
      </c>
      <c r="AW15" s="1008">
        <v>0</v>
      </c>
      <c r="AX15" s="1008">
        <v>0</v>
      </c>
      <c r="AY15" s="1007">
        <v>0</v>
      </c>
      <c r="AZ15" s="398">
        <v>4</v>
      </c>
    </row>
    <row r="16" spans="1:52" x14ac:dyDescent="0.15">
      <c r="A16" s="386" t="s">
        <v>256</v>
      </c>
      <c r="B16" s="354" t="s">
        <v>130</v>
      </c>
      <c r="C16" s="409"/>
      <c r="D16" s="1006">
        <v>54</v>
      </c>
      <c r="E16" s="1005">
        <v>0</v>
      </c>
      <c r="F16" s="1002">
        <v>0</v>
      </c>
      <c r="G16" s="1002">
        <v>0</v>
      </c>
      <c r="H16" s="1002">
        <v>0</v>
      </c>
      <c r="I16" s="1002">
        <v>0</v>
      </c>
      <c r="J16" s="1002">
        <v>0</v>
      </c>
      <c r="K16" s="1002">
        <v>1</v>
      </c>
      <c r="L16" s="1002">
        <v>0</v>
      </c>
      <c r="M16" s="1002">
        <v>0</v>
      </c>
      <c r="N16" s="1004">
        <v>1</v>
      </c>
      <c r="O16" s="1003">
        <v>24</v>
      </c>
      <c r="P16" s="1002">
        <v>0</v>
      </c>
      <c r="Q16" s="1002">
        <v>23</v>
      </c>
      <c r="R16" s="1002">
        <v>1</v>
      </c>
      <c r="S16" s="1002">
        <v>0</v>
      </c>
      <c r="T16" s="1002">
        <v>0</v>
      </c>
      <c r="U16" s="1002">
        <v>0</v>
      </c>
      <c r="V16" s="1002">
        <v>0</v>
      </c>
      <c r="W16" s="1002">
        <v>0</v>
      </c>
      <c r="X16" s="1004">
        <v>0</v>
      </c>
      <c r="Y16" s="1003">
        <v>0</v>
      </c>
      <c r="Z16" s="1002">
        <v>0</v>
      </c>
      <c r="AA16" s="1002">
        <v>3</v>
      </c>
      <c r="AB16" s="1002">
        <v>0</v>
      </c>
      <c r="AC16" s="1002">
        <v>0</v>
      </c>
      <c r="AD16" s="1002">
        <v>0</v>
      </c>
      <c r="AE16" s="1002">
        <v>1</v>
      </c>
      <c r="AF16" s="1002">
        <v>0</v>
      </c>
      <c r="AG16" s="1002">
        <v>0</v>
      </c>
      <c r="AH16" s="1004">
        <v>0</v>
      </c>
      <c r="AI16" s="1003">
        <v>0</v>
      </c>
      <c r="AJ16" s="1002">
        <v>0</v>
      </c>
      <c r="AK16" s="1002">
        <v>0</v>
      </c>
      <c r="AL16" s="1002">
        <v>0</v>
      </c>
      <c r="AM16" s="1002">
        <v>0</v>
      </c>
      <c r="AN16" s="1002">
        <v>0</v>
      </c>
      <c r="AO16" s="1002">
        <v>0</v>
      </c>
      <c r="AP16" s="1002">
        <v>0</v>
      </c>
      <c r="AQ16" s="1002">
        <v>0</v>
      </c>
      <c r="AR16" s="1004">
        <v>0</v>
      </c>
      <c r="AS16" s="1003">
        <v>0</v>
      </c>
      <c r="AT16" s="1002">
        <v>0</v>
      </c>
      <c r="AU16" s="1002">
        <v>0</v>
      </c>
      <c r="AV16" s="1002">
        <v>0</v>
      </c>
      <c r="AW16" s="1002">
        <v>0</v>
      </c>
      <c r="AX16" s="1002">
        <v>0</v>
      </c>
      <c r="AY16" s="1001">
        <v>0</v>
      </c>
      <c r="AZ16" s="398">
        <v>0</v>
      </c>
    </row>
    <row r="17" spans="1:52" x14ac:dyDescent="0.15">
      <c r="A17" s="384" t="s">
        <v>254</v>
      </c>
      <c r="B17" s="334" t="s">
        <v>131</v>
      </c>
      <c r="C17" s="400"/>
      <c r="D17" s="1000">
        <v>48</v>
      </c>
      <c r="E17" s="999">
        <v>0</v>
      </c>
      <c r="F17" s="996">
        <v>0</v>
      </c>
      <c r="G17" s="996">
        <v>0</v>
      </c>
      <c r="H17" s="996">
        <v>0</v>
      </c>
      <c r="I17" s="996">
        <v>0</v>
      </c>
      <c r="J17" s="996">
        <v>0</v>
      </c>
      <c r="K17" s="996">
        <v>0</v>
      </c>
      <c r="L17" s="996">
        <v>0</v>
      </c>
      <c r="M17" s="996">
        <v>0</v>
      </c>
      <c r="N17" s="998">
        <v>1</v>
      </c>
      <c r="O17" s="997">
        <v>1</v>
      </c>
      <c r="P17" s="996">
        <v>26</v>
      </c>
      <c r="Q17" s="996">
        <v>13</v>
      </c>
      <c r="R17" s="996">
        <v>0</v>
      </c>
      <c r="S17" s="996">
        <v>0</v>
      </c>
      <c r="T17" s="996">
        <v>0</v>
      </c>
      <c r="U17" s="996">
        <v>0</v>
      </c>
      <c r="V17" s="996">
        <v>0</v>
      </c>
      <c r="W17" s="996">
        <v>0</v>
      </c>
      <c r="X17" s="998">
        <v>0</v>
      </c>
      <c r="Y17" s="997">
        <v>0</v>
      </c>
      <c r="Z17" s="996">
        <v>0</v>
      </c>
      <c r="AA17" s="996">
        <v>3</v>
      </c>
      <c r="AB17" s="996">
        <v>1</v>
      </c>
      <c r="AC17" s="996">
        <v>0</v>
      </c>
      <c r="AD17" s="996">
        <v>0</v>
      </c>
      <c r="AE17" s="996">
        <v>1</v>
      </c>
      <c r="AF17" s="996">
        <v>1</v>
      </c>
      <c r="AG17" s="996">
        <v>0</v>
      </c>
      <c r="AH17" s="998">
        <v>0</v>
      </c>
      <c r="AI17" s="997">
        <v>0</v>
      </c>
      <c r="AJ17" s="996">
        <v>0</v>
      </c>
      <c r="AK17" s="996">
        <v>0</v>
      </c>
      <c r="AL17" s="996">
        <v>0</v>
      </c>
      <c r="AM17" s="996">
        <v>0</v>
      </c>
      <c r="AN17" s="996">
        <v>0</v>
      </c>
      <c r="AO17" s="996">
        <v>0</v>
      </c>
      <c r="AP17" s="996">
        <v>0</v>
      </c>
      <c r="AQ17" s="996">
        <v>0</v>
      </c>
      <c r="AR17" s="998">
        <v>0</v>
      </c>
      <c r="AS17" s="997">
        <v>1</v>
      </c>
      <c r="AT17" s="996">
        <v>0</v>
      </c>
      <c r="AU17" s="996">
        <v>0</v>
      </c>
      <c r="AV17" s="996">
        <v>0</v>
      </c>
      <c r="AW17" s="996">
        <v>0</v>
      </c>
      <c r="AX17" s="996">
        <v>0</v>
      </c>
      <c r="AY17" s="995">
        <v>0</v>
      </c>
      <c r="AZ17" s="398">
        <v>0</v>
      </c>
    </row>
    <row r="18" spans="1:52" x14ac:dyDescent="0.15">
      <c r="A18" s="384" t="s">
        <v>252</v>
      </c>
      <c r="B18" s="334" t="s">
        <v>132</v>
      </c>
      <c r="C18" s="400"/>
      <c r="D18" s="1000">
        <v>0</v>
      </c>
      <c r="E18" s="999">
        <v>0</v>
      </c>
      <c r="F18" s="996">
        <v>0</v>
      </c>
      <c r="G18" s="996">
        <v>0</v>
      </c>
      <c r="H18" s="996">
        <v>0</v>
      </c>
      <c r="I18" s="996">
        <v>0</v>
      </c>
      <c r="J18" s="996">
        <v>0</v>
      </c>
      <c r="K18" s="996">
        <v>0</v>
      </c>
      <c r="L18" s="996">
        <v>0</v>
      </c>
      <c r="M18" s="996">
        <v>0</v>
      </c>
      <c r="N18" s="998">
        <v>0</v>
      </c>
      <c r="O18" s="997">
        <v>0</v>
      </c>
      <c r="P18" s="996">
        <v>0</v>
      </c>
      <c r="Q18" s="996">
        <v>0</v>
      </c>
      <c r="R18" s="996">
        <v>0</v>
      </c>
      <c r="S18" s="996">
        <v>0</v>
      </c>
      <c r="T18" s="996">
        <v>0</v>
      </c>
      <c r="U18" s="996">
        <v>0</v>
      </c>
      <c r="V18" s="996">
        <v>0</v>
      </c>
      <c r="W18" s="996">
        <v>0</v>
      </c>
      <c r="X18" s="998">
        <v>0</v>
      </c>
      <c r="Y18" s="997">
        <v>0</v>
      </c>
      <c r="Z18" s="996">
        <v>0</v>
      </c>
      <c r="AA18" s="996">
        <v>0</v>
      </c>
      <c r="AB18" s="996">
        <v>0</v>
      </c>
      <c r="AC18" s="996">
        <v>0</v>
      </c>
      <c r="AD18" s="996">
        <v>0</v>
      </c>
      <c r="AE18" s="996">
        <v>0</v>
      </c>
      <c r="AF18" s="996">
        <v>0</v>
      </c>
      <c r="AG18" s="996">
        <v>0</v>
      </c>
      <c r="AH18" s="998">
        <v>0</v>
      </c>
      <c r="AI18" s="997">
        <v>0</v>
      </c>
      <c r="AJ18" s="996">
        <v>0</v>
      </c>
      <c r="AK18" s="996">
        <v>0</v>
      </c>
      <c r="AL18" s="996">
        <v>0</v>
      </c>
      <c r="AM18" s="996">
        <v>0</v>
      </c>
      <c r="AN18" s="996">
        <v>0</v>
      </c>
      <c r="AO18" s="996">
        <v>0</v>
      </c>
      <c r="AP18" s="996">
        <v>0</v>
      </c>
      <c r="AQ18" s="996">
        <v>0</v>
      </c>
      <c r="AR18" s="998">
        <v>0</v>
      </c>
      <c r="AS18" s="997">
        <v>0</v>
      </c>
      <c r="AT18" s="996">
        <v>0</v>
      </c>
      <c r="AU18" s="996">
        <v>0</v>
      </c>
      <c r="AV18" s="996">
        <v>0</v>
      </c>
      <c r="AW18" s="996">
        <v>0</v>
      </c>
      <c r="AX18" s="996">
        <v>0</v>
      </c>
      <c r="AY18" s="995">
        <v>0</v>
      </c>
      <c r="AZ18" s="398">
        <v>0</v>
      </c>
    </row>
    <row r="19" spans="1:52" x14ac:dyDescent="0.15">
      <c r="A19" s="384" t="s">
        <v>250</v>
      </c>
      <c r="B19" s="334" t="s">
        <v>133</v>
      </c>
      <c r="C19" s="400"/>
      <c r="D19" s="1000">
        <v>28</v>
      </c>
      <c r="E19" s="999">
        <v>0</v>
      </c>
      <c r="F19" s="996">
        <v>0</v>
      </c>
      <c r="G19" s="996">
        <v>0</v>
      </c>
      <c r="H19" s="996">
        <v>0</v>
      </c>
      <c r="I19" s="996">
        <v>0</v>
      </c>
      <c r="J19" s="996">
        <v>0</v>
      </c>
      <c r="K19" s="996">
        <v>0</v>
      </c>
      <c r="L19" s="996">
        <v>1</v>
      </c>
      <c r="M19" s="996">
        <v>0</v>
      </c>
      <c r="N19" s="998">
        <v>0</v>
      </c>
      <c r="O19" s="997">
        <v>0</v>
      </c>
      <c r="P19" s="996">
        <v>0</v>
      </c>
      <c r="Q19" s="996">
        <v>10</v>
      </c>
      <c r="R19" s="996">
        <v>15</v>
      </c>
      <c r="S19" s="996">
        <v>0</v>
      </c>
      <c r="T19" s="996">
        <v>0</v>
      </c>
      <c r="U19" s="996">
        <v>0</v>
      </c>
      <c r="V19" s="996">
        <v>0</v>
      </c>
      <c r="W19" s="996">
        <v>0</v>
      </c>
      <c r="X19" s="998">
        <v>0</v>
      </c>
      <c r="Y19" s="997">
        <v>0</v>
      </c>
      <c r="Z19" s="996">
        <v>1</v>
      </c>
      <c r="AA19" s="996">
        <v>0</v>
      </c>
      <c r="AB19" s="996">
        <v>0</v>
      </c>
      <c r="AC19" s="996">
        <v>0</v>
      </c>
      <c r="AD19" s="996">
        <v>0</v>
      </c>
      <c r="AE19" s="996">
        <v>1</v>
      </c>
      <c r="AF19" s="996">
        <v>0</v>
      </c>
      <c r="AG19" s="996">
        <v>0</v>
      </c>
      <c r="AH19" s="998">
        <v>0</v>
      </c>
      <c r="AI19" s="997">
        <v>0</v>
      </c>
      <c r="AJ19" s="996">
        <v>0</v>
      </c>
      <c r="AK19" s="996">
        <v>0</v>
      </c>
      <c r="AL19" s="996">
        <v>0</v>
      </c>
      <c r="AM19" s="996">
        <v>0</v>
      </c>
      <c r="AN19" s="996">
        <v>0</v>
      </c>
      <c r="AO19" s="996">
        <v>0</v>
      </c>
      <c r="AP19" s="996">
        <v>0</v>
      </c>
      <c r="AQ19" s="996">
        <v>0</v>
      </c>
      <c r="AR19" s="998">
        <v>0</v>
      </c>
      <c r="AS19" s="997">
        <v>0</v>
      </c>
      <c r="AT19" s="996">
        <v>0</v>
      </c>
      <c r="AU19" s="996">
        <v>0</v>
      </c>
      <c r="AV19" s="996">
        <v>0</v>
      </c>
      <c r="AW19" s="996">
        <v>0</v>
      </c>
      <c r="AX19" s="996">
        <v>0</v>
      </c>
      <c r="AY19" s="995">
        <v>0</v>
      </c>
      <c r="AZ19" s="398">
        <v>0</v>
      </c>
    </row>
    <row r="20" spans="1:52" x14ac:dyDescent="0.15">
      <c r="A20" s="384" t="s">
        <v>315</v>
      </c>
      <c r="B20" s="334" t="s">
        <v>134</v>
      </c>
      <c r="C20" s="400"/>
      <c r="D20" s="1000">
        <v>47</v>
      </c>
      <c r="E20" s="999">
        <v>0</v>
      </c>
      <c r="F20" s="996">
        <v>0</v>
      </c>
      <c r="G20" s="996">
        <v>0</v>
      </c>
      <c r="H20" s="996">
        <v>0</v>
      </c>
      <c r="I20" s="996">
        <v>0</v>
      </c>
      <c r="J20" s="996">
        <v>0</v>
      </c>
      <c r="K20" s="996">
        <v>1</v>
      </c>
      <c r="L20" s="996">
        <v>0</v>
      </c>
      <c r="M20" s="996">
        <v>0</v>
      </c>
      <c r="N20" s="998">
        <v>0</v>
      </c>
      <c r="O20" s="997">
        <v>1</v>
      </c>
      <c r="P20" s="996">
        <v>0</v>
      </c>
      <c r="Q20" s="996">
        <v>9</v>
      </c>
      <c r="R20" s="996">
        <v>1</v>
      </c>
      <c r="S20" s="996">
        <v>34</v>
      </c>
      <c r="T20" s="996">
        <v>0</v>
      </c>
      <c r="U20" s="996">
        <v>0</v>
      </c>
      <c r="V20" s="996">
        <v>0</v>
      </c>
      <c r="W20" s="996">
        <v>0</v>
      </c>
      <c r="X20" s="998">
        <v>0</v>
      </c>
      <c r="Y20" s="997">
        <v>0</v>
      </c>
      <c r="Z20" s="996">
        <v>0</v>
      </c>
      <c r="AA20" s="996">
        <v>0</v>
      </c>
      <c r="AB20" s="996">
        <v>0</v>
      </c>
      <c r="AC20" s="996">
        <v>0</v>
      </c>
      <c r="AD20" s="996">
        <v>0</v>
      </c>
      <c r="AE20" s="996">
        <v>1</v>
      </c>
      <c r="AF20" s="996">
        <v>0</v>
      </c>
      <c r="AG20" s="996">
        <v>0</v>
      </c>
      <c r="AH20" s="998">
        <v>0</v>
      </c>
      <c r="AI20" s="997">
        <v>0</v>
      </c>
      <c r="AJ20" s="996">
        <v>0</v>
      </c>
      <c r="AK20" s="996">
        <v>0</v>
      </c>
      <c r="AL20" s="996">
        <v>0</v>
      </c>
      <c r="AM20" s="996">
        <v>0</v>
      </c>
      <c r="AN20" s="996">
        <v>0</v>
      </c>
      <c r="AO20" s="996">
        <v>0</v>
      </c>
      <c r="AP20" s="996">
        <v>0</v>
      </c>
      <c r="AQ20" s="996">
        <v>0</v>
      </c>
      <c r="AR20" s="998">
        <v>0</v>
      </c>
      <c r="AS20" s="997">
        <v>0</v>
      </c>
      <c r="AT20" s="996">
        <v>0</v>
      </c>
      <c r="AU20" s="996">
        <v>0</v>
      </c>
      <c r="AV20" s="996">
        <v>0</v>
      </c>
      <c r="AW20" s="996">
        <v>0</v>
      </c>
      <c r="AX20" s="996">
        <v>0</v>
      </c>
      <c r="AY20" s="995">
        <v>0</v>
      </c>
      <c r="AZ20" s="398">
        <v>0</v>
      </c>
    </row>
    <row r="21" spans="1:52" x14ac:dyDescent="0.15">
      <c r="A21" s="384" t="s">
        <v>314</v>
      </c>
      <c r="B21" s="334" t="s">
        <v>135</v>
      </c>
      <c r="C21" s="400"/>
      <c r="D21" s="1000">
        <v>17</v>
      </c>
      <c r="E21" s="999">
        <v>0</v>
      </c>
      <c r="F21" s="996">
        <v>0</v>
      </c>
      <c r="G21" s="996">
        <v>0</v>
      </c>
      <c r="H21" s="996">
        <v>0</v>
      </c>
      <c r="I21" s="996">
        <v>0</v>
      </c>
      <c r="J21" s="996">
        <v>0</v>
      </c>
      <c r="K21" s="996">
        <v>0</v>
      </c>
      <c r="L21" s="996">
        <v>0</v>
      </c>
      <c r="M21" s="996">
        <v>0</v>
      </c>
      <c r="N21" s="998">
        <v>0</v>
      </c>
      <c r="O21" s="997">
        <v>0</v>
      </c>
      <c r="P21" s="996">
        <v>0</v>
      </c>
      <c r="Q21" s="996">
        <v>2</v>
      </c>
      <c r="R21" s="996">
        <v>0</v>
      </c>
      <c r="S21" s="996">
        <v>0</v>
      </c>
      <c r="T21" s="996">
        <v>14</v>
      </c>
      <c r="U21" s="996">
        <v>0</v>
      </c>
      <c r="V21" s="996">
        <v>0</v>
      </c>
      <c r="W21" s="996">
        <v>0</v>
      </c>
      <c r="X21" s="998">
        <v>0</v>
      </c>
      <c r="Y21" s="997">
        <v>0</v>
      </c>
      <c r="Z21" s="996">
        <v>1</v>
      </c>
      <c r="AA21" s="996">
        <v>0</v>
      </c>
      <c r="AB21" s="996">
        <v>0</v>
      </c>
      <c r="AC21" s="996">
        <v>0</v>
      </c>
      <c r="AD21" s="996">
        <v>0</v>
      </c>
      <c r="AE21" s="996">
        <v>0</v>
      </c>
      <c r="AF21" s="996">
        <v>0</v>
      </c>
      <c r="AG21" s="996">
        <v>0</v>
      </c>
      <c r="AH21" s="998">
        <v>0</v>
      </c>
      <c r="AI21" s="997">
        <v>0</v>
      </c>
      <c r="AJ21" s="996">
        <v>0</v>
      </c>
      <c r="AK21" s="996">
        <v>0</v>
      </c>
      <c r="AL21" s="996">
        <v>0</v>
      </c>
      <c r="AM21" s="996">
        <v>0</v>
      </c>
      <c r="AN21" s="996">
        <v>0</v>
      </c>
      <c r="AO21" s="996">
        <v>0</v>
      </c>
      <c r="AP21" s="996">
        <v>0</v>
      </c>
      <c r="AQ21" s="996">
        <v>0</v>
      </c>
      <c r="AR21" s="998">
        <v>0</v>
      </c>
      <c r="AS21" s="997">
        <v>0</v>
      </c>
      <c r="AT21" s="996">
        <v>0</v>
      </c>
      <c r="AU21" s="996">
        <v>0</v>
      </c>
      <c r="AV21" s="996">
        <v>0</v>
      </c>
      <c r="AW21" s="996">
        <v>0</v>
      </c>
      <c r="AX21" s="996">
        <v>0</v>
      </c>
      <c r="AY21" s="995">
        <v>0</v>
      </c>
      <c r="AZ21" s="398">
        <v>0</v>
      </c>
    </row>
    <row r="22" spans="1:52" x14ac:dyDescent="0.15">
      <c r="A22" s="384" t="s">
        <v>313</v>
      </c>
      <c r="B22" s="334" t="s">
        <v>136</v>
      </c>
      <c r="C22" s="400"/>
      <c r="D22" s="1000">
        <v>30</v>
      </c>
      <c r="E22" s="999">
        <v>0</v>
      </c>
      <c r="F22" s="996">
        <v>0</v>
      </c>
      <c r="G22" s="996">
        <v>0</v>
      </c>
      <c r="H22" s="996">
        <v>0</v>
      </c>
      <c r="I22" s="996">
        <v>0</v>
      </c>
      <c r="J22" s="996">
        <v>0</v>
      </c>
      <c r="K22" s="996">
        <v>0</v>
      </c>
      <c r="L22" s="996">
        <v>0</v>
      </c>
      <c r="M22" s="996">
        <v>0</v>
      </c>
      <c r="N22" s="998">
        <v>0</v>
      </c>
      <c r="O22" s="997">
        <v>0</v>
      </c>
      <c r="P22" s="996">
        <v>1</v>
      </c>
      <c r="Q22" s="996">
        <v>1</v>
      </c>
      <c r="R22" s="996">
        <v>1</v>
      </c>
      <c r="S22" s="996">
        <v>0</v>
      </c>
      <c r="T22" s="996">
        <v>0</v>
      </c>
      <c r="U22" s="996">
        <v>25</v>
      </c>
      <c r="V22" s="996">
        <v>0</v>
      </c>
      <c r="W22" s="996">
        <v>0</v>
      </c>
      <c r="X22" s="998">
        <v>1</v>
      </c>
      <c r="Y22" s="997">
        <v>0</v>
      </c>
      <c r="Z22" s="996">
        <v>0</v>
      </c>
      <c r="AA22" s="996">
        <v>0</v>
      </c>
      <c r="AB22" s="996">
        <v>0</v>
      </c>
      <c r="AC22" s="996">
        <v>0</v>
      </c>
      <c r="AD22" s="996">
        <v>1</v>
      </c>
      <c r="AE22" s="996">
        <v>0</v>
      </c>
      <c r="AF22" s="996">
        <v>0</v>
      </c>
      <c r="AG22" s="996">
        <v>0</v>
      </c>
      <c r="AH22" s="998">
        <v>0</v>
      </c>
      <c r="AI22" s="997">
        <v>0</v>
      </c>
      <c r="AJ22" s="996">
        <v>0</v>
      </c>
      <c r="AK22" s="996">
        <v>0</v>
      </c>
      <c r="AL22" s="996">
        <v>0</v>
      </c>
      <c r="AM22" s="996">
        <v>0</v>
      </c>
      <c r="AN22" s="996">
        <v>0</v>
      </c>
      <c r="AO22" s="996">
        <v>0</v>
      </c>
      <c r="AP22" s="996">
        <v>0</v>
      </c>
      <c r="AQ22" s="996">
        <v>0</v>
      </c>
      <c r="AR22" s="998">
        <v>0</v>
      </c>
      <c r="AS22" s="997">
        <v>0</v>
      </c>
      <c r="AT22" s="996">
        <v>0</v>
      </c>
      <c r="AU22" s="996">
        <v>0</v>
      </c>
      <c r="AV22" s="996">
        <v>0</v>
      </c>
      <c r="AW22" s="996">
        <v>0</v>
      </c>
      <c r="AX22" s="996">
        <v>0</v>
      </c>
      <c r="AY22" s="995">
        <v>0</v>
      </c>
      <c r="AZ22" s="398">
        <v>0</v>
      </c>
    </row>
    <row r="23" spans="1:52" x14ac:dyDescent="0.15">
      <c r="A23" s="384" t="s">
        <v>311</v>
      </c>
      <c r="B23" s="334" t="s">
        <v>137</v>
      </c>
      <c r="C23" s="400"/>
      <c r="D23" s="1000">
        <v>22</v>
      </c>
      <c r="E23" s="999">
        <v>0</v>
      </c>
      <c r="F23" s="996">
        <v>0</v>
      </c>
      <c r="G23" s="996">
        <v>0</v>
      </c>
      <c r="H23" s="996">
        <v>0</v>
      </c>
      <c r="I23" s="996">
        <v>0</v>
      </c>
      <c r="J23" s="996">
        <v>0</v>
      </c>
      <c r="K23" s="996">
        <v>0</v>
      </c>
      <c r="L23" s="996">
        <v>0</v>
      </c>
      <c r="M23" s="996">
        <v>0</v>
      </c>
      <c r="N23" s="998">
        <v>0</v>
      </c>
      <c r="O23" s="997">
        <v>0</v>
      </c>
      <c r="P23" s="996">
        <v>0</v>
      </c>
      <c r="Q23" s="996">
        <v>0</v>
      </c>
      <c r="R23" s="996">
        <v>0</v>
      </c>
      <c r="S23" s="996">
        <v>0</v>
      </c>
      <c r="T23" s="996">
        <v>0</v>
      </c>
      <c r="U23" s="996">
        <v>1</v>
      </c>
      <c r="V23" s="996">
        <v>18</v>
      </c>
      <c r="W23" s="996">
        <v>0</v>
      </c>
      <c r="X23" s="998">
        <v>0</v>
      </c>
      <c r="Y23" s="997">
        <v>0</v>
      </c>
      <c r="Z23" s="996">
        <v>0</v>
      </c>
      <c r="AA23" s="996">
        <v>0</v>
      </c>
      <c r="AB23" s="996">
        <v>0</v>
      </c>
      <c r="AC23" s="996">
        <v>0</v>
      </c>
      <c r="AD23" s="996">
        <v>0</v>
      </c>
      <c r="AE23" s="996">
        <v>0</v>
      </c>
      <c r="AF23" s="996">
        <v>2</v>
      </c>
      <c r="AG23" s="996">
        <v>0</v>
      </c>
      <c r="AH23" s="998">
        <v>0</v>
      </c>
      <c r="AI23" s="997">
        <v>0</v>
      </c>
      <c r="AJ23" s="996">
        <v>1</v>
      </c>
      <c r="AK23" s="996">
        <v>0</v>
      </c>
      <c r="AL23" s="996">
        <v>0</v>
      </c>
      <c r="AM23" s="996">
        <v>0</v>
      </c>
      <c r="AN23" s="996">
        <v>0</v>
      </c>
      <c r="AO23" s="996">
        <v>0</v>
      </c>
      <c r="AP23" s="996">
        <v>0</v>
      </c>
      <c r="AQ23" s="996">
        <v>0</v>
      </c>
      <c r="AR23" s="998">
        <v>0</v>
      </c>
      <c r="AS23" s="997">
        <v>0</v>
      </c>
      <c r="AT23" s="996">
        <v>0</v>
      </c>
      <c r="AU23" s="996">
        <v>0</v>
      </c>
      <c r="AV23" s="996">
        <v>0</v>
      </c>
      <c r="AW23" s="996">
        <v>0</v>
      </c>
      <c r="AX23" s="996">
        <v>0</v>
      </c>
      <c r="AY23" s="995">
        <v>0</v>
      </c>
      <c r="AZ23" s="398">
        <v>0</v>
      </c>
    </row>
    <row r="24" spans="1:52" x14ac:dyDescent="0.15">
      <c r="A24" s="388" t="s">
        <v>309</v>
      </c>
      <c r="B24" s="355" t="s">
        <v>138</v>
      </c>
      <c r="C24" s="408"/>
      <c r="D24" s="1012">
        <v>44</v>
      </c>
      <c r="E24" s="1011">
        <v>0</v>
      </c>
      <c r="F24" s="1008">
        <v>0</v>
      </c>
      <c r="G24" s="1008">
        <v>0</v>
      </c>
      <c r="H24" s="1008">
        <v>0</v>
      </c>
      <c r="I24" s="1008">
        <v>0</v>
      </c>
      <c r="J24" s="1008">
        <v>0</v>
      </c>
      <c r="K24" s="1008">
        <v>0</v>
      </c>
      <c r="L24" s="1008">
        <v>0</v>
      </c>
      <c r="M24" s="1008">
        <v>0</v>
      </c>
      <c r="N24" s="1010">
        <v>1</v>
      </c>
      <c r="O24" s="1009">
        <v>1</v>
      </c>
      <c r="P24" s="1008">
        <v>0</v>
      </c>
      <c r="Q24" s="1008">
        <v>8</v>
      </c>
      <c r="R24" s="1008">
        <v>2</v>
      </c>
      <c r="S24" s="1008">
        <v>1</v>
      </c>
      <c r="T24" s="1008">
        <v>0</v>
      </c>
      <c r="U24" s="1008">
        <v>0</v>
      </c>
      <c r="V24" s="1008">
        <v>0</v>
      </c>
      <c r="W24" s="1008">
        <v>28</v>
      </c>
      <c r="X24" s="1010">
        <v>1</v>
      </c>
      <c r="Y24" s="1009">
        <v>0</v>
      </c>
      <c r="Z24" s="1008">
        <v>0</v>
      </c>
      <c r="AA24" s="1008">
        <v>0</v>
      </c>
      <c r="AB24" s="1008">
        <v>0</v>
      </c>
      <c r="AC24" s="1008">
        <v>0</v>
      </c>
      <c r="AD24" s="1008">
        <v>0</v>
      </c>
      <c r="AE24" s="1008">
        <v>0</v>
      </c>
      <c r="AF24" s="1008">
        <v>0</v>
      </c>
      <c r="AG24" s="1008">
        <v>0</v>
      </c>
      <c r="AH24" s="1010">
        <v>0</v>
      </c>
      <c r="AI24" s="1009">
        <v>0</v>
      </c>
      <c r="AJ24" s="1008">
        <v>0</v>
      </c>
      <c r="AK24" s="1008">
        <v>0</v>
      </c>
      <c r="AL24" s="1008">
        <v>1</v>
      </c>
      <c r="AM24" s="1008">
        <v>0</v>
      </c>
      <c r="AN24" s="1008">
        <v>0</v>
      </c>
      <c r="AO24" s="1008">
        <v>0</v>
      </c>
      <c r="AP24" s="1008">
        <v>0</v>
      </c>
      <c r="AQ24" s="1008">
        <v>0</v>
      </c>
      <c r="AR24" s="1010">
        <v>0</v>
      </c>
      <c r="AS24" s="1009">
        <v>0</v>
      </c>
      <c r="AT24" s="1008">
        <v>0</v>
      </c>
      <c r="AU24" s="1008">
        <v>0</v>
      </c>
      <c r="AV24" s="1008">
        <v>0</v>
      </c>
      <c r="AW24" s="1008">
        <v>0</v>
      </c>
      <c r="AX24" s="1008">
        <v>1</v>
      </c>
      <c r="AY24" s="1007">
        <v>0</v>
      </c>
      <c r="AZ24" s="398">
        <v>1</v>
      </c>
    </row>
    <row r="25" spans="1:52" x14ac:dyDescent="0.15">
      <c r="A25" s="386" t="s">
        <v>307</v>
      </c>
      <c r="B25" s="354" t="s">
        <v>139</v>
      </c>
      <c r="C25" s="409"/>
      <c r="D25" s="1006">
        <v>68</v>
      </c>
      <c r="E25" s="1005">
        <v>0</v>
      </c>
      <c r="F25" s="1002">
        <v>0</v>
      </c>
      <c r="G25" s="1002">
        <v>0</v>
      </c>
      <c r="H25" s="1002">
        <v>0</v>
      </c>
      <c r="I25" s="1002">
        <v>0</v>
      </c>
      <c r="J25" s="1002">
        <v>0</v>
      </c>
      <c r="K25" s="1002">
        <v>0</v>
      </c>
      <c r="L25" s="1002">
        <v>0</v>
      </c>
      <c r="M25" s="1002">
        <v>0</v>
      </c>
      <c r="N25" s="1004">
        <v>1</v>
      </c>
      <c r="O25" s="1003">
        <v>4</v>
      </c>
      <c r="P25" s="1002">
        <v>0</v>
      </c>
      <c r="Q25" s="1002">
        <v>16</v>
      </c>
      <c r="R25" s="1002">
        <v>0</v>
      </c>
      <c r="S25" s="1002">
        <v>0</v>
      </c>
      <c r="T25" s="1002">
        <v>0</v>
      </c>
      <c r="U25" s="1002">
        <v>0</v>
      </c>
      <c r="V25" s="1002">
        <v>0</v>
      </c>
      <c r="W25" s="1002">
        <v>0</v>
      </c>
      <c r="X25" s="1004">
        <v>42</v>
      </c>
      <c r="Y25" s="1003">
        <v>1</v>
      </c>
      <c r="Z25" s="1002">
        <v>0</v>
      </c>
      <c r="AA25" s="1002">
        <v>3</v>
      </c>
      <c r="AB25" s="1002">
        <v>0</v>
      </c>
      <c r="AC25" s="1002">
        <v>0</v>
      </c>
      <c r="AD25" s="1002">
        <v>1</v>
      </c>
      <c r="AE25" s="1002">
        <v>0</v>
      </c>
      <c r="AF25" s="1002">
        <v>0</v>
      </c>
      <c r="AG25" s="1002">
        <v>0</v>
      </c>
      <c r="AH25" s="1004">
        <v>0</v>
      </c>
      <c r="AI25" s="1003">
        <v>0</v>
      </c>
      <c r="AJ25" s="1002">
        <v>0</v>
      </c>
      <c r="AK25" s="1002">
        <v>0</v>
      </c>
      <c r="AL25" s="1002">
        <v>0</v>
      </c>
      <c r="AM25" s="1002">
        <v>0</v>
      </c>
      <c r="AN25" s="1002">
        <v>0</v>
      </c>
      <c r="AO25" s="1002">
        <v>0</v>
      </c>
      <c r="AP25" s="1002">
        <v>0</v>
      </c>
      <c r="AQ25" s="1002">
        <v>0</v>
      </c>
      <c r="AR25" s="1004">
        <v>0</v>
      </c>
      <c r="AS25" s="1003">
        <v>0</v>
      </c>
      <c r="AT25" s="1002">
        <v>0</v>
      </c>
      <c r="AU25" s="1002">
        <v>0</v>
      </c>
      <c r="AV25" s="1002">
        <v>0</v>
      </c>
      <c r="AW25" s="1002">
        <v>0</v>
      </c>
      <c r="AX25" s="1002">
        <v>0</v>
      </c>
      <c r="AY25" s="1001">
        <v>0</v>
      </c>
      <c r="AZ25" s="398">
        <v>1</v>
      </c>
    </row>
    <row r="26" spans="1:52" x14ac:dyDescent="0.15">
      <c r="A26" s="384" t="s">
        <v>306</v>
      </c>
      <c r="B26" s="334" t="s">
        <v>140</v>
      </c>
      <c r="C26" s="400"/>
      <c r="D26" s="1000">
        <v>73</v>
      </c>
      <c r="E26" s="999">
        <v>0</v>
      </c>
      <c r="F26" s="996">
        <v>0</v>
      </c>
      <c r="G26" s="996">
        <v>0</v>
      </c>
      <c r="H26" s="996">
        <v>0</v>
      </c>
      <c r="I26" s="996">
        <v>0</v>
      </c>
      <c r="J26" s="996">
        <v>0</v>
      </c>
      <c r="K26" s="996">
        <v>0</v>
      </c>
      <c r="L26" s="996">
        <v>0</v>
      </c>
      <c r="M26" s="996">
        <v>0</v>
      </c>
      <c r="N26" s="998">
        <v>0</v>
      </c>
      <c r="O26" s="997">
        <v>0</v>
      </c>
      <c r="P26" s="996">
        <v>0</v>
      </c>
      <c r="Q26" s="996">
        <v>6</v>
      </c>
      <c r="R26" s="996">
        <v>0</v>
      </c>
      <c r="S26" s="996">
        <v>0</v>
      </c>
      <c r="T26" s="996">
        <v>0</v>
      </c>
      <c r="U26" s="996">
        <v>0</v>
      </c>
      <c r="V26" s="996">
        <v>0</v>
      </c>
      <c r="W26" s="996">
        <v>0</v>
      </c>
      <c r="X26" s="998">
        <v>0</v>
      </c>
      <c r="Y26" s="997">
        <v>43</v>
      </c>
      <c r="Z26" s="996">
        <v>0</v>
      </c>
      <c r="AA26" s="996">
        <v>17</v>
      </c>
      <c r="AB26" s="996">
        <v>3</v>
      </c>
      <c r="AC26" s="996">
        <v>0</v>
      </c>
      <c r="AD26" s="996">
        <v>1</v>
      </c>
      <c r="AE26" s="996">
        <v>1</v>
      </c>
      <c r="AF26" s="996">
        <v>0</v>
      </c>
      <c r="AG26" s="996">
        <v>0</v>
      </c>
      <c r="AH26" s="998">
        <v>0</v>
      </c>
      <c r="AI26" s="997">
        <v>0</v>
      </c>
      <c r="AJ26" s="996">
        <v>1</v>
      </c>
      <c r="AK26" s="996">
        <v>0</v>
      </c>
      <c r="AL26" s="996">
        <v>1</v>
      </c>
      <c r="AM26" s="996">
        <v>0</v>
      </c>
      <c r="AN26" s="996">
        <v>0</v>
      </c>
      <c r="AO26" s="996">
        <v>0</v>
      </c>
      <c r="AP26" s="996">
        <v>0</v>
      </c>
      <c r="AQ26" s="996">
        <v>0</v>
      </c>
      <c r="AR26" s="998">
        <v>0</v>
      </c>
      <c r="AS26" s="997">
        <v>0</v>
      </c>
      <c r="AT26" s="996">
        <v>0</v>
      </c>
      <c r="AU26" s="996">
        <v>0</v>
      </c>
      <c r="AV26" s="996">
        <v>0</v>
      </c>
      <c r="AW26" s="996">
        <v>0</v>
      </c>
      <c r="AX26" s="996">
        <v>0</v>
      </c>
      <c r="AY26" s="995">
        <v>0</v>
      </c>
      <c r="AZ26" s="398">
        <v>0</v>
      </c>
    </row>
    <row r="27" spans="1:52" x14ac:dyDescent="0.15">
      <c r="A27" s="384" t="s">
        <v>304</v>
      </c>
      <c r="B27" s="334" t="s">
        <v>141</v>
      </c>
      <c r="C27" s="400"/>
      <c r="D27" s="1000">
        <v>117</v>
      </c>
      <c r="E27" s="999">
        <v>0</v>
      </c>
      <c r="F27" s="996">
        <v>0</v>
      </c>
      <c r="G27" s="996">
        <v>0</v>
      </c>
      <c r="H27" s="996">
        <v>0</v>
      </c>
      <c r="I27" s="996">
        <v>0</v>
      </c>
      <c r="J27" s="996">
        <v>0</v>
      </c>
      <c r="K27" s="996">
        <v>0</v>
      </c>
      <c r="L27" s="996">
        <v>0</v>
      </c>
      <c r="M27" s="996">
        <v>0</v>
      </c>
      <c r="N27" s="998">
        <v>0</v>
      </c>
      <c r="O27" s="997">
        <v>1</v>
      </c>
      <c r="P27" s="996">
        <v>1</v>
      </c>
      <c r="Q27" s="996">
        <v>16</v>
      </c>
      <c r="R27" s="996">
        <v>1</v>
      </c>
      <c r="S27" s="996">
        <v>0</v>
      </c>
      <c r="T27" s="996">
        <v>0</v>
      </c>
      <c r="U27" s="996">
        <v>0</v>
      </c>
      <c r="V27" s="996">
        <v>0</v>
      </c>
      <c r="W27" s="996">
        <v>1</v>
      </c>
      <c r="X27" s="998">
        <v>0</v>
      </c>
      <c r="Y27" s="997">
        <v>1</v>
      </c>
      <c r="Z27" s="996">
        <v>85</v>
      </c>
      <c r="AA27" s="996">
        <v>7</v>
      </c>
      <c r="AB27" s="996">
        <v>0</v>
      </c>
      <c r="AC27" s="996">
        <v>0</v>
      </c>
      <c r="AD27" s="996">
        <v>0</v>
      </c>
      <c r="AE27" s="996">
        <v>3</v>
      </c>
      <c r="AF27" s="996">
        <v>0</v>
      </c>
      <c r="AG27" s="996">
        <v>0</v>
      </c>
      <c r="AH27" s="998">
        <v>0</v>
      </c>
      <c r="AI27" s="997">
        <v>0</v>
      </c>
      <c r="AJ27" s="996">
        <v>0</v>
      </c>
      <c r="AK27" s="996">
        <v>0</v>
      </c>
      <c r="AL27" s="996">
        <v>0</v>
      </c>
      <c r="AM27" s="996">
        <v>0</v>
      </c>
      <c r="AN27" s="996">
        <v>1</v>
      </c>
      <c r="AO27" s="996">
        <v>0</v>
      </c>
      <c r="AP27" s="996">
        <v>0</v>
      </c>
      <c r="AQ27" s="996">
        <v>0</v>
      </c>
      <c r="AR27" s="998">
        <v>0</v>
      </c>
      <c r="AS27" s="997">
        <v>0</v>
      </c>
      <c r="AT27" s="996">
        <v>0</v>
      </c>
      <c r="AU27" s="996">
        <v>0</v>
      </c>
      <c r="AV27" s="996">
        <v>0</v>
      </c>
      <c r="AW27" s="996">
        <v>0</v>
      </c>
      <c r="AX27" s="996">
        <v>0</v>
      </c>
      <c r="AY27" s="995">
        <v>0</v>
      </c>
      <c r="AZ27" s="398">
        <v>0</v>
      </c>
    </row>
    <row r="28" spans="1:52" x14ac:dyDescent="0.15">
      <c r="A28" s="384" t="s">
        <v>303</v>
      </c>
      <c r="B28" s="334" t="s">
        <v>142</v>
      </c>
      <c r="C28" s="400"/>
      <c r="D28" s="1000">
        <v>67</v>
      </c>
      <c r="E28" s="999">
        <v>0</v>
      </c>
      <c r="F28" s="996">
        <v>0</v>
      </c>
      <c r="G28" s="996">
        <v>0</v>
      </c>
      <c r="H28" s="996">
        <v>0</v>
      </c>
      <c r="I28" s="996">
        <v>0</v>
      </c>
      <c r="J28" s="996">
        <v>0</v>
      </c>
      <c r="K28" s="996">
        <v>0</v>
      </c>
      <c r="L28" s="996">
        <v>0</v>
      </c>
      <c r="M28" s="996">
        <v>0</v>
      </c>
      <c r="N28" s="998">
        <v>0</v>
      </c>
      <c r="O28" s="997">
        <v>0</v>
      </c>
      <c r="P28" s="996">
        <v>0</v>
      </c>
      <c r="Q28" s="996">
        <v>2</v>
      </c>
      <c r="R28" s="996">
        <v>1</v>
      </c>
      <c r="S28" s="996">
        <v>0</v>
      </c>
      <c r="T28" s="996">
        <v>0</v>
      </c>
      <c r="U28" s="996">
        <v>0</v>
      </c>
      <c r="V28" s="996">
        <v>0</v>
      </c>
      <c r="W28" s="996">
        <v>0</v>
      </c>
      <c r="X28" s="998">
        <v>0</v>
      </c>
      <c r="Y28" s="997">
        <v>2</v>
      </c>
      <c r="Z28" s="996">
        <v>0</v>
      </c>
      <c r="AA28" s="996">
        <v>57</v>
      </c>
      <c r="AB28" s="996">
        <v>1</v>
      </c>
      <c r="AC28" s="996">
        <v>0</v>
      </c>
      <c r="AD28" s="996">
        <v>1</v>
      </c>
      <c r="AE28" s="996">
        <v>2</v>
      </c>
      <c r="AF28" s="996">
        <v>1</v>
      </c>
      <c r="AG28" s="996">
        <v>0</v>
      </c>
      <c r="AH28" s="998">
        <v>0</v>
      </c>
      <c r="AI28" s="997">
        <v>0</v>
      </c>
      <c r="AJ28" s="996">
        <v>0</v>
      </c>
      <c r="AK28" s="996">
        <v>0</v>
      </c>
      <c r="AL28" s="996">
        <v>0</v>
      </c>
      <c r="AM28" s="996">
        <v>0</v>
      </c>
      <c r="AN28" s="996">
        <v>0</v>
      </c>
      <c r="AO28" s="996">
        <v>0</v>
      </c>
      <c r="AP28" s="996">
        <v>0</v>
      </c>
      <c r="AQ28" s="996">
        <v>0</v>
      </c>
      <c r="AR28" s="998">
        <v>0</v>
      </c>
      <c r="AS28" s="997">
        <v>0</v>
      </c>
      <c r="AT28" s="996">
        <v>0</v>
      </c>
      <c r="AU28" s="996">
        <v>0</v>
      </c>
      <c r="AV28" s="996">
        <v>0</v>
      </c>
      <c r="AW28" s="996">
        <v>0</v>
      </c>
      <c r="AX28" s="996">
        <v>0</v>
      </c>
      <c r="AY28" s="995">
        <v>0</v>
      </c>
      <c r="AZ28" s="398">
        <v>0</v>
      </c>
    </row>
    <row r="29" spans="1:52" x14ac:dyDescent="0.15">
      <c r="A29" s="384" t="s">
        <v>301</v>
      </c>
      <c r="B29" s="334" t="s">
        <v>143</v>
      </c>
      <c r="C29" s="400"/>
      <c r="D29" s="1000">
        <v>76</v>
      </c>
      <c r="E29" s="999">
        <v>0</v>
      </c>
      <c r="F29" s="996">
        <v>0</v>
      </c>
      <c r="G29" s="996">
        <v>1</v>
      </c>
      <c r="H29" s="996">
        <v>0</v>
      </c>
      <c r="I29" s="996">
        <v>0</v>
      </c>
      <c r="J29" s="996">
        <v>0</v>
      </c>
      <c r="K29" s="996">
        <v>0</v>
      </c>
      <c r="L29" s="996">
        <v>0</v>
      </c>
      <c r="M29" s="996">
        <v>0</v>
      </c>
      <c r="N29" s="998">
        <v>0</v>
      </c>
      <c r="O29" s="997">
        <v>1</v>
      </c>
      <c r="P29" s="996">
        <v>0</v>
      </c>
      <c r="Q29" s="996">
        <v>10</v>
      </c>
      <c r="R29" s="996">
        <v>1</v>
      </c>
      <c r="S29" s="996">
        <v>0</v>
      </c>
      <c r="T29" s="996">
        <v>0</v>
      </c>
      <c r="U29" s="996">
        <v>0</v>
      </c>
      <c r="V29" s="996">
        <v>0</v>
      </c>
      <c r="W29" s="996">
        <v>0</v>
      </c>
      <c r="X29" s="998">
        <v>0</v>
      </c>
      <c r="Y29" s="997">
        <v>2</v>
      </c>
      <c r="Z29" s="996">
        <v>0</v>
      </c>
      <c r="AA29" s="996">
        <v>7</v>
      </c>
      <c r="AB29" s="996">
        <v>45</v>
      </c>
      <c r="AC29" s="996">
        <v>0</v>
      </c>
      <c r="AD29" s="996">
        <v>0</v>
      </c>
      <c r="AE29" s="996">
        <v>6</v>
      </c>
      <c r="AF29" s="996">
        <v>2</v>
      </c>
      <c r="AG29" s="996">
        <v>0</v>
      </c>
      <c r="AH29" s="998">
        <v>1</v>
      </c>
      <c r="AI29" s="997">
        <v>0</v>
      </c>
      <c r="AJ29" s="996">
        <v>0</v>
      </c>
      <c r="AK29" s="996">
        <v>0</v>
      </c>
      <c r="AL29" s="996">
        <v>0</v>
      </c>
      <c r="AM29" s="996">
        <v>0</v>
      </c>
      <c r="AN29" s="996">
        <v>0</v>
      </c>
      <c r="AO29" s="996">
        <v>0</v>
      </c>
      <c r="AP29" s="996">
        <v>0</v>
      </c>
      <c r="AQ29" s="996">
        <v>0</v>
      </c>
      <c r="AR29" s="998">
        <v>0</v>
      </c>
      <c r="AS29" s="997">
        <v>0</v>
      </c>
      <c r="AT29" s="996">
        <v>0</v>
      </c>
      <c r="AU29" s="996">
        <v>0</v>
      </c>
      <c r="AV29" s="996">
        <v>0</v>
      </c>
      <c r="AW29" s="996">
        <v>0</v>
      </c>
      <c r="AX29" s="996">
        <v>0</v>
      </c>
      <c r="AY29" s="995">
        <v>0</v>
      </c>
      <c r="AZ29" s="398">
        <v>0</v>
      </c>
    </row>
    <row r="30" spans="1:52" x14ac:dyDescent="0.15">
      <c r="A30" s="384" t="s">
        <v>300</v>
      </c>
      <c r="B30" s="334" t="s">
        <v>144</v>
      </c>
      <c r="C30" s="400"/>
      <c r="D30" s="1000">
        <v>53</v>
      </c>
      <c r="E30" s="999">
        <v>0</v>
      </c>
      <c r="F30" s="996">
        <v>0</v>
      </c>
      <c r="G30" s="996">
        <v>0</v>
      </c>
      <c r="H30" s="996">
        <v>0</v>
      </c>
      <c r="I30" s="996">
        <v>0</v>
      </c>
      <c r="J30" s="996">
        <v>0</v>
      </c>
      <c r="K30" s="996">
        <v>1</v>
      </c>
      <c r="L30" s="996">
        <v>0</v>
      </c>
      <c r="M30" s="996">
        <v>0</v>
      </c>
      <c r="N30" s="998">
        <v>0</v>
      </c>
      <c r="O30" s="997">
        <v>1</v>
      </c>
      <c r="P30" s="996">
        <v>1</v>
      </c>
      <c r="Q30" s="996">
        <v>9</v>
      </c>
      <c r="R30" s="996">
        <v>2</v>
      </c>
      <c r="S30" s="996">
        <v>0</v>
      </c>
      <c r="T30" s="996">
        <v>0</v>
      </c>
      <c r="U30" s="996">
        <v>0</v>
      </c>
      <c r="V30" s="996">
        <v>0</v>
      </c>
      <c r="W30" s="996">
        <v>0</v>
      </c>
      <c r="X30" s="998">
        <v>0</v>
      </c>
      <c r="Y30" s="997">
        <v>0</v>
      </c>
      <c r="Z30" s="996">
        <v>1</v>
      </c>
      <c r="AA30" s="996">
        <v>0</v>
      </c>
      <c r="AB30" s="996">
        <v>0</v>
      </c>
      <c r="AC30" s="996">
        <v>21</v>
      </c>
      <c r="AD30" s="996">
        <v>5</v>
      </c>
      <c r="AE30" s="996">
        <v>7</v>
      </c>
      <c r="AF30" s="996">
        <v>1</v>
      </c>
      <c r="AG30" s="996">
        <v>0</v>
      </c>
      <c r="AH30" s="998">
        <v>0</v>
      </c>
      <c r="AI30" s="997">
        <v>0</v>
      </c>
      <c r="AJ30" s="996">
        <v>0</v>
      </c>
      <c r="AK30" s="996">
        <v>1</v>
      </c>
      <c r="AL30" s="996">
        <v>2</v>
      </c>
      <c r="AM30" s="996">
        <v>0</v>
      </c>
      <c r="AN30" s="996">
        <v>0</v>
      </c>
      <c r="AO30" s="996">
        <v>0</v>
      </c>
      <c r="AP30" s="996">
        <v>0</v>
      </c>
      <c r="AQ30" s="996">
        <v>0</v>
      </c>
      <c r="AR30" s="998">
        <v>0</v>
      </c>
      <c r="AS30" s="997">
        <v>1</v>
      </c>
      <c r="AT30" s="996">
        <v>0</v>
      </c>
      <c r="AU30" s="996">
        <v>0</v>
      </c>
      <c r="AV30" s="996">
        <v>0</v>
      </c>
      <c r="AW30" s="996">
        <v>0</v>
      </c>
      <c r="AX30" s="996">
        <v>0</v>
      </c>
      <c r="AY30" s="995">
        <v>0</v>
      </c>
      <c r="AZ30" s="398">
        <v>0</v>
      </c>
    </row>
    <row r="31" spans="1:52" x14ac:dyDescent="0.15">
      <c r="A31" s="384" t="s">
        <v>299</v>
      </c>
      <c r="B31" s="334" t="s">
        <v>145</v>
      </c>
      <c r="C31" s="400"/>
      <c r="D31" s="1000">
        <v>39</v>
      </c>
      <c r="E31" s="999">
        <v>0</v>
      </c>
      <c r="F31" s="996">
        <v>0</v>
      </c>
      <c r="G31" s="996">
        <v>0</v>
      </c>
      <c r="H31" s="996">
        <v>0</v>
      </c>
      <c r="I31" s="996">
        <v>0</v>
      </c>
      <c r="J31" s="996">
        <v>0</v>
      </c>
      <c r="K31" s="996">
        <v>0</v>
      </c>
      <c r="L31" s="996">
        <v>0</v>
      </c>
      <c r="M31" s="996">
        <v>0</v>
      </c>
      <c r="N31" s="998">
        <v>0</v>
      </c>
      <c r="O31" s="997">
        <v>0</v>
      </c>
      <c r="P31" s="996">
        <v>0</v>
      </c>
      <c r="Q31" s="996">
        <v>3</v>
      </c>
      <c r="R31" s="996">
        <v>0</v>
      </c>
      <c r="S31" s="996">
        <v>0</v>
      </c>
      <c r="T31" s="996">
        <v>0</v>
      </c>
      <c r="U31" s="996">
        <v>0</v>
      </c>
      <c r="V31" s="996">
        <v>1</v>
      </c>
      <c r="W31" s="996">
        <v>1</v>
      </c>
      <c r="X31" s="998">
        <v>0</v>
      </c>
      <c r="Y31" s="997">
        <v>1</v>
      </c>
      <c r="Z31" s="996">
        <v>0</v>
      </c>
      <c r="AA31" s="996">
        <v>0</v>
      </c>
      <c r="AB31" s="996">
        <v>0</v>
      </c>
      <c r="AC31" s="996">
        <v>2</v>
      </c>
      <c r="AD31" s="996">
        <v>26</v>
      </c>
      <c r="AE31" s="996">
        <v>2</v>
      </c>
      <c r="AF31" s="996">
        <v>2</v>
      </c>
      <c r="AG31" s="996">
        <v>0</v>
      </c>
      <c r="AH31" s="998">
        <v>0</v>
      </c>
      <c r="AI31" s="997">
        <v>0</v>
      </c>
      <c r="AJ31" s="996">
        <v>0</v>
      </c>
      <c r="AK31" s="996">
        <v>0</v>
      </c>
      <c r="AL31" s="996">
        <v>0</v>
      </c>
      <c r="AM31" s="996">
        <v>0</v>
      </c>
      <c r="AN31" s="996">
        <v>0</v>
      </c>
      <c r="AO31" s="996">
        <v>0</v>
      </c>
      <c r="AP31" s="996">
        <v>0</v>
      </c>
      <c r="AQ31" s="996">
        <v>0</v>
      </c>
      <c r="AR31" s="998">
        <v>1</v>
      </c>
      <c r="AS31" s="997">
        <v>0</v>
      </c>
      <c r="AT31" s="996">
        <v>0</v>
      </c>
      <c r="AU31" s="996">
        <v>0</v>
      </c>
      <c r="AV31" s="996">
        <v>0</v>
      </c>
      <c r="AW31" s="996">
        <v>0</v>
      </c>
      <c r="AX31" s="996">
        <v>0</v>
      </c>
      <c r="AY31" s="995">
        <v>0</v>
      </c>
      <c r="AZ31" s="398">
        <v>0</v>
      </c>
    </row>
    <row r="32" spans="1:52" x14ac:dyDescent="0.15">
      <c r="A32" s="384" t="s">
        <v>298</v>
      </c>
      <c r="B32" s="334" t="s">
        <v>146</v>
      </c>
      <c r="C32" s="400"/>
      <c r="D32" s="1000">
        <v>15</v>
      </c>
      <c r="E32" s="999">
        <v>0</v>
      </c>
      <c r="F32" s="996">
        <v>0</v>
      </c>
      <c r="G32" s="996">
        <v>0</v>
      </c>
      <c r="H32" s="996">
        <v>0</v>
      </c>
      <c r="I32" s="996">
        <v>0</v>
      </c>
      <c r="J32" s="996">
        <v>0</v>
      </c>
      <c r="K32" s="996">
        <v>0</v>
      </c>
      <c r="L32" s="996">
        <v>0</v>
      </c>
      <c r="M32" s="996">
        <v>0</v>
      </c>
      <c r="N32" s="998">
        <v>0</v>
      </c>
      <c r="O32" s="997">
        <v>0</v>
      </c>
      <c r="P32" s="996">
        <v>0</v>
      </c>
      <c r="Q32" s="996">
        <v>2</v>
      </c>
      <c r="R32" s="996">
        <v>0</v>
      </c>
      <c r="S32" s="996">
        <v>0</v>
      </c>
      <c r="T32" s="996">
        <v>0</v>
      </c>
      <c r="U32" s="996">
        <v>0</v>
      </c>
      <c r="V32" s="996">
        <v>0</v>
      </c>
      <c r="W32" s="996">
        <v>0</v>
      </c>
      <c r="X32" s="998">
        <v>0</v>
      </c>
      <c r="Y32" s="997">
        <v>0</v>
      </c>
      <c r="Z32" s="996">
        <v>0</v>
      </c>
      <c r="AA32" s="996">
        <v>0</v>
      </c>
      <c r="AB32" s="996">
        <v>0</v>
      </c>
      <c r="AC32" s="996">
        <v>0</v>
      </c>
      <c r="AD32" s="996">
        <v>0</v>
      </c>
      <c r="AE32" s="996">
        <v>11</v>
      </c>
      <c r="AF32" s="996">
        <v>2</v>
      </c>
      <c r="AG32" s="996">
        <v>0</v>
      </c>
      <c r="AH32" s="998">
        <v>0</v>
      </c>
      <c r="AI32" s="997">
        <v>0</v>
      </c>
      <c r="AJ32" s="996">
        <v>0</v>
      </c>
      <c r="AK32" s="996">
        <v>0</v>
      </c>
      <c r="AL32" s="996">
        <v>0</v>
      </c>
      <c r="AM32" s="996">
        <v>0</v>
      </c>
      <c r="AN32" s="996">
        <v>0</v>
      </c>
      <c r="AO32" s="996">
        <v>0</v>
      </c>
      <c r="AP32" s="996">
        <v>0</v>
      </c>
      <c r="AQ32" s="996">
        <v>0</v>
      </c>
      <c r="AR32" s="998">
        <v>0</v>
      </c>
      <c r="AS32" s="997">
        <v>0</v>
      </c>
      <c r="AT32" s="996">
        <v>0</v>
      </c>
      <c r="AU32" s="996">
        <v>0</v>
      </c>
      <c r="AV32" s="996">
        <v>0</v>
      </c>
      <c r="AW32" s="996">
        <v>0</v>
      </c>
      <c r="AX32" s="996">
        <v>0</v>
      </c>
      <c r="AY32" s="995">
        <v>0</v>
      </c>
      <c r="AZ32" s="398">
        <v>0</v>
      </c>
    </row>
    <row r="33" spans="1:52" x14ac:dyDescent="0.15">
      <c r="A33" s="384" t="s">
        <v>297</v>
      </c>
      <c r="B33" s="334" t="s">
        <v>147</v>
      </c>
      <c r="C33" s="400"/>
      <c r="D33" s="1000">
        <v>59</v>
      </c>
      <c r="E33" s="999">
        <v>0</v>
      </c>
      <c r="F33" s="996">
        <v>0</v>
      </c>
      <c r="G33" s="996">
        <v>0</v>
      </c>
      <c r="H33" s="996">
        <v>0</v>
      </c>
      <c r="I33" s="996">
        <v>0</v>
      </c>
      <c r="J33" s="996">
        <v>0</v>
      </c>
      <c r="K33" s="996">
        <v>0</v>
      </c>
      <c r="L33" s="996">
        <v>0</v>
      </c>
      <c r="M33" s="996">
        <v>0</v>
      </c>
      <c r="N33" s="998">
        <v>0</v>
      </c>
      <c r="O33" s="997">
        <v>2</v>
      </c>
      <c r="P33" s="996">
        <v>0</v>
      </c>
      <c r="Q33" s="996">
        <v>3</v>
      </c>
      <c r="R33" s="996">
        <v>0</v>
      </c>
      <c r="S33" s="996">
        <v>0</v>
      </c>
      <c r="T33" s="996">
        <v>0</v>
      </c>
      <c r="U33" s="996">
        <v>0</v>
      </c>
      <c r="V33" s="996">
        <v>0</v>
      </c>
      <c r="W33" s="996">
        <v>0</v>
      </c>
      <c r="X33" s="998">
        <v>0</v>
      </c>
      <c r="Y33" s="997">
        <v>0</v>
      </c>
      <c r="Z33" s="996">
        <v>0</v>
      </c>
      <c r="AA33" s="996">
        <v>0</v>
      </c>
      <c r="AB33" s="996">
        <v>0</v>
      </c>
      <c r="AC33" s="996">
        <v>0</v>
      </c>
      <c r="AD33" s="996">
        <v>0</v>
      </c>
      <c r="AE33" s="996">
        <v>11</v>
      </c>
      <c r="AF33" s="996">
        <v>39</v>
      </c>
      <c r="AG33" s="996">
        <v>0</v>
      </c>
      <c r="AH33" s="998">
        <v>0</v>
      </c>
      <c r="AI33" s="997">
        <v>0</v>
      </c>
      <c r="AJ33" s="996">
        <v>0</v>
      </c>
      <c r="AK33" s="996">
        <v>1</v>
      </c>
      <c r="AL33" s="996">
        <v>1</v>
      </c>
      <c r="AM33" s="996">
        <v>0</v>
      </c>
      <c r="AN33" s="996">
        <v>0</v>
      </c>
      <c r="AO33" s="996">
        <v>2</v>
      </c>
      <c r="AP33" s="996">
        <v>0</v>
      </c>
      <c r="AQ33" s="996">
        <v>0</v>
      </c>
      <c r="AR33" s="998">
        <v>0</v>
      </c>
      <c r="AS33" s="997">
        <v>0</v>
      </c>
      <c r="AT33" s="996">
        <v>0</v>
      </c>
      <c r="AU33" s="996">
        <v>0</v>
      </c>
      <c r="AV33" s="996">
        <v>0</v>
      </c>
      <c r="AW33" s="996">
        <v>0</v>
      </c>
      <c r="AX33" s="996">
        <v>0</v>
      </c>
      <c r="AY33" s="995">
        <v>0</v>
      </c>
      <c r="AZ33" s="398">
        <v>0</v>
      </c>
    </row>
    <row r="34" spans="1:52" x14ac:dyDescent="0.15">
      <c r="A34" s="384" t="s">
        <v>296</v>
      </c>
      <c r="B34" s="334" t="s">
        <v>148</v>
      </c>
      <c r="C34" s="400"/>
      <c r="D34" s="1000">
        <v>34</v>
      </c>
      <c r="E34" s="999">
        <v>0</v>
      </c>
      <c r="F34" s="996">
        <v>0</v>
      </c>
      <c r="G34" s="996">
        <v>0</v>
      </c>
      <c r="H34" s="996">
        <v>0</v>
      </c>
      <c r="I34" s="996">
        <v>0</v>
      </c>
      <c r="J34" s="996">
        <v>0</v>
      </c>
      <c r="K34" s="996">
        <v>0</v>
      </c>
      <c r="L34" s="996">
        <v>0</v>
      </c>
      <c r="M34" s="996">
        <v>0</v>
      </c>
      <c r="N34" s="998">
        <v>0</v>
      </c>
      <c r="O34" s="997">
        <v>0</v>
      </c>
      <c r="P34" s="996">
        <v>0</v>
      </c>
      <c r="Q34" s="996">
        <v>0</v>
      </c>
      <c r="R34" s="996">
        <v>0</v>
      </c>
      <c r="S34" s="996">
        <v>0</v>
      </c>
      <c r="T34" s="996">
        <v>0</v>
      </c>
      <c r="U34" s="996">
        <v>0</v>
      </c>
      <c r="V34" s="996">
        <v>0</v>
      </c>
      <c r="W34" s="996">
        <v>0</v>
      </c>
      <c r="X34" s="998">
        <v>0</v>
      </c>
      <c r="Y34" s="997">
        <v>0</v>
      </c>
      <c r="Z34" s="996">
        <v>0</v>
      </c>
      <c r="AA34" s="996">
        <v>0</v>
      </c>
      <c r="AB34" s="996">
        <v>0</v>
      </c>
      <c r="AC34" s="996">
        <v>0</v>
      </c>
      <c r="AD34" s="996">
        <v>0</v>
      </c>
      <c r="AE34" s="996">
        <v>6</v>
      </c>
      <c r="AF34" s="996">
        <v>0</v>
      </c>
      <c r="AG34" s="996">
        <v>22</v>
      </c>
      <c r="AH34" s="998">
        <v>0</v>
      </c>
      <c r="AI34" s="997">
        <v>0</v>
      </c>
      <c r="AJ34" s="996">
        <v>0</v>
      </c>
      <c r="AK34" s="996">
        <v>1</v>
      </c>
      <c r="AL34" s="996">
        <v>5</v>
      </c>
      <c r="AM34" s="996">
        <v>0</v>
      </c>
      <c r="AN34" s="996">
        <v>0</v>
      </c>
      <c r="AO34" s="996">
        <v>0</v>
      </c>
      <c r="AP34" s="996">
        <v>0</v>
      </c>
      <c r="AQ34" s="996">
        <v>0</v>
      </c>
      <c r="AR34" s="998">
        <v>0</v>
      </c>
      <c r="AS34" s="997">
        <v>0</v>
      </c>
      <c r="AT34" s="996">
        <v>0</v>
      </c>
      <c r="AU34" s="996">
        <v>0</v>
      </c>
      <c r="AV34" s="996">
        <v>0</v>
      </c>
      <c r="AW34" s="996">
        <v>0</v>
      </c>
      <c r="AX34" s="996">
        <v>0</v>
      </c>
      <c r="AY34" s="995">
        <v>0</v>
      </c>
      <c r="AZ34" s="398">
        <v>0</v>
      </c>
    </row>
    <row r="35" spans="1:52" x14ac:dyDescent="0.15">
      <c r="A35" s="388" t="s">
        <v>295</v>
      </c>
      <c r="B35" s="355" t="s">
        <v>149</v>
      </c>
      <c r="C35" s="408"/>
      <c r="D35" s="1012">
        <v>15</v>
      </c>
      <c r="E35" s="1011">
        <v>0</v>
      </c>
      <c r="F35" s="1008">
        <v>0</v>
      </c>
      <c r="G35" s="1008">
        <v>0</v>
      </c>
      <c r="H35" s="1008">
        <v>0</v>
      </c>
      <c r="I35" s="1008">
        <v>0</v>
      </c>
      <c r="J35" s="1008">
        <v>0</v>
      </c>
      <c r="K35" s="1008">
        <v>0</v>
      </c>
      <c r="L35" s="1008">
        <v>0</v>
      </c>
      <c r="M35" s="1008">
        <v>0</v>
      </c>
      <c r="N35" s="1010">
        <v>0</v>
      </c>
      <c r="O35" s="1009">
        <v>0</v>
      </c>
      <c r="P35" s="1008">
        <v>0</v>
      </c>
      <c r="Q35" s="1008">
        <v>1</v>
      </c>
      <c r="R35" s="1008">
        <v>0</v>
      </c>
      <c r="S35" s="1008">
        <v>0</v>
      </c>
      <c r="T35" s="1008">
        <v>0</v>
      </c>
      <c r="U35" s="1008">
        <v>0</v>
      </c>
      <c r="V35" s="1008">
        <v>0</v>
      </c>
      <c r="W35" s="1008">
        <v>0</v>
      </c>
      <c r="X35" s="1010">
        <v>0</v>
      </c>
      <c r="Y35" s="1009">
        <v>0</v>
      </c>
      <c r="Z35" s="1008">
        <v>0</v>
      </c>
      <c r="AA35" s="1008">
        <v>0</v>
      </c>
      <c r="AB35" s="1008">
        <v>0</v>
      </c>
      <c r="AC35" s="1008">
        <v>0</v>
      </c>
      <c r="AD35" s="1008">
        <v>0</v>
      </c>
      <c r="AE35" s="1008">
        <v>4</v>
      </c>
      <c r="AF35" s="1008">
        <v>0</v>
      </c>
      <c r="AG35" s="1008">
        <v>0</v>
      </c>
      <c r="AH35" s="1010">
        <v>10</v>
      </c>
      <c r="AI35" s="1009">
        <v>0</v>
      </c>
      <c r="AJ35" s="1008">
        <v>0</v>
      </c>
      <c r="AK35" s="1008">
        <v>0</v>
      </c>
      <c r="AL35" s="1008">
        <v>0</v>
      </c>
      <c r="AM35" s="1008">
        <v>0</v>
      </c>
      <c r="AN35" s="1008">
        <v>0</v>
      </c>
      <c r="AO35" s="1008">
        <v>0</v>
      </c>
      <c r="AP35" s="1008">
        <v>0</v>
      </c>
      <c r="AQ35" s="1008">
        <v>0</v>
      </c>
      <c r="AR35" s="1010">
        <v>0</v>
      </c>
      <c r="AS35" s="1009">
        <v>0</v>
      </c>
      <c r="AT35" s="1008">
        <v>0</v>
      </c>
      <c r="AU35" s="1008">
        <v>0</v>
      </c>
      <c r="AV35" s="1008">
        <v>0</v>
      </c>
      <c r="AW35" s="1008">
        <v>0</v>
      </c>
      <c r="AX35" s="1008">
        <v>0</v>
      </c>
      <c r="AY35" s="1007">
        <v>0</v>
      </c>
      <c r="AZ35" s="398">
        <v>0</v>
      </c>
    </row>
    <row r="36" spans="1:52" x14ac:dyDescent="0.15">
      <c r="A36" s="386" t="s">
        <v>294</v>
      </c>
      <c r="B36" s="354" t="s">
        <v>150</v>
      </c>
      <c r="C36" s="409"/>
      <c r="D36" s="1006">
        <v>12</v>
      </c>
      <c r="E36" s="1005">
        <v>0</v>
      </c>
      <c r="F36" s="1002">
        <v>0</v>
      </c>
      <c r="G36" s="1002">
        <v>0</v>
      </c>
      <c r="H36" s="1002">
        <v>0</v>
      </c>
      <c r="I36" s="1002">
        <v>0</v>
      </c>
      <c r="J36" s="1002">
        <v>0</v>
      </c>
      <c r="K36" s="1002">
        <v>0</v>
      </c>
      <c r="L36" s="1002">
        <v>0</v>
      </c>
      <c r="M36" s="1002">
        <v>0</v>
      </c>
      <c r="N36" s="1004">
        <v>0</v>
      </c>
      <c r="O36" s="1003">
        <v>0</v>
      </c>
      <c r="P36" s="1002">
        <v>0</v>
      </c>
      <c r="Q36" s="1002">
        <v>1</v>
      </c>
      <c r="R36" s="1002">
        <v>0</v>
      </c>
      <c r="S36" s="1002">
        <v>0</v>
      </c>
      <c r="T36" s="1002">
        <v>0</v>
      </c>
      <c r="U36" s="1002">
        <v>0</v>
      </c>
      <c r="V36" s="1002">
        <v>0</v>
      </c>
      <c r="W36" s="1002">
        <v>0</v>
      </c>
      <c r="X36" s="1004">
        <v>0</v>
      </c>
      <c r="Y36" s="1003">
        <v>0</v>
      </c>
      <c r="Z36" s="1002">
        <v>0</v>
      </c>
      <c r="AA36" s="1002">
        <v>0</v>
      </c>
      <c r="AB36" s="1002">
        <v>0</v>
      </c>
      <c r="AC36" s="1002">
        <v>0</v>
      </c>
      <c r="AD36" s="1002">
        <v>0</v>
      </c>
      <c r="AE36" s="1002">
        <v>1</v>
      </c>
      <c r="AF36" s="1002">
        <v>3</v>
      </c>
      <c r="AG36" s="1002">
        <v>0</v>
      </c>
      <c r="AH36" s="1004">
        <v>0</v>
      </c>
      <c r="AI36" s="1003">
        <v>7</v>
      </c>
      <c r="AJ36" s="1002">
        <v>0</v>
      </c>
      <c r="AK36" s="1002">
        <v>0</v>
      </c>
      <c r="AL36" s="1002">
        <v>0</v>
      </c>
      <c r="AM36" s="1002">
        <v>0</v>
      </c>
      <c r="AN36" s="1002">
        <v>0</v>
      </c>
      <c r="AO36" s="1002">
        <v>0</v>
      </c>
      <c r="AP36" s="1002">
        <v>0</v>
      </c>
      <c r="AQ36" s="1002">
        <v>0</v>
      </c>
      <c r="AR36" s="1004">
        <v>0</v>
      </c>
      <c r="AS36" s="1003">
        <v>0</v>
      </c>
      <c r="AT36" s="1002">
        <v>0</v>
      </c>
      <c r="AU36" s="1002">
        <v>0</v>
      </c>
      <c r="AV36" s="1002">
        <v>0</v>
      </c>
      <c r="AW36" s="1002">
        <v>0</v>
      </c>
      <c r="AX36" s="1002">
        <v>0</v>
      </c>
      <c r="AY36" s="1001">
        <v>0</v>
      </c>
      <c r="AZ36" s="398">
        <v>0</v>
      </c>
    </row>
    <row r="37" spans="1:52" x14ac:dyDescent="0.15">
      <c r="A37" s="384" t="s">
        <v>340</v>
      </c>
      <c r="B37" s="334" t="s">
        <v>151</v>
      </c>
      <c r="C37" s="400"/>
      <c r="D37" s="1000">
        <v>27</v>
      </c>
      <c r="E37" s="999">
        <v>0</v>
      </c>
      <c r="F37" s="996">
        <v>0</v>
      </c>
      <c r="G37" s="996">
        <v>0</v>
      </c>
      <c r="H37" s="996">
        <v>0</v>
      </c>
      <c r="I37" s="996">
        <v>0</v>
      </c>
      <c r="J37" s="996">
        <v>0</v>
      </c>
      <c r="K37" s="996">
        <v>0</v>
      </c>
      <c r="L37" s="996">
        <v>0</v>
      </c>
      <c r="M37" s="996">
        <v>0</v>
      </c>
      <c r="N37" s="998">
        <v>0</v>
      </c>
      <c r="O37" s="997">
        <v>0</v>
      </c>
      <c r="P37" s="996">
        <v>0</v>
      </c>
      <c r="Q37" s="996">
        <v>4</v>
      </c>
      <c r="R37" s="996">
        <v>0</v>
      </c>
      <c r="S37" s="996">
        <v>0</v>
      </c>
      <c r="T37" s="996">
        <v>0</v>
      </c>
      <c r="U37" s="996">
        <v>0</v>
      </c>
      <c r="V37" s="996">
        <v>0</v>
      </c>
      <c r="W37" s="996">
        <v>0</v>
      </c>
      <c r="X37" s="998">
        <v>0</v>
      </c>
      <c r="Y37" s="997">
        <v>0</v>
      </c>
      <c r="Z37" s="996">
        <v>0</v>
      </c>
      <c r="AA37" s="996">
        <v>0</v>
      </c>
      <c r="AB37" s="996">
        <v>0</v>
      </c>
      <c r="AC37" s="996">
        <v>0</v>
      </c>
      <c r="AD37" s="996">
        <v>0</v>
      </c>
      <c r="AE37" s="996">
        <v>2</v>
      </c>
      <c r="AF37" s="996">
        <v>0</v>
      </c>
      <c r="AG37" s="996">
        <v>0</v>
      </c>
      <c r="AH37" s="998">
        <v>0</v>
      </c>
      <c r="AI37" s="997">
        <v>0</v>
      </c>
      <c r="AJ37" s="996">
        <v>19</v>
      </c>
      <c r="AK37" s="996">
        <v>0</v>
      </c>
      <c r="AL37" s="996">
        <v>2</v>
      </c>
      <c r="AM37" s="996">
        <v>0</v>
      </c>
      <c r="AN37" s="996">
        <v>0</v>
      </c>
      <c r="AO37" s="996">
        <v>0</v>
      </c>
      <c r="AP37" s="996">
        <v>0</v>
      </c>
      <c r="AQ37" s="996">
        <v>0</v>
      </c>
      <c r="AR37" s="998">
        <v>0</v>
      </c>
      <c r="AS37" s="997">
        <v>0</v>
      </c>
      <c r="AT37" s="996">
        <v>0</v>
      </c>
      <c r="AU37" s="996">
        <v>0</v>
      </c>
      <c r="AV37" s="996">
        <v>0</v>
      </c>
      <c r="AW37" s="996">
        <v>0</v>
      </c>
      <c r="AX37" s="996">
        <v>0</v>
      </c>
      <c r="AY37" s="995">
        <v>0</v>
      </c>
      <c r="AZ37" s="398">
        <v>0</v>
      </c>
    </row>
    <row r="38" spans="1:52" x14ac:dyDescent="0.15">
      <c r="A38" s="384" t="s">
        <v>291</v>
      </c>
      <c r="B38" s="334" t="s">
        <v>152</v>
      </c>
      <c r="C38" s="400"/>
      <c r="D38" s="1000">
        <v>41</v>
      </c>
      <c r="E38" s="999">
        <v>0</v>
      </c>
      <c r="F38" s="996">
        <v>0</v>
      </c>
      <c r="G38" s="996">
        <v>0</v>
      </c>
      <c r="H38" s="996">
        <v>0</v>
      </c>
      <c r="I38" s="996">
        <v>0</v>
      </c>
      <c r="J38" s="996">
        <v>0</v>
      </c>
      <c r="K38" s="996">
        <v>0</v>
      </c>
      <c r="L38" s="996">
        <v>0</v>
      </c>
      <c r="M38" s="996">
        <v>0</v>
      </c>
      <c r="N38" s="998">
        <v>0</v>
      </c>
      <c r="O38" s="997">
        <v>0</v>
      </c>
      <c r="P38" s="996">
        <v>0</v>
      </c>
      <c r="Q38" s="996">
        <v>4</v>
      </c>
      <c r="R38" s="996">
        <v>0</v>
      </c>
      <c r="S38" s="996">
        <v>0</v>
      </c>
      <c r="T38" s="996">
        <v>0</v>
      </c>
      <c r="U38" s="996">
        <v>0</v>
      </c>
      <c r="V38" s="996">
        <v>0</v>
      </c>
      <c r="W38" s="996">
        <v>0</v>
      </c>
      <c r="X38" s="998">
        <v>0</v>
      </c>
      <c r="Y38" s="997">
        <v>0</v>
      </c>
      <c r="Z38" s="996">
        <v>0</v>
      </c>
      <c r="AA38" s="996">
        <v>0</v>
      </c>
      <c r="AB38" s="996">
        <v>1</v>
      </c>
      <c r="AC38" s="996">
        <v>0</v>
      </c>
      <c r="AD38" s="996">
        <v>1</v>
      </c>
      <c r="AE38" s="996">
        <v>6</v>
      </c>
      <c r="AF38" s="996">
        <v>2</v>
      </c>
      <c r="AG38" s="996">
        <v>0</v>
      </c>
      <c r="AH38" s="998">
        <v>0</v>
      </c>
      <c r="AI38" s="997">
        <v>0</v>
      </c>
      <c r="AJ38" s="996">
        <v>0</v>
      </c>
      <c r="AK38" s="996">
        <v>22</v>
      </c>
      <c r="AL38" s="996">
        <v>3</v>
      </c>
      <c r="AM38" s="996">
        <v>0</v>
      </c>
      <c r="AN38" s="996">
        <v>0</v>
      </c>
      <c r="AO38" s="996">
        <v>0</v>
      </c>
      <c r="AP38" s="996">
        <v>0</v>
      </c>
      <c r="AQ38" s="996">
        <v>0</v>
      </c>
      <c r="AR38" s="998">
        <v>2</v>
      </c>
      <c r="AS38" s="997">
        <v>0</v>
      </c>
      <c r="AT38" s="996">
        <v>0</v>
      </c>
      <c r="AU38" s="996">
        <v>0</v>
      </c>
      <c r="AV38" s="996">
        <v>0</v>
      </c>
      <c r="AW38" s="996">
        <v>0</v>
      </c>
      <c r="AX38" s="996">
        <v>0</v>
      </c>
      <c r="AY38" s="995">
        <v>0</v>
      </c>
      <c r="AZ38" s="398">
        <v>0</v>
      </c>
    </row>
    <row r="39" spans="1:52" x14ac:dyDescent="0.15">
      <c r="A39" s="384" t="s">
        <v>290</v>
      </c>
      <c r="B39" s="334" t="s">
        <v>153</v>
      </c>
      <c r="C39" s="400"/>
      <c r="D39" s="1000">
        <v>51</v>
      </c>
      <c r="E39" s="999">
        <v>0</v>
      </c>
      <c r="F39" s="996">
        <v>0</v>
      </c>
      <c r="G39" s="996">
        <v>0</v>
      </c>
      <c r="H39" s="996">
        <v>0</v>
      </c>
      <c r="I39" s="996">
        <v>0</v>
      </c>
      <c r="J39" s="996">
        <v>0</v>
      </c>
      <c r="K39" s="996">
        <v>0</v>
      </c>
      <c r="L39" s="996">
        <v>0</v>
      </c>
      <c r="M39" s="996">
        <v>0</v>
      </c>
      <c r="N39" s="998">
        <v>0</v>
      </c>
      <c r="O39" s="997">
        <v>0</v>
      </c>
      <c r="P39" s="996">
        <v>0</v>
      </c>
      <c r="Q39" s="996">
        <v>9</v>
      </c>
      <c r="R39" s="996">
        <v>0</v>
      </c>
      <c r="S39" s="996">
        <v>0</v>
      </c>
      <c r="T39" s="996">
        <v>0</v>
      </c>
      <c r="U39" s="996">
        <v>0</v>
      </c>
      <c r="V39" s="996">
        <v>0</v>
      </c>
      <c r="W39" s="996">
        <v>0</v>
      </c>
      <c r="X39" s="998">
        <v>1</v>
      </c>
      <c r="Y39" s="997">
        <v>0</v>
      </c>
      <c r="Z39" s="996">
        <v>0</v>
      </c>
      <c r="AA39" s="996">
        <v>1</v>
      </c>
      <c r="AB39" s="996">
        <v>0</v>
      </c>
      <c r="AC39" s="996">
        <v>0</v>
      </c>
      <c r="AD39" s="996">
        <v>0</v>
      </c>
      <c r="AE39" s="996">
        <v>2</v>
      </c>
      <c r="AF39" s="996">
        <v>1</v>
      </c>
      <c r="AG39" s="996">
        <v>0</v>
      </c>
      <c r="AH39" s="998">
        <v>0</v>
      </c>
      <c r="AI39" s="997">
        <v>0</v>
      </c>
      <c r="AJ39" s="996">
        <v>0</v>
      </c>
      <c r="AK39" s="996">
        <v>1</v>
      </c>
      <c r="AL39" s="996">
        <v>34</v>
      </c>
      <c r="AM39" s="996">
        <v>0</v>
      </c>
      <c r="AN39" s="996">
        <v>0</v>
      </c>
      <c r="AO39" s="996">
        <v>2</v>
      </c>
      <c r="AP39" s="996">
        <v>0</v>
      </c>
      <c r="AQ39" s="996">
        <v>0</v>
      </c>
      <c r="AR39" s="998">
        <v>0</v>
      </c>
      <c r="AS39" s="997">
        <v>0</v>
      </c>
      <c r="AT39" s="996">
        <v>0</v>
      </c>
      <c r="AU39" s="996">
        <v>0</v>
      </c>
      <c r="AV39" s="996">
        <v>0</v>
      </c>
      <c r="AW39" s="996">
        <v>0</v>
      </c>
      <c r="AX39" s="996">
        <v>0</v>
      </c>
      <c r="AY39" s="995">
        <v>0</v>
      </c>
      <c r="AZ39" s="398">
        <v>0</v>
      </c>
    </row>
    <row r="40" spans="1:52" x14ac:dyDescent="0.15">
      <c r="A40" s="384" t="s">
        <v>289</v>
      </c>
      <c r="B40" s="334" t="s">
        <v>154</v>
      </c>
      <c r="C40" s="400"/>
      <c r="D40" s="1000">
        <v>37</v>
      </c>
      <c r="E40" s="999">
        <v>0</v>
      </c>
      <c r="F40" s="996">
        <v>0</v>
      </c>
      <c r="G40" s="996">
        <v>0</v>
      </c>
      <c r="H40" s="996">
        <v>0</v>
      </c>
      <c r="I40" s="996">
        <v>0</v>
      </c>
      <c r="J40" s="996">
        <v>0</v>
      </c>
      <c r="K40" s="996">
        <v>0</v>
      </c>
      <c r="L40" s="996">
        <v>1</v>
      </c>
      <c r="M40" s="996">
        <v>0</v>
      </c>
      <c r="N40" s="998">
        <v>0</v>
      </c>
      <c r="O40" s="997">
        <v>0</v>
      </c>
      <c r="P40" s="996">
        <v>1</v>
      </c>
      <c r="Q40" s="996">
        <v>3</v>
      </c>
      <c r="R40" s="996">
        <v>0</v>
      </c>
      <c r="S40" s="996">
        <v>0</v>
      </c>
      <c r="T40" s="996">
        <v>0</v>
      </c>
      <c r="U40" s="996">
        <v>0</v>
      </c>
      <c r="V40" s="996">
        <v>0</v>
      </c>
      <c r="W40" s="996">
        <v>0</v>
      </c>
      <c r="X40" s="998">
        <v>0</v>
      </c>
      <c r="Y40" s="997">
        <v>0</v>
      </c>
      <c r="Z40" s="996">
        <v>0</v>
      </c>
      <c r="AA40" s="996">
        <v>0</v>
      </c>
      <c r="AB40" s="996">
        <v>0</v>
      </c>
      <c r="AC40" s="996">
        <v>0</v>
      </c>
      <c r="AD40" s="996">
        <v>0</v>
      </c>
      <c r="AE40" s="996">
        <v>3</v>
      </c>
      <c r="AF40" s="996">
        <v>1</v>
      </c>
      <c r="AG40" s="996">
        <v>0</v>
      </c>
      <c r="AH40" s="998">
        <v>0</v>
      </c>
      <c r="AI40" s="997">
        <v>0</v>
      </c>
      <c r="AJ40" s="996">
        <v>0</v>
      </c>
      <c r="AK40" s="996">
        <v>0</v>
      </c>
      <c r="AL40" s="996">
        <v>3</v>
      </c>
      <c r="AM40" s="996">
        <v>22</v>
      </c>
      <c r="AN40" s="996">
        <v>0</v>
      </c>
      <c r="AO40" s="996">
        <v>0</v>
      </c>
      <c r="AP40" s="996">
        <v>0</v>
      </c>
      <c r="AQ40" s="996">
        <v>0</v>
      </c>
      <c r="AR40" s="998">
        <v>3</v>
      </c>
      <c r="AS40" s="997">
        <v>0</v>
      </c>
      <c r="AT40" s="996">
        <v>0</v>
      </c>
      <c r="AU40" s="996">
        <v>0</v>
      </c>
      <c r="AV40" s="996">
        <v>0</v>
      </c>
      <c r="AW40" s="996">
        <v>0</v>
      </c>
      <c r="AX40" s="996">
        <v>0</v>
      </c>
      <c r="AY40" s="995">
        <v>0</v>
      </c>
      <c r="AZ40" s="398">
        <v>0</v>
      </c>
    </row>
    <row r="41" spans="1:52" x14ac:dyDescent="0.15">
      <c r="A41" s="384" t="s">
        <v>288</v>
      </c>
      <c r="B41" s="334" t="s">
        <v>155</v>
      </c>
      <c r="C41" s="400"/>
      <c r="D41" s="1000">
        <v>56</v>
      </c>
      <c r="E41" s="999">
        <v>0</v>
      </c>
      <c r="F41" s="996">
        <v>0</v>
      </c>
      <c r="G41" s="996">
        <v>0</v>
      </c>
      <c r="H41" s="996">
        <v>0</v>
      </c>
      <c r="I41" s="996">
        <v>0</v>
      </c>
      <c r="J41" s="996">
        <v>0</v>
      </c>
      <c r="K41" s="996">
        <v>0</v>
      </c>
      <c r="L41" s="996">
        <v>0</v>
      </c>
      <c r="M41" s="996">
        <v>0</v>
      </c>
      <c r="N41" s="998">
        <v>0</v>
      </c>
      <c r="O41" s="997">
        <v>0</v>
      </c>
      <c r="P41" s="996">
        <v>0</v>
      </c>
      <c r="Q41" s="996">
        <v>0</v>
      </c>
      <c r="R41" s="996">
        <v>1</v>
      </c>
      <c r="S41" s="996">
        <v>0</v>
      </c>
      <c r="T41" s="996">
        <v>0</v>
      </c>
      <c r="U41" s="996">
        <v>0</v>
      </c>
      <c r="V41" s="996">
        <v>0</v>
      </c>
      <c r="W41" s="996">
        <v>0</v>
      </c>
      <c r="X41" s="998">
        <v>0</v>
      </c>
      <c r="Y41" s="997">
        <v>0</v>
      </c>
      <c r="Z41" s="996">
        <v>0</v>
      </c>
      <c r="AA41" s="996">
        <v>0</v>
      </c>
      <c r="AB41" s="996">
        <v>0</v>
      </c>
      <c r="AC41" s="996">
        <v>0</v>
      </c>
      <c r="AD41" s="996">
        <v>0</v>
      </c>
      <c r="AE41" s="996">
        <v>11</v>
      </c>
      <c r="AF41" s="996">
        <v>0</v>
      </c>
      <c r="AG41" s="996">
        <v>0</v>
      </c>
      <c r="AH41" s="998">
        <v>0</v>
      </c>
      <c r="AI41" s="997">
        <v>0</v>
      </c>
      <c r="AJ41" s="996">
        <v>0</v>
      </c>
      <c r="AK41" s="996">
        <v>0</v>
      </c>
      <c r="AL41" s="996">
        <v>0</v>
      </c>
      <c r="AM41" s="996">
        <v>0</v>
      </c>
      <c r="AN41" s="996">
        <v>42</v>
      </c>
      <c r="AO41" s="996">
        <v>2</v>
      </c>
      <c r="AP41" s="996">
        <v>0</v>
      </c>
      <c r="AQ41" s="996">
        <v>0</v>
      </c>
      <c r="AR41" s="998">
        <v>0</v>
      </c>
      <c r="AS41" s="997">
        <v>0</v>
      </c>
      <c r="AT41" s="996">
        <v>0</v>
      </c>
      <c r="AU41" s="996">
        <v>0</v>
      </c>
      <c r="AV41" s="996">
        <v>0</v>
      </c>
      <c r="AW41" s="996">
        <v>0</v>
      </c>
      <c r="AX41" s="996">
        <v>0</v>
      </c>
      <c r="AY41" s="995">
        <v>0</v>
      </c>
      <c r="AZ41" s="398">
        <v>0</v>
      </c>
    </row>
    <row r="42" spans="1:52" x14ac:dyDescent="0.15">
      <c r="A42" s="384" t="s">
        <v>287</v>
      </c>
      <c r="B42" s="334" t="s">
        <v>156</v>
      </c>
      <c r="C42" s="400"/>
      <c r="D42" s="1000">
        <v>51</v>
      </c>
      <c r="E42" s="999">
        <v>0</v>
      </c>
      <c r="F42" s="996">
        <v>0</v>
      </c>
      <c r="G42" s="996">
        <v>0</v>
      </c>
      <c r="H42" s="996">
        <v>0</v>
      </c>
      <c r="I42" s="996">
        <v>0</v>
      </c>
      <c r="J42" s="996">
        <v>0</v>
      </c>
      <c r="K42" s="996">
        <v>0</v>
      </c>
      <c r="L42" s="996">
        <v>0</v>
      </c>
      <c r="M42" s="996">
        <v>0</v>
      </c>
      <c r="N42" s="998">
        <v>0</v>
      </c>
      <c r="O42" s="997">
        <v>0</v>
      </c>
      <c r="P42" s="996">
        <v>0</v>
      </c>
      <c r="Q42" s="996">
        <v>3</v>
      </c>
      <c r="R42" s="996">
        <v>0</v>
      </c>
      <c r="S42" s="996">
        <v>0</v>
      </c>
      <c r="T42" s="996">
        <v>0</v>
      </c>
      <c r="U42" s="996">
        <v>0</v>
      </c>
      <c r="V42" s="996">
        <v>0</v>
      </c>
      <c r="W42" s="996">
        <v>0</v>
      </c>
      <c r="X42" s="998">
        <v>0</v>
      </c>
      <c r="Y42" s="997">
        <v>0</v>
      </c>
      <c r="Z42" s="996">
        <v>0</v>
      </c>
      <c r="AA42" s="996">
        <v>0</v>
      </c>
      <c r="AB42" s="996">
        <v>0</v>
      </c>
      <c r="AC42" s="996">
        <v>0</v>
      </c>
      <c r="AD42" s="996">
        <v>0</v>
      </c>
      <c r="AE42" s="996">
        <v>6</v>
      </c>
      <c r="AF42" s="996">
        <v>0</v>
      </c>
      <c r="AG42" s="996">
        <v>0</v>
      </c>
      <c r="AH42" s="998">
        <v>0</v>
      </c>
      <c r="AI42" s="997">
        <v>0</v>
      </c>
      <c r="AJ42" s="996">
        <v>0</v>
      </c>
      <c r="AK42" s="996">
        <v>0</v>
      </c>
      <c r="AL42" s="996">
        <v>0</v>
      </c>
      <c r="AM42" s="996">
        <v>0</v>
      </c>
      <c r="AN42" s="996">
        <v>4</v>
      </c>
      <c r="AO42" s="996">
        <v>37</v>
      </c>
      <c r="AP42" s="996">
        <v>1</v>
      </c>
      <c r="AQ42" s="996">
        <v>0</v>
      </c>
      <c r="AR42" s="998">
        <v>0</v>
      </c>
      <c r="AS42" s="997">
        <v>0</v>
      </c>
      <c r="AT42" s="996">
        <v>0</v>
      </c>
      <c r="AU42" s="996">
        <v>0</v>
      </c>
      <c r="AV42" s="996">
        <v>0</v>
      </c>
      <c r="AW42" s="996">
        <v>0</v>
      </c>
      <c r="AX42" s="996">
        <v>0</v>
      </c>
      <c r="AY42" s="995">
        <v>0</v>
      </c>
      <c r="AZ42" s="398">
        <v>0</v>
      </c>
    </row>
    <row r="43" spans="1:52" x14ac:dyDescent="0.15">
      <c r="A43" s="384" t="s">
        <v>286</v>
      </c>
      <c r="B43" s="334" t="s">
        <v>157</v>
      </c>
      <c r="C43" s="400"/>
      <c r="D43" s="1000">
        <v>25</v>
      </c>
      <c r="E43" s="999">
        <v>0</v>
      </c>
      <c r="F43" s="996">
        <v>0</v>
      </c>
      <c r="G43" s="996">
        <v>0</v>
      </c>
      <c r="H43" s="996">
        <v>0</v>
      </c>
      <c r="I43" s="996">
        <v>0</v>
      </c>
      <c r="J43" s="996">
        <v>0</v>
      </c>
      <c r="K43" s="996">
        <v>0</v>
      </c>
      <c r="L43" s="996">
        <v>0</v>
      </c>
      <c r="M43" s="996">
        <v>0</v>
      </c>
      <c r="N43" s="998">
        <v>0</v>
      </c>
      <c r="O43" s="997">
        <v>0</v>
      </c>
      <c r="P43" s="996">
        <v>0</v>
      </c>
      <c r="Q43" s="996">
        <v>0</v>
      </c>
      <c r="R43" s="996">
        <v>1</v>
      </c>
      <c r="S43" s="996">
        <v>0</v>
      </c>
      <c r="T43" s="996">
        <v>0</v>
      </c>
      <c r="U43" s="996">
        <v>0</v>
      </c>
      <c r="V43" s="996">
        <v>0</v>
      </c>
      <c r="W43" s="996">
        <v>0</v>
      </c>
      <c r="X43" s="998">
        <v>0</v>
      </c>
      <c r="Y43" s="997">
        <v>0</v>
      </c>
      <c r="Z43" s="996">
        <v>0</v>
      </c>
      <c r="AA43" s="996">
        <v>0</v>
      </c>
      <c r="AB43" s="996">
        <v>0</v>
      </c>
      <c r="AC43" s="996">
        <v>0</v>
      </c>
      <c r="AD43" s="996">
        <v>0</v>
      </c>
      <c r="AE43" s="996">
        <v>0</v>
      </c>
      <c r="AF43" s="996">
        <v>0</v>
      </c>
      <c r="AG43" s="996">
        <v>0</v>
      </c>
      <c r="AH43" s="998">
        <v>0</v>
      </c>
      <c r="AI43" s="997">
        <v>0</v>
      </c>
      <c r="AJ43" s="996">
        <v>0</v>
      </c>
      <c r="AK43" s="996">
        <v>0</v>
      </c>
      <c r="AL43" s="996">
        <v>0</v>
      </c>
      <c r="AM43" s="996">
        <v>0</v>
      </c>
      <c r="AN43" s="996">
        <v>0</v>
      </c>
      <c r="AO43" s="996">
        <v>2</v>
      </c>
      <c r="AP43" s="996">
        <v>22</v>
      </c>
      <c r="AQ43" s="996">
        <v>0</v>
      </c>
      <c r="AR43" s="998">
        <v>0</v>
      </c>
      <c r="AS43" s="997">
        <v>0</v>
      </c>
      <c r="AT43" s="996">
        <v>0</v>
      </c>
      <c r="AU43" s="996">
        <v>0</v>
      </c>
      <c r="AV43" s="996">
        <v>0</v>
      </c>
      <c r="AW43" s="996">
        <v>0</v>
      </c>
      <c r="AX43" s="996">
        <v>0</v>
      </c>
      <c r="AY43" s="995">
        <v>0</v>
      </c>
      <c r="AZ43" s="398">
        <v>0</v>
      </c>
    </row>
    <row r="44" spans="1:52" x14ac:dyDescent="0.15">
      <c r="A44" s="384" t="s">
        <v>285</v>
      </c>
      <c r="B44" s="334" t="s">
        <v>158</v>
      </c>
      <c r="C44" s="400"/>
      <c r="D44" s="1000">
        <v>26</v>
      </c>
      <c r="E44" s="999">
        <v>0</v>
      </c>
      <c r="F44" s="996">
        <v>0</v>
      </c>
      <c r="G44" s="996">
        <v>0</v>
      </c>
      <c r="H44" s="996">
        <v>0</v>
      </c>
      <c r="I44" s="996">
        <v>0</v>
      </c>
      <c r="J44" s="996">
        <v>0</v>
      </c>
      <c r="K44" s="996">
        <v>0</v>
      </c>
      <c r="L44" s="996">
        <v>0</v>
      </c>
      <c r="M44" s="996">
        <v>0</v>
      </c>
      <c r="N44" s="998">
        <v>0</v>
      </c>
      <c r="O44" s="997">
        <v>0</v>
      </c>
      <c r="P44" s="996">
        <v>0</v>
      </c>
      <c r="Q44" s="996">
        <v>0</v>
      </c>
      <c r="R44" s="996">
        <v>0</v>
      </c>
      <c r="S44" s="996">
        <v>0</v>
      </c>
      <c r="T44" s="996">
        <v>0</v>
      </c>
      <c r="U44" s="996">
        <v>0</v>
      </c>
      <c r="V44" s="996">
        <v>0</v>
      </c>
      <c r="W44" s="996">
        <v>0</v>
      </c>
      <c r="X44" s="998">
        <v>0</v>
      </c>
      <c r="Y44" s="997">
        <v>0</v>
      </c>
      <c r="Z44" s="996">
        <v>0</v>
      </c>
      <c r="AA44" s="996">
        <v>0</v>
      </c>
      <c r="AB44" s="996">
        <v>0</v>
      </c>
      <c r="AC44" s="996">
        <v>0</v>
      </c>
      <c r="AD44" s="996">
        <v>1</v>
      </c>
      <c r="AE44" s="996">
        <v>1</v>
      </c>
      <c r="AF44" s="996">
        <v>2</v>
      </c>
      <c r="AG44" s="996">
        <v>0</v>
      </c>
      <c r="AH44" s="998">
        <v>0</v>
      </c>
      <c r="AI44" s="997">
        <v>0</v>
      </c>
      <c r="AJ44" s="996">
        <v>0</v>
      </c>
      <c r="AK44" s="996">
        <v>1</v>
      </c>
      <c r="AL44" s="996">
        <v>0</v>
      </c>
      <c r="AM44" s="996">
        <v>0</v>
      </c>
      <c r="AN44" s="996">
        <v>0</v>
      </c>
      <c r="AO44" s="996">
        <v>3</v>
      </c>
      <c r="AP44" s="996">
        <v>1</v>
      </c>
      <c r="AQ44" s="996">
        <v>16</v>
      </c>
      <c r="AR44" s="998">
        <v>1</v>
      </c>
      <c r="AS44" s="997">
        <v>0</v>
      </c>
      <c r="AT44" s="996">
        <v>0</v>
      </c>
      <c r="AU44" s="996">
        <v>0</v>
      </c>
      <c r="AV44" s="996">
        <v>0</v>
      </c>
      <c r="AW44" s="996">
        <v>0</v>
      </c>
      <c r="AX44" s="996">
        <v>0</v>
      </c>
      <c r="AY44" s="995">
        <v>0</v>
      </c>
      <c r="AZ44" s="398">
        <v>0</v>
      </c>
    </row>
    <row r="45" spans="1:52" x14ac:dyDescent="0.15">
      <c r="A45" s="388" t="s">
        <v>284</v>
      </c>
      <c r="B45" s="355" t="s">
        <v>159</v>
      </c>
      <c r="C45" s="408"/>
      <c r="D45" s="1012">
        <v>100</v>
      </c>
      <c r="E45" s="1011">
        <v>0</v>
      </c>
      <c r="F45" s="1008">
        <v>0</v>
      </c>
      <c r="G45" s="1008">
        <v>0</v>
      </c>
      <c r="H45" s="1008">
        <v>0</v>
      </c>
      <c r="I45" s="1008">
        <v>0</v>
      </c>
      <c r="J45" s="1008">
        <v>0</v>
      </c>
      <c r="K45" s="1008">
        <v>0</v>
      </c>
      <c r="L45" s="1008">
        <v>0</v>
      </c>
      <c r="M45" s="1008">
        <v>0</v>
      </c>
      <c r="N45" s="1010">
        <v>0</v>
      </c>
      <c r="O45" s="1009">
        <v>1</v>
      </c>
      <c r="P45" s="1008">
        <v>0</v>
      </c>
      <c r="Q45" s="1008">
        <v>8</v>
      </c>
      <c r="R45" s="1008">
        <v>0</v>
      </c>
      <c r="S45" s="1008">
        <v>0</v>
      </c>
      <c r="T45" s="1008">
        <v>0</v>
      </c>
      <c r="U45" s="1008">
        <v>0</v>
      </c>
      <c r="V45" s="1008">
        <v>0</v>
      </c>
      <c r="W45" s="1008">
        <v>0</v>
      </c>
      <c r="X45" s="1010">
        <v>0</v>
      </c>
      <c r="Y45" s="1009">
        <v>0</v>
      </c>
      <c r="Z45" s="1008">
        <v>1</v>
      </c>
      <c r="AA45" s="1008">
        <v>2</v>
      </c>
      <c r="AB45" s="1008">
        <v>1</v>
      </c>
      <c r="AC45" s="1008">
        <v>0</v>
      </c>
      <c r="AD45" s="1008">
        <v>0</v>
      </c>
      <c r="AE45" s="1008">
        <v>3</v>
      </c>
      <c r="AF45" s="1008">
        <v>2</v>
      </c>
      <c r="AG45" s="1008">
        <v>0</v>
      </c>
      <c r="AH45" s="1010">
        <v>1</v>
      </c>
      <c r="AI45" s="1009">
        <v>0</v>
      </c>
      <c r="AJ45" s="1008">
        <v>0</v>
      </c>
      <c r="AK45" s="1008">
        <v>2</v>
      </c>
      <c r="AL45" s="1008">
        <v>5</v>
      </c>
      <c r="AM45" s="1008">
        <v>0</v>
      </c>
      <c r="AN45" s="1008">
        <v>0</v>
      </c>
      <c r="AO45" s="1008">
        <v>0</v>
      </c>
      <c r="AP45" s="1008">
        <v>1</v>
      </c>
      <c r="AQ45" s="1008">
        <v>0</v>
      </c>
      <c r="AR45" s="1010">
        <v>69</v>
      </c>
      <c r="AS45" s="1009">
        <v>0</v>
      </c>
      <c r="AT45" s="1008">
        <v>0</v>
      </c>
      <c r="AU45" s="1008">
        <v>0</v>
      </c>
      <c r="AV45" s="1008">
        <v>4</v>
      </c>
      <c r="AW45" s="1008">
        <v>0</v>
      </c>
      <c r="AX45" s="1008">
        <v>0</v>
      </c>
      <c r="AY45" s="1007">
        <v>0</v>
      </c>
      <c r="AZ45" s="398">
        <v>0</v>
      </c>
    </row>
    <row r="46" spans="1:52" x14ac:dyDescent="0.15">
      <c r="A46" s="407" t="s">
        <v>283</v>
      </c>
      <c r="B46" s="406" t="s">
        <v>160</v>
      </c>
      <c r="C46" s="405"/>
      <c r="D46" s="1049">
        <v>38</v>
      </c>
      <c r="E46" s="1048">
        <v>0</v>
      </c>
      <c r="F46" s="1045">
        <v>0</v>
      </c>
      <c r="G46" s="1045">
        <v>0</v>
      </c>
      <c r="H46" s="1045">
        <v>0</v>
      </c>
      <c r="I46" s="1045">
        <v>0</v>
      </c>
      <c r="J46" s="1045">
        <v>0</v>
      </c>
      <c r="K46" s="1045">
        <v>0</v>
      </c>
      <c r="L46" s="1045">
        <v>0</v>
      </c>
      <c r="M46" s="1045">
        <v>0</v>
      </c>
      <c r="N46" s="1047">
        <v>0</v>
      </c>
      <c r="O46" s="1046">
        <v>0</v>
      </c>
      <c r="P46" s="1045">
        <v>0</v>
      </c>
      <c r="Q46" s="1045">
        <v>4</v>
      </c>
      <c r="R46" s="1045">
        <v>0</v>
      </c>
      <c r="S46" s="1045">
        <v>0</v>
      </c>
      <c r="T46" s="1045">
        <v>0</v>
      </c>
      <c r="U46" s="1045">
        <v>0</v>
      </c>
      <c r="V46" s="1045">
        <v>0</v>
      </c>
      <c r="W46" s="1045">
        <v>0</v>
      </c>
      <c r="X46" s="1047">
        <v>0</v>
      </c>
      <c r="Y46" s="1046">
        <v>0</v>
      </c>
      <c r="Z46" s="1045">
        <v>0</v>
      </c>
      <c r="AA46" s="1045">
        <v>0</v>
      </c>
      <c r="AB46" s="1045">
        <v>0</v>
      </c>
      <c r="AC46" s="1045">
        <v>0</v>
      </c>
      <c r="AD46" s="1045">
        <v>0</v>
      </c>
      <c r="AE46" s="1045">
        <v>0</v>
      </c>
      <c r="AF46" s="1045">
        <v>0</v>
      </c>
      <c r="AG46" s="1045">
        <v>0</v>
      </c>
      <c r="AH46" s="1047">
        <v>0</v>
      </c>
      <c r="AI46" s="1046">
        <v>0</v>
      </c>
      <c r="AJ46" s="1045">
        <v>0</v>
      </c>
      <c r="AK46" s="1045">
        <v>0</v>
      </c>
      <c r="AL46" s="1045">
        <v>3</v>
      </c>
      <c r="AM46" s="1045">
        <v>0</v>
      </c>
      <c r="AN46" s="1045">
        <v>0</v>
      </c>
      <c r="AO46" s="1045">
        <v>0</v>
      </c>
      <c r="AP46" s="1045">
        <v>0</v>
      </c>
      <c r="AQ46" s="1045">
        <v>0</v>
      </c>
      <c r="AR46" s="1047">
        <v>7</v>
      </c>
      <c r="AS46" s="1046">
        <v>22</v>
      </c>
      <c r="AT46" s="1045">
        <v>2</v>
      </c>
      <c r="AU46" s="1045">
        <v>0</v>
      </c>
      <c r="AV46" s="1045">
        <v>0</v>
      </c>
      <c r="AW46" s="1045">
        <v>0</v>
      </c>
      <c r="AX46" s="1045">
        <v>0</v>
      </c>
      <c r="AY46" s="1042">
        <v>0</v>
      </c>
      <c r="AZ46" s="398">
        <v>0</v>
      </c>
    </row>
    <row r="47" spans="1:52" x14ac:dyDescent="0.15">
      <c r="A47" s="384" t="s">
        <v>282</v>
      </c>
      <c r="B47" s="334" t="s">
        <v>161</v>
      </c>
      <c r="C47" s="400"/>
      <c r="D47" s="1000">
        <v>52</v>
      </c>
      <c r="E47" s="999">
        <v>0</v>
      </c>
      <c r="F47" s="996">
        <v>0</v>
      </c>
      <c r="G47" s="996">
        <v>0</v>
      </c>
      <c r="H47" s="996">
        <v>0</v>
      </c>
      <c r="I47" s="996">
        <v>0</v>
      </c>
      <c r="J47" s="996">
        <v>0</v>
      </c>
      <c r="K47" s="996">
        <v>0</v>
      </c>
      <c r="L47" s="996">
        <v>1</v>
      </c>
      <c r="M47" s="996">
        <v>0</v>
      </c>
      <c r="N47" s="998">
        <v>0</v>
      </c>
      <c r="O47" s="997">
        <v>0</v>
      </c>
      <c r="P47" s="996">
        <v>0</v>
      </c>
      <c r="Q47" s="996">
        <v>5</v>
      </c>
      <c r="R47" s="996">
        <v>0</v>
      </c>
      <c r="S47" s="996">
        <v>0</v>
      </c>
      <c r="T47" s="996">
        <v>0</v>
      </c>
      <c r="U47" s="996">
        <v>0</v>
      </c>
      <c r="V47" s="996">
        <v>0</v>
      </c>
      <c r="W47" s="996">
        <v>0</v>
      </c>
      <c r="X47" s="998">
        <v>0</v>
      </c>
      <c r="Y47" s="997">
        <v>0</v>
      </c>
      <c r="Z47" s="996">
        <v>0</v>
      </c>
      <c r="AA47" s="996">
        <v>0</v>
      </c>
      <c r="AB47" s="996">
        <v>1</v>
      </c>
      <c r="AC47" s="996">
        <v>0</v>
      </c>
      <c r="AD47" s="996">
        <v>0</v>
      </c>
      <c r="AE47" s="996">
        <v>0</v>
      </c>
      <c r="AF47" s="996">
        <v>0</v>
      </c>
      <c r="AG47" s="996">
        <v>0</v>
      </c>
      <c r="AH47" s="998">
        <v>0</v>
      </c>
      <c r="AI47" s="997">
        <v>0</v>
      </c>
      <c r="AJ47" s="996">
        <v>0</v>
      </c>
      <c r="AK47" s="996">
        <v>0</v>
      </c>
      <c r="AL47" s="996">
        <v>2</v>
      </c>
      <c r="AM47" s="996">
        <v>0</v>
      </c>
      <c r="AN47" s="996">
        <v>0</v>
      </c>
      <c r="AO47" s="996">
        <v>0</v>
      </c>
      <c r="AP47" s="996">
        <v>0</v>
      </c>
      <c r="AQ47" s="996">
        <v>0</v>
      </c>
      <c r="AR47" s="998">
        <v>6</v>
      </c>
      <c r="AS47" s="997">
        <v>1</v>
      </c>
      <c r="AT47" s="996">
        <v>36</v>
      </c>
      <c r="AU47" s="996">
        <v>0</v>
      </c>
      <c r="AV47" s="996">
        <v>0</v>
      </c>
      <c r="AW47" s="996">
        <v>0</v>
      </c>
      <c r="AX47" s="996">
        <v>0</v>
      </c>
      <c r="AY47" s="995">
        <v>0</v>
      </c>
      <c r="AZ47" s="398">
        <v>0</v>
      </c>
    </row>
    <row r="48" spans="1:52" x14ac:dyDescent="0.15">
      <c r="A48" s="384" t="s">
        <v>281</v>
      </c>
      <c r="B48" s="334" t="s">
        <v>162</v>
      </c>
      <c r="C48" s="400"/>
      <c r="D48" s="1000">
        <v>58</v>
      </c>
      <c r="E48" s="999">
        <v>1</v>
      </c>
      <c r="F48" s="996">
        <v>0</v>
      </c>
      <c r="G48" s="996">
        <v>0</v>
      </c>
      <c r="H48" s="996">
        <v>1</v>
      </c>
      <c r="I48" s="996">
        <v>0</v>
      </c>
      <c r="J48" s="996">
        <v>0</v>
      </c>
      <c r="K48" s="996">
        <v>0</v>
      </c>
      <c r="L48" s="996">
        <v>0</v>
      </c>
      <c r="M48" s="996">
        <v>0</v>
      </c>
      <c r="N48" s="998">
        <v>0</v>
      </c>
      <c r="O48" s="997">
        <v>0</v>
      </c>
      <c r="P48" s="996">
        <v>0</v>
      </c>
      <c r="Q48" s="996">
        <v>8</v>
      </c>
      <c r="R48" s="996">
        <v>2</v>
      </c>
      <c r="S48" s="996">
        <v>0</v>
      </c>
      <c r="T48" s="996">
        <v>1</v>
      </c>
      <c r="U48" s="996">
        <v>0</v>
      </c>
      <c r="V48" s="996">
        <v>0</v>
      </c>
      <c r="W48" s="996">
        <v>0</v>
      </c>
      <c r="X48" s="998">
        <v>0</v>
      </c>
      <c r="Y48" s="997">
        <v>0</v>
      </c>
      <c r="Z48" s="996">
        <v>0</v>
      </c>
      <c r="AA48" s="996">
        <v>1</v>
      </c>
      <c r="AB48" s="996">
        <v>1</v>
      </c>
      <c r="AC48" s="996">
        <v>0</v>
      </c>
      <c r="AD48" s="996">
        <v>1</v>
      </c>
      <c r="AE48" s="996">
        <v>3</v>
      </c>
      <c r="AF48" s="996">
        <v>0</v>
      </c>
      <c r="AG48" s="996">
        <v>0</v>
      </c>
      <c r="AH48" s="998">
        <v>0</v>
      </c>
      <c r="AI48" s="997">
        <v>0</v>
      </c>
      <c r="AJ48" s="996">
        <v>0</v>
      </c>
      <c r="AK48" s="996">
        <v>0</v>
      </c>
      <c r="AL48" s="996">
        <v>1</v>
      </c>
      <c r="AM48" s="996">
        <v>0</v>
      </c>
      <c r="AN48" s="996">
        <v>0</v>
      </c>
      <c r="AO48" s="996">
        <v>0</v>
      </c>
      <c r="AP48" s="996">
        <v>0</v>
      </c>
      <c r="AQ48" s="996">
        <v>0</v>
      </c>
      <c r="AR48" s="998">
        <v>7</v>
      </c>
      <c r="AS48" s="997">
        <v>0</v>
      </c>
      <c r="AT48" s="996">
        <v>0</v>
      </c>
      <c r="AU48" s="996">
        <v>28</v>
      </c>
      <c r="AV48" s="996">
        <v>2</v>
      </c>
      <c r="AW48" s="996">
        <v>0</v>
      </c>
      <c r="AX48" s="996">
        <v>1</v>
      </c>
      <c r="AY48" s="995">
        <v>0</v>
      </c>
      <c r="AZ48" s="398">
        <v>0</v>
      </c>
    </row>
    <row r="49" spans="1:52" x14ac:dyDescent="0.15">
      <c r="A49" s="384" t="s">
        <v>280</v>
      </c>
      <c r="B49" s="334" t="s">
        <v>163</v>
      </c>
      <c r="C49" s="400"/>
      <c r="D49" s="1000">
        <v>73</v>
      </c>
      <c r="E49" s="999">
        <v>0</v>
      </c>
      <c r="F49" s="996">
        <v>0</v>
      </c>
      <c r="G49" s="996">
        <v>0</v>
      </c>
      <c r="H49" s="996">
        <v>0</v>
      </c>
      <c r="I49" s="996">
        <v>0</v>
      </c>
      <c r="J49" s="996">
        <v>0</v>
      </c>
      <c r="K49" s="996">
        <v>0</v>
      </c>
      <c r="L49" s="996">
        <v>0</v>
      </c>
      <c r="M49" s="996">
        <v>0</v>
      </c>
      <c r="N49" s="998">
        <v>0</v>
      </c>
      <c r="O49" s="997">
        <v>1</v>
      </c>
      <c r="P49" s="996">
        <v>0</v>
      </c>
      <c r="Q49" s="996">
        <v>8</v>
      </c>
      <c r="R49" s="996">
        <v>0</v>
      </c>
      <c r="S49" s="996">
        <v>0</v>
      </c>
      <c r="T49" s="996">
        <v>0</v>
      </c>
      <c r="U49" s="996">
        <v>0</v>
      </c>
      <c r="V49" s="996">
        <v>0</v>
      </c>
      <c r="W49" s="996">
        <v>0</v>
      </c>
      <c r="X49" s="998">
        <v>0</v>
      </c>
      <c r="Y49" s="997">
        <v>0</v>
      </c>
      <c r="Z49" s="996">
        <v>0</v>
      </c>
      <c r="AA49" s="996">
        <v>1</v>
      </c>
      <c r="AB49" s="996">
        <v>0</v>
      </c>
      <c r="AC49" s="996">
        <v>0</v>
      </c>
      <c r="AD49" s="996">
        <v>0</v>
      </c>
      <c r="AE49" s="996">
        <v>0</v>
      </c>
      <c r="AF49" s="996">
        <v>0</v>
      </c>
      <c r="AG49" s="996">
        <v>0</v>
      </c>
      <c r="AH49" s="998">
        <v>0</v>
      </c>
      <c r="AI49" s="997">
        <v>0</v>
      </c>
      <c r="AJ49" s="996">
        <v>0</v>
      </c>
      <c r="AK49" s="996">
        <v>0</v>
      </c>
      <c r="AL49" s="996">
        <v>1</v>
      </c>
      <c r="AM49" s="996">
        <v>0</v>
      </c>
      <c r="AN49" s="996">
        <v>0</v>
      </c>
      <c r="AO49" s="996">
        <v>0</v>
      </c>
      <c r="AP49" s="996">
        <v>0</v>
      </c>
      <c r="AQ49" s="996">
        <v>0</v>
      </c>
      <c r="AR49" s="998">
        <v>6</v>
      </c>
      <c r="AS49" s="997">
        <v>0</v>
      </c>
      <c r="AT49" s="996">
        <v>0</v>
      </c>
      <c r="AU49" s="996">
        <v>3</v>
      </c>
      <c r="AV49" s="996">
        <v>52</v>
      </c>
      <c r="AW49" s="996">
        <v>1</v>
      </c>
      <c r="AX49" s="996">
        <v>0</v>
      </c>
      <c r="AY49" s="995">
        <v>0</v>
      </c>
      <c r="AZ49" s="398">
        <v>0</v>
      </c>
    </row>
    <row r="50" spans="1:52" x14ac:dyDescent="0.15">
      <c r="A50" s="384" t="s">
        <v>279</v>
      </c>
      <c r="B50" s="334" t="s">
        <v>164</v>
      </c>
      <c r="C50" s="400"/>
      <c r="D50" s="1000">
        <v>39</v>
      </c>
      <c r="E50" s="999">
        <v>0</v>
      </c>
      <c r="F50" s="996">
        <v>0</v>
      </c>
      <c r="G50" s="996">
        <v>0</v>
      </c>
      <c r="H50" s="996">
        <v>0</v>
      </c>
      <c r="I50" s="996">
        <v>0</v>
      </c>
      <c r="J50" s="996">
        <v>0</v>
      </c>
      <c r="K50" s="996">
        <v>0</v>
      </c>
      <c r="L50" s="996">
        <v>0</v>
      </c>
      <c r="M50" s="996">
        <v>0</v>
      </c>
      <c r="N50" s="998">
        <v>0</v>
      </c>
      <c r="O50" s="997">
        <v>0</v>
      </c>
      <c r="P50" s="996">
        <v>1</v>
      </c>
      <c r="Q50" s="996">
        <v>4</v>
      </c>
      <c r="R50" s="996">
        <v>1</v>
      </c>
      <c r="S50" s="996">
        <v>0</v>
      </c>
      <c r="T50" s="996">
        <v>0</v>
      </c>
      <c r="U50" s="996">
        <v>0</v>
      </c>
      <c r="V50" s="996">
        <v>0</v>
      </c>
      <c r="W50" s="996">
        <v>0</v>
      </c>
      <c r="X50" s="998">
        <v>0</v>
      </c>
      <c r="Y50" s="997">
        <v>0</v>
      </c>
      <c r="Z50" s="996">
        <v>0</v>
      </c>
      <c r="AA50" s="996">
        <v>0</v>
      </c>
      <c r="AB50" s="996">
        <v>2</v>
      </c>
      <c r="AC50" s="996">
        <v>0</v>
      </c>
      <c r="AD50" s="996">
        <v>0</v>
      </c>
      <c r="AE50" s="996">
        <v>1</v>
      </c>
      <c r="AF50" s="996">
        <v>0</v>
      </c>
      <c r="AG50" s="996">
        <v>0</v>
      </c>
      <c r="AH50" s="998">
        <v>0</v>
      </c>
      <c r="AI50" s="997">
        <v>0</v>
      </c>
      <c r="AJ50" s="996">
        <v>0</v>
      </c>
      <c r="AK50" s="996">
        <v>0</v>
      </c>
      <c r="AL50" s="996">
        <v>0</v>
      </c>
      <c r="AM50" s="996">
        <v>0</v>
      </c>
      <c r="AN50" s="996">
        <v>0</v>
      </c>
      <c r="AO50" s="996">
        <v>0</v>
      </c>
      <c r="AP50" s="996">
        <v>0</v>
      </c>
      <c r="AQ50" s="996">
        <v>0</v>
      </c>
      <c r="AR50" s="998">
        <v>1</v>
      </c>
      <c r="AS50" s="997">
        <v>0</v>
      </c>
      <c r="AT50" s="996">
        <v>0</v>
      </c>
      <c r="AU50" s="996">
        <v>0</v>
      </c>
      <c r="AV50" s="996">
        <v>0</v>
      </c>
      <c r="AW50" s="996">
        <v>27</v>
      </c>
      <c r="AX50" s="996">
        <v>2</v>
      </c>
      <c r="AY50" s="995">
        <v>0</v>
      </c>
      <c r="AZ50" s="398">
        <v>0</v>
      </c>
    </row>
    <row r="51" spans="1:52" x14ac:dyDescent="0.15">
      <c r="A51" s="384" t="s">
        <v>278</v>
      </c>
      <c r="B51" s="334" t="s">
        <v>165</v>
      </c>
      <c r="C51" s="400"/>
      <c r="D51" s="1000">
        <v>68</v>
      </c>
      <c r="E51" s="999">
        <v>0</v>
      </c>
      <c r="F51" s="996">
        <v>0</v>
      </c>
      <c r="G51" s="996">
        <v>0</v>
      </c>
      <c r="H51" s="996">
        <v>0</v>
      </c>
      <c r="I51" s="996">
        <v>0</v>
      </c>
      <c r="J51" s="996">
        <v>0</v>
      </c>
      <c r="K51" s="996">
        <v>0</v>
      </c>
      <c r="L51" s="996">
        <v>0</v>
      </c>
      <c r="M51" s="996">
        <v>0</v>
      </c>
      <c r="N51" s="998">
        <v>0</v>
      </c>
      <c r="O51" s="997">
        <v>0</v>
      </c>
      <c r="P51" s="996">
        <v>3</v>
      </c>
      <c r="Q51" s="996">
        <v>12</v>
      </c>
      <c r="R51" s="996">
        <v>0</v>
      </c>
      <c r="S51" s="996">
        <v>0</v>
      </c>
      <c r="T51" s="996">
        <v>0</v>
      </c>
      <c r="U51" s="996">
        <v>0</v>
      </c>
      <c r="V51" s="996">
        <v>0</v>
      </c>
      <c r="W51" s="996">
        <v>0</v>
      </c>
      <c r="X51" s="998">
        <v>0</v>
      </c>
      <c r="Y51" s="997">
        <v>0</v>
      </c>
      <c r="Z51" s="996">
        <v>0</v>
      </c>
      <c r="AA51" s="996">
        <v>0</v>
      </c>
      <c r="AB51" s="996">
        <v>3</v>
      </c>
      <c r="AC51" s="996">
        <v>0</v>
      </c>
      <c r="AD51" s="996">
        <v>0</v>
      </c>
      <c r="AE51" s="996">
        <v>2</v>
      </c>
      <c r="AF51" s="996">
        <v>0</v>
      </c>
      <c r="AG51" s="996">
        <v>0</v>
      </c>
      <c r="AH51" s="998">
        <v>0</v>
      </c>
      <c r="AI51" s="997">
        <v>0</v>
      </c>
      <c r="AJ51" s="996">
        <v>0</v>
      </c>
      <c r="AK51" s="996">
        <v>0</v>
      </c>
      <c r="AL51" s="996">
        <v>0</v>
      </c>
      <c r="AM51" s="996">
        <v>0</v>
      </c>
      <c r="AN51" s="996">
        <v>0</v>
      </c>
      <c r="AO51" s="996">
        <v>0</v>
      </c>
      <c r="AP51" s="996">
        <v>0</v>
      </c>
      <c r="AQ51" s="996">
        <v>0</v>
      </c>
      <c r="AR51" s="998">
        <v>4</v>
      </c>
      <c r="AS51" s="997">
        <v>0</v>
      </c>
      <c r="AT51" s="996">
        <v>1</v>
      </c>
      <c r="AU51" s="996">
        <v>0</v>
      </c>
      <c r="AV51" s="996">
        <v>0</v>
      </c>
      <c r="AW51" s="996">
        <v>2</v>
      </c>
      <c r="AX51" s="996">
        <v>41</v>
      </c>
      <c r="AY51" s="995">
        <v>0</v>
      </c>
      <c r="AZ51" s="398">
        <v>0</v>
      </c>
    </row>
    <row r="52" spans="1:52" ht="14.25" thickBot="1" x14ac:dyDescent="0.2">
      <c r="A52" s="382" t="s">
        <v>277</v>
      </c>
      <c r="B52" s="327" t="s">
        <v>167</v>
      </c>
      <c r="C52" s="399"/>
      <c r="D52" s="994">
        <v>3</v>
      </c>
      <c r="E52" s="993">
        <v>0</v>
      </c>
      <c r="F52" s="990">
        <v>0</v>
      </c>
      <c r="G52" s="990">
        <v>0</v>
      </c>
      <c r="H52" s="990">
        <v>0</v>
      </c>
      <c r="I52" s="990">
        <v>0</v>
      </c>
      <c r="J52" s="990">
        <v>0</v>
      </c>
      <c r="K52" s="990">
        <v>0</v>
      </c>
      <c r="L52" s="990">
        <v>0</v>
      </c>
      <c r="M52" s="990">
        <v>0</v>
      </c>
      <c r="N52" s="992">
        <v>0</v>
      </c>
      <c r="O52" s="991">
        <v>0</v>
      </c>
      <c r="P52" s="990">
        <v>0</v>
      </c>
      <c r="Q52" s="990">
        <v>0</v>
      </c>
      <c r="R52" s="990">
        <v>0</v>
      </c>
      <c r="S52" s="990">
        <v>0</v>
      </c>
      <c r="T52" s="990">
        <v>0</v>
      </c>
      <c r="U52" s="990">
        <v>0</v>
      </c>
      <c r="V52" s="990">
        <v>0</v>
      </c>
      <c r="W52" s="990">
        <v>0</v>
      </c>
      <c r="X52" s="992">
        <v>0</v>
      </c>
      <c r="Y52" s="991">
        <v>0</v>
      </c>
      <c r="Z52" s="990">
        <v>0</v>
      </c>
      <c r="AA52" s="990">
        <v>0</v>
      </c>
      <c r="AB52" s="990">
        <v>0</v>
      </c>
      <c r="AC52" s="990">
        <v>0</v>
      </c>
      <c r="AD52" s="990">
        <v>0</v>
      </c>
      <c r="AE52" s="990">
        <v>0</v>
      </c>
      <c r="AF52" s="990">
        <v>0</v>
      </c>
      <c r="AG52" s="990">
        <v>0</v>
      </c>
      <c r="AH52" s="992">
        <v>0</v>
      </c>
      <c r="AI52" s="991">
        <v>0</v>
      </c>
      <c r="AJ52" s="990">
        <v>0</v>
      </c>
      <c r="AK52" s="990">
        <v>0</v>
      </c>
      <c r="AL52" s="990">
        <v>0</v>
      </c>
      <c r="AM52" s="990">
        <v>0</v>
      </c>
      <c r="AN52" s="990">
        <v>0</v>
      </c>
      <c r="AO52" s="990">
        <v>0</v>
      </c>
      <c r="AP52" s="990">
        <v>0</v>
      </c>
      <c r="AQ52" s="990">
        <v>0</v>
      </c>
      <c r="AR52" s="992">
        <v>0</v>
      </c>
      <c r="AS52" s="991">
        <v>0</v>
      </c>
      <c r="AT52" s="990">
        <v>0</v>
      </c>
      <c r="AU52" s="990">
        <v>0</v>
      </c>
      <c r="AV52" s="990">
        <v>0</v>
      </c>
      <c r="AW52" s="990">
        <v>0</v>
      </c>
      <c r="AX52" s="990">
        <v>0</v>
      </c>
      <c r="AY52" s="989">
        <v>3</v>
      </c>
      <c r="AZ52" s="398">
        <v>0</v>
      </c>
    </row>
    <row r="53" spans="1:52" x14ac:dyDescent="0.15">
      <c r="A53" s="1077" t="s">
        <v>248</v>
      </c>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52" man="1"/>
    <brk id="35"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776C2-1845-449A-B706-E5D54CC6190E}">
  <sheetPr>
    <pageSetUpPr fitToPage="1"/>
  </sheetPr>
  <dimension ref="A1:AY53"/>
  <sheetViews>
    <sheetView zoomScale="55" zoomScaleNormal="55" zoomScaleSheetLayoutView="85" workbookViewId="0">
      <selection activeCell="N12" sqref="N12"/>
    </sheetView>
  </sheetViews>
  <sheetFormatPr defaultColWidth="9" defaultRowHeight="13.5" x14ac:dyDescent="0.15"/>
  <cols>
    <col min="1" max="1" width="3.625" style="1312" customWidth="1"/>
    <col min="2" max="2" width="9.625" style="1312" customWidth="1"/>
    <col min="3" max="3" width="0.875" style="1312" customWidth="1"/>
    <col min="4" max="4" width="11.625" style="1312" customWidth="1"/>
    <col min="5" max="51" width="9.625" style="1312" customWidth="1"/>
    <col min="52" max="16384" width="9" style="1312"/>
  </cols>
  <sheetData>
    <row r="1" spans="1:51" x14ac:dyDescent="0.15">
      <c r="A1" s="1235" t="s">
        <v>1213</v>
      </c>
      <c r="B1" s="1236"/>
      <c r="C1" s="1236"/>
      <c r="D1" s="1236"/>
      <c r="E1" s="1236"/>
      <c r="F1" s="1236"/>
      <c r="G1" s="1236"/>
      <c r="H1" s="1236"/>
      <c r="I1" s="1236"/>
      <c r="J1" s="1236"/>
      <c r="K1" s="1236"/>
      <c r="L1" s="1236"/>
      <c r="M1" s="1236"/>
      <c r="N1" s="1236"/>
      <c r="O1" s="1236"/>
      <c r="P1" s="1236"/>
      <c r="Q1" s="1236"/>
      <c r="R1" s="1236"/>
      <c r="S1" s="1236"/>
      <c r="T1" s="1238"/>
      <c r="U1" s="1238"/>
      <c r="V1" s="1238"/>
      <c r="W1" s="1238"/>
      <c r="X1" s="1238"/>
      <c r="Y1" s="1238"/>
      <c r="Z1" s="1238"/>
      <c r="AA1" s="1238"/>
      <c r="AB1" s="1238"/>
      <c r="AC1" s="1238"/>
      <c r="AD1" s="1238"/>
      <c r="AE1" s="1238"/>
      <c r="AF1" s="1238"/>
      <c r="AG1" s="1238"/>
      <c r="AH1" s="1238"/>
      <c r="AI1" s="1238"/>
      <c r="AJ1" s="1238"/>
      <c r="AK1" s="1238"/>
      <c r="AL1" s="1238"/>
      <c r="AM1" s="1238"/>
      <c r="AN1" s="1238"/>
      <c r="AO1" s="1238"/>
      <c r="AP1" s="1238"/>
      <c r="AQ1" s="1238"/>
      <c r="AR1" s="1238"/>
      <c r="AS1" s="1238"/>
      <c r="AT1" s="1238"/>
      <c r="AU1" s="1238"/>
      <c r="AV1" s="1238"/>
      <c r="AW1" s="1238"/>
      <c r="AX1" s="1238"/>
      <c r="AY1" s="1238"/>
    </row>
    <row r="2" spans="1:51" ht="14.25" thickBot="1" x14ac:dyDescent="0.2">
      <c r="A2" s="1238"/>
      <c r="B2" s="1238"/>
      <c r="C2" s="1238"/>
      <c r="D2" s="1238"/>
      <c r="E2" s="1238"/>
      <c r="F2" s="1238"/>
      <c r="G2" s="1238"/>
      <c r="H2" s="1238"/>
      <c r="I2" s="1238"/>
      <c r="J2" s="1238"/>
      <c r="K2" s="1238"/>
      <c r="L2" s="1238"/>
      <c r="M2" s="1238"/>
      <c r="N2" s="1238"/>
      <c r="O2" s="1463"/>
      <c r="P2" s="1238"/>
      <c r="Q2" s="1238"/>
      <c r="R2" s="1238"/>
      <c r="S2" s="1863" t="s">
        <v>1212</v>
      </c>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row>
    <row r="3" spans="1:51" x14ac:dyDescent="0.15">
      <c r="A3" s="1240"/>
      <c r="B3" s="1851" t="s">
        <v>1210</v>
      </c>
      <c r="C3" s="1242"/>
      <c r="D3" s="1864" t="s">
        <v>1209</v>
      </c>
      <c r="E3" s="1865" t="s">
        <v>827</v>
      </c>
      <c r="F3" s="1866" t="s">
        <v>270</v>
      </c>
      <c r="G3" s="1866" t="s">
        <v>268</v>
      </c>
      <c r="H3" s="1866" t="s">
        <v>266</v>
      </c>
      <c r="I3" s="1866" t="s">
        <v>265</v>
      </c>
      <c r="J3" s="1866" t="s">
        <v>264</v>
      </c>
      <c r="K3" s="1866" t="s">
        <v>262</v>
      </c>
      <c r="L3" s="1866" t="s">
        <v>260</v>
      </c>
      <c r="M3" s="1866" t="s">
        <v>259</v>
      </c>
      <c r="N3" s="1867" t="s">
        <v>258</v>
      </c>
      <c r="O3" s="1868" t="s">
        <v>256</v>
      </c>
      <c r="P3" s="1866" t="s">
        <v>254</v>
      </c>
      <c r="Q3" s="1866" t="s">
        <v>252</v>
      </c>
      <c r="R3" s="1866" t="s">
        <v>250</v>
      </c>
      <c r="S3" s="1866" t="s">
        <v>315</v>
      </c>
      <c r="T3" s="1866" t="s">
        <v>314</v>
      </c>
      <c r="U3" s="1866" t="s">
        <v>313</v>
      </c>
      <c r="V3" s="1866" t="s">
        <v>311</v>
      </c>
      <c r="W3" s="1866" t="s">
        <v>309</v>
      </c>
      <c r="X3" s="1867" t="s">
        <v>307</v>
      </c>
      <c r="Y3" s="1868" t="s">
        <v>306</v>
      </c>
      <c r="Z3" s="1866" t="s">
        <v>304</v>
      </c>
      <c r="AA3" s="1866" t="s">
        <v>303</v>
      </c>
      <c r="AB3" s="1866" t="s">
        <v>1208</v>
      </c>
      <c r="AC3" s="1866" t="s">
        <v>300</v>
      </c>
      <c r="AD3" s="1866" t="s">
        <v>299</v>
      </c>
      <c r="AE3" s="1866" t="s">
        <v>298</v>
      </c>
      <c r="AF3" s="1866" t="s">
        <v>297</v>
      </c>
      <c r="AG3" s="1866" t="s">
        <v>296</v>
      </c>
      <c r="AH3" s="1867" t="s">
        <v>295</v>
      </c>
      <c r="AI3" s="1868" t="s">
        <v>294</v>
      </c>
      <c r="AJ3" s="1866" t="s">
        <v>340</v>
      </c>
      <c r="AK3" s="1866" t="s">
        <v>291</v>
      </c>
      <c r="AL3" s="1866" t="s">
        <v>290</v>
      </c>
      <c r="AM3" s="1866" t="s">
        <v>289</v>
      </c>
      <c r="AN3" s="1866" t="s">
        <v>288</v>
      </c>
      <c r="AO3" s="1866" t="s">
        <v>287</v>
      </c>
      <c r="AP3" s="1866" t="s">
        <v>286</v>
      </c>
      <c r="AQ3" s="1866" t="s">
        <v>285</v>
      </c>
      <c r="AR3" s="1867" t="s">
        <v>284</v>
      </c>
      <c r="AS3" s="1869" t="s">
        <v>283</v>
      </c>
      <c r="AT3" s="1866" t="s">
        <v>282</v>
      </c>
      <c r="AU3" s="1866" t="s">
        <v>281</v>
      </c>
      <c r="AV3" s="1866" t="s">
        <v>280</v>
      </c>
      <c r="AW3" s="1866" t="s">
        <v>279</v>
      </c>
      <c r="AX3" s="1866" t="s">
        <v>278</v>
      </c>
      <c r="AY3" s="1870" t="s">
        <v>277</v>
      </c>
    </row>
    <row r="4" spans="1:51" ht="14.25" thickBot="1" x14ac:dyDescent="0.2">
      <c r="A4" s="1859" t="s">
        <v>1207</v>
      </c>
      <c r="B4" s="1252"/>
      <c r="C4" s="1253"/>
      <c r="D4" s="1871"/>
      <c r="E4" s="1872" t="s">
        <v>271</v>
      </c>
      <c r="F4" s="1873" t="s">
        <v>991</v>
      </c>
      <c r="G4" s="1873" t="s">
        <v>990</v>
      </c>
      <c r="H4" s="1873" t="s">
        <v>989</v>
      </c>
      <c r="I4" s="1873" t="s">
        <v>988</v>
      </c>
      <c r="J4" s="1873" t="s">
        <v>987</v>
      </c>
      <c r="K4" s="1873" t="s">
        <v>986</v>
      </c>
      <c r="L4" s="1873" t="s">
        <v>985</v>
      </c>
      <c r="M4" s="1873" t="s">
        <v>984</v>
      </c>
      <c r="N4" s="1874" t="s">
        <v>983</v>
      </c>
      <c r="O4" s="1875" t="s">
        <v>982</v>
      </c>
      <c r="P4" s="1873" t="s">
        <v>981</v>
      </c>
      <c r="Q4" s="1873" t="s">
        <v>980</v>
      </c>
      <c r="R4" s="1876" t="s">
        <v>813</v>
      </c>
      <c r="S4" s="1873" t="s">
        <v>978</v>
      </c>
      <c r="T4" s="1873" t="s">
        <v>977</v>
      </c>
      <c r="U4" s="1873" t="s">
        <v>976</v>
      </c>
      <c r="V4" s="1873" t="s">
        <v>975</v>
      </c>
      <c r="W4" s="1873" t="s">
        <v>974</v>
      </c>
      <c r="X4" s="1874" t="s">
        <v>973</v>
      </c>
      <c r="Y4" s="1875" t="s">
        <v>972</v>
      </c>
      <c r="Z4" s="1873" t="s">
        <v>971</v>
      </c>
      <c r="AA4" s="1873" t="s">
        <v>970</v>
      </c>
      <c r="AB4" s="1876" t="s">
        <v>969</v>
      </c>
      <c r="AC4" s="1876" t="s">
        <v>968</v>
      </c>
      <c r="AD4" s="1873" t="s">
        <v>967</v>
      </c>
      <c r="AE4" s="1873" t="s">
        <v>966</v>
      </c>
      <c r="AF4" s="1873" t="s">
        <v>965</v>
      </c>
      <c r="AG4" s="1873" t="s">
        <v>964</v>
      </c>
      <c r="AH4" s="1874" t="s">
        <v>963</v>
      </c>
      <c r="AI4" s="1875" t="s">
        <v>962</v>
      </c>
      <c r="AJ4" s="1873" t="s">
        <v>961</v>
      </c>
      <c r="AK4" s="1873" t="s">
        <v>960</v>
      </c>
      <c r="AL4" s="1873" t="s">
        <v>959</v>
      </c>
      <c r="AM4" s="1873" t="s">
        <v>958</v>
      </c>
      <c r="AN4" s="1873" t="s">
        <v>957</v>
      </c>
      <c r="AO4" s="1873" t="s">
        <v>956</v>
      </c>
      <c r="AP4" s="1876" t="s">
        <v>955</v>
      </c>
      <c r="AQ4" s="1873" t="s">
        <v>954</v>
      </c>
      <c r="AR4" s="1874" t="s">
        <v>953</v>
      </c>
      <c r="AS4" s="1877" t="s">
        <v>952</v>
      </c>
      <c r="AT4" s="1873" t="s">
        <v>951</v>
      </c>
      <c r="AU4" s="1873" t="s">
        <v>950</v>
      </c>
      <c r="AV4" s="1873" t="s">
        <v>949</v>
      </c>
      <c r="AW4" s="1873" t="s">
        <v>948</v>
      </c>
      <c r="AX4" s="1873" t="s">
        <v>947</v>
      </c>
      <c r="AY4" s="1878" t="s">
        <v>946</v>
      </c>
    </row>
    <row r="5" spans="1:51" ht="15" thickTop="1" thickBot="1" x14ac:dyDescent="0.2">
      <c r="A5" s="1313" t="s">
        <v>341</v>
      </c>
      <c r="B5" s="1314"/>
      <c r="C5" s="1315"/>
      <c r="D5" s="1131">
        <v>70941.946410000004</v>
      </c>
      <c r="E5" s="1130">
        <v>4063.7740000000003</v>
      </c>
      <c r="F5" s="1126">
        <v>103.833</v>
      </c>
      <c r="G5" s="1126">
        <v>238.43099999999998</v>
      </c>
      <c r="H5" s="1126">
        <v>681.31799999999998</v>
      </c>
      <c r="I5" s="1126">
        <v>291.298</v>
      </c>
      <c r="J5" s="1126">
        <v>254.15800000000002</v>
      </c>
      <c r="K5" s="1126">
        <v>743.74399999999991</v>
      </c>
      <c r="L5" s="1126">
        <v>1402.8610000000001</v>
      </c>
      <c r="M5" s="1126">
        <v>1634.4550000000002</v>
      </c>
      <c r="N5" s="1128">
        <v>1101.039</v>
      </c>
      <c r="O5" s="1129">
        <v>944.17052999999999</v>
      </c>
      <c r="P5" s="1126">
        <v>1557.8850000000002</v>
      </c>
      <c r="Q5" s="1126">
        <v>26819.512819999996</v>
      </c>
      <c r="R5" s="1126">
        <v>2623.1397300000003</v>
      </c>
      <c r="S5" s="1126">
        <v>794.37299999999993</v>
      </c>
      <c r="T5" s="1126">
        <v>151.63400000000001</v>
      </c>
      <c r="U5" s="1126">
        <v>638.32599999999991</v>
      </c>
      <c r="V5" s="1126">
        <v>185.26599999999999</v>
      </c>
      <c r="W5" s="1126">
        <v>1228.2350000000001</v>
      </c>
      <c r="X5" s="1128">
        <v>519.35799999999995</v>
      </c>
      <c r="Y5" s="1129">
        <v>444.5990000000001</v>
      </c>
      <c r="Z5" s="1126">
        <v>969.10453999999993</v>
      </c>
      <c r="AA5" s="1126">
        <v>1939.3430000000001</v>
      </c>
      <c r="AB5" s="1126">
        <v>1601.8130000000001</v>
      </c>
      <c r="AC5" s="1126">
        <v>327.63599999999997</v>
      </c>
      <c r="AD5" s="1126">
        <v>1223.0998</v>
      </c>
      <c r="AE5" s="1126">
        <v>2963.2979899999996</v>
      </c>
      <c r="AF5" s="1126">
        <v>1946.6320000000001</v>
      </c>
      <c r="AG5" s="1126">
        <v>83.938999999999993</v>
      </c>
      <c r="AH5" s="1128">
        <v>180.364</v>
      </c>
      <c r="AI5" s="1129">
        <v>55.381</v>
      </c>
      <c r="AJ5" s="1126">
        <v>520.755</v>
      </c>
      <c r="AK5" s="1126">
        <v>433.59500000000003</v>
      </c>
      <c r="AL5" s="1126">
        <v>1724.5260000000001</v>
      </c>
      <c r="AM5" s="1126">
        <v>320.85000000000002</v>
      </c>
      <c r="AN5" s="1126">
        <v>391.06299999999999</v>
      </c>
      <c r="AO5" s="1126">
        <v>957.38400000000001</v>
      </c>
      <c r="AP5" s="1126">
        <v>474.40200000000004</v>
      </c>
      <c r="AQ5" s="1126">
        <v>208.71799999999999</v>
      </c>
      <c r="AR5" s="1128">
        <v>2882.2809999999999</v>
      </c>
      <c r="AS5" s="1127">
        <v>262.42500000000001</v>
      </c>
      <c r="AT5" s="1126">
        <v>697.86800000000005</v>
      </c>
      <c r="AU5" s="1126">
        <v>490.78500000000003</v>
      </c>
      <c r="AV5" s="1126">
        <v>1429.049</v>
      </c>
      <c r="AW5" s="1126">
        <v>450.83700000000005</v>
      </c>
      <c r="AX5" s="1126">
        <v>1945.7170000000001</v>
      </c>
      <c r="AY5" s="1125">
        <v>39.670999999999999</v>
      </c>
    </row>
    <row r="6" spans="1:51" ht="14.25" thickTop="1" x14ac:dyDescent="0.15">
      <c r="A6" s="1316" t="s">
        <v>272</v>
      </c>
      <c r="B6" s="1317" t="s">
        <v>120</v>
      </c>
      <c r="C6" s="1318"/>
      <c r="D6" s="1124">
        <v>4786.4810000000007</v>
      </c>
      <c r="E6" s="1123" t="s">
        <v>1287</v>
      </c>
      <c r="F6" s="1119">
        <v>0</v>
      </c>
      <c r="G6" s="1119">
        <v>61.579000000000001</v>
      </c>
      <c r="H6" s="1119">
        <v>0</v>
      </c>
      <c r="I6" s="1119">
        <v>0</v>
      </c>
      <c r="J6" s="1119">
        <v>0</v>
      </c>
      <c r="K6" s="1119">
        <v>0</v>
      </c>
      <c r="L6" s="1119">
        <v>0</v>
      </c>
      <c r="M6" s="1119">
        <v>0</v>
      </c>
      <c r="N6" s="1121">
        <v>0</v>
      </c>
      <c r="O6" s="1122">
        <v>0</v>
      </c>
      <c r="P6" s="1119" t="s">
        <v>1287</v>
      </c>
      <c r="Q6" s="1119">
        <v>599.08199999999999</v>
      </c>
      <c r="R6" s="1119" t="s">
        <v>1287</v>
      </c>
      <c r="S6" s="1119">
        <v>0</v>
      </c>
      <c r="T6" s="1119">
        <v>0</v>
      </c>
      <c r="U6" s="1119">
        <v>0</v>
      </c>
      <c r="V6" s="1119">
        <v>0</v>
      </c>
      <c r="W6" s="1119">
        <v>0</v>
      </c>
      <c r="X6" s="1121" t="s">
        <v>1287</v>
      </c>
      <c r="Y6" s="1122">
        <v>0</v>
      </c>
      <c r="Z6" s="1119">
        <v>0</v>
      </c>
      <c r="AA6" s="1119" t="s">
        <v>1287</v>
      </c>
      <c r="AB6" s="1119">
        <v>0</v>
      </c>
      <c r="AC6" s="1119">
        <v>0</v>
      </c>
      <c r="AD6" s="1119">
        <v>0</v>
      </c>
      <c r="AE6" s="1119">
        <v>0</v>
      </c>
      <c r="AF6" s="1119">
        <v>0</v>
      </c>
      <c r="AG6" s="1119">
        <v>0</v>
      </c>
      <c r="AH6" s="1121">
        <v>0</v>
      </c>
      <c r="AI6" s="1122">
        <v>0</v>
      </c>
      <c r="AJ6" s="1119">
        <v>0</v>
      </c>
      <c r="AK6" s="1119">
        <v>0</v>
      </c>
      <c r="AL6" s="1119" t="s">
        <v>1287</v>
      </c>
      <c r="AM6" s="1119">
        <v>0</v>
      </c>
      <c r="AN6" s="1119" t="s">
        <v>1287</v>
      </c>
      <c r="AO6" s="1119" t="s">
        <v>1287</v>
      </c>
      <c r="AP6" s="1119">
        <v>0</v>
      </c>
      <c r="AQ6" s="1119">
        <v>0</v>
      </c>
      <c r="AR6" s="1121">
        <v>0</v>
      </c>
      <c r="AS6" s="1120">
        <v>0</v>
      </c>
      <c r="AT6" s="1119">
        <v>0</v>
      </c>
      <c r="AU6" s="1119">
        <v>0</v>
      </c>
      <c r="AV6" s="1119">
        <v>0</v>
      </c>
      <c r="AW6" s="1119">
        <v>0</v>
      </c>
      <c r="AX6" s="1119">
        <v>0</v>
      </c>
      <c r="AY6" s="1118">
        <v>0</v>
      </c>
    </row>
    <row r="7" spans="1:51" x14ac:dyDescent="0.15">
      <c r="A7" s="1319" t="s">
        <v>270</v>
      </c>
      <c r="B7" s="1281" t="s">
        <v>121</v>
      </c>
      <c r="C7" s="1320"/>
      <c r="D7" s="1096">
        <v>363.32900000000001</v>
      </c>
      <c r="E7" s="1095">
        <v>0</v>
      </c>
      <c r="F7" s="1091" t="s">
        <v>1287</v>
      </c>
      <c r="G7" s="1091" t="s">
        <v>1287</v>
      </c>
      <c r="H7" s="1091">
        <v>0</v>
      </c>
      <c r="I7" s="1091">
        <v>0</v>
      </c>
      <c r="J7" s="1091">
        <v>0</v>
      </c>
      <c r="K7" s="1091">
        <v>0</v>
      </c>
      <c r="L7" s="1091">
        <v>0</v>
      </c>
      <c r="M7" s="1091">
        <v>0</v>
      </c>
      <c r="N7" s="1093">
        <v>0</v>
      </c>
      <c r="O7" s="1094">
        <v>0</v>
      </c>
      <c r="P7" s="1091">
        <v>0</v>
      </c>
      <c r="Q7" s="1091">
        <v>252.80799999999999</v>
      </c>
      <c r="R7" s="1091">
        <v>0</v>
      </c>
      <c r="S7" s="1091">
        <v>0</v>
      </c>
      <c r="T7" s="1091">
        <v>0</v>
      </c>
      <c r="U7" s="1091">
        <v>0</v>
      </c>
      <c r="V7" s="1091">
        <v>0</v>
      </c>
      <c r="W7" s="1091">
        <v>0</v>
      </c>
      <c r="X7" s="1093">
        <v>0</v>
      </c>
      <c r="Y7" s="1094">
        <v>0</v>
      </c>
      <c r="Z7" s="1091">
        <v>0</v>
      </c>
      <c r="AA7" s="1091">
        <v>0</v>
      </c>
      <c r="AB7" s="1091">
        <v>0</v>
      </c>
      <c r="AC7" s="1091">
        <v>0</v>
      </c>
      <c r="AD7" s="1091">
        <v>0</v>
      </c>
      <c r="AE7" s="1091">
        <v>0</v>
      </c>
      <c r="AF7" s="1091">
        <v>0</v>
      </c>
      <c r="AG7" s="1091">
        <v>0</v>
      </c>
      <c r="AH7" s="1093">
        <v>0</v>
      </c>
      <c r="AI7" s="1094">
        <v>0</v>
      </c>
      <c r="AJ7" s="1091">
        <v>0</v>
      </c>
      <c r="AK7" s="1091">
        <v>0</v>
      </c>
      <c r="AL7" s="1091">
        <v>0</v>
      </c>
      <c r="AM7" s="1091">
        <v>0</v>
      </c>
      <c r="AN7" s="1091">
        <v>0</v>
      </c>
      <c r="AO7" s="1091">
        <v>0</v>
      </c>
      <c r="AP7" s="1091">
        <v>0</v>
      </c>
      <c r="AQ7" s="1091">
        <v>0</v>
      </c>
      <c r="AR7" s="1093">
        <v>0</v>
      </c>
      <c r="AS7" s="1092">
        <v>0</v>
      </c>
      <c r="AT7" s="1091">
        <v>0</v>
      </c>
      <c r="AU7" s="1091">
        <v>0</v>
      </c>
      <c r="AV7" s="1091">
        <v>0</v>
      </c>
      <c r="AW7" s="1091">
        <v>0</v>
      </c>
      <c r="AX7" s="1091">
        <v>0</v>
      </c>
      <c r="AY7" s="1090">
        <v>0</v>
      </c>
    </row>
    <row r="8" spans="1:51" x14ac:dyDescent="0.15">
      <c r="A8" s="1319" t="s">
        <v>268</v>
      </c>
      <c r="B8" s="1281" t="s">
        <v>122</v>
      </c>
      <c r="C8" s="1320"/>
      <c r="D8" s="1096">
        <v>363.18699999999995</v>
      </c>
      <c r="E8" s="1095" t="s">
        <v>1287</v>
      </c>
      <c r="F8" s="1091" t="s">
        <v>1287</v>
      </c>
      <c r="G8" s="1091">
        <v>125.104</v>
      </c>
      <c r="H8" s="1091">
        <v>0</v>
      </c>
      <c r="I8" s="1091">
        <v>0</v>
      </c>
      <c r="J8" s="1091">
        <v>0</v>
      </c>
      <c r="K8" s="1091">
        <v>0</v>
      </c>
      <c r="L8" s="1091">
        <v>0</v>
      </c>
      <c r="M8" s="1091">
        <v>0</v>
      </c>
      <c r="N8" s="1093">
        <v>0</v>
      </c>
      <c r="O8" s="1094">
        <v>0</v>
      </c>
      <c r="P8" s="1091">
        <v>0</v>
      </c>
      <c r="Q8" s="1091" t="s">
        <v>1287</v>
      </c>
      <c r="R8" s="1091" t="s">
        <v>1287</v>
      </c>
      <c r="S8" s="1091">
        <v>0</v>
      </c>
      <c r="T8" s="1091">
        <v>0</v>
      </c>
      <c r="U8" s="1091" t="s">
        <v>1287</v>
      </c>
      <c r="V8" s="1091">
        <v>0</v>
      </c>
      <c r="W8" s="1091">
        <v>0</v>
      </c>
      <c r="X8" s="1093">
        <v>0</v>
      </c>
      <c r="Y8" s="1094">
        <v>0</v>
      </c>
      <c r="Z8" s="1091">
        <v>0</v>
      </c>
      <c r="AA8" s="1091">
        <v>0</v>
      </c>
      <c r="AB8" s="1091">
        <v>0</v>
      </c>
      <c r="AC8" s="1091">
        <v>0</v>
      </c>
      <c r="AD8" s="1091">
        <v>0</v>
      </c>
      <c r="AE8" s="1091" t="s">
        <v>1287</v>
      </c>
      <c r="AF8" s="1091" t="s">
        <v>1287</v>
      </c>
      <c r="AG8" s="1091">
        <v>0</v>
      </c>
      <c r="AH8" s="1093">
        <v>0</v>
      </c>
      <c r="AI8" s="1094">
        <v>0</v>
      </c>
      <c r="AJ8" s="1091">
        <v>0</v>
      </c>
      <c r="AK8" s="1091">
        <v>0</v>
      </c>
      <c r="AL8" s="1091">
        <v>0</v>
      </c>
      <c r="AM8" s="1091">
        <v>0</v>
      </c>
      <c r="AN8" s="1091">
        <v>0</v>
      </c>
      <c r="AO8" s="1091">
        <v>0</v>
      </c>
      <c r="AP8" s="1091">
        <v>0</v>
      </c>
      <c r="AQ8" s="1091">
        <v>0</v>
      </c>
      <c r="AR8" s="1093">
        <v>0</v>
      </c>
      <c r="AS8" s="1092">
        <v>0</v>
      </c>
      <c r="AT8" s="1091">
        <v>0</v>
      </c>
      <c r="AU8" s="1091">
        <v>0</v>
      </c>
      <c r="AV8" s="1091">
        <v>0</v>
      </c>
      <c r="AW8" s="1091">
        <v>0</v>
      </c>
      <c r="AX8" s="1091">
        <v>0</v>
      </c>
      <c r="AY8" s="1090">
        <v>0</v>
      </c>
    </row>
    <row r="9" spans="1:51" x14ac:dyDescent="0.15">
      <c r="A9" s="1319" t="s">
        <v>266</v>
      </c>
      <c r="B9" s="1281" t="s">
        <v>123</v>
      </c>
      <c r="C9" s="1320"/>
      <c r="D9" s="1096">
        <v>3862.0669999999991</v>
      </c>
      <c r="E9" s="1095">
        <v>0</v>
      </c>
      <c r="F9" s="1091">
        <v>0</v>
      </c>
      <c r="G9" s="1091" t="s">
        <v>1287</v>
      </c>
      <c r="H9" s="1091" t="s">
        <v>1287</v>
      </c>
      <c r="I9" s="1091">
        <v>0</v>
      </c>
      <c r="J9" s="1091">
        <v>0</v>
      </c>
      <c r="K9" s="1091">
        <v>0</v>
      </c>
      <c r="L9" s="1091" t="s">
        <v>1287</v>
      </c>
      <c r="M9" s="1091">
        <v>0</v>
      </c>
      <c r="N9" s="1093">
        <v>0</v>
      </c>
      <c r="O9" s="1094" t="s">
        <v>1287</v>
      </c>
      <c r="P9" s="1091" t="s">
        <v>1287</v>
      </c>
      <c r="Q9" s="1091">
        <v>2040.547</v>
      </c>
      <c r="R9" s="1091" t="s">
        <v>1287</v>
      </c>
      <c r="S9" s="1091">
        <v>0</v>
      </c>
      <c r="T9" s="1091">
        <v>0</v>
      </c>
      <c r="U9" s="1091">
        <v>0</v>
      </c>
      <c r="V9" s="1091">
        <v>0</v>
      </c>
      <c r="W9" s="1091">
        <v>0</v>
      </c>
      <c r="X9" s="1093">
        <v>0</v>
      </c>
      <c r="Y9" s="1094" t="s">
        <v>1287</v>
      </c>
      <c r="Z9" s="1091">
        <v>0</v>
      </c>
      <c r="AA9" s="1091" t="s">
        <v>1287</v>
      </c>
      <c r="AB9" s="1091">
        <v>0</v>
      </c>
      <c r="AC9" s="1091">
        <v>0</v>
      </c>
      <c r="AD9" s="1091">
        <v>0</v>
      </c>
      <c r="AE9" s="1091" t="s">
        <v>1287</v>
      </c>
      <c r="AF9" s="1091" t="s">
        <v>1287</v>
      </c>
      <c r="AG9" s="1091">
        <v>0</v>
      </c>
      <c r="AH9" s="1093">
        <v>0</v>
      </c>
      <c r="AI9" s="1094">
        <v>0</v>
      </c>
      <c r="AJ9" s="1091">
        <v>0</v>
      </c>
      <c r="AK9" s="1091">
        <v>0</v>
      </c>
      <c r="AL9" s="1091" t="s">
        <v>1287</v>
      </c>
      <c r="AM9" s="1091">
        <v>0</v>
      </c>
      <c r="AN9" s="1091">
        <v>0</v>
      </c>
      <c r="AO9" s="1091">
        <v>0</v>
      </c>
      <c r="AP9" s="1091">
        <v>0</v>
      </c>
      <c r="AQ9" s="1091">
        <v>0</v>
      </c>
      <c r="AR9" s="1093">
        <v>0</v>
      </c>
      <c r="AS9" s="1092">
        <v>0</v>
      </c>
      <c r="AT9" s="1091">
        <v>0</v>
      </c>
      <c r="AU9" s="1091">
        <v>0</v>
      </c>
      <c r="AV9" s="1091">
        <v>0</v>
      </c>
      <c r="AW9" s="1091">
        <v>0</v>
      </c>
      <c r="AX9" s="1091">
        <v>0</v>
      </c>
      <c r="AY9" s="1090">
        <v>0</v>
      </c>
    </row>
    <row r="10" spans="1:51" x14ac:dyDescent="0.15">
      <c r="A10" s="1319" t="s">
        <v>265</v>
      </c>
      <c r="B10" s="1281" t="s">
        <v>124</v>
      </c>
      <c r="C10" s="1320"/>
      <c r="D10" s="1096">
        <v>306.14200000000005</v>
      </c>
      <c r="E10" s="1095">
        <v>0</v>
      </c>
      <c r="F10" s="1091">
        <v>0</v>
      </c>
      <c r="G10" s="1091">
        <v>0</v>
      </c>
      <c r="H10" s="1091">
        <v>0</v>
      </c>
      <c r="I10" s="1091" t="s">
        <v>1287</v>
      </c>
      <c r="J10" s="1091">
        <v>0</v>
      </c>
      <c r="K10" s="1091">
        <v>0</v>
      </c>
      <c r="L10" s="1091" t="s">
        <v>1287</v>
      </c>
      <c r="M10" s="1091">
        <v>0</v>
      </c>
      <c r="N10" s="1093">
        <v>0</v>
      </c>
      <c r="O10" s="1094">
        <v>0</v>
      </c>
      <c r="P10" s="1091">
        <v>0</v>
      </c>
      <c r="Q10" s="1091">
        <v>0</v>
      </c>
      <c r="R10" s="1091">
        <v>0</v>
      </c>
      <c r="S10" s="1091">
        <v>0</v>
      </c>
      <c r="T10" s="1091">
        <v>0</v>
      </c>
      <c r="U10" s="1091">
        <v>0</v>
      </c>
      <c r="V10" s="1091">
        <v>0</v>
      </c>
      <c r="W10" s="1091">
        <v>0</v>
      </c>
      <c r="X10" s="1093">
        <v>0</v>
      </c>
      <c r="Y10" s="1094">
        <v>0</v>
      </c>
      <c r="Z10" s="1091">
        <v>0</v>
      </c>
      <c r="AA10" s="1091">
        <v>0</v>
      </c>
      <c r="AB10" s="1091">
        <v>0</v>
      </c>
      <c r="AC10" s="1091">
        <v>0</v>
      </c>
      <c r="AD10" s="1091">
        <v>0</v>
      </c>
      <c r="AE10" s="1091">
        <v>0</v>
      </c>
      <c r="AF10" s="1091">
        <v>0</v>
      </c>
      <c r="AG10" s="1091">
        <v>0</v>
      </c>
      <c r="AH10" s="1093">
        <v>0</v>
      </c>
      <c r="AI10" s="1094">
        <v>0</v>
      </c>
      <c r="AJ10" s="1091">
        <v>0</v>
      </c>
      <c r="AK10" s="1091">
        <v>0</v>
      </c>
      <c r="AL10" s="1091">
        <v>0</v>
      </c>
      <c r="AM10" s="1091">
        <v>0</v>
      </c>
      <c r="AN10" s="1091">
        <v>0</v>
      </c>
      <c r="AO10" s="1091">
        <v>0</v>
      </c>
      <c r="AP10" s="1091">
        <v>0</v>
      </c>
      <c r="AQ10" s="1091">
        <v>0</v>
      </c>
      <c r="AR10" s="1093">
        <v>0</v>
      </c>
      <c r="AS10" s="1092">
        <v>0</v>
      </c>
      <c r="AT10" s="1091">
        <v>0</v>
      </c>
      <c r="AU10" s="1091">
        <v>0</v>
      </c>
      <c r="AV10" s="1091">
        <v>0</v>
      </c>
      <c r="AW10" s="1091">
        <v>0</v>
      </c>
      <c r="AX10" s="1091">
        <v>0</v>
      </c>
      <c r="AY10" s="1090">
        <v>0</v>
      </c>
    </row>
    <row r="11" spans="1:51" x14ac:dyDescent="0.15">
      <c r="A11" s="1319" t="s">
        <v>264</v>
      </c>
      <c r="B11" s="1281" t="s">
        <v>125</v>
      </c>
      <c r="C11" s="1320"/>
      <c r="D11" s="1096">
        <v>647.72299999999996</v>
      </c>
      <c r="E11" s="1095">
        <v>0</v>
      </c>
      <c r="F11" s="1091">
        <v>0</v>
      </c>
      <c r="G11" s="1091">
        <v>0</v>
      </c>
      <c r="H11" s="1091">
        <v>0</v>
      </c>
      <c r="I11" s="1091" t="s">
        <v>1287</v>
      </c>
      <c r="J11" s="1091" t="s">
        <v>1287</v>
      </c>
      <c r="K11" s="1091">
        <v>0</v>
      </c>
      <c r="L11" s="1091">
        <v>0</v>
      </c>
      <c r="M11" s="1091">
        <v>0</v>
      </c>
      <c r="N11" s="1093">
        <v>0</v>
      </c>
      <c r="O11" s="1094" t="s">
        <v>1287</v>
      </c>
      <c r="P11" s="1091" t="s">
        <v>1287</v>
      </c>
      <c r="Q11" s="1091" t="s">
        <v>1287</v>
      </c>
      <c r="R11" s="1091" t="s">
        <v>1287</v>
      </c>
      <c r="S11" s="1091" t="s">
        <v>1287</v>
      </c>
      <c r="T11" s="1091">
        <v>0</v>
      </c>
      <c r="U11" s="1091">
        <v>0</v>
      </c>
      <c r="V11" s="1091">
        <v>0</v>
      </c>
      <c r="W11" s="1091">
        <v>0</v>
      </c>
      <c r="X11" s="1093">
        <v>0</v>
      </c>
      <c r="Y11" s="1094">
        <v>0</v>
      </c>
      <c r="Z11" s="1091">
        <v>0</v>
      </c>
      <c r="AA11" s="1091">
        <v>0</v>
      </c>
      <c r="AB11" s="1091">
        <v>0</v>
      </c>
      <c r="AC11" s="1091">
        <v>0</v>
      </c>
      <c r="AD11" s="1091">
        <v>0</v>
      </c>
      <c r="AE11" s="1091">
        <v>0</v>
      </c>
      <c r="AF11" s="1091">
        <v>0</v>
      </c>
      <c r="AG11" s="1091">
        <v>0</v>
      </c>
      <c r="AH11" s="1093">
        <v>0</v>
      </c>
      <c r="AI11" s="1094">
        <v>0</v>
      </c>
      <c r="AJ11" s="1091">
        <v>0</v>
      </c>
      <c r="AK11" s="1091">
        <v>0</v>
      </c>
      <c r="AL11" s="1091">
        <v>0</v>
      </c>
      <c r="AM11" s="1091">
        <v>0</v>
      </c>
      <c r="AN11" s="1091">
        <v>0</v>
      </c>
      <c r="AO11" s="1091">
        <v>0</v>
      </c>
      <c r="AP11" s="1091">
        <v>0</v>
      </c>
      <c r="AQ11" s="1091">
        <v>0</v>
      </c>
      <c r="AR11" s="1093">
        <v>0</v>
      </c>
      <c r="AS11" s="1092">
        <v>0</v>
      </c>
      <c r="AT11" s="1091">
        <v>0</v>
      </c>
      <c r="AU11" s="1091">
        <v>0</v>
      </c>
      <c r="AV11" s="1091">
        <v>0</v>
      </c>
      <c r="AW11" s="1091">
        <v>0</v>
      </c>
      <c r="AX11" s="1091">
        <v>0</v>
      </c>
      <c r="AY11" s="1090">
        <v>0</v>
      </c>
    </row>
    <row r="12" spans="1:51" x14ac:dyDescent="0.15">
      <c r="A12" s="1319" t="s">
        <v>262</v>
      </c>
      <c r="B12" s="1281" t="s">
        <v>126</v>
      </c>
      <c r="C12" s="1320"/>
      <c r="D12" s="1096">
        <v>2196.1210000000001</v>
      </c>
      <c r="E12" s="1095">
        <v>0</v>
      </c>
      <c r="F12" s="1091">
        <v>0</v>
      </c>
      <c r="G12" s="1091">
        <v>0</v>
      </c>
      <c r="H12" s="1091">
        <v>0</v>
      </c>
      <c r="I12" s="1091">
        <v>0</v>
      </c>
      <c r="J12" s="1091" t="s">
        <v>1287</v>
      </c>
      <c r="K12" s="1091">
        <v>691.024</v>
      </c>
      <c r="L12" s="1091">
        <v>0</v>
      </c>
      <c r="M12" s="1091" t="s">
        <v>1287</v>
      </c>
      <c r="N12" s="1093">
        <v>0</v>
      </c>
      <c r="O12" s="1094">
        <v>0</v>
      </c>
      <c r="P12" s="1091" t="s">
        <v>1287</v>
      </c>
      <c r="Q12" s="1091">
        <v>1112.001</v>
      </c>
      <c r="R12" s="1091">
        <v>50.401000000000003</v>
      </c>
      <c r="S12" s="1091">
        <v>0</v>
      </c>
      <c r="T12" s="1091">
        <v>0</v>
      </c>
      <c r="U12" s="1091">
        <v>0</v>
      </c>
      <c r="V12" s="1091">
        <v>0</v>
      </c>
      <c r="W12" s="1091">
        <v>0</v>
      </c>
      <c r="X12" s="1093">
        <v>0</v>
      </c>
      <c r="Y12" s="1094">
        <v>0</v>
      </c>
      <c r="Z12" s="1091">
        <v>0</v>
      </c>
      <c r="AA12" s="1091">
        <v>0</v>
      </c>
      <c r="AB12" s="1091" t="s">
        <v>1287</v>
      </c>
      <c r="AC12" s="1091">
        <v>0</v>
      </c>
      <c r="AD12" s="1091">
        <v>0</v>
      </c>
      <c r="AE12" s="1091" t="s">
        <v>1287</v>
      </c>
      <c r="AF12" s="1091" t="s">
        <v>1287</v>
      </c>
      <c r="AG12" s="1091">
        <v>0</v>
      </c>
      <c r="AH12" s="1093">
        <v>0</v>
      </c>
      <c r="AI12" s="1094">
        <v>0</v>
      </c>
      <c r="AJ12" s="1091">
        <v>0</v>
      </c>
      <c r="AK12" s="1091">
        <v>0</v>
      </c>
      <c r="AL12" s="1091">
        <v>0</v>
      </c>
      <c r="AM12" s="1091">
        <v>0</v>
      </c>
      <c r="AN12" s="1091">
        <v>0</v>
      </c>
      <c r="AO12" s="1091" t="s">
        <v>1287</v>
      </c>
      <c r="AP12" s="1091">
        <v>0</v>
      </c>
      <c r="AQ12" s="1091">
        <v>0</v>
      </c>
      <c r="AR12" s="1093">
        <v>0</v>
      </c>
      <c r="AS12" s="1092">
        <v>0</v>
      </c>
      <c r="AT12" s="1091">
        <v>0</v>
      </c>
      <c r="AU12" s="1091">
        <v>0</v>
      </c>
      <c r="AV12" s="1091">
        <v>0</v>
      </c>
      <c r="AW12" s="1091">
        <v>0</v>
      </c>
      <c r="AX12" s="1091" t="s">
        <v>1287</v>
      </c>
      <c r="AY12" s="1090">
        <v>0</v>
      </c>
    </row>
    <row r="13" spans="1:51" x14ac:dyDescent="0.15">
      <c r="A13" s="1319" t="s">
        <v>260</v>
      </c>
      <c r="B13" s="1281" t="s">
        <v>127</v>
      </c>
      <c r="C13" s="1320"/>
      <c r="D13" s="1096">
        <v>6895.9359999999979</v>
      </c>
      <c r="E13" s="1095">
        <v>0</v>
      </c>
      <c r="F13" s="1091">
        <v>0</v>
      </c>
      <c r="G13" s="1091">
        <v>0</v>
      </c>
      <c r="H13" s="1091" t="s">
        <v>1287</v>
      </c>
      <c r="I13" s="1091">
        <v>0</v>
      </c>
      <c r="J13" s="1091">
        <v>0</v>
      </c>
      <c r="K13" s="1091" t="s">
        <v>1287</v>
      </c>
      <c r="L13" s="1091">
        <v>1179.6410000000001</v>
      </c>
      <c r="M13" s="1091" t="s">
        <v>1287</v>
      </c>
      <c r="N13" s="1093">
        <v>25.782</v>
      </c>
      <c r="O13" s="1094">
        <v>133.935</v>
      </c>
      <c r="P13" s="1091">
        <v>164.03299999999999</v>
      </c>
      <c r="Q13" s="1091">
        <v>4431.9849999999997</v>
      </c>
      <c r="R13" s="1091">
        <v>118.688</v>
      </c>
      <c r="S13" s="1091" t="s">
        <v>1287</v>
      </c>
      <c r="T13" s="1091">
        <v>0</v>
      </c>
      <c r="U13" s="1091">
        <v>343.86399999999998</v>
      </c>
      <c r="V13" s="1091">
        <v>0</v>
      </c>
      <c r="W13" s="1091">
        <v>0</v>
      </c>
      <c r="X13" s="1093">
        <v>0</v>
      </c>
      <c r="Y13" s="1094" t="s">
        <v>1287</v>
      </c>
      <c r="Z13" s="1091">
        <v>0</v>
      </c>
      <c r="AA13" s="1091">
        <v>95.582999999999998</v>
      </c>
      <c r="AB13" s="1091" t="s">
        <v>1287</v>
      </c>
      <c r="AC13" s="1091">
        <v>0</v>
      </c>
      <c r="AD13" s="1091">
        <v>0</v>
      </c>
      <c r="AE13" s="1091">
        <v>122.563</v>
      </c>
      <c r="AF13" s="1091" t="s">
        <v>1287</v>
      </c>
      <c r="AG13" s="1091">
        <v>0</v>
      </c>
      <c r="AH13" s="1093">
        <v>0</v>
      </c>
      <c r="AI13" s="1094">
        <v>0</v>
      </c>
      <c r="AJ13" s="1091">
        <v>0</v>
      </c>
      <c r="AK13" s="1091" t="s">
        <v>1287</v>
      </c>
      <c r="AL13" s="1091" t="s">
        <v>1287</v>
      </c>
      <c r="AM13" s="1091" t="s">
        <v>1287</v>
      </c>
      <c r="AN13" s="1091">
        <v>0</v>
      </c>
      <c r="AO13" s="1091" t="s">
        <v>1287</v>
      </c>
      <c r="AP13" s="1091">
        <v>0</v>
      </c>
      <c r="AQ13" s="1091">
        <v>0</v>
      </c>
      <c r="AR13" s="1093" t="s">
        <v>1287</v>
      </c>
      <c r="AS13" s="1092">
        <v>0</v>
      </c>
      <c r="AT13" s="1091">
        <v>0</v>
      </c>
      <c r="AU13" s="1091">
        <v>0</v>
      </c>
      <c r="AV13" s="1091" t="s">
        <v>1287</v>
      </c>
      <c r="AW13" s="1091">
        <v>0</v>
      </c>
      <c r="AX13" s="1091">
        <v>0</v>
      </c>
      <c r="AY13" s="1090">
        <v>0</v>
      </c>
    </row>
    <row r="14" spans="1:51" x14ac:dyDescent="0.15">
      <c r="A14" s="1319" t="s">
        <v>259</v>
      </c>
      <c r="B14" s="1281" t="s">
        <v>128</v>
      </c>
      <c r="C14" s="1320"/>
      <c r="D14" s="1096">
        <v>8712.3069999999971</v>
      </c>
      <c r="E14" s="1095">
        <v>0</v>
      </c>
      <c r="F14" s="1091">
        <v>0</v>
      </c>
      <c r="G14" s="1091" t="s">
        <v>1287</v>
      </c>
      <c r="H14" s="1091">
        <v>0</v>
      </c>
      <c r="I14" s="1091">
        <v>0</v>
      </c>
      <c r="J14" s="1091">
        <v>0</v>
      </c>
      <c r="K14" s="1091">
        <v>0</v>
      </c>
      <c r="L14" s="1091">
        <v>41.445999999999998</v>
      </c>
      <c r="M14" s="1091">
        <v>1579.9490000000001</v>
      </c>
      <c r="N14" s="1093">
        <v>84.073999999999998</v>
      </c>
      <c r="O14" s="1094">
        <v>237.536</v>
      </c>
      <c r="P14" s="1091">
        <v>637.50900000000001</v>
      </c>
      <c r="Q14" s="1091">
        <v>3537.73</v>
      </c>
      <c r="R14" s="1091">
        <v>2003.212</v>
      </c>
      <c r="S14" s="1091">
        <v>0</v>
      </c>
      <c r="T14" s="1091">
        <v>0</v>
      </c>
      <c r="U14" s="1091" t="s">
        <v>1287</v>
      </c>
      <c r="V14" s="1091">
        <v>0</v>
      </c>
      <c r="W14" s="1091" t="s">
        <v>1287</v>
      </c>
      <c r="X14" s="1093">
        <v>0</v>
      </c>
      <c r="Y14" s="1094" t="s">
        <v>1287</v>
      </c>
      <c r="Z14" s="1091">
        <v>0</v>
      </c>
      <c r="AA14" s="1091" t="s">
        <v>1287</v>
      </c>
      <c r="AB14" s="1091">
        <v>0</v>
      </c>
      <c r="AC14" s="1091">
        <v>0</v>
      </c>
      <c r="AD14" s="1091" t="s">
        <v>1287</v>
      </c>
      <c r="AE14" s="1091">
        <v>40.088000000000001</v>
      </c>
      <c r="AF14" s="1091">
        <v>0</v>
      </c>
      <c r="AG14" s="1091">
        <v>0</v>
      </c>
      <c r="AH14" s="1093">
        <v>0</v>
      </c>
      <c r="AI14" s="1094">
        <v>0</v>
      </c>
      <c r="AJ14" s="1091">
        <v>0</v>
      </c>
      <c r="AK14" s="1091">
        <v>0</v>
      </c>
      <c r="AL14" s="1091" t="s">
        <v>1287</v>
      </c>
      <c r="AM14" s="1091">
        <v>0</v>
      </c>
      <c r="AN14" s="1091">
        <v>0</v>
      </c>
      <c r="AO14" s="1091">
        <v>0</v>
      </c>
      <c r="AP14" s="1091" t="s">
        <v>1287</v>
      </c>
      <c r="AQ14" s="1091">
        <v>0</v>
      </c>
      <c r="AR14" s="1093" t="s">
        <v>1287</v>
      </c>
      <c r="AS14" s="1092">
        <v>0</v>
      </c>
      <c r="AT14" s="1091">
        <v>0</v>
      </c>
      <c r="AU14" s="1091">
        <v>0</v>
      </c>
      <c r="AV14" s="1091">
        <v>0</v>
      </c>
      <c r="AW14" s="1091">
        <v>0</v>
      </c>
      <c r="AX14" s="1091">
        <v>0</v>
      </c>
      <c r="AY14" s="1090">
        <v>0</v>
      </c>
    </row>
    <row r="15" spans="1:51" x14ac:dyDescent="0.15">
      <c r="A15" s="1321" t="s">
        <v>258</v>
      </c>
      <c r="B15" s="1322" t="s">
        <v>129</v>
      </c>
      <c r="C15" s="1323"/>
      <c r="D15" s="1110">
        <v>3449.6020000000003</v>
      </c>
      <c r="E15" s="1109">
        <v>0</v>
      </c>
      <c r="F15" s="1105">
        <v>0</v>
      </c>
      <c r="G15" s="1105">
        <v>0</v>
      </c>
      <c r="H15" s="1105">
        <v>0</v>
      </c>
      <c r="I15" s="1105">
        <v>0</v>
      </c>
      <c r="J15" s="1105">
        <v>0</v>
      </c>
      <c r="K15" s="1105">
        <v>0</v>
      </c>
      <c r="L15" s="1105">
        <v>0</v>
      </c>
      <c r="M15" s="1105">
        <v>6.7110000000000003</v>
      </c>
      <c r="N15" s="1107">
        <v>903.33600000000001</v>
      </c>
      <c r="O15" s="1108">
        <v>197.578</v>
      </c>
      <c r="P15" s="1105">
        <v>0</v>
      </c>
      <c r="Q15" s="1105">
        <v>2243.652</v>
      </c>
      <c r="R15" s="1105">
        <v>0</v>
      </c>
      <c r="S15" s="1105">
        <v>0</v>
      </c>
      <c r="T15" s="1105" t="s">
        <v>1287</v>
      </c>
      <c r="U15" s="1105">
        <v>0</v>
      </c>
      <c r="V15" s="1105">
        <v>0</v>
      </c>
      <c r="W15" s="1105">
        <v>0</v>
      </c>
      <c r="X15" s="1107">
        <v>0</v>
      </c>
      <c r="Y15" s="1108">
        <v>0</v>
      </c>
      <c r="Z15" s="1105">
        <v>0</v>
      </c>
      <c r="AA15" s="1105" t="s">
        <v>1287</v>
      </c>
      <c r="AB15" s="1105">
        <v>0</v>
      </c>
      <c r="AC15" s="1105">
        <v>0</v>
      </c>
      <c r="AD15" s="1105">
        <v>0</v>
      </c>
      <c r="AE15" s="1105">
        <v>67.355000000000004</v>
      </c>
      <c r="AF15" s="1105">
        <v>0</v>
      </c>
      <c r="AG15" s="1105">
        <v>0</v>
      </c>
      <c r="AH15" s="1107">
        <v>0</v>
      </c>
      <c r="AI15" s="1108">
        <v>0</v>
      </c>
      <c r="AJ15" s="1105">
        <v>0</v>
      </c>
      <c r="AK15" s="1105">
        <v>0</v>
      </c>
      <c r="AL15" s="1105" t="s">
        <v>1287</v>
      </c>
      <c r="AM15" s="1105">
        <v>0</v>
      </c>
      <c r="AN15" s="1105">
        <v>0</v>
      </c>
      <c r="AO15" s="1105">
        <v>0</v>
      </c>
      <c r="AP15" s="1105">
        <v>0</v>
      </c>
      <c r="AQ15" s="1105">
        <v>0</v>
      </c>
      <c r="AR15" s="1107">
        <v>0</v>
      </c>
      <c r="AS15" s="1106">
        <v>0</v>
      </c>
      <c r="AT15" s="1105">
        <v>0</v>
      </c>
      <c r="AU15" s="1105">
        <v>0</v>
      </c>
      <c r="AV15" s="1105">
        <v>0</v>
      </c>
      <c r="AW15" s="1105">
        <v>0</v>
      </c>
      <c r="AX15" s="1105">
        <v>0</v>
      </c>
      <c r="AY15" s="1104">
        <v>0</v>
      </c>
    </row>
    <row r="16" spans="1:51" x14ac:dyDescent="0.15">
      <c r="A16" s="1324" t="s">
        <v>256</v>
      </c>
      <c r="B16" s="1325" t="s">
        <v>130</v>
      </c>
      <c r="C16" s="1326"/>
      <c r="D16" s="1117">
        <v>532.60425999999995</v>
      </c>
      <c r="E16" s="1116">
        <v>0</v>
      </c>
      <c r="F16" s="1112">
        <v>0</v>
      </c>
      <c r="G16" s="1112">
        <v>0</v>
      </c>
      <c r="H16" s="1112">
        <v>0</v>
      </c>
      <c r="I16" s="1112">
        <v>0</v>
      </c>
      <c r="J16" s="1112">
        <v>0</v>
      </c>
      <c r="K16" s="1112" t="s">
        <v>1287</v>
      </c>
      <c r="L16" s="1112">
        <v>0</v>
      </c>
      <c r="M16" s="1112">
        <v>0</v>
      </c>
      <c r="N16" s="1114" t="s">
        <v>1287</v>
      </c>
      <c r="O16" s="1115">
        <v>161.12053</v>
      </c>
      <c r="P16" s="1112">
        <v>0</v>
      </c>
      <c r="Q16" s="1112">
        <v>268.44</v>
      </c>
      <c r="R16" s="1112" t="s">
        <v>1287</v>
      </c>
      <c r="S16" s="1112">
        <v>0</v>
      </c>
      <c r="T16" s="1112">
        <v>0</v>
      </c>
      <c r="U16" s="1112">
        <v>0</v>
      </c>
      <c r="V16" s="1112">
        <v>0</v>
      </c>
      <c r="W16" s="1112">
        <v>0</v>
      </c>
      <c r="X16" s="1114">
        <v>0</v>
      </c>
      <c r="Y16" s="1115">
        <v>0</v>
      </c>
      <c r="Z16" s="1112">
        <v>0</v>
      </c>
      <c r="AA16" s="1112">
        <v>42.362000000000002</v>
      </c>
      <c r="AB16" s="1112">
        <v>0</v>
      </c>
      <c r="AC16" s="1112">
        <v>0</v>
      </c>
      <c r="AD16" s="1112">
        <v>0</v>
      </c>
      <c r="AE16" s="1112" t="s">
        <v>1287</v>
      </c>
      <c r="AF16" s="1112">
        <v>0</v>
      </c>
      <c r="AG16" s="1112">
        <v>0</v>
      </c>
      <c r="AH16" s="1114">
        <v>0</v>
      </c>
      <c r="AI16" s="1115">
        <v>0</v>
      </c>
      <c r="AJ16" s="1112">
        <v>0</v>
      </c>
      <c r="AK16" s="1112">
        <v>0</v>
      </c>
      <c r="AL16" s="1112">
        <v>0</v>
      </c>
      <c r="AM16" s="1112">
        <v>0</v>
      </c>
      <c r="AN16" s="1112">
        <v>0</v>
      </c>
      <c r="AO16" s="1112">
        <v>0</v>
      </c>
      <c r="AP16" s="1112">
        <v>0</v>
      </c>
      <c r="AQ16" s="1112">
        <v>0</v>
      </c>
      <c r="AR16" s="1114">
        <v>0</v>
      </c>
      <c r="AS16" s="1113">
        <v>0</v>
      </c>
      <c r="AT16" s="1112">
        <v>0</v>
      </c>
      <c r="AU16" s="1112">
        <v>0</v>
      </c>
      <c r="AV16" s="1112">
        <v>0</v>
      </c>
      <c r="AW16" s="1112">
        <v>0</v>
      </c>
      <c r="AX16" s="1112">
        <v>0</v>
      </c>
      <c r="AY16" s="1111">
        <v>0</v>
      </c>
    </row>
    <row r="17" spans="1:51" x14ac:dyDescent="0.15">
      <c r="A17" s="1319" t="s">
        <v>254</v>
      </c>
      <c r="B17" s="1281" t="s">
        <v>131</v>
      </c>
      <c r="C17" s="1320"/>
      <c r="D17" s="1096">
        <v>1190.8700000000001</v>
      </c>
      <c r="E17" s="1095">
        <v>0</v>
      </c>
      <c r="F17" s="1091">
        <v>0</v>
      </c>
      <c r="G17" s="1091">
        <v>0</v>
      </c>
      <c r="H17" s="1091">
        <v>0</v>
      </c>
      <c r="I17" s="1091">
        <v>0</v>
      </c>
      <c r="J17" s="1091">
        <v>0</v>
      </c>
      <c r="K17" s="1091">
        <v>0</v>
      </c>
      <c r="L17" s="1091">
        <v>0</v>
      </c>
      <c r="M17" s="1091">
        <v>0</v>
      </c>
      <c r="N17" s="1093" t="s">
        <v>1287</v>
      </c>
      <c r="O17" s="1094" t="s">
        <v>1287</v>
      </c>
      <c r="P17" s="1091">
        <v>383.33100000000002</v>
      </c>
      <c r="Q17" s="1091">
        <v>719.00800000000004</v>
      </c>
      <c r="R17" s="1091">
        <v>0</v>
      </c>
      <c r="S17" s="1091">
        <v>0</v>
      </c>
      <c r="T17" s="1091">
        <v>0</v>
      </c>
      <c r="U17" s="1091">
        <v>0</v>
      </c>
      <c r="V17" s="1091">
        <v>0</v>
      </c>
      <c r="W17" s="1091">
        <v>0</v>
      </c>
      <c r="X17" s="1093">
        <v>0</v>
      </c>
      <c r="Y17" s="1094">
        <v>0</v>
      </c>
      <c r="Z17" s="1091">
        <v>0</v>
      </c>
      <c r="AA17" s="1091">
        <v>21.44</v>
      </c>
      <c r="AB17" s="1091" t="s">
        <v>1287</v>
      </c>
      <c r="AC17" s="1091">
        <v>0</v>
      </c>
      <c r="AD17" s="1091">
        <v>0</v>
      </c>
      <c r="AE17" s="1091" t="s">
        <v>1287</v>
      </c>
      <c r="AF17" s="1091" t="s">
        <v>1287</v>
      </c>
      <c r="AG17" s="1091">
        <v>0</v>
      </c>
      <c r="AH17" s="1093">
        <v>0</v>
      </c>
      <c r="AI17" s="1094">
        <v>0</v>
      </c>
      <c r="AJ17" s="1091">
        <v>0</v>
      </c>
      <c r="AK17" s="1091">
        <v>0</v>
      </c>
      <c r="AL17" s="1091">
        <v>0</v>
      </c>
      <c r="AM17" s="1091">
        <v>0</v>
      </c>
      <c r="AN17" s="1091">
        <v>0</v>
      </c>
      <c r="AO17" s="1091">
        <v>0</v>
      </c>
      <c r="AP17" s="1091">
        <v>0</v>
      </c>
      <c r="AQ17" s="1091">
        <v>0</v>
      </c>
      <c r="AR17" s="1093">
        <v>0</v>
      </c>
      <c r="AS17" s="1092" t="s">
        <v>1287</v>
      </c>
      <c r="AT17" s="1091">
        <v>0</v>
      </c>
      <c r="AU17" s="1091">
        <v>0</v>
      </c>
      <c r="AV17" s="1091">
        <v>0</v>
      </c>
      <c r="AW17" s="1091">
        <v>0</v>
      </c>
      <c r="AX17" s="1091">
        <v>0</v>
      </c>
      <c r="AY17" s="1090">
        <v>0</v>
      </c>
    </row>
    <row r="18" spans="1:51" x14ac:dyDescent="0.15">
      <c r="A18" s="1319" t="s">
        <v>252</v>
      </c>
      <c r="B18" s="1281" t="s">
        <v>132</v>
      </c>
      <c r="C18" s="1320"/>
      <c r="D18" s="1096">
        <v>0</v>
      </c>
      <c r="E18" s="1095">
        <v>0</v>
      </c>
      <c r="F18" s="1091">
        <v>0</v>
      </c>
      <c r="G18" s="1091">
        <v>0</v>
      </c>
      <c r="H18" s="1091">
        <v>0</v>
      </c>
      <c r="I18" s="1091">
        <v>0</v>
      </c>
      <c r="J18" s="1091">
        <v>0</v>
      </c>
      <c r="K18" s="1091">
        <v>0</v>
      </c>
      <c r="L18" s="1091">
        <v>0</v>
      </c>
      <c r="M18" s="1091">
        <v>0</v>
      </c>
      <c r="N18" s="1093">
        <v>0</v>
      </c>
      <c r="O18" s="1094">
        <v>0</v>
      </c>
      <c r="P18" s="1091">
        <v>0</v>
      </c>
      <c r="Q18" s="1091">
        <v>0</v>
      </c>
      <c r="R18" s="1091">
        <v>0</v>
      </c>
      <c r="S18" s="1091">
        <v>0</v>
      </c>
      <c r="T18" s="1091">
        <v>0</v>
      </c>
      <c r="U18" s="1091">
        <v>0</v>
      </c>
      <c r="V18" s="1091">
        <v>0</v>
      </c>
      <c r="W18" s="1091">
        <v>0</v>
      </c>
      <c r="X18" s="1093">
        <v>0</v>
      </c>
      <c r="Y18" s="1094">
        <v>0</v>
      </c>
      <c r="Z18" s="1091">
        <v>0</v>
      </c>
      <c r="AA18" s="1091">
        <v>0</v>
      </c>
      <c r="AB18" s="1091">
        <v>0</v>
      </c>
      <c r="AC18" s="1091">
        <v>0</v>
      </c>
      <c r="AD18" s="1091">
        <v>0</v>
      </c>
      <c r="AE18" s="1091">
        <v>0</v>
      </c>
      <c r="AF18" s="1091">
        <v>0</v>
      </c>
      <c r="AG18" s="1091">
        <v>0</v>
      </c>
      <c r="AH18" s="1093">
        <v>0</v>
      </c>
      <c r="AI18" s="1094">
        <v>0</v>
      </c>
      <c r="AJ18" s="1091">
        <v>0</v>
      </c>
      <c r="AK18" s="1091">
        <v>0</v>
      </c>
      <c r="AL18" s="1091">
        <v>0</v>
      </c>
      <c r="AM18" s="1091">
        <v>0</v>
      </c>
      <c r="AN18" s="1091">
        <v>0</v>
      </c>
      <c r="AO18" s="1091">
        <v>0</v>
      </c>
      <c r="AP18" s="1091">
        <v>0</v>
      </c>
      <c r="AQ18" s="1091">
        <v>0</v>
      </c>
      <c r="AR18" s="1093">
        <v>0</v>
      </c>
      <c r="AS18" s="1092">
        <v>0</v>
      </c>
      <c r="AT18" s="1091">
        <v>0</v>
      </c>
      <c r="AU18" s="1091">
        <v>0</v>
      </c>
      <c r="AV18" s="1091">
        <v>0</v>
      </c>
      <c r="AW18" s="1091">
        <v>0</v>
      </c>
      <c r="AX18" s="1091">
        <v>0</v>
      </c>
      <c r="AY18" s="1090">
        <v>0</v>
      </c>
    </row>
    <row r="19" spans="1:51" x14ac:dyDescent="0.15">
      <c r="A19" s="1319" t="s">
        <v>250</v>
      </c>
      <c r="B19" s="1281" t="s">
        <v>133</v>
      </c>
      <c r="C19" s="1320"/>
      <c r="D19" s="1096">
        <v>226.19</v>
      </c>
      <c r="E19" s="1095">
        <v>0</v>
      </c>
      <c r="F19" s="1091">
        <v>0</v>
      </c>
      <c r="G19" s="1091">
        <v>0</v>
      </c>
      <c r="H19" s="1091">
        <v>0</v>
      </c>
      <c r="I19" s="1091">
        <v>0</v>
      </c>
      <c r="J19" s="1091">
        <v>0</v>
      </c>
      <c r="K19" s="1091">
        <v>0</v>
      </c>
      <c r="L19" s="1091" t="s">
        <v>1287</v>
      </c>
      <c r="M19" s="1091">
        <v>0</v>
      </c>
      <c r="N19" s="1093">
        <v>0</v>
      </c>
      <c r="O19" s="1094">
        <v>0</v>
      </c>
      <c r="P19" s="1091">
        <v>0</v>
      </c>
      <c r="Q19" s="1091">
        <v>70.763000000000005</v>
      </c>
      <c r="R19" s="1091">
        <v>126.05</v>
      </c>
      <c r="S19" s="1091">
        <v>0</v>
      </c>
      <c r="T19" s="1091">
        <v>0</v>
      </c>
      <c r="U19" s="1091">
        <v>0</v>
      </c>
      <c r="V19" s="1091">
        <v>0</v>
      </c>
      <c r="W19" s="1091">
        <v>0</v>
      </c>
      <c r="X19" s="1093">
        <v>0</v>
      </c>
      <c r="Y19" s="1094">
        <v>0</v>
      </c>
      <c r="Z19" s="1091" t="s">
        <v>1287</v>
      </c>
      <c r="AA19" s="1091">
        <v>0</v>
      </c>
      <c r="AB19" s="1091">
        <v>0</v>
      </c>
      <c r="AC19" s="1091">
        <v>0</v>
      </c>
      <c r="AD19" s="1091">
        <v>0</v>
      </c>
      <c r="AE19" s="1091" t="s">
        <v>1287</v>
      </c>
      <c r="AF19" s="1091">
        <v>0</v>
      </c>
      <c r="AG19" s="1091">
        <v>0</v>
      </c>
      <c r="AH19" s="1093">
        <v>0</v>
      </c>
      <c r="AI19" s="1094">
        <v>0</v>
      </c>
      <c r="AJ19" s="1091">
        <v>0</v>
      </c>
      <c r="AK19" s="1091">
        <v>0</v>
      </c>
      <c r="AL19" s="1091">
        <v>0</v>
      </c>
      <c r="AM19" s="1091">
        <v>0</v>
      </c>
      <c r="AN19" s="1091">
        <v>0</v>
      </c>
      <c r="AO19" s="1091">
        <v>0</v>
      </c>
      <c r="AP19" s="1091">
        <v>0</v>
      </c>
      <c r="AQ19" s="1091">
        <v>0</v>
      </c>
      <c r="AR19" s="1093">
        <v>0</v>
      </c>
      <c r="AS19" s="1092">
        <v>0</v>
      </c>
      <c r="AT19" s="1091">
        <v>0</v>
      </c>
      <c r="AU19" s="1091">
        <v>0</v>
      </c>
      <c r="AV19" s="1091">
        <v>0</v>
      </c>
      <c r="AW19" s="1091">
        <v>0</v>
      </c>
      <c r="AX19" s="1091">
        <v>0</v>
      </c>
      <c r="AY19" s="1090">
        <v>0</v>
      </c>
    </row>
    <row r="20" spans="1:51" x14ac:dyDescent="0.15">
      <c r="A20" s="1319" t="s">
        <v>315</v>
      </c>
      <c r="B20" s="1281" t="s">
        <v>134</v>
      </c>
      <c r="C20" s="1320"/>
      <c r="D20" s="1096">
        <v>967.11099999999999</v>
      </c>
      <c r="E20" s="1095">
        <v>0</v>
      </c>
      <c r="F20" s="1091">
        <v>0</v>
      </c>
      <c r="G20" s="1091">
        <v>0</v>
      </c>
      <c r="H20" s="1091">
        <v>0</v>
      </c>
      <c r="I20" s="1091">
        <v>0</v>
      </c>
      <c r="J20" s="1091">
        <v>0</v>
      </c>
      <c r="K20" s="1091" t="s">
        <v>1287</v>
      </c>
      <c r="L20" s="1091">
        <v>0</v>
      </c>
      <c r="M20" s="1091">
        <v>0</v>
      </c>
      <c r="N20" s="1093">
        <v>0</v>
      </c>
      <c r="O20" s="1094" t="s">
        <v>1287</v>
      </c>
      <c r="P20" s="1091">
        <v>0</v>
      </c>
      <c r="Q20" s="1091">
        <v>145.06700000000001</v>
      </c>
      <c r="R20" s="1091" t="s">
        <v>1287</v>
      </c>
      <c r="S20" s="1091">
        <v>761.73199999999997</v>
      </c>
      <c r="T20" s="1091">
        <v>0</v>
      </c>
      <c r="U20" s="1091">
        <v>0</v>
      </c>
      <c r="V20" s="1091">
        <v>0</v>
      </c>
      <c r="W20" s="1091">
        <v>0</v>
      </c>
      <c r="X20" s="1093">
        <v>0</v>
      </c>
      <c r="Y20" s="1094">
        <v>0</v>
      </c>
      <c r="Z20" s="1091">
        <v>0</v>
      </c>
      <c r="AA20" s="1091">
        <v>0</v>
      </c>
      <c r="AB20" s="1091">
        <v>0</v>
      </c>
      <c r="AC20" s="1091">
        <v>0</v>
      </c>
      <c r="AD20" s="1091">
        <v>0</v>
      </c>
      <c r="AE20" s="1091" t="s">
        <v>1287</v>
      </c>
      <c r="AF20" s="1091">
        <v>0</v>
      </c>
      <c r="AG20" s="1091">
        <v>0</v>
      </c>
      <c r="AH20" s="1093">
        <v>0</v>
      </c>
      <c r="AI20" s="1094">
        <v>0</v>
      </c>
      <c r="AJ20" s="1091">
        <v>0</v>
      </c>
      <c r="AK20" s="1091">
        <v>0</v>
      </c>
      <c r="AL20" s="1091">
        <v>0</v>
      </c>
      <c r="AM20" s="1091">
        <v>0</v>
      </c>
      <c r="AN20" s="1091">
        <v>0</v>
      </c>
      <c r="AO20" s="1091">
        <v>0</v>
      </c>
      <c r="AP20" s="1091">
        <v>0</v>
      </c>
      <c r="AQ20" s="1091">
        <v>0</v>
      </c>
      <c r="AR20" s="1093">
        <v>0</v>
      </c>
      <c r="AS20" s="1092">
        <v>0</v>
      </c>
      <c r="AT20" s="1091">
        <v>0</v>
      </c>
      <c r="AU20" s="1091">
        <v>0</v>
      </c>
      <c r="AV20" s="1091">
        <v>0</v>
      </c>
      <c r="AW20" s="1091">
        <v>0</v>
      </c>
      <c r="AX20" s="1091">
        <v>0</v>
      </c>
      <c r="AY20" s="1090">
        <v>0</v>
      </c>
    </row>
    <row r="21" spans="1:51" x14ac:dyDescent="0.15">
      <c r="A21" s="1319" t="s">
        <v>314</v>
      </c>
      <c r="B21" s="1281" t="s">
        <v>135</v>
      </c>
      <c r="C21" s="1320"/>
      <c r="D21" s="1096">
        <v>138.58900000000003</v>
      </c>
      <c r="E21" s="1095">
        <v>0</v>
      </c>
      <c r="F21" s="1091">
        <v>0</v>
      </c>
      <c r="G21" s="1091">
        <v>0</v>
      </c>
      <c r="H21" s="1091">
        <v>0</v>
      </c>
      <c r="I21" s="1091">
        <v>0</v>
      </c>
      <c r="J21" s="1091">
        <v>0</v>
      </c>
      <c r="K21" s="1091">
        <v>0</v>
      </c>
      <c r="L21" s="1091">
        <v>0</v>
      </c>
      <c r="M21" s="1091">
        <v>0</v>
      </c>
      <c r="N21" s="1093">
        <v>0</v>
      </c>
      <c r="O21" s="1094">
        <v>0</v>
      </c>
      <c r="P21" s="1091">
        <v>0</v>
      </c>
      <c r="Q21" s="1091" t="s">
        <v>1287</v>
      </c>
      <c r="R21" s="1091">
        <v>0</v>
      </c>
      <c r="S21" s="1091">
        <v>0</v>
      </c>
      <c r="T21" s="1091" t="s">
        <v>1287</v>
      </c>
      <c r="U21" s="1091">
        <v>0</v>
      </c>
      <c r="V21" s="1091">
        <v>0</v>
      </c>
      <c r="W21" s="1091">
        <v>0</v>
      </c>
      <c r="X21" s="1093">
        <v>0</v>
      </c>
      <c r="Y21" s="1094">
        <v>0</v>
      </c>
      <c r="Z21" s="1091" t="s">
        <v>1287</v>
      </c>
      <c r="AA21" s="1091">
        <v>0</v>
      </c>
      <c r="AB21" s="1091">
        <v>0</v>
      </c>
      <c r="AC21" s="1091">
        <v>0</v>
      </c>
      <c r="AD21" s="1091">
        <v>0</v>
      </c>
      <c r="AE21" s="1091">
        <v>0</v>
      </c>
      <c r="AF21" s="1091">
        <v>0</v>
      </c>
      <c r="AG21" s="1091">
        <v>0</v>
      </c>
      <c r="AH21" s="1093">
        <v>0</v>
      </c>
      <c r="AI21" s="1094">
        <v>0</v>
      </c>
      <c r="AJ21" s="1091">
        <v>0</v>
      </c>
      <c r="AK21" s="1091">
        <v>0</v>
      </c>
      <c r="AL21" s="1091">
        <v>0</v>
      </c>
      <c r="AM21" s="1091">
        <v>0</v>
      </c>
      <c r="AN21" s="1091">
        <v>0</v>
      </c>
      <c r="AO21" s="1091">
        <v>0</v>
      </c>
      <c r="AP21" s="1091">
        <v>0</v>
      </c>
      <c r="AQ21" s="1091">
        <v>0</v>
      </c>
      <c r="AR21" s="1093">
        <v>0</v>
      </c>
      <c r="AS21" s="1092">
        <v>0</v>
      </c>
      <c r="AT21" s="1091">
        <v>0</v>
      </c>
      <c r="AU21" s="1091">
        <v>0</v>
      </c>
      <c r="AV21" s="1091">
        <v>0</v>
      </c>
      <c r="AW21" s="1091">
        <v>0</v>
      </c>
      <c r="AX21" s="1091">
        <v>0</v>
      </c>
      <c r="AY21" s="1090">
        <v>0</v>
      </c>
    </row>
    <row r="22" spans="1:51" x14ac:dyDescent="0.15">
      <c r="A22" s="1319" t="s">
        <v>313</v>
      </c>
      <c r="B22" s="1281" t="s">
        <v>136</v>
      </c>
      <c r="C22" s="1320"/>
      <c r="D22" s="1096">
        <v>357.93299999999999</v>
      </c>
      <c r="E22" s="1095">
        <v>0</v>
      </c>
      <c r="F22" s="1091">
        <v>0</v>
      </c>
      <c r="G22" s="1091">
        <v>0</v>
      </c>
      <c r="H22" s="1091">
        <v>0</v>
      </c>
      <c r="I22" s="1091">
        <v>0</v>
      </c>
      <c r="J22" s="1091">
        <v>0</v>
      </c>
      <c r="K22" s="1091">
        <v>0</v>
      </c>
      <c r="L22" s="1091">
        <v>0</v>
      </c>
      <c r="M22" s="1091">
        <v>0</v>
      </c>
      <c r="N22" s="1093">
        <v>0</v>
      </c>
      <c r="O22" s="1094">
        <v>0</v>
      </c>
      <c r="P22" s="1091" t="s">
        <v>1287</v>
      </c>
      <c r="Q22" s="1091" t="s">
        <v>1287</v>
      </c>
      <c r="R22" s="1091" t="s">
        <v>1287</v>
      </c>
      <c r="S22" s="1091">
        <v>0</v>
      </c>
      <c r="T22" s="1091">
        <v>0</v>
      </c>
      <c r="U22" s="1091">
        <v>245.47900000000001</v>
      </c>
      <c r="V22" s="1091">
        <v>0</v>
      </c>
      <c r="W22" s="1091">
        <v>0</v>
      </c>
      <c r="X22" s="1093" t="s">
        <v>1287</v>
      </c>
      <c r="Y22" s="1094">
        <v>0</v>
      </c>
      <c r="Z22" s="1091">
        <v>0</v>
      </c>
      <c r="AA22" s="1091">
        <v>0</v>
      </c>
      <c r="AB22" s="1091">
        <v>0</v>
      </c>
      <c r="AC22" s="1091">
        <v>0</v>
      </c>
      <c r="AD22" s="1091" t="s">
        <v>1287</v>
      </c>
      <c r="AE22" s="1091">
        <v>0</v>
      </c>
      <c r="AF22" s="1091">
        <v>0</v>
      </c>
      <c r="AG22" s="1091">
        <v>0</v>
      </c>
      <c r="AH22" s="1093">
        <v>0</v>
      </c>
      <c r="AI22" s="1094">
        <v>0</v>
      </c>
      <c r="AJ22" s="1091">
        <v>0</v>
      </c>
      <c r="AK22" s="1091">
        <v>0</v>
      </c>
      <c r="AL22" s="1091">
        <v>0</v>
      </c>
      <c r="AM22" s="1091">
        <v>0</v>
      </c>
      <c r="AN22" s="1091">
        <v>0</v>
      </c>
      <c r="AO22" s="1091">
        <v>0</v>
      </c>
      <c r="AP22" s="1091">
        <v>0</v>
      </c>
      <c r="AQ22" s="1091">
        <v>0</v>
      </c>
      <c r="AR22" s="1093">
        <v>0</v>
      </c>
      <c r="AS22" s="1092">
        <v>0</v>
      </c>
      <c r="AT22" s="1091">
        <v>0</v>
      </c>
      <c r="AU22" s="1091">
        <v>0</v>
      </c>
      <c r="AV22" s="1091">
        <v>0</v>
      </c>
      <c r="AW22" s="1091">
        <v>0</v>
      </c>
      <c r="AX22" s="1091">
        <v>0</v>
      </c>
      <c r="AY22" s="1090">
        <v>0</v>
      </c>
    </row>
    <row r="23" spans="1:51" x14ac:dyDescent="0.15">
      <c r="A23" s="1319" t="s">
        <v>311</v>
      </c>
      <c r="B23" s="1281" t="s">
        <v>137</v>
      </c>
      <c r="C23" s="1320"/>
      <c r="D23" s="1096">
        <v>259.149</v>
      </c>
      <c r="E23" s="1095">
        <v>0</v>
      </c>
      <c r="F23" s="1091">
        <v>0</v>
      </c>
      <c r="G23" s="1091">
        <v>0</v>
      </c>
      <c r="H23" s="1091">
        <v>0</v>
      </c>
      <c r="I23" s="1091">
        <v>0</v>
      </c>
      <c r="J23" s="1091">
        <v>0</v>
      </c>
      <c r="K23" s="1091">
        <v>0</v>
      </c>
      <c r="L23" s="1091">
        <v>0</v>
      </c>
      <c r="M23" s="1091">
        <v>0</v>
      </c>
      <c r="N23" s="1093">
        <v>0</v>
      </c>
      <c r="O23" s="1094">
        <v>0</v>
      </c>
      <c r="P23" s="1091">
        <v>0</v>
      </c>
      <c r="Q23" s="1091">
        <v>0</v>
      </c>
      <c r="R23" s="1091">
        <v>0</v>
      </c>
      <c r="S23" s="1091">
        <v>0</v>
      </c>
      <c r="T23" s="1091">
        <v>0</v>
      </c>
      <c r="U23" s="1091" t="s">
        <v>1287</v>
      </c>
      <c r="V23" s="1091" t="s">
        <v>1287</v>
      </c>
      <c r="W23" s="1091">
        <v>0</v>
      </c>
      <c r="X23" s="1093">
        <v>0</v>
      </c>
      <c r="Y23" s="1094">
        <v>0</v>
      </c>
      <c r="Z23" s="1091">
        <v>0</v>
      </c>
      <c r="AA23" s="1091">
        <v>0</v>
      </c>
      <c r="AB23" s="1091">
        <v>0</v>
      </c>
      <c r="AC23" s="1091">
        <v>0</v>
      </c>
      <c r="AD23" s="1091">
        <v>0</v>
      </c>
      <c r="AE23" s="1091">
        <v>0</v>
      </c>
      <c r="AF23" s="1091" t="s">
        <v>1287</v>
      </c>
      <c r="AG23" s="1091">
        <v>0</v>
      </c>
      <c r="AH23" s="1093">
        <v>0</v>
      </c>
      <c r="AI23" s="1094">
        <v>0</v>
      </c>
      <c r="AJ23" s="1091" t="s">
        <v>1287</v>
      </c>
      <c r="AK23" s="1091">
        <v>0</v>
      </c>
      <c r="AL23" s="1091">
        <v>0</v>
      </c>
      <c r="AM23" s="1091">
        <v>0</v>
      </c>
      <c r="AN23" s="1091">
        <v>0</v>
      </c>
      <c r="AO23" s="1091">
        <v>0</v>
      </c>
      <c r="AP23" s="1091">
        <v>0</v>
      </c>
      <c r="AQ23" s="1091">
        <v>0</v>
      </c>
      <c r="AR23" s="1093">
        <v>0</v>
      </c>
      <c r="AS23" s="1092">
        <v>0</v>
      </c>
      <c r="AT23" s="1091">
        <v>0</v>
      </c>
      <c r="AU23" s="1091">
        <v>0</v>
      </c>
      <c r="AV23" s="1091">
        <v>0</v>
      </c>
      <c r="AW23" s="1091">
        <v>0</v>
      </c>
      <c r="AX23" s="1091">
        <v>0</v>
      </c>
      <c r="AY23" s="1090">
        <v>0</v>
      </c>
    </row>
    <row r="24" spans="1:51" x14ac:dyDescent="0.15">
      <c r="A24" s="1319" t="s">
        <v>309</v>
      </c>
      <c r="B24" s="1281" t="s">
        <v>138</v>
      </c>
      <c r="C24" s="1320"/>
      <c r="D24" s="1096">
        <v>1015.779</v>
      </c>
      <c r="E24" s="1095">
        <v>0</v>
      </c>
      <c r="F24" s="1091">
        <v>0</v>
      </c>
      <c r="G24" s="1091">
        <v>0</v>
      </c>
      <c r="H24" s="1091">
        <v>0</v>
      </c>
      <c r="I24" s="1091">
        <v>0</v>
      </c>
      <c r="J24" s="1091">
        <v>0</v>
      </c>
      <c r="K24" s="1091">
        <v>0</v>
      </c>
      <c r="L24" s="1091">
        <v>0</v>
      </c>
      <c r="M24" s="1091">
        <v>0</v>
      </c>
      <c r="N24" s="1093" t="s">
        <v>1287</v>
      </c>
      <c r="O24" s="1094" t="s">
        <v>1287</v>
      </c>
      <c r="P24" s="1091">
        <v>0</v>
      </c>
      <c r="Q24" s="1091">
        <v>74.552000000000007</v>
      </c>
      <c r="R24" s="1091" t="s">
        <v>1287</v>
      </c>
      <c r="S24" s="1091" t="s">
        <v>1287</v>
      </c>
      <c r="T24" s="1091">
        <v>0</v>
      </c>
      <c r="U24" s="1091">
        <v>0</v>
      </c>
      <c r="V24" s="1091">
        <v>0</v>
      </c>
      <c r="W24" s="1091">
        <v>810.25400000000002</v>
      </c>
      <c r="X24" s="1093" t="s">
        <v>1287</v>
      </c>
      <c r="Y24" s="1094">
        <v>0</v>
      </c>
      <c r="Z24" s="1091">
        <v>0</v>
      </c>
      <c r="AA24" s="1091">
        <v>0</v>
      </c>
      <c r="AB24" s="1091">
        <v>0</v>
      </c>
      <c r="AC24" s="1091">
        <v>0</v>
      </c>
      <c r="AD24" s="1091">
        <v>0</v>
      </c>
      <c r="AE24" s="1091">
        <v>0</v>
      </c>
      <c r="AF24" s="1091">
        <v>0</v>
      </c>
      <c r="AG24" s="1091">
        <v>0</v>
      </c>
      <c r="AH24" s="1093">
        <v>0</v>
      </c>
      <c r="AI24" s="1094">
        <v>0</v>
      </c>
      <c r="AJ24" s="1091">
        <v>0</v>
      </c>
      <c r="AK24" s="1091">
        <v>0</v>
      </c>
      <c r="AL24" s="1091" t="s">
        <v>1287</v>
      </c>
      <c r="AM24" s="1091">
        <v>0</v>
      </c>
      <c r="AN24" s="1091">
        <v>0</v>
      </c>
      <c r="AO24" s="1091">
        <v>0</v>
      </c>
      <c r="AP24" s="1091">
        <v>0</v>
      </c>
      <c r="AQ24" s="1091">
        <v>0</v>
      </c>
      <c r="AR24" s="1093">
        <v>0</v>
      </c>
      <c r="AS24" s="1092">
        <v>0</v>
      </c>
      <c r="AT24" s="1091">
        <v>0</v>
      </c>
      <c r="AU24" s="1091">
        <v>0</v>
      </c>
      <c r="AV24" s="1091">
        <v>0</v>
      </c>
      <c r="AW24" s="1091">
        <v>0</v>
      </c>
      <c r="AX24" s="1091" t="s">
        <v>1287</v>
      </c>
      <c r="AY24" s="1090">
        <v>0</v>
      </c>
    </row>
    <row r="25" spans="1:51" x14ac:dyDescent="0.15">
      <c r="A25" s="1321" t="s">
        <v>307</v>
      </c>
      <c r="B25" s="1322" t="s">
        <v>139</v>
      </c>
      <c r="C25" s="1323"/>
      <c r="D25" s="1110">
        <v>2086.9029999999998</v>
      </c>
      <c r="E25" s="1109">
        <v>0</v>
      </c>
      <c r="F25" s="1105">
        <v>0</v>
      </c>
      <c r="G25" s="1105">
        <v>0</v>
      </c>
      <c r="H25" s="1105">
        <v>0</v>
      </c>
      <c r="I25" s="1105">
        <v>0</v>
      </c>
      <c r="J25" s="1105">
        <v>0</v>
      </c>
      <c r="K25" s="1105">
        <v>0</v>
      </c>
      <c r="L25" s="1105">
        <v>0</v>
      </c>
      <c r="M25" s="1105">
        <v>0</v>
      </c>
      <c r="N25" s="1107" t="s">
        <v>1287</v>
      </c>
      <c r="O25" s="1108">
        <v>28.92</v>
      </c>
      <c r="P25" s="1105">
        <v>0</v>
      </c>
      <c r="Q25" s="1105">
        <v>1199.941</v>
      </c>
      <c r="R25" s="1105">
        <v>0</v>
      </c>
      <c r="S25" s="1105">
        <v>0</v>
      </c>
      <c r="T25" s="1105">
        <v>0</v>
      </c>
      <c r="U25" s="1105">
        <v>0</v>
      </c>
      <c r="V25" s="1105">
        <v>0</v>
      </c>
      <c r="W25" s="1105">
        <v>0</v>
      </c>
      <c r="X25" s="1107">
        <v>486.82400000000001</v>
      </c>
      <c r="Y25" s="1108" t="s">
        <v>1287</v>
      </c>
      <c r="Z25" s="1105">
        <v>0</v>
      </c>
      <c r="AA25" s="1105">
        <v>343.738</v>
      </c>
      <c r="AB25" s="1105">
        <v>0</v>
      </c>
      <c r="AC25" s="1105">
        <v>0</v>
      </c>
      <c r="AD25" s="1105" t="s">
        <v>1287</v>
      </c>
      <c r="AE25" s="1105">
        <v>0</v>
      </c>
      <c r="AF25" s="1105">
        <v>0</v>
      </c>
      <c r="AG25" s="1105">
        <v>0</v>
      </c>
      <c r="AH25" s="1107">
        <v>0</v>
      </c>
      <c r="AI25" s="1108">
        <v>0</v>
      </c>
      <c r="AJ25" s="1105">
        <v>0</v>
      </c>
      <c r="AK25" s="1105">
        <v>0</v>
      </c>
      <c r="AL25" s="1105">
        <v>0</v>
      </c>
      <c r="AM25" s="1105">
        <v>0</v>
      </c>
      <c r="AN25" s="1105">
        <v>0</v>
      </c>
      <c r="AO25" s="1105">
        <v>0</v>
      </c>
      <c r="AP25" s="1105">
        <v>0</v>
      </c>
      <c r="AQ25" s="1105">
        <v>0</v>
      </c>
      <c r="AR25" s="1107">
        <v>0</v>
      </c>
      <c r="AS25" s="1106">
        <v>0</v>
      </c>
      <c r="AT25" s="1105">
        <v>0</v>
      </c>
      <c r="AU25" s="1105">
        <v>0</v>
      </c>
      <c r="AV25" s="1105">
        <v>0</v>
      </c>
      <c r="AW25" s="1105">
        <v>0</v>
      </c>
      <c r="AX25" s="1105">
        <v>0</v>
      </c>
      <c r="AY25" s="1104">
        <v>0</v>
      </c>
    </row>
    <row r="26" spans="1:51" x14ac:dyDescent="0.15">
      <c r="A26" s="1324" t="s">
        <v>306</v>
      </c>
      <c r="B26" s="1325" t="s">
        <v>140</v>
      </c>
      <c r="C26" s="1326"/>
      <c r="D26" s="1117">
        <v>797.67500000000007</v>
      </c>
      <c r="E26" s="1116">
        <v>0</v>
      </c>
      <c r="F26" s="1112">
        <v>0</v>
      </c>
      <c r="G26" s="1112">
        <v>0</v>
      </c>
      <c r="H26" s="1112">
        <v>0</v>
      </c>
      <c r="I26" s="1112">
        <v>0</v>
      </c>
      <c r="J26" s="1112">
        <v>0</v>
      </c>
      <c r="K26" s="1112">
        <v>0</v>
      </c>
      <c r="L26" s="1112">
        <v>0</v>
      </c>
      <c r="M26" s="1112">
        <v>0</v>
      </c>
      <c r="N26" s="1114">
        <v>0</v>
      </c>
      <c r="O26" s="1115">
        <v>0</v>
      </c>
      <c r="P26" s="1112">
        <v>0</v>
      </c>
      <c r="Q26" s="1112">
        <v>119.497</v>
      </c>
      <c r="R26" s="1112">
        <v>0</v>
      </c>
      <c r="S26" s="1112">
        <v>0</v>
      </c>
      <c r="T26" s="1112">
        <v>0</v>
      </c>
      <c r="U26" s="1112">
        <v>0</v>
      </c>
      <c r="V26" s="1112">
        <v>0</v>
      </c>
      <c r="W26" s="1112">
        <v>0</v>
      </c>
      <c r="X26" s="1114">
        <v>0</v>
      </c>
      <c r="Y26" s="1115">
        <v>317.56</v>
      </c>
      <c r="Z26" s="1112">
        <v>0</v>
      </c>
      <c r="AA26" s="1112">
        <v>269.17500000000001</v>
      </c>
      <c r="AB26" s="1112">
        <v>31.169</v>
      </c>
      <c r="AC26" s="1112">
        <v>0</v>
      </c>
      <c r="AD26" s="1112" t="s">
        <v>1287</v>
      </c>
      <c r="AE26" s="1112" t="s">
        <v>1287</v>
      </c>
      <c r="AF26" s="1112">
        <v>0</v>
      </c>
      <c r="AG26" s="1112">
        <v>0</v>
      </c>
      <c r="AH26" s="1114">
        <v>0</v>
      </c>
      <c r="AI26" s="1115">
        <v>0</v>
      </c>
      <c r="AJ26" s="1112" t="s">
        <v>1287</v>
      </c>
      <c r="AK26" s="1112">
        <v>0</v>
      </c>
      <c r="AL26" s="1112" t="s">
        <v>1287</v>
      </c>
      <c r="AM26" s="1112">
        <v>0</v>
      </c>
      <c r="AN26" s="1112">
        <v>0</v>
      </c>
      <c r="AO26" s="1112">
        <v>0</v>
      </c>
      <c r="AP26" s="1112">
        <v>0</v>
      </c>
      <c r="AQ26" s="1112">
        <v>0</v>
      </c>
      <c r="AR26" s="1114">
        <v>0</v>
      </c>
      <c r="AS26" s="1113">
        <v>0</v>
      </c>
      <c r="AT26" s="1112">
        <v>0</v>
      </c>
      <c r="AU26" s="1112">
        <v>0</v>
      </c>
      <c r="AV26" s="1112">
        <v>0</v>
      </c>
      <c r="AW26" s="1112">
        <v>0</v>
      </c>
      <c r="AX26" s="1112">
        <v>0</v>
      </c>
      <c r="AY26" s="1111">
        <v>0</v>
      </c>
    </row>
    <row r="27" spans="1:51" x14ac:dyDescent="0.15">
      <c r="A27" s="1319" t="s">
        <v>304</v>
      </c>
      <c r="B27" s="1281" t="s">
        <v>141</v>
      </c>
      <c r="C27" s="1320"/>
      <c r="D27" s="1096">
        <v>1990.4203599999998</v>
      </c>
      <c r="E27" s="1095">
        <v>0</v>
      </c>
      <c r="F27" s="1091">
        <v>0</v>
      </c>
      <c r="G27" s="1091">
        <v>0</v>
      </c>
      <c r="H27" s="1091">
        <v>0</v>
      </c>
      <c r="I27" s="1091">
        <v>0</v>
      </c>
      <c r="J27" s="1091">
        <v>0</v>
      </c>
      <c r="K27" s="1091">
        <v>0</v>
      </c>
      <c r="L27" s="1091">
        <v>0</v>
      </c>
      <c r="M27" s="1091">
        <v>0</v>
      </c>
      <c r="N27" s="1093">
        <v>0</v>
      </c>
      <c r="O27" s="1094" t="s">
        <v>1287</v>
      </c>
      <c r="P27" s="1091" t="s">
        <v>1287</v>
      </c>
      <c r="Q27" s="1091">
        <v>839.5088199999999</v>
      </c>
      <c r="R27" s="1091" t="s">
        <v>1287</v>
      </c>
      <c r="S27" s="1091">
        <v>0</v>
      </c>
      <c r="T27" s="1091">
        <v>0</v>
      </c>
      <c r="U27" s="1091">
        <v>0</v>
      </c>
      <c r="V27" s="1091">
        <v>0</v>
      </c>
      <c r="W27" s="1091" t="s">
        <v>1287</v>
      </c>
      <c r="X27" s="1093">
        <v>0</v>
      </c>
      <c r="Y27" s="1094" t="s">
        <v>1287</v>
      </c>
      <c r="Z27" s="1091">
        <v>933.43953999999997</v>
      </c>
      <c r="AA27" s="1091">
        <v>110.405</v>
      </c>
      <c r="AB27" s="1091">
        <v>0</v>
      </c>
      <c r="AC27" s="1091">
        <v>0</v>
      </c>
      <c r="AD27" s="1091">
        <v>0</v>
      </c>
      <c r="AE27" s="1091">
        <v>21.033000000000001</v>
      </c>
      <c r="AF27" s="1091">
        <v>0</v>
      </c>
      <c r="AG27" s="1091">
        <v>0</v>
      </c>
      <c r="AH27" s="1093">
        <v>0</v>
      </c>
      <c r="AI27" s="1094">
        <v>0</v>
      </c>
      <c r="AJ27" s="1091">
        <v>0</v>
      </c>
      <c r="AK27" s="1091">
        <v>0</v>
      </c>
      <c r="AL27" s="1091">
        <v>0</v>
      </c>
      <c r="AM27" s="1091">
        <v>0</v>
      </c>
      <c r="AN27" s="1091" t="s">
        <v>1287</v>
      </c>
      <c r="AO27" s="1091">
        <v>0</v>
      </c>
      <c r="AP27" s="1091">
        <v>0</v>
      </c>
      <c r="AQ27" s="1091">
        <v>0</v>
      </c>
      <c r="AR27" s="1093">
        <v>0</v>
      </c>
      <c r="AS27" s="1092">
        <v>0</v>
      </c>
      <c r="AT27" s="1091">
        <v>0</v>
      </c>
      <c r="AU27" s="1091">
        <v>0</v>
      </c>
      <c r="AV27" s="1091">
        <v>0</v>
      </c>
      <c r="AW27" s="1091">
        <v>0</v>
      </c>
      <c r="AX27" s="1091">
        <v>0</v>
      </c>
      <c r="AY27" s="1090">
        <v>0</v>
      </c>
    </row>
    <row r="28" spans="1:51" x14ac:dyDescent="0.15">
      <c r="A28" s="1319" t="s">
        <v>303</v>
      </c>
      <c r="B28" s="1281" t="s">
        <v>142</v>
      </c>
      <c r="C28" s="1320"/>
      <c r="D28" s="1096">
        <v>937.61699999999985</v>
      </c>
      <c r="E28" s="1095">
        <v>0</v>
      </c>
      <c r="F28" s="1091">
        <v>0</v>
      </c>
      <c r="G28" s="1091">
        <v>0</v>
      </c>
      <c r="H28" s="1091">
        <v>0</v>
      </c>
      <c r="I28" s="1091">
        <v>0</v>
      </c>
      <c r="J28" s="1091">
        <v>0</v>
      </c>
      <c r="K28" s="1091">
        <v>0</v>
      </c>
      <c r="L28" s="1091">
        <v>0</v>
      </c>
      <c r="M28" s="1091">
        <v>0</v>
      </c>
      <c r="N28" s="1093">
        <v>0</v>
      </c>
      <c r="O28" s="1094">
        <v>0</v>
      </c>
      <c r="P28" s="1091">
        <v>0</v>
      </c>
      <c r="Q28" s="1091" t="s">
        <v>1287</v>
      </c>
      <c r="R28" s="1091" t="s">
        <v>1287</v>
      </c>
      <c r="S28" s="1091">
        <v>0</v>
      </c>
      <c r="T28" s="1091">
        <v>0</v>
      </c>
      <c r="U28" s="1091">
        <v>0</v>
      </c>
      <c r="V28" s="1091">
        <v>0</v>
      </c>
      <c r="W28" s="1091">
        <v>0</v>
      </c>
      <c r="X28" s="1093">
        <v>0</v>
      </c>
      <c r="Y28" s="1094" t="s">
        <v>1287</v>
      </c>
      <c r="Z28" s="1091">
        <v>0</v>
      </c>
      <c r="AA28" s="1091">
        <v>683.06899999999996</v>
      </c>
      <c r="AB28" s="1091" t="s">
        <v>1287</v>
      </c>
      <c r="AC28" s="1091">
        <v>0</v>
      </c>
      <c r="AD28" s="1091" t="s">
        <v>1287</v>
      </c>
      <c r="AE28" s="1091" t="s">
        <v>1287</v>
      </c>
      <c r="AF28" s="1091" t="s">
        <v>1287</v>
      </c>
      <c r="AG28" s="1091">
        <v>0</v>
      </c>
      <c r="AH28" s="1093">
        <v>0</v>
      </c>
      <c r="AI28" s="1094">
        <v>0</v>
      </c>
      <c r="AJ28" s="1091">
        <v>0</v>
      </c>
      <c r="AK28" s="1091">
        <v>0</v>
      </c>
      <c r="AL28" s="1091">
        <v>0</v>
      </c>
      <c r="AM28" s="1091">
        <v>0</v>
      </c>
      <c r="AN28" s="1091">
        <v>0</v>
      </c>
      <c r="AO28" s="1091">
        <v>0</v>
      </c>
      <c r="AP28" s="1091">
        <v>0</v>
      </c>
      <c r="AQ28" s="1091">
        <v>0</v>
      </c>
      <c r="AR28" s="1093">
        <v>0</v>
      </c>
      <c r="AS28" s="1092">
        <v>0</v>
      </c>
      <c r="AT28" s="1091">
        <v>0</v>
      </c>
      <c r="AU28" s="1091">
        <v>0</v>
      </c>
      <c r="AV28" s="1091">
        <v>0</v>
      </c>
      <c r="AW28" s="1091">
        <v>0</v>
      </c>
      <c r="AX28" s="1091">
        <v>0</v>
      </c>
      <c r="AY28" s="1090">
        <v>0</v>
      </c>
    </row>
    <row r="29" spans="1:51" x14ac:dyDescent="0.15">
      <c r="A29" s="1319" t="s">
        <v>301</v>
      </c>
      <c r="B29" s="1281" t="s">
        <v>143</v>
      </c>
      <c r="C29" s="1320"/>
      <c r="D29" s="1096">
        <v>3802.7050000000013</v>
      </c>
      <c r="E29" s="1095">
        <v>0</v>
      </c>
      <c r="F29" s="1091">
        <v>0</v>
      </c>
      <c r="G29" s="1091" t="s">
        <v>1287</v>
      </c>
      <c r="H29" s="1091">
        <v>0</v>
      </c>
      <c r="I29" s="1091">
        <v>0</v>
      </c>
      <c r="J29" s="1091">
        <v>0</v>
      </c>
      <c r="K29" s="1091">
        <v>0</v>
      </c>
      <c r="L29" s="1091">
        <v>0</v>
      </c>
      <c r="M29" s="1091">
        <v>0</v>
      </c>
      <c r="N29" s="1093">
        <v>0</v>
      </c>
      <c r="O29" s="1094" t="s">
        <v>1287</v>
      </c>
      <c r="P29" s="1091">
        <v>0</v>
      </c>
      <c r="Q29" s="1091">
        <v>2170.9630000000002</v>
      </c>
      <c r="R29" s="1091" t="s">
        <v>1287</v>
      </c>
      <c r="S29" s="1091">
        <v>0</v>
      </c>
      <c r="T29" s="1091">
        <v>0</v>
      </c>
      <c r="U29" s="1091">
        <v>0</v>
      </c>
      <c r="V29" s="1091">
        <v>0</v>
      </c>
      <c r="W29" s="1091">
        <v>0</v>
      </c>
      <c r="X29" s="1093">
        <v>0</v>
      </c>
      <c r="Y29" s="1094" t="s">
        <v>1287</v>
      </c>
      <c r="Z29" s="1091">
        <v>0</v>
      </c>
      <c r="AA29" s="1091">
        <v>181.61</v>
      </c>
      <c r="AB29" s="1091">
        <v>1187.3599999999999</v>
      </c>
      <c r="AC29" s="1091">
        <v>0</v>
      </c>
      <c r="AD29" s="1091">
        <v>0</v>
      </c>
      <c r="AE29" s="1091">
        <v>116.018</v>
      </c>
      <c r="AF29" s="1091" t="s">
        <v>1287</v>
      </c>
      <c r="AG29" s="1091">
        <v>0</v>
      </c>
      <c r="AH29" s="1093" t="s">
        <v>1287</v>
      </c>
      <c r="AI29" s="1094">
        <v>0</v>
      </c>
      <c r="AJ29" s="1091">
        <v>0</v>
      </c>
      <c r="AK29" s="1091">
        <v>0</v>
      </c>
      <c r="AL29" s="1091">
        <v>0</v>
      </c>
      <c r="AM29" s="1091">
        <v>0</v>
      </c>
      <c r="AN29" s="1091">
        <v>0</v>
      </c>
      <c r="AO29" s="1091">
        <v>0</v>
      </c>
      <c r="AP29" s="1091">
        <v>0</v>
      </c>
      <c r="AQ29" s="1091">
        <v>0</v>
      </c>
      <c r="AR29" s="1093">
        <v>0</v>
      </c>
      <c r="AS29" s="1092">
        <v>0</v>
      </c>
      <c r="AT29" s="1091">
        <v>0</v>
      </c>
      <c r="AU29" s="1091">
        <v>0</v>
      </c>
      <c r="AV29" s="1091">
        <v>0</v>
      </c>
      <c r="AW29" s="1091">
        <v>0</v>
      </c>
      <c r="AX29" s="1091">
        <v>0</v>
      </c>
      <c r="AY29" s="1090">
        <v>0</v>
      </c>
    </row>
    <row r="30" spans="1:51" x14ac:dyDescent="0.15">
      <c r="A30" s="1319" t="s">
        <v>300</v>
      </c>
      <c r="B30" s="1281" t="s">
        <v>144</v>
      </c>
      <c r="C30" s="1320"/>
      <c r="D30" s="1096">
        <v>954.97800000000007</v>
      </c>
      <c r="E30" s="1095">
        <v>0</v>
      </c>
      <c r="F30" s="1091">
        <v>0</v>
      </c>
      <c r="G30" s="1091">
        <v>0</v>
      </c>
      <c r="H30" s="1091">
        <v>0</v>
      </c>
      <c r="I30" s="1091">
        <v>0</v>
      </c>
      <c r="J30" s="1091">
        <v>0</v>
      </c>
      <c r="K30" s="1091" t="s">
        <v>1287</v>
      </c>
      <c r="L30" s="1091">
        <v>0</v>
      </c>
      <c r="M30" s="1091">
        <v>0</v>
      </c>
      <c r="N30" s="1093">
        <v>0</v>
      </c>
      <c r="O30" s="1094" t="s">
        <v>1287</v>
      </c>
      <c r="P30" s="1091" t="s">
        <v>1287</v>
      </c>
      <c r="Q30" s="1091">
        <v>324.74099999999999</v>
      </c>
      <c r="R30" s="1091" t="s">
        <v>1287</v>
      </c>
      <c r="S30" s="1091">
        <v>0</v>
      </c>
      <c r="T30" s="1091">
        <v>0</v>
      </c>
      <c r="U30" s="1091">
        <v>0</v>
      </c>
      <c r="V30" s="1091">
        <v>0</v>
      </c>
      <c r="W30" s="1091">
        <v>0</v>
      </c>
      <c r="X30" s="1093">
        <v>0</v>
      </c>
      <c r="Y30" s="1094">
        <v>0</v>
      </c>
      <c r="Z30" s="1091" t="s">
        <v>1287</v>
      </c>
      <c r="AA30" s="1091">
        <v>0</v>
      </c>
      <c r="AB30" s="1091">
        <v>0</v>
      </c>
      <c r="AC30" s="1091" t="s">
        <v>1287</v>
      </c>
      <c r="AD30" s="1091">
        <v>58.787999999999997</v>
      </c>
      <c r="AE30" s="1091">
        <v>64.353999999999999</v>
      </c>
      <c r="AF30" s="1091" t="s">
        <v>1287</v>
      </c>
      <c r="AG30" s="1091">
        <v>0</v>
      </c>
      <c r="AH30" s="1093">
        <v>0</v>
      </c>
      <c r="AI30" s="1094">
        <v>0</v>
      </c>
      <c r="AJ30" s="1091">
        <v>0</v>
      </c>
      <c r="AK30" s="1091" t="s">
        <v>1287</v>
      </c>
      <c r="AL30" s="1091" t="s">
        <v>1287</v>
      </c>
      <c r="AM30" s="1091">
        <v>0</v>
      </c>
      <c r="AN30" s="1091">
        <v>0</v>
      </c>
      <c r="AO30" s="1091">
        <v>0</v>
      </c>
      <c r="AP30" s="1091">
        <v>0</v>
      </c>
      <c r="AQ30" s="1091">
        <v>0</v>
      </c>
      <c r="AR30" s="1093">
        <v>0</v>
      </c>
      <c r="AS30" s="1092" t="s">
        <v>1287</v>
      </c>
      <c r="AT30" s="1091">
        <v>0</v>
      </c>
      <c r="AU30" s="1091">
        <v>0</v>
      </c>
      <c r="AV30" s="1091">
        <v>0</v>
      </c>
      <c r="AW30" s="1091">
        <v>0</v>
      </c>
      <c r="AX30" s="1091">
        <v>0</v>
      </c>
      <c r="AY30" s="1090">
        <v>0</v>
      </c>
    </row>
    <row r="31" spans="1:51" x14ac:dyDescent="0.15">
      <c r="A31" s="1319" t="s">
        <v>299</v>
      </c>
      <c r="B31" s="1281" t="s">
        <v>145</v>
      </c>
      <c r="C31" s="1320"/>
      <c r="D31" s="1096">
        <v>810.32980000000009</v>
      </c>
      <c r="E31" s="1095">
        <v>0</v>
      </c>
      <c r="F31" s="1091">
        <v>0</v>
      </c>
      <c r="G31" s="1091">
        <v>0</v>
      </c>
      <c r="H31" s="1091">
        <v>0</v>
      </c>
      <c r="I31" s="1091">
        <v>0</v>
      </c>
      <c r="J31" s="1091">
        <v>0</v>
      </c>
      <c r="K31" s="1091">
        <v>0</v>
      </c>
      <c r="L31" s="1091">
        <v>0</v>
      </c>
      <c r="M31" s="1091">
        <v>0</v>
      </c>
      <c r="N31" s="1093">
        <v>0</v>
      </c>
      <c r="O31" s="1094">
        <v>0</v>
      </c>
      <c r="P31" s="1091">
        <v>0</v>
      </c>
      <c r="Q31" s="1091">
        <v>335.245</v>
      </c>
      <c r="R31" s="1091">
        <v>0</v>
      </c>
      <c r="S31" s="1091">
        <v>0</v>
      </c>
      <c r="T31" s="1091">
        <v>0</v>
      </c>
      <c r="U31" s="1091">
        <v>0</v>
      </c>
      <c r="V31" s="1091" t="s">
        <v>1287</v>
      </c>
      <c r="W31" s="1091" t="s">
        <v>1287</v>
      </c>
      <c r="X31" s="1093">
        <v>0</v>
      </c>
      <c r="Y31" s="1094" t="s">
        <v>1287</v>
      </c>
      <c r="Z31" s="1091">
        <v>0</v>
      </c>
      <c r="AA31" s="1091">
        <v>0</v>
      </c>
      <c r="AB31" s="1091">
        <v>0</v>
      </c>
      <c r="AC31" s="1091" t="s">
        <v>1287</v>
      </c>
      <c r="AD31" s="1091">
        <v>191.27379999999999</v>
      </c>
      <c r="AE31" s="1091" t="s">
        <v>1287</v>
      </c>
      <c r="AF31" s="1091" t="s">
        <v>1287</v>
      </c>
      <c r="AG31" s="1091">
        <v>0</v>
      </c>
      <c r="AH31" s="1093">
        <v>0</v>
      </c>
      <c r="AI31" s="1094">
        <v>0</v>
      </c>
      <c r="AJ31" s="1091">
        <v>0</v>
      </c>
      <c r="AK31" s="1091">
        <v>0</v>
      </c>
      <c r="AL31" s="1091">
        <v>0</v>
      </c>
      <c r="AM31" s="1091">
        <v>0</v>
      </c>
      <c r="AN31" s="1091">
        <v>0</v>
      </c>
      <c r="AO31" s="1091">
        <v>0</v>
      </c>
      <c r="AP31" s="1091">
        <v>0</v>
      </c>
      <c r="AQ31" s="1091">
        <v>0</v>
      </c>
      <c r="AR31" s="1093" t="s">
        <v>1287</v>
      </c>
      <c r="AS31" s="1092">
        <v>0</v>
      </c>
      <c r="AT31" s="1091">
        <v>0</v>
      </c>
      <c r="AU31" s="1091">
        <v>0</v>
      </c>
      <c r="AV31" s="1091">
        <v>0</v>
      </c>
      <c r="AW31" s="1091">
        <v>0</v>
      </c>
      <c r="AX31" s="1091">
        <v>0</v>
      </c>
      <c r="AY31" s="1090">
        <v>0</v>
      </c>
    </row>
    <row r="32" spans="1:51" x14ac:dyDescent="0.15">
      <c r="A32" s="1319" t="s">
        <v>298</v>
      </c>
      <c r="B32" s="1281" t="s">
        <v>146</v>
      </c>
      <c r="C32" s="1320"/>
      <c r="D32" s="1096">
        <v>130.916</v>
      </c>
      <c r="E32" s="1095">
        <v>0</v>
      </c>
      <c r="F32" s="1091">
        <v>0</v>
      </c>
      <c r="G32" s="1091">
        <v>0</v>
      </c>
      <c r="H32" s="1091">
        <v>0</v>
      </c>
      <c r="I32" s="1091">
        <v>0</v>
      </c>
      <c r="J32" s="1091">
        <v>0</v>
      </c>
      <c r="K32" s="1091">
        <v>0</v>
      </c>
      <c r="L32" s="1091">
        <v>0</v>
      </c>
      <c r="M32" s="1091">
        <v>0</v>
      </c>
      <c r="N32" s="1093">
        <v>0</v>
      </c>
      <c r="O32" s="1094">
        <v>0</v>
      </c>
      <c r="P32" s="1091">
        <v>0</v>
      </c>
      <c r="Q32" s="1091" t="s">
        <v>1287</v>
      </c>
      <c r="R32" s="1091">
        <v>0</v>
      </c>
      <c r="S32" s="1091">
        <v>0</v>
      </c>
      <c r="T32" s="1091">
        <v>0</v>
      </c>
      <c r="U32" s="1091">
        <v>0</v>
      </c>
      <c r="V32" s="1091">
        <v>0</v>
      </c>
      <c r="W32" s="1091">
        <v>0</v>
      </c>
      <c r="X32" s="1093">
        <v>0</v>
      </c>
      <c r="Y32" s="1094">
        <v>0</v>
      </c>
      <c r="Z32" s="1091">
        <v>0</v>
      </c>
      <c r="AA32" s="1091">
        <v>0</v>
      </c>
      <c r="AB32" s="1091">
        <v>0</v>
      </c>
      <c r="AC32" s="1091">
        <v>0</v>
      </c>
      <c r="AD32" s="1091">
        <v>0</v>
      </c>
      <c r="AE32" s="1091">
        <v>94.954999999999998</v>
      </c>
      <c r="AF32" s="1091" t="s">
        <v>1287</v>
      </c>
      <c r="AG32" s="1091">
        <v>0</v>
      </c>
      <c r="AH32" s="1093">
        <v>0</v>
      </c>
      <c r="AI32" s="1094">
        <v>0</v>
      </c>
      <c r="AJ32" s="1091">
        <v>0</v>
      </c>
      <c r="AK32" s="1091">
        <v>0</v>
      </c>
      <c r="AL32" s="1091">
        <v>0</v>
      </c>
      <c r="AM32" s="1091">
        <v>0</v>
      </c>
      <c r="AN32" s="1091">
        <v>0</v>
      </c>
      <c r="AO32" s="1091">
        <v>0</v>
      </c>
      <c r="AP32" s="1091">
        <v>0</v>
      </c>
      <c r="AQ32" s="1091">
        <v>0</v>
      </c>
      <c r="AR32" s="1093">
        <v>0</v>
      </c>
      <c r="AS32" s="1092">
        <v>0</v>
      </c>
      <c r="AT32" s="1091">
        <v>0</v>
      </c>
      <c r="AU32" s="1091">
        <v>0</v>
      </c>
      <c r="AV32" s="1091">
        <v>0</v>
      </c>
      <c r="AW32" s="1091">
        <v>0</v>
      </c>
      <c r="AX32" s="1091">
        <v>0</v>
      </c>
      <c r="AY32" s="1090">
        <v>0</v>
      </c>
    </row>
    <row r="33" spans="1:51" x14ac:dyDescent="0.15">
      <c r="A33" s="1319" t="s">
        <v>297</v>
      </c>
      <c r="B33" s="1281" t="s">
        <v>147</v>
      </c>
      <c r="C33" s="1320"/>
      <c r="D33" s="1096">
        <v>802.98400000000015</v>
      </c>
      <c r="E33" s="1095">
        <v>0</v>
      </c>
      <c r="F33" s="1091">
        <v>0</v>
      </c>
      <c r="G33" s="1091">
        <v>0</v>
      </c>
      <c r="H33" s="1091">
        <v>0</v>
      </c>
      <c r="I33" s="1091">
        <v>0</v>
      </c>
      <c r="J33" s="1091">
        <v>0</v>
      </c>
      <c r="K33" s="1091">
        <v>0</v>
      </c>
      <c r="L33" s="1091">
        <v>0</v>
      </c>
      <c r="M33" s="1091">
        <v>0</v>
      </c>
      <c r="N33" s="1093">
        <v>0</v>
      </c>
      <c r="O33" s="1094" t="s">
        <v>1287</v>
      </c>
      <c r="P33" s="1091">
        <v>0</v>
      </c>
      <c r="Q33" s="1091">
        <v>32.823999999999998</v>
      </c>
      <c r="R33" s="1091">
        <v>0</v>
      </c>
      <c r="S33" s="1091">
        <v>0</v>
      </c>
      <c r="T33" s="1091">
        <v>0</v>
      </c>
      <c r="U33" s="1091">
        <v>0</v>
      </c>
      <c r="V33" s="1091">
        <v>0</v>
      </c>
      <c r="W33" s="1091">
        <v>0</v>
      </c>
      <c r="X33" s="1093">
        <v>0</v>
      </c>
      <c r="Y33" s="1094">
        <v>0</v>
      </c>
      <c r="Z33" s="1091">
        <v>0</v>
      </c>
      <c r="AA33" s="1091">
        <v>0</v>
      </c>
      <c r="AB33" s="1091">
        <v>0</v>
      </c>
      <c r="AC33" s="1091">
        <v>0</v>
      </c>
      <c r="AD33" s="1091">
        <v>0</v>
      </c>
      <c r="AE33" s="1091">
        <v>194.911</v>
      </c>
      <c r="AF33" s="1091">
        <v>479.25700000000001</v>
      </c>
      <c r="AG33" s="1091">
        <v>0</v>
      </c>
      <c r="AH33" s="1093">
        <v>0</v>
      </c>
      <c r="AI33" s="1094">
        <v>0</v>
      </c>
      <c r="AJ33" s="1091">
        <v>0</v>
      </c>
      <c r="AK33" s="1091" t="s">
        <v>1287</v>
      </c>
      <c r="AL33" s="1091" t="s">
        <v>1287</v>
      </c>
      <c r="AM33" s="1091">
        <v>0</v>
      </c>
      <c r="AN33" s="1091">
        <v>0</v>
      </c>
      <c r="AO33" s="1091" t="s">
        <v>1287</v>
      </c>
      <c r="AP33" s="1091">
        <v>0</v>
      </c>
      <c r="AQ33" s="1091">
        <v>0</v>
      </c>
      <c r="AR33" s="1093">
        <v>0</v>
      </c>
      <c r="AS33" s="1092">
        <v>0</v>
      </c>
      <c r="AT33" s="1091">
        <v>0</v>
      </c>
      <c r="AU33" s="1091">
        <v>0</v>
      </c>
      <c r="AV33" s="1091">
        <v>0</v>
      </c>
      <c r="AW33" s="1091">
        <v>0</v>
      </c>
      <c r="AX33" s="1091">
        <v>0</v>
      </c>
      <c r="AY33" s="1090">
        <v>0</v>
      </c>
    </row>
    <row r="34" spans="1:51" x14ac:dyDescent="0.15">
      <c r="A34" s="1319" t="s">
        <v>296</v>
      </c>
      <c r="B34" s="1281" t="s">
        <v>148</v>
      </c>
      <c r="C34" s="1320"/>
      <c r="D34" s="1096">
        <v>266.96799999999996</v>
      </c>
      <c r="E34" s="1095">
        <v>0</v>
      </c>
      <c r="F34" s="1091">
        <v>0</v>
      </c>
      <c r="G34" s="1091">
        <v>0</v>
      </c>
      <c r="H34" s="1091">
        <v>0</v>
      </c>
      <c r="I34" s="1091">
        <v>0</v>
      </c>
      <c r="J34" s="1091">
        <v>0</v>
      </c>
      <c r="K34" s="1091">
        <v>0</v>
      </c>
      <c r="L34" s="1091">
        <v>0</v>
      </c>
      <c r="M34" s="1091">
        <v>0</v>
      </c>
      <c r="N34" s="1093">
        <v>0</v>
      </c>
      <c r="O34" s="1094">
        <v>0</v>
      </c>
      <c r="P34" s="1091">
        <v>0</v>
      </c>
      <c r="Q34" s="1091">
        <v>0</v>
      </c>
      <c r="R34" s="1091">
        <v>0</v>
      </c>
      <c r="S34" s="1091">
        <v>0</v>
      </c>
      <c r="T34" s="1091">
        <v>0</v>
      </c>
      <c r="U34" s="1091">
        <v>0</v>
      </c>
      <c r="V34" s="1091">
        <v>0</v>
      </c>
      <c r="W34" s="1091">
        <v>0</v>
      </c>
      <c r="X34" s="1093">
        <v>0</v>
      </c>
      <c r="Y34" s="1094">
        <v>0</v>
      </c>
      <c r="Z34" s="1091">
        <v>0</v>
      </c>
      <c r="AA34" s="1091">
        <v>0</v>
      </c>
      <c r="AB34" s="1091">
        <v>0</v>
      </c>
      <c r="AC34" s="1091">
        <v>0</v>
      </c>
      <c r="AD34" s="1091">
        <v>0</v>
      </c>
      <c r="AE34" s="1091">
        <v>46.503999999999998</v>
      </c>
      <c r="AF34" s="1091">
        <v>0</v>
      </c>
      <c r="AG34" s="1091">
        <v>83.938999999999993</v>
      </c>
      <c r="AH34" s="1093">
        <v>0</v>
      </c>
      <c r="AI34" s="1094">
        <v>0</v>
      </c>
      <c r="AJ34" s="1091">
        <v>0</v>
      </c>
      <c r="AK34" s="1091" t="s">
        <v>1287</v>
      </c>
      <c r="AL34" s="1091" t="s">
        <v>1287</v>
      </c>
      <c r="AM34" s="1091">
        <v>0</v>
      </c>
      <c r="AN34" s="1091">
        <v>0</v>
      </c>
      <c r="AO34" s="1091">
        <v>0</v>
      </c>
      <c r="AP34" s="1091">
        <v>0</v>
      </c>
      <c r="AQ34" s="1091">
        <v>0</v>
      </c>
      <c r="AR34" s="1093">
        <v>0</v>
      </c>
      <c r="AS34" s="1092">
        <v>0</v>
      </c>
      <c r="AT34" s="1091">
        <v>0</v>
      </c>
      <c r="AU34" s="1091">
        <v>0</v>
      </c>
      <c r="AV34" s="1091">
        <v>0</v>
      </c>
      <c r="AW34" s="1091">
        <v>0</v>
      </c>
      <c r="AX34" s="1091">
        <v>0</v>
      </c>
      <c r="AY34" s="1090">
        <v>0</v>
      </c>
    </row>
    <row r="35" spans="1:51" x14ac:dyDescent="0.15">
      <c r="A35" s="1321" t="s">
        <v>295</v>
      </c>
      <c r="B35" s="1322" t="s">
        <v>149</v>
      </c>
      <c r="C35" s="1323"/>
      <c r="D35" s="1110">
        <v>940.12900000000002</v>
      </c>
      <c r="E35" s="1109">
        <v>0</v>
      </c>
      <c r="F35" s="1105">
        <v>0</v>
      </c>
      <c r="G35" s="1105">
        <v>0</v>
      </c>
      <c r="H35" s="1105">
        <v>0</v>
      </c>
      <c r="I35" s="1105">
        <v>0</v>
      </c>
      <c r="J35" s="1105">
        <v>0</v>
      </c>
      <c r="K35" s="1105">
        <v>0</v>
      </c>
      <c r="L35" s="1105">
        <v>0</v>
      </c>
      <c r="M35" s="1105">
        <v>0</v>
      </c>
      <c r="N35" s="1107">
        <v>0</v>
      </c>
      <c r="O35" s="1108">
        <v>0</v>
      </c>
      <c r="P35" s="1105">
        <v>0</v>
      </c>
      <c r="Q35" s="1105" t="s">
        <v>1287</v>
      </c>
      <c r="R35" s="1105">
        <v>0</v>
      </c>
      <c r="S35" s="1105">
        <v>0</v>
      </c>
      <c r="T35" s="1105">
        <v>0</v>
      </c>
      <c r="U35" s="1105">
        <v>0</v>
      </c>
      <c r="V35" s="1105">
        <v>0</v>
      </c>
      <c r="W35" s="1105">
        <v>0</v>
      </c>
      <c r="X35" s="1107">
        <v>0</v>
      </c>
      <c r="Y35" s="1108">
        <v>0</v>
      </c>
      <c r="Z35" s="1105">
        <v>0</v>
      </c>
      <c r="AA35" s="1105">
        <v>0</v>
      </c>
      <c r="AB35" s="1105">
        <v>0</v>
      </c>
      <c r="AC35" s="1105">
        <v>0</v>
      </c>
      <c r="AD35" s="1105">
        <v>0</v>
      </c>
      <c r="AE35" s="1105">
        <v>819.01099999999997</v>
      </c>
      <c r="AF35" s="1105">
        <v>0</v>
      </c>
      <c r="AG35" s="1105">
        <v>0</v>
      </c>
      <c r="AH35" s="1107" t="s">
        <v>1287</v>
      </c>
      <c r="AI35" s="1108">
        <v>0</v>
      </c>
      <c r="AJ35" s="1105">
        <v>0</v>
      </c>
      <c r="AK35" s="1105">
        <v>0</v>
      </c>
      <c r="AL35" s="1105">
        <v>0</v>
      </c>
      <c r="AM35" s="1105">
        <v>0</v>
      </c>
      <c r="AN35" s="1105">
        <v>0</v>
      </c>
      <c r="AO35" s="1105">
        <v>0</v>
      </c>
      <c r="AP35" s="1105">
        <v>0</v>
      </c>
      <c r="AQ35" s="1105">
        <v>0</v>
      </c>
      <c r="AR35" s="1107">
        <v>0</v>
      </c>
      <c r="AS35" s="1106">
        <v>0</v>
      </c>
      <c r="AT35" s="1105">
        <v>0</v>
      </c>
      <c r="AU35" s="1105">
        <v>0</v>
      </c>
      <c r="AV35" s="1105">
        <v>0</v>
      </c>
      <c r="AW35" s="1105">
        <v>0</v>
      </c>
      <c r="AX35" s="1105">
        <v>0</v>
      </c>
      <c r="AY35" s="1104">
        <v>0</v>
      </c>
    </row>
    <row r="36" spans="1:51" x14ac:dyDescent="0.15">
      <c r="A36" s="1324" t="s">
        <v>294</v>
      </c>
      <c r="B36" s="1325" t="s">
        <v>150</v>
      </c>
      <c r="C36" s="1326"/>
      <c r="D36" s="1117">
        <v>102.327</v>
      </c>
      <c r="E36" s="1116">
        <v>0</v>
      </c>
      <c r="F36" s="1112">
        <v>0</v>
      </c>
      <c r="G36" s="1112">
        <v>0</v>
      </c>
      <c r="H36" s="1112">
        <v>0</v>
      </c>
      <c r="I36" s="1112">
        <v>0</v>
      </c>
      <c r="J36" s="1112">
        <v>0</v>
      </c>
      <c r="K36" s="1112">
        <v>0</v>
      </c>
      <c r="L36" s="1112">
        <v>0</v>
      </c>
      <c r="M36" s="1112">
        <v>0</v>
      </c>
      <c r="N36" s="1114">
        <v>0</v>
      </c>
      <c r="O36" s="1115">
        <v>0</v>
      </c>
      <c r="P36" s="1112">
        <v>0</v>
      </c>
      <c r="Q36" s="1112" t="s">
        <v>1287</v>
      </c>
      <c r="R36" s="1112">
        <v>0</v>
      </c>
      <c r="S36" s="1112">
        <v>0</v>
      </c>
      <c r="T36" s="1112">
        <v>0</v>
      </c>
      <c r="U36" s="1112">
        <v>0</v>
      </c>
      <c r="V36" s="1112">
        <v>0</v>
      </c>
      <c r="W36" s="1112">
        <v>0</v>
      </c>
      <c r="X36" s="1114">
        <v>0</v>
      </c>
      <c r="Y36" s="1115">
        <v>0</v>
      </c>
      <c r="Z36" s="1112">
        <v>0</v>
      </c>
      <c r="AA36" s="1112">
        <v>0</v>
      </c>
      <c r="AB36" s="1112">
        <v>0</v>
      </c>
      <c r="AC36" s="1112">
        <v>0</v>
      </c>
      <c r="AD36" s="1112">
        <v>0</v>
      </c>
      <c r="AE36" s="1112" t="s">
        <v>1287</v>
      </c>
      <c r="AF36" s="1112" t="s">
        <v>1287</v>
      </c>
      <c r="AG36" s="1112">
        <v>0</v>
      </c>
      <c r="AH36" s="1114">
        <v>0</v>
      </c>
      <c r="AI36" s="1115">
        <v>55.381</v>
      </c>
      <c r="AJ36" s="1112">
        <v>0</v>
      </c>
      <c r="AK36" s="1112">
        <v>0</v>
      </c>
      <c r="AL36" s="1112">
        <v>0</v>
      </c>
      <c r="AM36" s="1112">
        <v>0</v>
      </c>
      <c r="AN36" s="1112">
        <v>0</v>
      </c>
      <c r="AO36" s="1112">
        <v>0</v>
      </c>
      <c r="AP36" s="1112">
        <v>0</v>
      </c>
      <c r="AQ36" s="1112">
        <v>0</v>
      </c>
      <c r="AR36" s="1114">
        <v>0</v>
      </c>
      <c r="AS36" s="1113">
        <v>0</v>
      </c>
      <c r="AT36" s="1112">
        <v>0</v>
      </c>
      <c r="AU36" s="1112">
        <v>0</v>
      </c>
      <c r="AV36" s="1112">
        <v>0</v>
      </c>
      <c r="AW36" s="1112">
        <v>0</v>
      </c>
      <c r="AX36" s="1112">
        <v>0</v>
      </c>
      <c r="AY36" s="1111">
        <v>0</v>
      </c>
    </row>
    <row r="37" spans="1:51" x14ac:dyDescent="0.15">
      <c r="A37" s="1319" t="s">
        <v>340</v>
      </c>
      <c r="B37" s="1281" t="s">
        <v>151</v>
      </c>
      <c r="C37" s="1320"/>
      <c r="D37" s="1096">
        <v>658.60899999999992</v>
      </c>
      <c r="E37" s="1095">
        <v>0</v>
      </c>
      <c r="F37" s="1091">
        <v>0</v>
      </c>
      <c r="G37" s="1091">
        <v>0</v>
      </c>
      <c r="H37" s="1091">
        <v>0</v>
      </c>
      <c r="I37" s="1091">
        <v>0</v>
      </c>
      <c r="J37" s="1091">
        <v>0</v>
      </c>
      <c r="K37" s="1091">
        <v>0</v>
      </c>
      <c r="L37" s="1091">
        <v>0</v>
      </c>
      <c r="M37" s="1091">
        <v>0</v>
      </c>
      <c r="N37" s="1093">
        <v>0</v>
      </c>
      <c r="O37" s="1094">
        <v>0</v>
      </c>
      <c r="P37" s="1091">
        <v>0</v>
      </c>
      <c r="Q37" s="1091">
        <v>115.943</v>
      </c>
      <c r="R37" s="1091">
        <v>0</v>
      </c>
      <c r="S37" s="1091">
        <v>0</v>
      </c>
      <c r="T37" s="1091">
        <v>0</v>
      </c>
      <c r="U37" s="1091">
        <v>0</v>
      </c>
      <c r="V37" s="1091">
        <v>0</v>
      </c>
      <c r="W37" s="1091">
        <v>0</v>
      </c>
      <c r="X37" s="1093">
        <v>0</v>
      </c>
      <c r="Y37" s="1094">
        <v>0</v>
      </c>
      <c r="Z37" s="1091">
        <v>0</v>
      </c>
      <c r="AA37" s="1091">
        <v>0</v>
      </c>
      <c r="AB37" s="1091">
        <v>0</v>
      </c>
      <c r="AC37" s="1091">
        <v>0</v>
      </c>
      <c r="AD37" s="1091">
        <v>0</v>
      </c>
      <c r="AE37" s="1091" t="s">
        <v>1287</v>
      </c>
      <c r="AF37" s="1091">
        <v>0</v>
      </c>
      <c r="AG37" s="1091">
        <v>0</v>
      </c>
      <c r="AH37" s="1093">
        <v>0</v>
      </c>
      <c r="AI37" s="1094">
        <v>0</v>
      </c>
      <c r="AJ37" s="1091" t="s">
        <v>1287</v>
      </c>
      <c r="AK37" s="1091">
        <v>0</v>
      </c>
      <c r="AL37" s="1091" t="s">
        <v>1287</v>
      </c>
      <c r="AM37" s="1091">
        <v>0</v>
      </c>
      <c r="AN37" s="1091">
        <v>0</v>
      </c>
      <c r="AO37" s="1091">
        <v>0</v>
      </c>
      <c r="AP37" s="1091">
        <v>0</v>
      </c>
      <c r="AQ37" s="1091">
        <v>0</v>
      </c>
      <c r="AR37" s="1093">
        <v>0</v>
      </c>
      <c r="AS37" s="1092">
        <v>0</v>
      </c>
      <c r="AT37" s="1091">
        <v>0</v>
      </c>
      <c r="AU37" s="1091">
        <v>0</v>
      </c>
      <c r="AV37" s="1091">
        <v>0</v>
      </c>
      <c r="AW37" s="1091">
        <v>0</v>
      </c>
      <c r="AX37" s="1091">
        <v>0</v>
      </c>
      <c r="AY37" s="1090">
        <v>0</v>
      </c>
    </row>
    <row r="38" spans="1:51" x14ac:dyDescent="0.15">
      <c r="A38" s="1319" t="s">
        <v>291</v>
      </c>
      <c r="B38" s="1281" t="s">
        <v>152</v>
      </c>
      <c r="C38" s="1320"/>
      <c r="D38" s="1096">
        <v>1633.9309900000001</v>
      </c>
      <c r="E38" s="1095">
        <v>0</v>
      </c>
      <c r="F38" s="1091">
        <v>0</v>
      </c>
      <c r="G38" s="1091">
        <v>0</v>
      </c>
      <c r="H38" s="1091">
        <v>0</v>
      </c>
      <c r="I38" s="1091">
        <v>0</v>
      </c>
      <c r="J38" s="1091">
        <v>0</v>
      </c>
      <c r="K38" s="1091">
        <v>0</v>
      </c>
      <c r="L38" s="1091">
        <v>0</v>
      </c>
      <c r="M38" s="1091">
        <v>0</v>
      </c>
      <c r="N38" s="1093">
        <v>0</v>
      </c>
      <c r="O38" s="1094">
        <v>0</v>
      </c>
      <c r="P38" s="1091">
        <v>0</v>
      </c>
      <c r="Q38" s="1091">
        <v>265.976</v>
      </c>
      <c r="R38" s="1091">
        <v>0</v>
      </c>
      <c r="S38" s="1091">
        <v>0</v>
      </c>
      <c r="T38" s="1091">
        <v>0</v>
      </c>
      <c r="U38" s="1091">
        <v>0</v>
      </c>
      <c r="V38" s="1091">
        <v>0</v>
      </c>
      <c r="W38" s="1091">
        <v>0</v>
      </c>
      <c r="X38" s="1093">
        <v>0</v>
      </c>
      <c r="Y38" s="1094">
        <v>0</v>
      </c>
      <c r="Z38" s="1091">
        <v>0</v>
      </c>
      <c r="AA38" s="1091">
        <v>0</v>
      </c>
      <c r="AB38" s="1091" t="s">
        <v>1287</v>
      </c>
      <c r="AC38" s="1091">
        <v>0</v>
      </c>
      <c r="AD38" s="1091" t="s">
        <v>1287</v>
      </c>
      <c r="AE38" s="1091">
        <v>109.44899000000001</v>
      </c>
      <c r="AF38" s="1091" t="s">
        <v>1287</v>
      </c>
      <c r="AG38" s="1091">
        <v>0</v>
      </c>
      <c r="AH38" s="1093">
        <v>0</v>
      </c>
      <c r="AI38" s="1094">
        <v>0</v>
      </c>
      <c r="AJ38" s="1091">
        <v>0</v>
      </c>
      <c r="AK38" s="1091">
        <v>228.327</v>
      </c>
      <c r="AL38" s="1091">
        <v>104.105</v>
      </c>
      <c r="AM38" s="1091">
        <v>0</v>
      </c>
      <c r="AN38" s="1091">
        <v>0</v>
      </c>
      <c r="AO38" s="1091">
        <v>0</v>
      </c>
      <c r="AP38" s="1091">
        <v>0</v>
      </c>
      <c r="AQ38" s="1091">
        <v>0</v>
      </c>
      <c r="AR38" s="1093" t="s">
        <v>1287</v>
      </c>
      <c r="AS38" s="1092">
        <v>0</v>
      </c>
      <c r="AT38" s="1091">
        <v>0</v>
      </c>
      <c r="AU38" s="1091">
        <v>0</v>
      </c>
      <c r="AV38" s="1091">
        <v>0</v>
      </c>
      <c r="AW38" s="1091">
        <v>0</v>
      </c>
      <c r="AX38" s="1091">
        <v>0</v>
      </c>
      <c r="AY38" s="1090">
        <v>0</v>
      </c>
    </row>
    <row r="39" spans="1:51" x14ac:dyDescent="0.15">
      <c r="A39" s="1319" t="s">
        <v>290</v>
      </c>
      <c r="B39" s="1281" t="s">
        <v>153</v>
      </c>
      <c r="C39" s="1320"/>
      <c r="D39" s="1096">
        <v>1099.0639999999999</v>
      </c>
      <c r="E39" s="1095">
        <v>0</v>
      </c>
      <c r="F39" s="1091">
        <v>0</v>
      </c>
      <c r="G39" s="1091">
        <v>0</v>
      </c>
      <c r="H39" s="1091">
        <v>0</v>
      </c>
      <c r="I39" s="1091">
        <v>0</v>
      </c>
      <c r="J39" s="1091">
        <v>0</v>
      </c>
      <c r="K39" s="1091">
        <v>0</v>
      </c>
      <c r="L39" s="1091">
        <v>0</v>
      </c>
      <c r="M39" s="1091">
        <v>0</v>
      </c>
      <c r="N39" s="1093">
        <v>0</v>
      </c>
      <c r="O39" s="1094">
        <v>0</v>
      </c>
      <c r="P39" s="1091">
        <v>0</v>
      </c>
      <c r="Q39" s="1091">
        <v>269.53399999999999</v>
      </c>
      <c r="R39" s="1091">
        <v>0</v>
      </c>
      <c r="S39" s="1091">
        <v>0</v>
      </c>
      <c r="T39" s="1091">
        <v>0</v>
      </c>
      <c r="U39" s="1091">
        <v>0</v>
      </c>
      <c r="V39" s="1091">
        <v>0</v>
      </c>
      <c r="W39" s="1091">
        <v>0</v>
      </c>
      <c r="X39" s="1093" t="s">
        <v>1287</v>
      </c>
      <c r="Y39" s="1094">
        <v>0</v>
      </c>
      <c r="Z39" s="1091">
        <v>0</v>
      </c>
      <c r="AA39" s="1091" t="s">
        <v>1287</v>
      </c>
      <c r="AB39" s="1091">
        <v>0</v>
      </c>
      <c r="AC39" s="1091">
        <v>0</v>
      </c>
      <c r="AD39" s="1091">
        <v>0</v>
      </c>
      <c r="AE39" s="1091" t="s">
        <v>1287</v>
      </c>
      <c r="AF39" s="1091" t="s">
        <v>1287</v>
      </c>
      <c r="AG39" s="1091">
        <v>0</v>
      </c>
      <c r="AH39" s="1093">
        <v>0</v>
      </c>
      <c r="AI39" s="1094">
        <v>0</v>
      </c>
      <c r="AJ39" s="1091">
        <v>0</v>
      </c>
      <c r="AK39" s="1091" t="s">
        <v>1287</v>
      </c>
      <c r="AL39" s="1091">
        <v>449.65499999999997</v>
      </c>
      <c r="AM39" s="1091">
        <v>0</v>
      </c>
      <c r="AN39" s="1091">
        <v>0</v>
      </c>
      <c r="AO39" s="1091" t="s">
        <v>1287</v>
      </c>
      <c r="AP39" s="1091">
        <v>0</v>
      </c>
      <c r="AQ39" s="1091">
        <v>0</v>
      </c>
      <c r="AR39" s="1093">
        <v>0</v>
      </c>
      <c r="AS39" s="1092">
        <v>0</v>
      </c>
      <c r="AT39" s="1091">
        <v>0</v>
      </c>
      <c r="AU39" s="1091">
        <v>0</v>
      </c>
      <c r="AV39" s="1091">
        <v>0</v>
      </c>
      <c r="AW39" s="1091">
        <v>0</v>
      </c>
      <c r="AX39" s="1091">
        <v>0</v>
      </c>
      <c r="AY39" s="1090">
        <v>0</v>
      </c>
    </row>
    <row r="40" spans="1:51" x14ac:dyDescent="0.15">
      <c r="A40" s="1319" t="s">
        <v>289</v>
      </c>
      <c r="B40" s="1281" t="s">
        <v>154</v>
      </c>
      <c r="C40" s="1320"/>
      <c r="D40" s="1096">
        <v>549.26199999999994</v>
      </c>
      <c r="E40" s="1095">
        <v>0</v>
      </c>
      <c r="F40" s="1091">
        <v>0</v>
      </c>
      <c r="G40" s="1091">
        <v>0</v>
      </c>
      <c r="H40" s="1091">
        <v>0</v>
      </c>
      <c r="I40" s="1091">
        <v>0</v>
      </c>
      <c r="J40" s="1091">
        <v>0</v>
      </c>
      <c r="K40" s="1091">
        <v>0</v>
      </c>
      <c r="L40" s="1091" t="s">
        <v>1287</v>
      </c>
      <c r="M40" s="1091">
        <v>0</v>
      </c>
      <c r="N40" s="1093">
        <v>0</v>
      </c>
      <c r="O40" s="1094">
        <v>0</v>
      </c>
      <c r="P40" s="1091" t="s">
        <v>1287</v>
      </c>
      <c r="Q40" s="1091">
        <v>28.277000000000001</v>
      </c>
      <c r="R40" s="1091">
        <v>0</v>
      </c>
      <c r="S40" s="1091">
        <v>0</v>
      </c>
      <c r="T40" s="1091">
        <v>0</v>
      </c>
      <c r="U40" s="1091">
        <v>0</v>
      </c>
      <c r="V40" s="1091">
        <v>0</v>
      </c>
      <c r="W40" s="1091">
        <v>0</v>
      </c>
      <c r="X40" s="1093">
        <v>0</v>
      </c>
      <c r="Y40" s="1094">
        <v>0</v>
      </c>
      <c r="Z40" s="1091">
        <v>0</v>
      </c>
      <c r="AA40" s="1091">
        <v>0</v>
      </c>
      <c r="AB40" s="1091">
        <v>0</v>
      </c>
      <c r="AC40" s="1091">
        <v>0</v>
      </c>
      <c r="AD40" s="1091">
        <v>0</v>
      </c>
      <c r="AE40" s="1091">
        <v>52.472000000000001</v>
      </c>
      <c r="AF40" s="1091" t="s">
        <v>1287</v>
      </c>
      <c r="AG40" s="1091">
        <v>0</v>
      </c>
      <c r="AH40" s="1093">
        <v>0</v>
      </c>
      <c r="AI40" s="1094">
        <v>0</v>
      </c>
      <c r="AJ40" s="1091">
        <v>0</v>
      </c>
      <c r="AK40" s="1091">
        <v>0</v>
      </c>
      <c r="AL40" s="1091">
        <v>35.887999999999998</v>
      </c>
      <c r="AM40" s="1091" t="s">
        <v>1287</v>
      </c>
      <c r="AN40" s="1091">
        <v>0</v>
      </c>
      <c r="AO40" s="1091">
        <v>0</v>
      </c>
      <c r="AP40" s="1091">
        <v>0</v>
      </c>
      <c r="AQ40" s="1091">
        <v>0</v>
      </c>
      <c r="AR40" s="1093">
        <v>65.185000000000002</v>
      </c>
      <c r="AS40" s="1092">
        <v>0</v>
      </c>
      <c r="AT40" s="1091">
        <v>0</v>
      </c>
      <c r="AU40" s="1091">
        <v>0</v>
      </c>
      <c r="AV40" s="1091">
        <v>0</v>
      </c>
      <c r="AW40" s="1091">
        <v>0</v>
      </c>
      <c r="AX40" s="1091">
        <v>0</v>
      </c>
      <c r="AY40" s="1090">
        <v>0</v>
      </c>
    </row>
    <row r="41" spans="1:51" x14ac:dyDescent="0.15">
      <c r="A41" s="1319" t="s">
        <v>288</v>
      </c>
      <c r="B41" s="1281" t="s">
        <v>155</v>
      </c>
      <c r="C41" s="1320"/>
      <c r="D41" s="1096">
        <v>354.94299999999998</v>
      </c>
      <c r="E41" s="1095">
        <v>0</v>
      </c>
      <c r="F41" s="1091">
        <v>0</v>
      </c>
      <c r="G41" s="1091">
        <v>0</v>
      </c>
      <c r="H41" s="1091">
        <v>0</v>
      </c>
      <c r="I41" s="1091">
        <v>0</v>
      </c>
      <c r="J41" s="1091">
        <v>0</v>
      </c>
      <c r="K41" s="1091">
        <v>0</v>
      </c>
      <c r="L41" s="1091">
        <v>0</v>
      </c>
      <c r="M41" s="1091">
        <v>0</v>
      </c>
      <c r="N41" s="1093">
        <v>0</v>
      </c>
      <c r="O41" s="1094">
        <v>0</v>
      </c>
      <c r="P41" s="1091">
        <v>0</v>
      </c>
      <c r="Q41" s="1091">
        <v>0</v>
      </c>
      <c r="R41" s="1091" t="s">
        <v>1287</v>
      </c>
      <c r="S41" s="1091">
        <v>0</v>
      </c>
      <c r="T41" s="1091">
        <v>0</v>
      </c>
      <c r="U41" s="1091">
        <v>0</v>
      </c>
      <c r="V41" s="1091">
        <v>0</v>
      </c>
      <c r="W41" s="1091">
        <v>0</v>
      </c>
      <c r="X41" s="1093">
        <v>0</v>
      </c>
      <c r="Y41" s="1094">
        <v>0</v>
      </c>
      <c r="Z41" s="1091">
        <v>0</v>
      </c>
      <c r="AA41" s="1091">
        <v>0</v>
      </c>
      <c r="AB41" s="1091">
        <v>0</v>
      </c>
      <c r="AC41" s="1091">
        <v>0</v>
      </c>
      <c r="AD41" s="1091">
        <v>0</v>
      </c>
      <c r="AE41" s="1091">
        <v>107.026</v>
      </c>
      <c r="AF41" s="1091">
        <v>0</v>
      </c>
      <c r="AG41" s="1091">
        <v>0</v>
      </c>
      <c r="AH41" s="1093">
        <v>0</v>
      </c>
      <c r="AI41" s="1094">
        <v>0</v>
      </c>
      <c r="AJ41" s="1091">
        <v>0</v>
      </c>
      <c r="AK41" s="1091">
        <v>0</v>
      </c>
      <c r="AL41" s="1091">
        <v>0</v>
      </c>
      <c r="AM41" s="1091">
        <v>0</v>
      </c>
      <c r="AN41" s="1091">
        <v>235.566</v>
      </c>
      <c r="AO41" s="1091" t="s">
        <v>1287</v>
      </c>
      <c r="AP41" s="1091">
        <v>0</v>
      </c>
      <c r="AQ41" s="1091">
        <v>0</v>
      </c>
      <c r="AR41" s="1093">
        <v>0</v>
      </c>
      <c r="AS41" s="1092">
        <v>0</v>
      </c>
      <c r="AT41" s="1091">
        <v>0</v>
      </c>
      <c r="AU41" s="1091">
        <v>0</v>
      </c>
      <c r="AV41" s="1091">
        <v>0</v>
      </c>
      <c r="AW41" s="1091">
        <v>0</v>
      </c>
      <c r="AX41" s="1091">
        <v>0</v>
      </c>
      <c r="AY41" s="1090">
        <v>0</v>
      </c>
    </row>
    <row r="42" spans="1:51" x14ac:dyDescent="0.15">
      <c r="A42" s="1319" t="s">
        <v>287</v>
      </c>
      <c r="B42" s="1281" t="s">
        <v>156</v>
      </c>
      <c r="C42" s="1320"/>
      <c r="D42" s="1096">
        <v>1190.0269999999998</v>
      </c>
      <c r="E42" s="1095">
        <v>0</v>
      </c>
      <c r="F42" s="1091">
        <v>0</v>
      </c>
      <c r="G42" s="1091">
        <v>0</v>
      </c>
      <c r="H42" s="1091">
        <v>0</v>
      </c>
      <c r="I42" s="1091">
        <v>0</v>
      </c>
      <c r="J42" s="1091">
        <v>0</v>
      </c>
      <c r="K42" s="1091">
        <v>0</v>
      </c>
      <c r="L42" s="1091">
        <v>0</v>
      </c>
      <c r="M42" s="1091">
        <v>0</v>
      </c>
      <c r="N42" s="1093">
        <v>0</v>
      </c>
      <c r="O42" s="1094">
        <v>0</v>
      </c>
      <c r="P42" s="1091">
        <v>0</v>
      </c>
      <c r="Q42" s="1091">
        <v>212.828</v>
      </c>
      <c r="R42" s="1091">
        <v>0</v>
      </c>
      <c r="S42" s="1091">
        <v>0</v>
      </c>
      <c r="T42" s="1091">
        <v>0</v>
      </c>
      <c r="U42" s="1091">
        <v>0</v>
      </c>
      <c r="V42" s="1091">
        <v>0</v>
      </c>
      <c r="W42" s="1091">
        <v>0</v>
      </c>
      <c r="X42" s="1093">
        <v>0</v>
      </c>
      <c r="Y42" s="1094">
        <v>0</v>
      </c>
      <c r="Z42" s="1091">
        <v>0</v>
      </c>
      <c r="AA42" s="1091">
        <v>0</v>
      </c>
      <c r="AB42" s="1091">
        <v>0</v>
      </c>
      <c r="AC42" s="1091">
        <v>0</v>
      </c>
      <c r="AD42" s="1091">
        <v>0</v>
      </c>
      <c r="AE42" s="1091">
        <v>81.608999999999995</v>
      </c>
      <c r="AF42" s="1091">
        <v>0</v>
      </c>
      <c r="AG42" s="1091">
        <v>0</v>
      </c>
      <c r="AH42" s="1093">
        <v>0</v>
      </c>
      <c r="AI42" s="1094">
        <v>0</v>
      </c>
      <c r="AJ42" s="1091">
        <v>0</v>
      </c>
      <c r="AK42" s="1091">
        <v>0</v>
      </c>
      <c r="AL42" s="1091">
        <v>0</v>
      </c>
      <c r="AM42" s="1091">
        <v>0</v>
      </c>
      <c r="AN42" s="1091" t="s">
        <v>1287</v>
      </c>
      <c r="AO42" s="1091">
        <v>656.86199999999997</v>
      </c>
      <c r="AP42" s="1091" t="s">
        <v>1287</v>
      </c>
      <c r="AQ42" s="1091">
        <v>0</v>
      </c>
      <c r="AR42" s="1093">
        <v>0</v>
      </c>
      <c r="AS42" s="1092">
        <v>0</v>
      </c>
      <c r="AT42" s="1091">
        <v>0</v>
      </c>
      <c r="AU42" s="1091">
        <v>0</v>
      </c>
      <c r="AV42" s="1091">
        <v>0</v>
      </c>
      <c r="AW42" s="1091">
        <v>0</v>
      </c>
      <c r="AX42" s="1091">
        <v>0</v>
      </c>
      <c r="AY42" s="1090">
        <v>0</v>
      </c>
    </row>
    <row r="43" spans="1:51" x14ac:dyDescent="0.15">
      <c r="A43" s="1319" t="s">
        <v>286</v>
      </c>
      <c r="B43" s="1281" t="s">
        <v>157</v>
      </c>
      <c r="C43" s="1320"/>
      <c r="D43" s="1096">
        <v>460.20799999999997</v>
      </c>
      <c r="E43" s="1095">
        <v>0</v>
      </c>
      <c r="F43" s="1091">
        <v>0</v>
      </c>
      <c r="G43" s="1091">
        <v>0</v>
      </c>
      <c r="H43" s="1091">
        <v>0</v>
      </c>
      <c r="I43" s="1091">
        <v>0</v>
      </c>
      <c r="J43" s="1091">
        <v>0</v>
      </c>
      <c r="K43" s="1091">
        <v>0</v>
      </c>
      <c r="L43" s="1091">
        <v>0</v>
      </c>
      <c r="M43" s="1091">
        <v>0</v>
      </c>
      <c r="N43" s="1093">
        <v>0</v>
      </c>
      <c r="O43" s="1094">
        <v>0</v>
      </c>
      <c r="P43" s="1091">
        <v>0</v>
      </c>
      <c r="Q43" s="1091">
        <v>0</v>
      </c>
      <c r="R43" s="1091" t="s">
        <v>1287</v>
      </c>
      <c r="S43" s="1091">
        <v>0</v>
      </c>
      <c r="T43" s="1091">
        <v>0</v>
      </c>
      <c r="U43" s="1091">
        <v>0</v>
      </c>
      <c r="V43" s="1091">
        <v>0</v>
      </c>
      <c r="W43" s="1091">
        <v>0</v>
      </c>
      <c r="X43" s="1093">
        <v>0</v>
      </c>
      <c r="Y43" s="1094">
        <v>0</v>
      </c>
      <c r="Z43" s="1091">
        <v>0</v>
      </c>
      <c r="AA43" s="1091">
        <v>0</v>
      </c>
      <c r="AB43" s="1091">
        <v>0</v>
      </c>
      <c r="AC43" s="1091">
        <v>0</v>
      </c>
      <c r="AD43" s="1091">
        <v>0</v>
      </c>
      <c r="AE43" s="1091">
        <v>0</v>
      </c>
      <c r="AF43" s="1091">
        <v>0</v>
      </c>
      <c r="AG43" s="1091">
        <v>0</v>
      </c>
      <c r="AH43" s="1093">
        <v>0</v>
      </c>
      <c r="AI43" s="1094">
        <v>0</v>
      </c>
      <c r="AJ43" s="1091">
        <v>0</v>
      </c>
      <c r="AK43" s="1091">
        <v>0</v>
      </c>
      <c r="AL43" s="1091">
        <v>0</v>
      </c>
      <c r="AM43" s="1091">
        <v>0</v>
      </c>
      <c r="AN43" s="1091">
        <v>0</v>
      </c>
      <c r="AO43" s="1091" t="s">
        <v>1287</v>
      </c>
      <c r="AP43" s="1091">
        <v>304.64</v>
      </c>
      <c r="AQ43" s="1091">
        <v>0</v>
      </c>
      <c r="AR43" s="1093">
        <v>0</v>
      </c>
      <c r="AS43" s="1092">
        <v>0</v>
      </c>
      <c r="AT43" s="1091">
        <v>0</v>
      </c>
      <c r="AU43" s="1091">
        <v>0</v>
      </c>
      <c r="AV43" s="1091">
        <v>0</v>
      </c>
      <c r="AW43" s="1091">
        <v>0</v>
      </c>
      <c r="AX43" s="1091">
        <v>0</v>
      </c>
      <c r="AY43" s="1090">
        <v>0</v>
      </c>
    </row>
    <row r="44" spans="1:51" x14ac:dyDescent="0.15">
      <c r="A44" s="1319" t="s">
        <v>285</v>
      </c>
      <c r="B44" s="1281" t="s">
        <v>158</v>
      </c>
      <c r="C44" s="1320"/>
      <c r="D44" s="1096">
        <v>353.05599999999998</v>
      </c>
      <c r="E44" s="1095">
        <v>0</v>
      </c>
      <c r="F44" s="1091">
        <v>0</v>
      </c>
      <c r="G44" s="1091">
        <v>0</v>
      </c>
      <c r="H44" s="1091">
        <v>0</v>
      </c>
      <c r="I44" s="1091">
        <v>0</v>
      </c>
      <c r="J44" s="1091">
        <v>0</v>
      </c>
      <c r="K44" s="1091">
        <v>0</v>
      </c>
      <c r="L44" s="1091">
        <v>0</v>
      </c>
      <c r="M44" s="1091">
        <v>0</v>
      </c>
      <c r="N44" s="1093">
        <v>0</v>
      </c>
      <c r="O44" s="1094">
        <v>0</v>
      </c>
      <c r="P44" s="1091">
        <v>0</v>
      </c>
      <c r="Q44" s="1091">
        <v>0</v>
      </c>
      <c r="R44" s="1091">
        <v>0</v>
      </c>
      <c r="S44" s="1091">
        <v>0</v>
      </c>
      <c r="T44" s="1091">
        <v>0</v>
      </c>
      <c r="U44" s="1091">
        <v>0</v>
      </c>
      <c r="V44" s="1091">
        <v>0</v>
      </c>
      <c r="W44" s="1091">
        <v>0</v>
      </c>
      <c r="X44" s="1093">
        <v>0</v>
      </c>
      <c r="Y44" s="1094">
        <v>0</v>
      </c>
      <c r="Z44" s="1091">
        <v>0</v>
      </c>
      <c r="AA44" s="1091">
        <v>0</v>
      </c>
      <c r="AB44" s="1091">
        <v>0</v>
      </c>
      <c r="AC44" s="1091">
        <v>0</v>
      </c>
      <c r="AD44" s="1091" t="s">
        <v>1287</v>
      </c>
      <c r="AE44" s="1091" t="s">
        <v>1287</v>
      </c>
      <c r="AF44" s="1091" t="s">
        <v>1287</v>
      </c>
      <c r="AG44" s="1091">
        <v>0</v>
      </c>
      <c r="AH44" s="1093">
        <v>0</v>
      </c>
      <c r="AI44" s="1094">
        <v>0</v>
      </c>
      <c r="AJ44" s="1091">
        <v>0</v>
      </c>
      <c r="AK44" s="1091" t="s">
        <v>1287</v>
      </c>
      <c r="AL44" s="1091">
        <v>0</v>
      </c>
      <c r="AM44" s="1091">
        <v>0</v>
      </c>
      <c r="AN44" s="1091">
        <v>0</v>
      </c>
      <c r="AO44" s="1091">
        <v>46.459000000000003</v>
      </c>
      <c r="AP44" s="1091" t="s">
        <v>1287</v>
      </c>
      <c r="AQ44" s="1091">
        <v>208.71799999999999</v>
      </c>
      <c r="AR44" s="1093" t="s">
        <v>1287</v>
      </c>
      <c r="AS44" s="1092">
        <v>0</v>
      </c>
      <c r="AT44" s="1091">
        <v>0</v>
      </c>
      <c r="AU44" s="1091">
        <v>0</v>
      </c>
      <c r="AV44" s="1091">
        <v>0</v>
      </c>
      <c r="AW44" s="1091">
        <v>0</v>
      </c>
      <c r="AX44" s="1091">
        <v>0</v>
      </c>
      <c r="AY44" s="1090">
        <v>0</v>
      </c>
    </row>
    <row r="45" spans="1:51" x14ac:dyDescent="0.15">
      <c r="A45" s="1321" t="s">
        <v>284</v>
      </c>
      <c r="B45" s="1322" t="s">
        <v>159</v>
      </c>
      <c r="C45" s="1323"/>
      <c r="D45" s="1110">
        <v>2297.2150000000001</v>
      </c>
      <c r="E45" s="1109">
        <v>0</v>
      </c>
      <c r="F45" s="1105">
        <v>0</v>
      </c>
      <c r="G45" s="1105">
        <v>0</v>
      </c>
      <c r="H45" s="1105">
        <v>0</v>
      </c>
      <c r="I45" s="1105">
        <v>0</v>
      </c>
      <c r="J45" s="1105">
        <v>0</v>
      </c>
      <c r="K45" s="1105">
        <v>0</v>
      </c>
      <c r="L45" s="1105">
        <v>0</v>
      </c>
      <c r="M45" s="1105">
        <v>0</v>
      </c>
      <c r="N45" s="1107">
        <v>0</v>
      </c>
      <c r="O45" s="1108" t="s">
        <v>1287</v>
      </c>
      <c r="P45" s="1105">
        <v>0</v>
      </c>
      <c r="Q45" s="1105">
        <v>399.18</v>
      </c>
      <c r="R45" s="1105">
        <v>0</v>
      </c>
      <c r="S45" s="1105">
        <v>0</v>
      </c>
      <c r="T45" s="1105">
        <v>0</v>
      </c>
      <c r="U45" s="1105">
        <v>0</v>
      </c>
      <c r="V45" s="1105">
        <v>0</v>
      </c>
      <c r="W45" s="1105">
        <v>0</v>
      </c>
      <c r="X45" s="1107">
        <v>0</v>
      </c>
      <c r="Y45" s="1108">
        <v>0</v>
      </c>
      <c r="Z45" s="1105" t="s">
        <v>1287</v>
      </c>
      <c r="AA45" s="1105" t="s">
        <v>1287</v>
      </c>
      <c r="AB45" s="1105" t="s">
        <v>1287</v>
      </c>
      <c r="AC45" s="1105">
        <v>0</v>
      </c>
      <c r="AD45" s="1105">
        <v>0</v>
      </c>
      <c r="AE45" s="1105">
        <v>43.343000000000004</v>
      </c>
      <c r="AF45" s="1105" t="s">
        <v>1287</v>
      </c>
      <c r="AG45" s="1105">
        <v>0</v>
      </c>
      <c r="AH45" s="1107" t="s">
        <v>1287</v>
      </c>
      <c r="AI45" s="1108">
        <v>0</v>
      </c>
      <c r="AJ45" s="1105">
        <v>0</v>
      </c>
      <c r="AK45" s="1105" t="s">
        <v>1287</v>
      </c>
      <c r="AL45" s="1105">
        <v>81.706000000000003</v>
      </c>
      <c r="AM45" s="1105">
        <v>0</v>
      </c>
      <c r="AN45" s="1105">
        <v>0</v>
      </c>
      <c r="AO45" s="1105">
        <v>0</v>
      </c>
      <c r="AP45" s="1105" t="s">
        <v>1287</v>
      </c>
      <c r="AQ45" s="1105">
        <v>0</v>
      </c>
      <c r="AR45" s="1107">
        <v>1350.838</v>
      </c>
      <c r="AS45" s="1106">
        <v>0</v>
      </c>
      <c r="AT45" s="1105">
        <v>0</v>
      </c>
      <c r="AU45" s="1105">
        <v>0</v>
      </c>
      <c r="AV45" s="1105">
        <v>88.132000000000005</v>
      </c>
      <c r="AW45" s="1105">
        <v>0</v>
      </c>
      <c r="AX45" s="1105">
        <v>0</v>
      </c>
      <c r="AY45" s="1104">
        <v>0</v>
      </c>
    </row>
    <row r="46" spans="1:51" x14ac:dyDescent="0.15">
      <c r="A46" s="1327" t="s">
        <v>283</v>
      </c>
      <c r="B46" s="1328" t="s">
        <v>160</v>
      </c>
      <c r="C46" s="1329"/>
      <c r="D46" s="1103">
        <v>673.09299999999996</v>
      </c>
      <c r="E46" s="1102">
        <v>0</v>
      </c>
      <c r="F46" s="1098">
        <v>0</v>
      </c>
      <c r="G46" s="1098">
        <v>0</v>
      </c>
      <c r="H46" s="1098">
        <v>0</v>
      </c>
      <c r="I46" s="1098">
        <v>0</v>
      </c>
      <c r="J46" s="1098">
        <v>0</v>
      </c>
      <c r="K46" s="1098">
        <v>0</v>
      </c>
      <c r="L46" s="1098">
        <v>0</v>
      </c>
      <c r="M46" s="1098">
        <v>0</v>
      </c>
      <c r="N46" s="1100">
        <v>0</v>
      </c>
      <c r="O46" s="1101">
        <v>0</v>
      </c>
      <c r="P46" s="1098">
        <v>0</v>
      </c>
      <c r="Q46" s="1098">
        <v>215.91300000000001</v>
      </c>
      <c r="R46" s="1098">
        <v>0</v>
      </c>
      <c r="S46" s="1098">
        <v>0</v>
      </c>
      <c r="T46" s="1098">
        <v>0</v>
      </c>
      <c r="U46" s="1098">
        <v>0</v>
      </c>
      <c r="V46" s="1098">
        <v>0</v>
      </c>
      <c r="W46" s="1098">
        <v>0</v>
      </c>
      <c r="X46" s="1100">
        <v>0</v>
      </c>
      <c r="Y46" s="1101">
        <v>0</v>
      </c>
      <c r="Z46" s="1098">
        <v>0</v>
      </c>
      <c r="AA46" s="1098">
        <v>0</v>
      </c>
      <c r="AB46" s="1098">
        <v>0</v>
      </c>
      <c r="AC46" s="1098">
        <v>0</v>
      </c>
      <c r="AD46" s="1098">
        <v>0</v>
      </c>
      <c r="AE46" s="1098">
        <v>0</v>
      </c>
      <c r="AF46" s="1098">
        <v>0</v>
      </c>
      <c r="AG46" s="1098">
        <v>0</v>
      </c>
      <c r="AH46" s="1100">
        <v>0</v>
      </c>
      <c r="AI46" s="1101">
        <v>0</v>
      </c>
      <c r="AJ46" s="1098">
        <v>0</v>
      </c>
      <c r="AK46" s="1098">
        <v>0</v>
      </c>
      <c r="AL46" s="1098" t="s">
        <v>1287</v>
      </c>
      <c r="AM46" s="1098">
        <v>0</v>
      </c>
      <c r="AN46" s="1098">
        <v>0</v>
      </c>
      <c r="AO46" s="1098">
        <v>0</v>
      </c>
      <c r="AP46" s="1098">
        <v>0</v>
      </c>
      <c r="AQ46" s="1098">
        <v>0</v>
      </c>
      <c r="AR46" s="1100">
        <v>132.696</v>
      </c>
      <c r="AS46" s="1099">
        <v>233.03399999999999</v>
      </c>
      <c r="AT46" s="1098" t="s">
        <v>1287</v>
      </c>
      <c r="AU46" s="1098">
        <v>0</v>
      </c>
      <c r="AV46" s="1098">
        <v>0</v>
      </c>
      <c r="AW46" s="1098">
        <v>0</v>
      </c>
      <c r="AX46" s="1098">
        <v>0</v>
      </c>
      <c r="AY46" s="1097">
        <v>0</v>
      </c>
    </row>
    <row r="47" spans="1:51" x14ac:dyDescent="0.15">
      <c r="A47" s="1319" t="s">
        <v>282</v>
      </c>
      <c r="B47" s="1281" t="s">
        <v>161</v>
      </c>
      <c r="C47" s="1320"/>
      <c r="D47" s="1096">
        <v>2016.2200000000003</v>
      </c>
      <c r="E47" s="1095">
        <v>0</v>
      </c>
      <c r="F47" s="1091">
        <v>0</v>
      </c>
      <c r="G47" s="1091">
        <v>0</v>
      </c>
      <c r="H47" s="1091">
        <v>0</v>
      </c>
      <c r="I47" s="1091">
        <v>0</v>
      </c>
      <c r="J47" s="1091">
        <v>0</v>
      </c>
      <c r="K47" s="1091">
        <v>0</v>
      </c>
      <c r="L47" s="1091" t="s">
        <v>1287</v>
      </c>
      <c r="M47" s="1091">
        <v>0</v>
      </c>
      <c r="N47" s="1093">
        <v>0</v>
      </c>
      <c r="O47" s="1094">
        <v>0</v>
      </c>
      <c r="P47" s="1091">
        <v>0</v>
      </c>
      <c r="Q47" s="1091">
        <v>127.218</v>
      </c>
      <c r="R47" s="1091">
        <v>0</v>
      </c>
      <c r="S47" s="1091">
        <v>0</v>
      </c>
      <c r="T47" s="1091">
        <v>0</v>
      </c>
      <c r="U47" s="1091">
        <v>0</v>
      </c>
      <c r="V47" s="1091">
        <v>0</v>
      </c>
      <c r="W47" s="1091">
        <v>0</v>
      </c>
      <c r="X47" s="1093">
        <v>0</v>
      </c>
      <c r="Y47" s="1094">
        <v>0</v>
      </c>
      <c r="Z47" s="1091">
        <v>0</v>
      </c>
      <c r="AA47" s="1091">
        <v>0</v>
      </c>
      <c r="AB47" s="1091" t="s">
        <v>1287</v>
      </c>
      <c r="AC47" s="1091">
        <v>0</v>
      </c>
      <c r="AD47" s="1091">
        <v>0</v>
      </c>
      <c r="AE47" s="1091">
        <v>0</v>
      </c>
      <c r="AF47" s="1091">
        <v>0</v>
      </c>
      <c r="AG47" s="1091">
        <v>0</v>
      </c>
      <c r="AH47" s="1093">
        <v>0</v>
      </c>
      <c r="AI47" s="1094">
        <v>0</v>
      </c>
      <c r="AJ47" s="1091">
        <v>0</v>
      </c>
      <c r="AK47" s="1091">
        <v>0</v>
      </c>
      <c r="AL47" s="1091" t="s">
        <v>1287</v>
      </c>
      <c r="AM47" s="1091">
        <v>0</v>
      </c>
      <c r="AN47" s="1091">
        <v>0</v>
      </c>
      <c r="AO47" s="1091">
        <v>0</v>
      </c>
      <c r="AP47" s="1091">
        <v>0</v>
      </c>
      <c r="AQ47" s="1091">
        <v>0</v>
      </c>
      <c r="AR47" s="1093">
        <v>560.09</v>
      </c>
      <c r="AS47" s="1092" t="s">
        <v>1287</v>
      </c>
      <c r="AT47" s="1091">
        <v>642.47400000000005</v>
      </c>
      <c r="AU47" s="1091">
        <v>0</v>
      </c>
      <c r="AV47" s="1091">
        <v>0</v>
      </c>
      <c r="AW47" s="1091">
        <v>0</v>
      </c>
      <c r="AX47" s="1091">
        <v>0</v>
      </c>
      <c r="AY47" s="1090">
        <v>0</v>
      </c>
    </row>
    <row r="48" spans="1:51" x14ac:dyDescent="0.15">
      <c r="A48" s="1319" t="s">
        <v>281</v>
      </c>
      <c r="B48" s="1281" t="s">
        <v>162</v>
      </c>
      <c r="C48" s="1320"/>
      <c r="D48" s="1096">
        <v>1414.5050000000001</v>
      </c>
      <c r="E48" s="1095" t="s">
        <v>1287</v>
      </c>
      <c r="F48" s="1091">
        <v>0</v>
      </c>
      <c r="G48" s="1091">
        <v>0</v>
      </c>
      <c r="H48" s="1091" t="s">
        <v>1287</v>
      </c>
      <c r="I48" s="1091">
        <v>0</v>
      </c>
      <c r="J48" s="1091">
        <v>0</v>
      </c>
      <c r="K48" s="1091">
        <v>0</v>
      </c>
      <c r="L48" s="1091">
        <v>0</v>
      </c>
      <c r="M48" s="1091">
        <v>0</v>
      </c>
      <c r="N48" s="1093">
        <v>0</v>
      </c>
      <c r="O48" s="1094">
        <v>0</v>
      </c>
      <c r="P48" s="1091">
        <v>0</v>
      </c>
      <c r="Q48" s="1091">
        <v>264.149</v>
      </c>
      <c r="R48" s="1091" t="s">
        <v>1287</v>
      </c>
      <c r="S48" s="1091">
        <v>0</v>
      </c>
      <c r="T48" s="1091" t="s">
        <v>1287</v>
      </c>
      <c r="U48" s="1091">
        <v>0</v>
      </c>
      <c r="V48" s="1091">
        <v>0</v>
      </c>
      <c r="W48" s="1091">
        <v>0</v>
      </c>
      <c r="X48" s="1093">
        <v>0</v>
      </c>
      <c r="Y48" s="1094">
        <v>0</v>
      </c>
      <c r="Z48" s="1091">
        <v>0</v>
      </c>
      <c r="AA48" s="1091" t="s">
        <v>1287</v>
      </c>
      <c r="AB48" s="1091" t="s">
        <v>1287</v>
      </c>
      <c r="AC48" s="1091">
        <v>0</v>
      </c>
      <c r="AD48" s="1091" t="s">
        <v>1287</v>
      </c>
      <c r="AE48" s="1091">
        <v>37.536999999999999</v>
      </c>
      <c r="AF48" s="1091">
        <v>0</v>
      </c>
      <c r="AG48" s="1091">
        <v>0</v>
      </c>
      <c r="AH48" s="1093">
        <v>0</v>
      </c>
      <c r="AI48" s="1094">
        <v>0</v>
      </c>
      <c r="AJ48" s="1091">
        <v>0</v>
      </c>
      <c r="AK48" s="1091">
        <v>0</v>
      </c>
      <c r="AL48" s="1091" t="s">
        <v>1287</v>
      </c>
      <c r="AM48" s="1091">
        <v>0</v>
      </c>
      <c r="AN48" s="1091">
        <v>0</v>
      </c>
      <c r="AO48" s="1091">
        <v>0</v>
      </c>
      <c r="AP48" s="1091">
        <v>0</v>
      </c>
      <c r="AQ48" s="1091">
        <v>0</v>
      </c>
      <c r="AR48" s="1093">
        <v>514.50699999999995</v>
      </c>
      <c r="AS48" s="1092">
        <v>0</v>
      </c>
      <c r="AT48" s="1091">
        <v>0</v>
      </c>
      <c r="AU48" s="1091">
        <v>393.77300000000002</v>
      </c>
      <c r="AV48" s="1091" t="s">
        <v>1287</v>
      </c>
      <c r="AW48" s="1091">
        <v>0</v>
      </c>
      <c r="AX48" s="1091" t="s">
        <v>1287</v>
      </c>
      <c r="AY48" s="1090">
        <v>0</v>
      </c>
    </row>
    <row r="49" spans="1:51" x14ac:dyDescent="0.15">
      <c r="A49" s="1319" t="s">
        <v>280</v>
      </c>
      <c r="B49" s="1281" t="s">
        <v>163</v>
      </c>
      <c r="C49" s="1320"/>
      <c r="D49" s="1096">
        <v>4669.7629999999999</v>
      </c>
      <c r="E49" s="1095">
        <v>0</v>
      </c>
      <c r="F49" s="1091">
        <v>0</v>
      </c>
      <c r="G49" s="1091">
        <v>0</v>
      </c>
      <c r="H49" s="1091">
        <v>0</v>
      </c>
      <c r="I49" s="1091">
        <v>0</v>
      </c>
      <c r="J49" s="1091">
        <v>0</v>
      </c>
      <c r="K49" s="1091">
        <v>0</v>
      </c>
      <c r="L49" s="1091">
        <v>0</v>
      </c>
      <c r="M49" s="1091">
        <v>0</v>
      </c>
      <c r="N49" s="1093">
        <v>0</v>
      </c>
      <c r="O49" s="1094" t="s">
        <v>1287</v>
      </c>
      <c r="P49" s="1091">
        <v>0</v>
      </c>
      <c r="Q49" s="1091">
        <v>3065.0949999999998</v>
      </c>
      <c r="R49" s="1091">
        <v>0</v>
      </c>
      <c r="S49" s="1091">
        <v>0</v>
      </c>
      <c r="T49" s="1091">
        <v>0</v>
      </c>
      <c r="U49" s="1091">
        <v>0</v>
      </c>
      <c r="V49" s="1091">
        <v>0</v>
      </c>
      <c r="W49" s="1091">
        <v>0</v>
      </c>
      <c r="X49" s="1093">
        <v>0</v>
      </c>
      <c r="Y49" s="1094">
        <v>0</v>
      </c>
      <c r="Z49" s="1091">
        <v>0</v>
      </c>
      <c r="AA49" s="1091" t="s">
        <v>1287</v>
      </c>
      <c r="AB49" s="1091">
        <v>0</v>
      </c>
      <c r="AC49" s="1091">
        <v>0</v>
      </c>
      <c r="AD49" s="1091">
        <v>0</v>
      </c>
      <c r="AE49" s="1091">
        <v>0</v>
      </c>
      <c r="AF49" s="1091">
        <v>0</v>
      </c>
      <c r="AG49" s="1091">
        <v>0</v>
      </c>
      <c r="AH49" s="1093">
        <v>0</v>
      </c>
      <c r="AI49" s="1094">
        <v>0</v>
      </c>
      <c r="AJ49" s="1091">
        <v>0</v>
      </c>
      <c r="AK49" s="1091">
        <v>0</v>
      </c>
      <c r="AL49" s="1091" t="s">
        <v>1287</v>
      </c>
      <c r="AM49" s="1091">
        <v>0</v>
      </c>
      <c r="AN49" s="1091">
        <v>0</v>
      </c>
      <c r="AO49" s="1091">
        <v>0</v>
      </c>
      <c r="AP49" s="1091">
        <v>0</v>
      </c>
      <c r="AQ49" s="1091">
        <v>0</v>
      </c>
      <c r="AR49" s="1093">
        <v>127.645</v>
      </c>
      <c r="AS49" s="1092">
        <v>0</v>
      </c>
      <c r="AT49" s="1091">
        <v>0</v>
      </c>
      <c r="AU49" s="1091">
        <v>97.012</v>
      </c>
      <c r="AV49" s="1091">
        <v>1284.0039999999999</v>
      </c>
      <c r="AW49" s="1091" t="s">
        <v>1287</v>
      </c>
      <c r="AX49" s="1091">
        <v>0</v>
      </c>
      <c r="AY49" s="1090">
        <v>0</v>
      </c>
    </row>
    <row r="50" spans="1:51" x14ac:dyDescent="0.15">
      <c r="A50" s="1319" t="s">
        <v>279</v>
      </c>
      <c r="B50" s="1281" t="s">
        <v>164</v>
      </c>
      <c r="C50" s="1320"/>
      <c r="D50" s="1096">
        <v>923.28</v>
      </c>
      <c r="E50" s="1095">
        <v>0</v>
      </c>
      <c r="F50" s="1091">
        <v>0</v>
      </c>
      <c r="G50" s="1091">
        <v>0</v>
      </c>
      <c r="H50" s="1091">
        <v>0</v>
      </c>
      <c r="I50" s="1091">
        <v>0</v>
      </c>
      <c r="J50" s="1091">
        <v>0</v>
      </c>
      <c r="K50" s="1091">
        <v>0</v>
      </c>
      <c r="L50" s="1091">
        <v>0</v>
      </c>
      <c r="M50" s="1091">
        <v>0</v>
      </c>
      <c r="N50" s="1093">
        <v>0</v>
      </c>
      <c r="O50" s="1094">
        <v>0</v>
      </c>
      <c r="P50" s="1091" t="s">
        <v>1287</v>
      </c>
      <c r="Q50" s="1091">
        <v>406.46100000000001</v>
      </c>
      <c r="R50" s="1091" t="s">
        <v>1287</v>
      </c>
      <c r="S50" s="1091">
        <v>0</v>
      </c>
      <c r="T50" s="1091">
        <v>0</v>
      </c>
      <c r="U50" s="1091">
        <v>0</v>
      </c>
      <c r="V50" s="1091">
        <v>0</v>
      </c>
      <c r="W50" s="1091">
        <v>0</v>
      </c>
      <c r="X50" s="1093">
        <v>0</v>
      </c>
      <c r="Y50" s="1094">
        <v>0</v>
      </c>
      <c r="Z50" s="1091">
        <v>0</v>
      </c>
      <c r="AA50" s="1091">
        <v>0</v>
      </c>
      <c r="AB50" s="1091" t="s">
        <v>1287</v>
      </c>
      <c r="AC50" s="1091">
        <v>0</v>
      </c>
      <c r="AD50" s="1091">
        <v>0</v>
      </c>
      <c r="AE50" s="1091" t="s">
        <v>1287</v>
      </c>
      <c r="AF50" s="1091">
        <v>0</v>
      </c>
      <c r="AG50" s="1091">
        <v>0</v>
      </c>
      <c r="AH50" s="1093">
        <v>0</v>
      </c>
      <c r="AI50" s="1094">
        <v>0</v>
      </c>
      <c r="AJ50" s="1091">
        <v>0</v>
      </c>
      <c r="AK50" s="1091">
        <v>0</v>
      </c>
      <c r="AL50" s="1091">
        <v>0</v>
      </c>
      <c r="AM50" s="1091">
        <v>0</v>
      </c>
      <c r="AN50" s="1091">
        <v>0</v>
      </c>
      <c r="AO50" s="1091">
        <v>0</v>
      </c>
      <c r="AP50" s="1091">
        <v>0</v>
      </c>
      <c r="AQ50" s="1091">
        <v>0</v>
      </c>
      <c r="AR50" s="1093" t="s">
        <v>1287</v>
      </c>
      <c r="AS50" s="1092">
        <v>0</v>
      </c>
      <c r="AT50" s="1091">
        <v>0</v>
      </c>
      <c r="AU50" s="1091">
        <v>0</v>
      </c>
      <c r="AV50" s="1091">
        <v>0</v>
      </c>
      <c r="AW50" s="1091">
        <v>379.09800000000001</v>
      </c>
      <c r="AX50" s="1091" t="s">
        <v>1287</v>
      </c>
      <c r="AY50" s="1090">
        <v>0</v>
      </c>
    </row>
    <row r="51" spans="1:51" x14ac:dyDescent="0.15">
      <c r="A51" s="1319" t="s">
        <v>278</v>
      </c>
      <c r="B51" s="1281" t="s">
        <v>165</v>
      </c>
      <c r="C51" s="1320"/>
      <c r="D51" s="1096">
        <v>2714.027</v>
      </c>
      <c r="E51" s="1095">
        <v>0</v>
      </c>
      <c r="F51" s="1091">
        <v>0</v>
      </c>
      <c r="G51" s="1091">
        <v>0</v>
      </c>
      <c r="H51" s="1091">
        <v>0</v>
      </c>
      <c r="I51" s="1091">
        <v>0</v>
      </c>
      <c r="J51" s="1091">
        <v>0</v>
      </c>
      <c r="K51" s="1091">
        <v>0</v>
      </c>
      <c r="L51" s="1091">
        <v>0</v>
      </c>
      <c r="M51" s="1091">
        <v>0</v>
      </c>
      <c r="N51" s="1093">
        <v>0</v>
      </c>
      <c r="O51" s="1094">
        <v>0</v>
      </c>
      <c r="P51" s="1091">
        <v>78.823999999999998</v>
      </c>
      <c r="Q51" s="1091">
        <v>361.90800000000002</v>
      </c>
      <c r="R51" s="1091">
        <v>0</v>
      </c>
      <c r="S51" s="1091">
        <v>0</v>
      </c>
      <c r="T51" s="1091">
        <v>0</v>
      </c>
      <c r="U51" s="1091">
        <v>0</v>
      </c>
      <c r="V51" s="1091">
        <v>0</v>
      </c>
      <c r="W51" s="1091">
        <v>0</v>
      </c>
      <c r="X51" s="1093">
        <v>0</v>
      </c>
      <c r="Y51" s="1094">
        <v>0</v>
      </c>
      <c r="Z51" s="1091">
        <v>0</v>
      </c>
      <c r="AA51" s="1091">
        <v>0</v>
      </c>
      <c r="AB51" s="1091">
        <v>103.083</v>
      </c>
      <c r="AC51" s="1091">
        <v>0</v>
      </c>
      <c r="AD51" s="1091">
        <v>0</v>
      </c>
      <c r="AE51" s="1091" t="s">
        <v>1287</v>
      </c>
      <c r="AF51" s="1091">
        <v>0</v>
      </c>
      <c r="AG51" s="1091">
        <v>0</v>
      </c>
      <c r="AH51" s="1093">
        <v>0</v>
      </c>
      <c r="AI51" s="1094">
        <v>0</v>
      </c>
      <c r="AJ51" s="1091">
        <v>0</v>
      </c>
      <c r="AK51" s="1091">
        <v>0</v>
      </c>
      <c r="AL51" s="1091">
        <v>0</v>
      </c>
      <c r="AM51" s="1091">
        <v>0</v>
      </c>
      <c r="AN51" s="1091">
        <v>0</v>
      </c>
      <c r="AO51" s="1091">
        <v>0</v>
      </c>
      <c r="AP51" s="1091">
        <v>0</v>
      </c>
      <c r="AQ51" s="1091">
        <v>0</v>
      </c>
      <c r="AR51" s="1093">
        <v>12.125</v>
      </c>
      <c r="AS51" s="1092">
        <v>0</v>
      </c>
      <c r="AT51" s="1091" t="s">
        <v>1287</v>
      </c>
      <c r="AU51" s="1091">
        <v>0</v>
      </c>
      <c r="AV51" s="1091">
        <v>0</v>
      </c>
      <c r="AW51" s="1091" t="s">
        <v>1287</v>
      </c>
      <c r="AX51" s="1091">
        <v>1902.114</v>
      </c>
      <c r="AY51" s="1090">
        <v>0</v>
      </c>
    </row>
    <row r="52" spans="1:51" ht="14.25" thickBot="1" x14ac:dyDescent="0.2">
      <c r="A52" s="1330" t="s">
        <v>277</v>
      </c>
      <c r="B52" s="1331" t="s">
        <v>167</v>
      </c>
      <c r="C52" s="1332"/>
      <c r="D52" s="1089">
        <v>39.670999999999999</v>
      </c>
      <c r="E52" s="1088">
        <v>0</v>
      </c>
      <c r="F52" s="1084">
        <v>0</v>
      </c>
      <c r="G52" s="1084">
        <v>0</v>
      </c>
      <c r="H52" s="1084">
        <v>0</v>
      </c>
      <c r="I52" s="1084">
        <v>0</v>
      </c>
      <c r="J52" s="1084">
        <v>0</v>
      </c>
      <c r="K52" s="1084">
        <v>0</v>
      </c>
      <c r="L52" s="1084">
        <v>0</v>
      </c>
      <c r="M52" s="1084">
        <v>0</v>
      </c>
      <c r="N52" s="1086">
        <v>0</v>
      </c>
      <c r="O52" s="1087">
        <v>0</v>
      </c>
      <c r="P52" s="1084">
        <v>0</v>
      </c>
      <c r="Q52" s="1084">
        <v>0</v>
      </c>
      <c r="R52" s="1084">
        <v>0</v>
      </c>
      <c r="S52" s="1084">
        <v>0</v>
      </c>
      <c r="T52" s="1084">
        <v>0</v>
      </c>
      <c r="U52" s="1084">
        <v>0</v>
      </c>
      <c r="V52" s="1084">
        <v>0</v>
      </c>
      <c r="W52" s="1084">
        <v>0</v>
      </c>
      <c r="X52" s="1086">
        <v>0</v>
      </c>
      <c r="Y52" s="1087">
        <v>0</v>
      </c>
      <c r="Z52" s="1084">
        <v>0</v>
      </c>
      <c r="AA52" s="1084">
        <v>0</v>
      </c>
      <c r="AB52" s="1084">
        <v>0</v>
      </c>
      <c r="AC52" s="1084">
        <v>0</v>
      </c>
      <c r="AD52" s="1084">
        <v>0</v>
      </c>
      <c r="AE52" s="1084">
        <v>0</v>
      </c>
      <c r="AF52" s="1084">
        <v>0</v>
      </c>
      <c r="AG52" s="1084">
        <v>0</v>
      </c>
      <c r="AH52" s="1086">
        <v>0</v>
      </c>
      <c r="AI52" s="1087">
        <v>0</v>
      </c>
      <c r="AJ52" s="1084">
        <v>0</v>
      </c>
      <c r="AK52" s="1084">
        <v>0</v>
      </c>
      <c r="AL52" s="1084">
        <v>0</v>
      </c>
      <c r="AM52" s="1084">
        <v>0</v>
      </c>
      <c r="AN52" s="1084">
        <v>0</v>
      </c>
      <c r="AO52" s="1084">
        <v>0</v>
      </c>
      <c r="AP52" s="1084">
        <v>0</v>
      </c>
      <c r="AQ52" s="1084">
        <v>0</v>
      </c>
      <c r="AR52" s="1086">
        <v>0</v>
      </c>
      <c r="AS52" s="1085">
        <v>0</v>
      </c>
      <c r="AT52" s="1084">
        <v>0</v>
      </c>
      <c r="AU52" s="1084">
        <v>0</v>
      </c>
      <c r="AV52" s="1084">
        <v>0</v>
      </c>
      <c r="AW52" s="1084">
        <v>0</v>
      </c>
      <c r="AX52" s="1084">
        <v>0</v>
      </c>
      <c r="AY52" s="1083">
        <v>39.670999999999999</v>
      </c>
    </row>
    <row r="53" spans="1:51" x14ac:dyDescent="0.15">
      <c r="A53" s="1577" t="s">
        <v>248</v>
      </c>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109</vt:i4>
      </vt:variant>
      <vt:variant>
        <vt:lpstr>名前付き一覧</vt:lpstr>
      </vt:variant>
      <vt:variant>
        <vt:i4>67</vt:i4>
      </vt:variant>
    </vt:vector>
  </HeadingPairs>
  <TitlesOfParts>
    <vt:vector size="176" baseType="lpstr">
      <vt:lpstr>01</vt:lpstr>
      <vt:lpstr>02</vt:lpstr>
      <vt:lpstr>03</vt:lpstr>
      <vt:lpstr>04</vt:lpstr>
      <vt:lpstr>05</vt:lpstr>
      <vt:lpstr>06</vt:lpstr>
      <vt:lpstr>07-1</vt:lpstr>
      <vt:lpstr>07-2</vt:lpstr>
      <vt:lpstr>07-3</vt:lpstr>
      <vt:lpstr>07-4</vt:lpstr>
      <vt:lpstr>07-5</vt:lpstr>
      <vt:lpstr>07-6</vt:lpstr>
      <vt:lpstr>08-1</vt:lpstr>
      <vt:lpstr>08-2</vt:lpstr>
      <vt:lpstr>08-3</vt:lpstr>
      <vt:lpstr>08-4</vt:lpstr>
      <vt:lpstr>08-5</vt:lpstr>
      <vt:lpstr>08-6</vt:lpstr>
      <vt:lpstr>09-1</vt:lpstr>
      <vt:lpstr>09-2</vt:lpstr>
      <vt:lpstr>09-3</vt:lpstr>
      <vt:lpstr>10-1-1（1）</vt:lpstr>
      <vt:lpstr>10-1-1</vt:lpstr>
      <vt:lpstr>10-1-2（1）</vt:lpstr>
      <vt:lpstr>10-1-2</vt:lpstr>
      <vt:lpstr>10-1-3（1）</vt:lpstr>
      <vt:lpstr>10-1-3</vt:lpstr>
      <vt:lpstr>10-2-1</vt:lpstr>
      <vt:lpstr>10-2-2</vt:lpstr>
      <vt:lpstr>10-2-3</vt:lpstr>
      <vt:lpstr>10-2-4</vt:lpstr>
      <vt:lpstr>10-2-5</vt:lpstr>
      <vt:lpstr>10-2-6</vt:lpstr>
      <vt:lpstr>10-2-7</vt:lpstr>
      <vt:lpstr>10-2-8</vt:lpstr>
      <vt:lpstr>10-2-9</vt:lpstr>
      <vt:lpstr>10-2-10</vt:lpstr>
      <vt:lpstr>10-2-11</vt:lpstr>
      <vt:lpstr>10-2-12</vt:lpstr>
      <vt:lpstr>10-2-13</vt:lpstr>
      <vt:lpstr>10-2-14</vt:lpstr>
      <vt:lpstr>11</vt:lpstr>
      <vt:lpstr>12</vt:lpstr>
      <vt:lpstr>13</vt:lpstr>
      <vt:lpstr>14</vt:lpstr>
      <vt:lpstr>15</vt:lpstr>
      <vt:lpstr>16-1 </vt:lpstr>
      <vt:lpstr>16-2</vt:lpstr>
      <vt:lpstr>18</vt:lpstr>
      <vt:lpstr>19</vt:lpstr>
      <vt:lpstr>20</vt:lpstr>
      <vt:lpstr>21</vt:lpstr>
      <vt:lpstr>22</vt:lpstr>
      <vt:lpstr>23</vt:lpstr>
      <vt:lpstr>24</vt:lpstr>
      <vt:lpstr>25</vt:lpstr>
      <vt:lpstr>26</vt:lpstr>
      <vt:lpstr>27</vt:lpstr>
      <vt:lpstr>28</vt:lpstr>
      <vt:lpstr>29 </vt:lpstr>
      <vt:lpstr>30</vt:lpstr>
      <vt:lpstr>31</vt:lpstr>
      <vt:lpstr>32</vt:lpstr>
      <vt:lpstr>33</vt:lpstr>
      <vt:lpstr>34</vt:lpstr>
      <vt:lpstr>35</vt:lpstr>
      <vt:lpstr>38</vt:lpstr>
      <vt:lpstr>39</vt:lpstr>
      <vt:lpstr>40</vt:lpstr>
      <vt:lpstr>41</vt:lpstr>
      <vt:lpstr>42</vt:lpstr>
      <vt:lpstr>43</vt:lpstr>
      <vt:lpstr>44</vt:lpstr>
      <vt:lpstr>45</vt:lpstr>
      <vt:lpstr>46</vt:lpstr>
      <vt:lpstr>47</vt:lpstr>
      <vt:lpstr>48-1</vt:lpstr>
      <vt:lpstr>48-2</vt:lpstr>
      <vt:lpstr>48-3</vt:lpstr>
      <vt:lpstr>48-4</vt:lpstr>
      <vt:lpstr>49-1</vt:lpstr>
      <vt:lpstr>49-2</vt:lpstr>
      <vt:lpstr>49-3</vt:lpstr>
      <vt:lpstr>49-4</vt:lpstr>
      <vt:lpstr>49-5</vt:lpstr>
      <vt:lpstr>49-6</vt:lpstr>
      <vt:lpstr>49-7</vt:lpstr>
      <vt:lpstr>49-8</vt:lpstr>
      <vt:lpstr>49-9</vt:lpstr>
      <vt:lpstr>49-10</vt:lpstr>
      <vt:lpstr>49-11</vt:lpstr>
      <vt:lpstr>49-12</vt:lpstr>
      <vt:lpstr>53</vt:lpstr>
      <vt:lpstr>54-1</vt:lpstr>
      <vt:lpstr>54-2</vt:lpstr>
      <vt:lpstr>54-3</vt:lpstr>
      <vt:lpstr>54-4</vt:lpstr>
      <vt:lpstr>55</vt:lpstr>
      <vt:lpstr>56</vt:lpstr>
      <vt:lpstr>59</vt:lpstr>
      <vt:lpstr>60</vt:lpstr>
      <vt:lpstr>61</vt:lpstr>
      <vt:lpstr>62</vt:lpstr>
      <vt:lpstr>63</vt:lpstr>
      <vt:lpstr>64</vt:lpstr>
      <vt:lpstr>65</vt:lpstr>
      <vt:lpstr>66</vt:lpstr>
      <vt:lpstr>67</vt:lpstr>
      <vt:lpstr>図1～10-2</vt:lpstr>
      <vt:lpstr>'03'!Print_Area</vt:lpstr>
      <vt:lpstr>'04'!Print_Area</vt:lpstr>
      <vt:lpstr>'05'!Print_Area</vt:lpstr>
      <vt:lpstr>'11'!Print_Area</vt:lpstr>
      <vt:lpstr>'12'!Print_Area</vt:lpstr>
      <vt:lpstr>'24'!Print_Area</vt:lpstr>
      <vt:lpstr>'25'!Print_Area</vt:lpstr>
      <vt:lpstr>'26'!Print_Area</vt:lpstr>
      <vt:lpstr>'27'!Print_Area</vt:lpstr>
      <vt:lpstr>'28'!Print_Area</vt:lpstr>
      <vt:lpstr>'29 '!Print_Area</vt:lpstr>
      <vt:lpstr>'30'!Print_Area</vt:lpstr>
      <vt:lpstr>'31'!Print_Area</vt:lpstr>
      <vt:lpstr>'図1～10-2'!Print_Area</vt:lpstr>
      <vt:lpstr>'01'!Print_Titles</vt:lpstr>
      <vt:lpstr>'03'!Print_Titles</vt:lpstr>
      <vt:lpstr>'04'!Print_Titles</vt:lpstr>
      <vt:lpstr>'05'!Print_Titles</vt:lpstr>
      <vt:lpstr>'07-1'!Print_Titles</vt:lpstr>
      <vt:lpstr>'07-2'!Print_Titles</vt:lpstr>
      <vt:lpstr>'07-5'!Print_Titles</vt:lpstr>
      <vt:lpstr>'07-6'!Print_Titles</vt:lpstr>
      <vt:lpstr>'09-1'!Print_Titles</vt:lpstr>
      <vt:lpstr>'09-3'!Print_Titles</vt:lpstr>
      <vt:lpstr>'10-1-3'!Print_Titles</vt:lpstr>
      <vt:lpstr>'10-1-3（1）'!Print_Titles</vt:lpstr>
      <vt:lpstr>'11'!Print_Titles</vt:lpstr>
      <vt:lpstr>'12'!Print_Titles</vt:lpstr>
      <vt:lpstr>'13'!Print_Titles</vt:lpstr>
      <vt:lpstr>'14'!Print_Titles</vt:lpstr>
      <vt:lpstr>'15'!Print_Titles</vt:lpstr>
      <vt:lpstr>'16-1 '!Print_Titles</vt:lpstr>
      <vt:lpstr>'16-2'!Print_Titles</vt:lpstr>
      <vt:lpstr>'22'!Print_Titles</vt:lpstr>
      <vt:lpstr>'23'!Print_Titles</vt:lpstr>
      <vt:lpstr>'24'!Print_Titles</vt:lpstr>
      <vt:lpstr>'25'!Print_Titles</vt:lpstr>
      <vt:lpstr>'28'!Print_Titles</vt:lpstr>
      <vt:lpstr>'30'!Print_Titles</vt:lpstr>
      <vt:lpstr>'34'!Print_Titles</vt:lpstr>
      <vt:lpstr>'35'!Print_Titles</vt:lpstr>
      <vt:lpstr>'38'!Print_Titles</vt:lpstr>
      <vt:lpstr>'39'!Print_Titles</vt:lpstr>
      <vt:lpstr>'40'!Print_Titles</vt:lpstr>
      <vt:lpstr>'41'!Print_Titles</vt:lpstr>
      <vt:lpstr>'42'!Print_Titles</vt:lpstr>
      <vt:lpstr>'43'!Print_Titles</vt:lpstr>
      <vt:lpstr>'44'!Print_Titles</vt:lpstr>
      <vt:lpstr>'45'!Print_Titles</vt:lpstr>
      <vt:lpstr>'48-1'!Print_Titles</vt:lpstr>
      <vt:lpstr>'48-2'!Print_Titles</vt:lpstr>
      <vt:lpstr>'48-3'!Print_Titles</vt:lpstr>
      <vt:lpstr>'48-4'!Print_Titles</vt:lpstr>
      <vt:lpstr>'49-10'!Print_Titles</vt:lpstr>
      <vt:lpstr>'49-11'!Print_Titles</vt:lpstr>
      <vt:lpstr>'49-12'!Print_Titles</vt:lpstr>
      <vt:lpstr>'49-7'!Print_Titles</vt:lpstr>
      <vt:lpstr>'49-8'!Print_Titles</vt:lpstr>
      <vt:lpstr>'49-9'!Print_Titles</vt:lpstr>
      <vt:lpstr>'53'!Print_Titles</vt:lpstr>
      <vt:lpstr>'54-1'!Print_Titles</vt:lpstr>
      <vt:lpstr>'54-2'!Print_Titles</vt:lpstr>
      <vt:lpstr>'55'!Print_Titles</vt:lpstr>
      <vt:lpstr>'56'!Print_Titles</vt:lpstr>
      <vt:lpstr>'61'!Print_Titles</vt:lpstr>
      <vt:lpstr>'62'!Print_Titles</vt:lpstr>
      <vt:lpstr>'65'!Print_Titles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Takahashi</dc:creator>
  <cp:lastModifiedBy>Windows ユーザー</cp:lastModifiedBy>
  <dcterms:created xsi:type="dcterms:W3CDTF">2015-09-03T00:10:42Z</dcterms:created>
  <dcterms:modified xsi:type="dcterms:W3CDTF">2022-12-22T11:51:09Z</dcterms:modified>
</cp:coreProperties>
</file>