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23CED05-1234-4EEE-BCE2-77C125011F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'Ⅱ.(1)原油輸入'!$A$1:$I$49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E43" i="2"/>
  <c r="E40" i="2"/>
  <c r="E39" i="2"/>
  <c r="E36" i="2"/>
  <c r="E29" i="2"/>
  <c r="E28" i="2"/>
  <c r="E27" i="2"/>
  <c r="E26" i="2"/>
  <c r="E25" i="2"/>
  <c r="E24" i="2"/>
  <c r="E22" i="2"/>
  <c r="E20" i="2"/>
  <c r="E19" i="2"/>
  <c r="E18" i="2"/>
  <c r="E16" i="2"/>
  <c r="E15" i="2"/>
  <c r="E13" i="2"/>
  <c r="E12" i="2"/>
  <c r="E11" i="2"/>
  <c r="E10" i="2"/>
  <c r="E9" i="2"/>
  <c r="E7" i="2"/>
</calcChain>
</file>

<file path=xl/sharedStrings.xml><?xml version="1.0" encoding="utf-8"?>
<sst xmlns="http://schemas.openxmlformats.org/spreadsheetml/2006/main" count="1518" uniqueCount="356">
  <si>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</si>
  <si>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</si>
  <si>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</si>
  <si>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</si>
  <si>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</si>
  <si>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</si>
  <si>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</si>
  <si>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</si>
  <si>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(R4年08月)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</si>
  <si>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</si>
  <si>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</si>
  <si>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</si>
  <si>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</si>
  <si>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</si>
  <si>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</si>
  <si>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</si>
  <si>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</si>
  <si>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</si>
  <si>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</si>
  <si>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</si>
  <si>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</si>
  <si>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</si>
  <si>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</si>
  <si>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</si>
  <si>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</si>
  <si>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</si>
  <si>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</si>
  <si>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</si>
  <si>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</si>
  <si>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</si>
  <si>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</si>
  <si>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</si>
  <si>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</si>
  <si>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</si>
  <si>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</si>
  <si>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</si>
  <si>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</si>
  <si>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</si>
  <si>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</si>
  <si>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</si>
  <si>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</si>
  <si>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</si>
  <si>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</si>
  <si>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ベトナム</t>
  </si>
  <si>
    <t>Viet Nam</t>
  </si>
  <si>
    <t>タンロン</t>
  </si>
  <si>
    <t>北米</t>
  </si>
  <si>
    <t>North America</t>
  </si>
  <si>
    <t>アメリカ合衆国</t>
  </si>
  <si>
    <t>United States of America</t>
  </si>
  <si>
    <t>WTIミッドランド</t>
  </si>
  <si>
    <t>WTL（ウエスト・テキサス・ライト）クルード</t>
  </si>
  <si>
    <t>中南米</t>
  </si>
  <si>
    <t>Central and South America</t>
  </si>
  <si>
    <t>エクアドル</t>
  </si>
  <si>
    <t>Ecuador</t>
  </si>
  <si>
    <t>ナポ</t>
  </si>
  <si>
    <t>大洋州</t>
  </si>
  <si>
    <t>Oceania</t>
  </si>
  <si>
    <t>オーストラリア</t>
  </si>
  <si>
    <t>Australia</t>
  </si>
  <si>
    <t>ワンドゥー</t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</si>
  <si>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</si>
  <si>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</si>
  <si>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</si>
  <si>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</si>
  <si>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</si>
  <si>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</si>
  <si>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</si>
  <si>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</si>
  <si>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</si>
  <si>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</si>
  <si>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</si>
  <si>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</si>
  <si>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</si>
  <si>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</si>
  <si>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</si>
  <si>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</si>
  <si>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</si>
  <si>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</si>
  <si>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</si>
  <si>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</si>
  <si>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</si>
  <si>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</si>
  <si>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</si>
  <si>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</si>
  <si>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</si>
  <si>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</si>
  <si>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</si>
  <si>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</si>
  <si>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</si>
  <si>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</si>
  <si>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</si>
  <si>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</si>
  <si>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</si>
  <si>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</si>
  <si>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</si>
  <si>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</si>
  <si>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</si>
  <si>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</si>
  <si>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</si>
  <si>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</si>
  <si>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</si>
  <si>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</rPr>
      <t>3</t>
    </r>
    <r>
      <rPr>
        <sz val="11"/>
        <color theme="1"/>
        <rFont val="ＭＳ Ｐゴシック"/>
        <family val="2"/>
        <charset val="128"/>
      </rPr>
      <t xml:space="preserve">)石油製品需給　Supply and </t>
    </r>
    <r>
      <rPr>
        <sz val="11"/>
        <color theme="1"/>
        <rFont val="ＭＳ Ｐゴシック"/>
        <family val="2"/>
        <charset val="128"/>
      </rPr>
      <t>D</t>
    </r>
    <r>
      <rPr>
        <sz val="11"/>
        <color theme="1"/>
        <rFont val="ＭＳ Ｐゴシック"/>
        <family val="2"/>
        <charset val="128"/>
      </rPr>
      <t xml:space="preserve">emand of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 xml:space="preserve">etroleum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</si>
  <si>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</si>
  <si>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</si>
  <si>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</si>
  <si>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</si>
  <si>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</si>
  <si>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</si>
  <si>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</si>
  <si>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</si>
  <si>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</si>
  <si>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</si>
  <si>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</si>
  <si>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</si>
  <si>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</si>
  <si>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</si>
  <si>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</si>
  <si>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</si>
  <si>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</si>
  <si>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</si>
  <si>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</si>
  <si>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</si>
  <si>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</si>
  <si>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</si>
  <si>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</si>
  <si>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</si>
  <si>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</si>
  <si>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</si>
  <si>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</si>
  <si>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</si>
  <si>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</si>
  <si>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</si>
  <si>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</si>
  <si>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</si>
  <si>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</si>
  <si>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</si>
  <si>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</si>
  <si>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</si>
  <si>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</si>
  <si>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</si>
  <si>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</si>
  <si>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</si>
  <si>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</si>
  <si>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</si>
  <si>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</si>
  <si>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</si>
  <si>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</si>
  <si>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</si>
  <si>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</si>
  <si>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</si>
  <si>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</si>
  <si>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</si>
  <si>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</si>
  <si>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</si>
  <si>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</si>
  <si>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</si>
  <si>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</si>
  <si>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</si>
  <si>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</si>
  <si>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</si>
  <si>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</si>
  <si>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</si>
  <si>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</si>
  <si>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</si>
  <si>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</si>
  <si>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</si>
  <si>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</si>
  <si>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</si>
  <si>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</si>
  <si>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</si>
  <si>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</si>
  <si>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</si>
  <si>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</si>
  <si>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</si>
  <si>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</si>
  <si>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</si>
  <si>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</si>
  <si>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</si>
  <si>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</si>
  <si>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</si>
  <si>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</si>
  <si>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</si>
  <si>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</si>
  <si>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</si>
  <si>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</si>
  <si>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</si>
  <si>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</si>
  <si>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</si>
  <si>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</si>
  <si>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</si>
  <si>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</si>
  <si>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</si>
  <si>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</si>
  <si>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</si>
  <si>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</si>
  <si>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</si>
  <si>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</si>
  <si>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</si>
  <si>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</si>
  <si>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</si>
  <si>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</si>
  <si>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</si>
  <si>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</si>
  <si>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</si>
  <si>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</si>
  <si>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</si>
  <si>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</si>
  <si>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</si>
  <si>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</si>
  <si>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</si>
  <si>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</si>
  <si>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</si>
  <si>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</si>
  <si>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</si>
  <si>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</si>
  <si>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</si>
  <si>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</si>
  <si>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</si>
  <si>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</si>
  <si>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</si>
  <si>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</si>
  <si>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</si>
  <si>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</si>
  <si>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</si>
  <si>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</si>
  <si>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</si>
  <si>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</si>
  <si>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</si>
  <si>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</si>
  <si>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</si>
  <si>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</si>
  <si>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</si>
  <si>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</si>
  <si>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</si>
  <si>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</si>
  <si>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</si>
  <si>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</si>
  <si>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</si>
  <si>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</si>
  <si>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</si>
  <si>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マレーシア</t>
  </si>
  <si>
    <t>Malaysia</t>
  </si>
  <si>
    <t>インド</t>
  </si>
  <si>
    <t>India</t>
  </si>
  <si>
    <t>東ティモール</t>
  </si>
  <si>
    <t>Timor-Leste</t>
  </si>
  <si>
    <t>ヨーロッパ</t>
  </si>
  <si>
    <t>Europe</t>
  </si>
  <si>
    <t>英国</t>
  </si>
  <si>
    <t>United Kingdom</t>
  </si>
  <si>
    <t>オランダ</t>
  </si>
  <si>
    <t>Netherlands</t>
  </si>
  <si>
    <t>フランス</t>
  </si>
  <si>
    <t>France</t>
  </si>
  <si>
    <t>ドイツ</t>
  </si>
  <si>
    <t>Germany</t>
  </si>
  <si>
    <t>イタリア</t>
  </si>
  <si>
    <t>Italy</t>
  </si>
  <si>
    <t>北アメリカ州</t>
  </si>
  <si>
    <t>North America Area</t>
  </si>
  <si>
    <t>カナダ</t>
  </si>
  <si>
    <t>Canada</t>
  </si>
  <si>
    <t>南アメリカ州</t>
  </si>
  <si>
    <t>South America Area</t>
  </si>
  <si>
    <t>ペルー</t>
  </si>
  <si>
    <t>Peru</t>
  </si>
  <si>
    <t>Oceania Area</t>
  </si>
  <si>
    <t>パプアニューギニア</t>
  </si>
  <si>
    <t>Papua New Guinea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</si>
  <si>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</si>
  <si>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</si>
  <si>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</si>
  <si>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</si>
  <si>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</si>
  <si>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</si>
  <si>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</si>
  <si>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</si>
  <si>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</si>
  <si>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中華人民共和国</t>
  </si>
  <si>
    <t>People's Republic of China</t>
  </si>
  <si>
    <t>モンゴル</t>
  </si>
  <si>
    <t>Mongolia</t>
  </si>
  <si>
    <t>フィリピン</t>
  </si>
  <si>
    <t>Philippines</t>
  </si>
  <si>
    <t>インドネシア</t>
  </si>
  <si>
    <t>Indonesia</t>
  </si>
  <si>
    <t>バングラデシュ</t>
  </si>
  <si>
    <t>Bangladesh</t>
  </si>
  <si>
    <t>ロシア</t>
  </si>
  <si>
    <t>Russia</t>
  </si>
  <si>
    <t>トルコ</t>
  </si>
  <si>
    <t>Turkey</t>
  </si>
  <si>
    <t>メキシコ</t>
  </si>
  <si>
    <t>Mexico</t>
  </si>
  <si>
    <t>コロンビア</t>
  </si>
  <si>
    <t>Colombia</t>
  </si>
  <si>
    <t>チリ</t>
  </si>
  <si>
    <t>Chile</t>
  </si>
  <si>
    <t>ブラジル</t>
  </si>
  <si>
    <t>Brazil</t>
  </si>
  <si>
    <t>アフリカ州</t>
  </si>
  <si>
    <t>Africa Area</t>
  </si>
  <si>
    <t>南アフリカ共和国</t>
  </si>
  <si>
    <t>South Africa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</si>
  <si>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</si>
  <si>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</si>
  <si>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</si>
  <si>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</si>
  <si>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</si>
  <si>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</si>
  <si>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</si>
  <si>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</si>
  <si>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</si>
  <si>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</si>
  <si>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</si>
  <si>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</si>
  <si>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</si>
  <si>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</si>
  <si>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</si>
  <si>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</si>
  <si>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</si>
  <si>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</si>
  <si>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</si>
  <si>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</si>
  <si>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</si>
  <si>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</si>
  <si>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</si>
  <si>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</si>
  <si>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</si>
  <si>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</si>
  <si>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</si>
  <si>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</si>
  <si>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</si>
  <si>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</si>
  <si>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</si>
  <si>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</si>
  <si>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</si>
  <si>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</si>
  <si>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</si>
  <si>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</si>
  <si>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</si>
  <si>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</si>
  <si>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</si>
  <si>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</si>
  <si>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</si>
  <si>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</si>
  <si>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</si>
  <si>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</si>
  <si>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</si>
  <si>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</si>
  <si>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</si>
  <si>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</si>
  <si>
    <r>
      <t>Ⅱ．</t>
    </r>
    <r>
      <rPr>
        <sz val="11"/>
        <color theme="1"/>
        <rFont val="ＭＳ Ｐゴシック"/>
        <family val="2"/>
        <charset val="128"/>
      </rPr>
      <t>(</t>
    </r>
    <r>
      <rPr>
        <sz val="11"/>
        <color theme="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</rPr>
      <t xml:space="preserve">)原油輸入　Import of Crude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 by Source</t>
    </r>
    <phoneticPr fontId="3"/>
  </si>
  <si>
    <r>
      <t>(2)</t>
    </r>
    <r>
      <rPr>
        <sz val="11"/>
        <color theme="1"/>
        <rFont val="ＭＳ Ｐゴシック"/>
        <family val="2"/>
        <charset val="128"/>
      </rPr>
      <t xml:space="preserve">原油受払　Receipt and </t>
    </r>
    <r>
      <rPr>
        <sz val="11"/>
        <color theme="1"/>
        <rFont val="ＭＳ Ｐゴシック"/>
        <family val="2"/>
        <charset val="128"/>
      </rPr>
      <t>S</t>
    </r>
    <r>
      <rPr>
        <sz val="11"/>
        <color theme="1"/>
        <rFont val="ＭＳ Ｐゴシック"/>
        <family val="2"/>
        <charset val="128"/>
      </rPr>
      <t xml:space="preserve">hipment of </t>
    </r>
    <r>
      <rPr>
        <sz val="11"/>
        <color theme="1"/>
        <rFont val="ＭＳ Ｐゴシック"/>
        <family val="2"/>
        <charset val="128"/>
      </rPr>
      <t>C</t>
    </r>
    <r>
      <rPr>
        <sz val="11"/>
        <color theme="1"/>
        <rFont val="ＭＳ Ｐゴシック"/>
        <family val="2"/>
        <charset val="128"/>
      </rPr>
      <t xml:space="preserve">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</si>
</sst>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wrapText="1" shrinkToFi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0" fontId="1" fillId="0" borderId="0" xfId="1" quotePrefix="1" applyFont="1" applyFill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0" xfId="2" quotePrefix="1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55"/>
  <sheetViews>
    <sheetView tabSelected="1" zoomScaleNormal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354</v>
      </c>
      <c r="B1" s="2"/>
      <c r="E1" s="4"/>
      <c r="F1" s="5"/>
      <c r="G1" s="6"/>
      <c r="H1" s="7"/>
      <c r="I1" s="7"/>
    </row>
    <row r="2" spans="1:10" ht="18.75" customHeight="1" x14ac:dyDescent="0.2">
      <c r="A2" s="274" t="s">
        <v>0</v>
      </c>
      <c r="B2" s="275"/>
      <c r="C2" s="275"/>
      <c r="D2" s="275"/>
      <c r="E2" s="276"/>
      <c r="F2" s="279" t="s">
        <v>1</v>
      </c>
      <c r="G2" s="281" t="s">
        <v>2</v>
      </c>
      <c r="H2" s="283" t="s">
        <v>3</v>
      </c>
      <c r="I2" s="285" t="s">
        <v>4</v>
      </c>
      <c r="J2" s="8"/>
    </row>
    <row r="3" spans="1:10" ht="18.75" customHeight="1" x14ac:dyDescent="0.2">
      <c r="A3" s="277"/>
      <c r="B3" s="277"/>
      <c r="C3" s="277"/>
      <c r="D3" s="277"/>
      <c r="E3" s="278"/>
      <c r="F3" s="280"/>
      <c r="G3" s="282"/>
      <c r="H3" s="284"/>
      <c r="I3" s="286"/>
      <c r="J3" s="8"/>
    </row>
    <row r="4" spans="1:10" ht="18.75" customHeight="1" x14ac:dyDescent="0.2">
      <c r="A4" s="272" t="s">
        <v>5</v>
      </c>
      <c r="B4" s="272"/>
      <c r="C4" s="273"/>
      <c r="D4" s="272" t="s">
        <v>6</v>
      </c>
      <c r="E4" s="273"/>
      <c r="F4" s="10">
        <v>14692831</v>
      </c>
      <c r="G4" s="11">
        <v>100</v>
      </c>
      <c r="H4" s="12">
        <v>114</v>
      </c>
      <c r="I4" s="13">
        <v>109.3</v>
      </c>
      <c r="J4" s="14" t="s">
        <v>7</v>
      </c>
    </row>
    <row r="5" spans="1:10" ht="18.75" customHeight="1" x14ac:dyDescent="0.2">
      <c r="A5" s="15" t="s">
        <v>9</v>
      </c>
      <c r="B5" s="15"/>
      <c r="C5" s="16"/>
      <c r="D5" s="15" t="s">
        <v>10</v>
      </c>
      <c r="E5" s="16"/>
      <c r="F5" s="17">
        <v>13883938</v>
      </c>
      <c r="G5" s="18">
        <v>94.5</v>
      </c>
      <c r="H5" s="19">
        <v>110.3</v>
      </c>
      <c r="I5" s="20">
        <v>112.1</v>
      </c>
      <c r="J5" s="14"/>
    </row>
    <row r="6" spans="1:10" ht="18.75" customHeight="1" x14ac:dyDescent="0.2">
      <c r="A6" s="36"/>
      <c r="B6" s="42" t="s">
        <v>11</v>
      </c>
      <c r="C6" s="16"/>
      <c r="D6" s="15" t="s">
        <v>12</v>
      </c>
      <c r="E6" s="16"/>
      <c r="F6" s="17">
        <v>24362</v>
      </c>
      <c r="G6" s="18">
        <v>0.2</v>
      </c>
      <c r="H6" s="19">
        <v>11.6</v>
      </c>
      <c r="I6" s="20">
        <v>13.2</v>
      </c>
      <c r="J6" s="14"/>
    </row>
    <row r="7" spans="1:10" ht="18.75" customHeight="1" x14ac:dyDescent="0.2">
      <c r="A7" s="36"/>
      <c r="B7" s="43"/>
      <c r="C7" s="37" t="s">
        <v>13</v>
      </c>
      <c r="D7" s="36"/>
      <c r="E7" s="37" t="str">
        <f>PROPER("BANOC-AM")</f>
        <v>Banoc-Am</v>
      </c>
      <c r="F7" s="38">
        <v>24362</v>
      </c>
      <c r="G7" s="39" t="s">
        <v>14</v>
      </c>
      <c r="H7" s="40" t="s">
        <v>14</v>
      </c>
      <c r="I7" s="41" t="s">
        <v>14</v>
      </c>
      <c r="J7" s="14"/>
    </row>
    <row r="8" spans="1:10" ht="18.75" customHeight="1" x14ac:dyDescent="0.2">
      <c r="A8" s="36"/>
      <c r="B8" s="42" t="s">
        <v>15</v>
      </c>
      <c r="C8" s="16"/>
      <c r="D8" s="15" t="s">
        <v>16</v>
      </c>
      <c r="E8" s="16"/>
      <c r="F8" s="17">
        <v>5869305</v>
      </c>
      <c r="G8" s="18">
        <v>39.9</v>
      </c>
      <c r="H8" s="19">
        <v>129.69999999999999</v>
      </c>
      <c r="I8" s="20">
        <v>117.9</v>
      </c>
      <c r="J8" s="14"/>
    </row>
    <row r="9" spans="1:10" ht="18.75" customHeight="1" x14ac:dyDescent="0.2">
      <c r="A9" s="36"/>
      <c r="B9" s="43"/>
      <c r="C9" s="37" t="s">
        <v>17</v>
      </c>
      <c r="D9" s="36"/>
      <c r="E9" s="37" t="str">
        <f>PROPER("ARAB-L")</f>
        <v>Arab-L</v>
      </c>
      <c r="F9" s="38">
        <v>2473849</v>
      </c>
      <c r="G9" s="39" t="s">
        <v>14</v>
      </c>
      <c r="H9" s="40" t="s">
        <v>14</v>
      </c>
      <c r="I9" s="41" t="s">
        <v>14</v>
      </c>
      <c r="J9" s="14"/>
    </row>
    <row r="10" spans="1:10" ht="18.75" customHeight="1" x14ac:dyDescent="0.2">
      <c r="A10" s="36"/>
      <c r="B10" s="43"/>
      <c r="C10" s="37" t="s">
        <v>18</v>
      </c>
      <c r="D10" s="36"/>
      <c r="E10" s="37" t="str">
        <f>PROPER("ARAB-H")</f>
        <v>Arab-H</v>
      </c>
      <c r="F10" s="38">
        <v>954139</v>
      </c>
      <c r="G10" s="39" t="s">
        <v>14</v>
      </c>
      <c r="H10" s="40" t="s">
        <v>14</v>
      </c>
      <c r="I10" s="41" t="s">
        <v>14</v>
      </c>
      <c r="J10" s="14"/>
    </row>
    <row r="11" spans="1:10" ht="18.75" customHeight="1" x14ac:dyDescent="0.2">
      <c r="A11" s="36"/>
      <c r="B11" s="43"/>
      <c r="C11" s="37" t="s">
        <v>19</v>
      </c>
      <c r="D11" s="36"/>
      <c r="E11" s="37" t="str">
        <f>PROPER("ARAB-M")</f>
        <v>Arab-M</v>
      </c>
      <c r="F11" s="38">
        <v>109293</v>
      </c>
      <c r="G11" s="39" t="s">
        <v>14</v>
      </c>
      <c r="H11" s="40" t="s">
        <v>14</v>
      </c>
      <c r="I11" s="41" t="s">
        <v>14</v>
      </c>
      <c r="J11" s="14"/>
    </row>
    <row r="12" spans="1:10" ht="18.75" customHeight="1" x14ac:dyDescent="0.2">
      <c r="A12" s="36"/>
      <c r="B12" s="43"/>
      <c r="C12" s="37" t="s">
        <v>20</v>
      </c>
      <c r="D12" s="36"/>
      <c r="E12" s="37" t="str">
        <f>PROPER("ARAB-E-L")</f>
        <v>Arab-E-L</v>
      </c>
      <c r="F12" s="38">
        <v>2096936</v>
      </c>
      <c r="G12" s="39" t="s">
        <v>14</v>
      </c>
      <c r="H12" s="40" t="s">
        <v>14</v>
      </c>
      <c r="I12" s="41" t="s">
        <v>14</v>
      </c>
      <c r="J12" s="14"/>
    </row>
    <row r="13" spans="1:10" ht="18.75" customHeight="1" x14ac:dyDescent="0.2">
      <c r="A13" s="36"/>
      <c r="B13" s="43"/>
      <c r="C13" s="37" t="s">
        <v>21</v>
      </c>
      <c r="D13" s="36"/>
      <c r="E13" s="37" t="str">
        <f>PROPER("ARAB-S-L")</f>
        <v>Arab-S-L</v>
      </c>
      <c r="F13" s="38">
        <v>235088</v>
      </c>
      <c r="G13" s="39" t="s">
        <v>14</v>
      </c>
      <c r="H13" s="40" t="s">
        <v>14</v>
      </c>
      <c r="I13" s="41" t="s">
        <v>14</v>
      </c>
      <c r="J13" s="14"/>
    </row>
    <row r="14" spans="1:10" ht="18.75" customHeight="1" x14ac:dyDescent="0.2">
      <c r="A14" s="36"/>
      <c r="B14" s="42" t="s">
        <v>22</v>
      </c>
      <c r="C14" s="16"/>
      <c r="D14" s="15" t="s">
        <v>23</v>
      </c>
      <c r="E14" s="16"/>
      <c r="F14" s="17">
        <v>1526356</v>
      </c>
      <c r="G14" s="18">
        <v>10.4</v>
      </c>
      <c r="H14" s="19">
        <v>145.6</v>
      </c>
      <c r="I14" s="20">
        <v>168.8</v>
      </c>
      <c r="J14" s="14"/>
    </row>
    <row r="15" spans="1:10" ht="18.75" customHeight="1" x14ac:dyDescent="0.2">
      <c r="A15" s="36"/>
      <c r="B15" s="43"/>
      <c r="C15" s="37" t="s">
        <v>22</v>
      </c>
      <c r="D15" s="36"/>
      <c r="E15" s="37" t="str">
        <f>PROPER("KUWAIT")</f>
        <v>Kuwait</v>
      </c>
      <c r="F15" s="38">
        <v>1368485</v>
      </c>
      <c r="G15" s="39" t="s">
        <v>14</v>
      </c>
      <c r="H15" s="40" t="s">
        <v>14</v>
      </c>
      <c r="I15" s="41" t="s">
        <v>14</v>
      </c>
      <c r="J15" s="14"/>
    </row>
    <row r="16" spans="1:10" ht="18.75" customHeight="1" x14ac:dyDescent="0.2">
      <c r="A16" s="36"/>
      <c r="B16" s="43"/>
      <c r="C16" s="37" t="s">
        <v>24</v>
      </c>
      <c r="D16" s="36"/>
      <c r="E16" s="37" t="str">
        <f>PROPER("KWAIT-SL")</f>
        <v>Kwait-Sl</v>
      </c>
      <c r="F16" s="38">
        <v>157871</v>
      </c>
      <c r="G16" s="39" t="s">
        <v>14</v>
      </c>
      <c r="H16" s="40" t="s">
        <v>14</v>
      </c>
      <c r="I16" s="41" t="s">
        <v>14</v>
      </c>
      <c r="J16" s="14"/>
    </row>
    <row r="17" spans="1:10" ht="18.75" customHeight="1" x14ac:dyDescent="0.2">
      <c r="A17" s="36"/>
      <c r="B17" s="42" t="s">
        <v>25</v>
      </c>
      <c r="C17" s="16"/>
      <c r="D17" s="15" t="s">
        <v>26</v>
      </c>
      <c r="E17" s="16"/>
      <c r="F17" s="17">
        <v>1086870</v>
      </c>
      <c r="G17" s="18">
        <v>7.4</v>
      </c>
      <c r="H17" s="19">
        <v>93</v>
      </c>
      <c r="I17" s="20">
        <v>133.30000000000001</v>
      </c>
      <c r="J17" s="14"/>
    </row>
    <row r="18" spans="1:10" ht="18.75" customHeight="1" x14ac:dyDescent="0.2">
      <c r="A18" s="36"/>
      <c r="B18" s="43"/>
      <c r="C18" s="37" t="s">
        <v>25</v>
      </c>
      <c r="D18" s="36"/>
      <c r="E18" s="37" t="str">
        <f>PROPER("QATAR")</f>
        <v>Qatar</v>
      </c>
      <c r="F18" s="38">
        <v>308233</v>
      </c>
      <c r="G18" s="39" t="s">
        <v>14</v>
      </c>
      <c r="H18" s="40" t="s">
        <v>14</v>
      </c>
      <c r="I18" s="41" t="s">
        <v>14</v>
      </c>
      <c r="J18" s="14"/>
    </row>
    <row r="19" spans="1:10" ht="18.75" customHeight="1" x14ac:dyDescent="0.2">
      <c r="A19" s="36"/>
      <c r="B19" s="43"/>
      <c r="C19" s="37" t="s">
        <v>27</v>
      </c>
      <c r="D19" s="36"/>
      <c r="E19" s="37" t="str">
        <f>PROPER("QATAR-M")</f>
        <v>Qatar-M</v>
      </c>
      <c r="F19" s="38">
        <v>320886</v>
      </c>
      <c r="G19" s="39" t="s">
        <v>14</v>
      </c>
      <c r="H19" s="40" t="s">
        <v>14</v>
      </c>
      <c r="I19" s="41" t="s">
        <v>14</v>
      </c>
      <c r="J19" s="14"/>
    </row>
    <row r="20" spans="1:10" ht="18.75" customHeight="1" x14ac:dyDescent="0.2">
      <c r="A20" s="36"/>
      <c r="B20" s="43"/>
      <c r="C20" s="37" t="s">
        <v>28</v>
      </c>
      <c r="D20" s="36"/>
      <c r="E20" s="37" t="str">
        <f>PROPER("A-SHAHEN")</f>
        <v>A-Shahen</v>
      </c>
      <c r="F20" s="38">
        <v>457751</v>
      </c>
      <c r="G20" s="39" t="s">
        <v>14</v>
      </c>
      <c r="H20" s="40" t="s">
        <v>14</v>
      </c>
      <c r="I20" s="41" t="s">
        <v>14</v>
      </c>
      <c r="J20" s="14"/>
    </row>
    <row r="21" spans="1:10" ht="18.75" customHeight="1" x14ac:dyDescent="0.2">
      <c r="A21" s="36"/>
      <c r="B21" s="42" t="s">
        <v>29</v>
      </c>
      <c r="C21" s="16"/>
      <c r="D21" s="15" t="s">
        <v>30</v>
      </c>
      <c r="E21" s="16"/>
      <c r="F21" s="17">
        <v>205337</v>
      </c>
      <c r="G21" s="18">
        <v>1.4</v>
      </c>
      <c r="H21" s="19">
        <v>129.30000000000001</v>
      </c>
      <c r="I21" s="20">
        <v>129.5</v>
      </c>
      <c r="J21" s="14"/>
    </row>
    <row r="22" spans="1:10" ht="18.75" customHeight="1" x14ac:dyDescent="0.2">
      <c r="A22" s="36"/>
      <c r="B22" s="43"/>
      <c r="C22" s="37" t="s">
        <v>29</v>
      </c>
      <c r="D22" s="36"/>
      <c r="E22" s="37" t="str">
        <f>PROPER("OMAN")</f>
        <v>Oman</v>
      </c>
      <c r="F22" s="38">
        <v>205337</v>
      </c>
      <c r="G22" s="39" t="s">
        <v>14</v>
      </c>
      <c r="H22" s="40" t="s">
        <v>14</v>
      </c>
      <c r="I22" s="41" t="s">
        <v>14</v>
      </c>
      <c r="J22" s="14"/>
    </row>
    <row r="23" spans="1:10" ht="18.75" customHeight="1" x14ac:dyDescent="0.2">
      <c r="A23" s="36"/>
      <c r="B23" s="42" t="s">
        <v>31</v>
      </c>
      <c r="C23" s="16"/>
      <c r="D23" s="15" t="s">
        <v>32</v>
      </c>
      <c r="E23" s="16"/>
      <c r="F23" s="17">
        <v>5171708</v>
      </c>
      <c r="G23" s="18">
        <v>35.200000000000003</v>
      </c>
      <c r="H23" s="19">
        <v>95.7</v>
      </c>
      <c r="I23" s="20">
        <v>96.9</v>
      </c>
      <c r="J23" s="14"/>
    </row>
    <row r="24" spans="1:10" ht="18.75" customHeight="1" x14ac:dyDescent="0.2">
      <c r="A24" s="36"/>
      <c r="B24" s="43"/>
      <c r="C24" s="37" t="s">
        <v>33</v>
      </c>
      <c r="D24" s="36"/>
      <c r="E24" s="37" t="str">
        <f>PROPER("MURBAN")</f>
        <v>Murban</v>
      </c>
      <c r="F24" s="38">
        <v>2130179</v>
      </c>
      <c r="G24" s="39" t="s">
        <v>14</v>
      </c>
      <c r="H24" s="40" t="s">
        <v>14</v>
      </c>
      <c r="I24" s="41" t="s">
        <v>14</v>
      </c>
      <c r="J24" s="14"/>
    </row>
    <row r="25" spans="1:10" ht="18.75" customHeight="1" x14ac:dyDescent="0.2">
      <c r="A25" s="36"/>
      <c r="B25" s="43"/>
      <c r="C25" s="37" t="s">
        <v>34</v>
      </c>
      <c r="D25" s="36"/>
      <c r="E25" s="37" t="str">
        <f>PROPER("DUBAI")</f>
        <v>Dubai</v>
      </c>
      <c r="F25" s="38">
        <v>79512</v>
      </c>
      <c r="G25" s="39" t="s">
        <v>14</v>
      </c>
      <c r="H25" s="40" t="s">
        <v>14</v>
      </c>
      <c r="I25" s="41" t="s">
        <v>14</v>
      </c>
      <c r="J25" s="14"/>
    </row>
    <row r="26" spans="1:10" ht="18.75" customHeight="1" x14ac:dyDescent="0.2">
      <c r="A26" s="36"/>
      <c r="B26" s="43"/>
      <c r="C26" s="37" t="s">
        <v>35</v>
      </c>
      <c r="D26" s="36"/>
      <c r="E26" s="37" t="str">
        <f>PROPER("U-ZAKUM")</f>
        <v>U-Zakum</v>
      </c>
      <c r="F26" s="38">
        <v>986287</v>
      </c>
      <c r="G26" s="39" t="s">
        <v>14</v>
      </c>
      <c r="H26" s="40" t="s">
        <v>14</v>
      </c>
      <c r="I26" s="41" t="s">
        <v>14</v>
      </c>
      <c r="J26" s="14"/>
    </row>
    <row r="27" spans="1:10" ht="18.75" customHeight="1" x14ac:dyDescent="0.2">
      <c r="A27" s="36"/>
      <c r="B27" s="43"/>
      <c r="C27" s="37" t="s">
        <v>36</v>
      </c>
      <c r="D27" s="36"/>
      <c r="E27" s="37" t="str">
        <f>PROPER("DAS")</f>
        <v>Das</v>
      </c>
      <c r="F27" s="38">
        <v>1684442</v>
      </c>
      <c r="G27" s="39" t="s">
        <v>14</v>
      </c>
      <c r="H27" s="40" t="s">
        <v>14</v>
      </c>
      <c r="I27" s="41" t="s">
        <v>14</v>
      </c>
      <c r="J27" s="14"/>
    </row>
    <row r="28" spans="1:10" ht="18.75" customHeight="1" x14ac:dyDescent="0.2">
      <c r="A28" s="36"/>
      <c r="B28" s="43"/>
      <c r="C28" s="37" t="s">
        <v>37</v>
      </c>
      <c r="D28" s="36"/>
      <c r="E28" s="37" t="str">
        <f>PROPER("MUBARRAZ")</f>
        <v>Mubarraz</v>
      </c>
      <c r="F28" s="38">
        <v>188800</v>
      </c>
      <c r="G28" s="39" t="s">
        <v>14</v>
      </c>
      <c r="H28" s="40" t="s">
        <v>14</v>
      </c>
      <c r="I28" s="41" t="s">
        <v>14</v>
      </c>
      <c r="J28" s="14"/>
    </row>
    <row r="29" spans="1:10" ht="18.75" customHeight="1" x14ac:dyDescent="0.2">
      <c r="A29" s="36"/>
      <c r="B29" s="43"/>
      <c r="C29" s="37" t="s">
        <v>38</v>
      </c>
      <c r="D29" s="36"/>
      <c r="E29" s="37" t="str">
        <f>PROPER("UMM-LULU")</f>
        <v>Umm-Lulu</v>
      </c>
      <c r="F29" s="38">
        <v>102488</v>
      </c>
      <c r="G29" s="39" t="s">
        <v>14</v>
      </c>
      <c r="H29" s="40" t="s">
        <v>14</v>
      </c>
      <c r="I29" s="41" t="s">
        <v>14</v>
      </c>
      <c r="J29" s="14"/>
    </row>
    <row r="30" spans="1:10" ht="18.75" customHeight="1" x14ac:dyDescent="0.2">
      <c r="A30" s="49" t="s">
        <v>8</v>
      </c>
      <c r="B30" s="15"/>
      <c r="C30" s="15"/>
      <c r="D30" s="15"/>
      <c r="E30" s="15"/>
      <c r="F30" s="44"/>
      <c r="G30" s="45"/>
      <c r="H30" s="46"/>
      <c r="I30" s="46"/>
      <c r="J30" s="14"/>
    </row>
    <row r="31" spans="1:10" ht="18.75" customHeight="1" x14ac:dyDescent="0.2">
      <c r="A31" s="36"/>
      <c r="B31" s="36"/>
      <c r="C31" s="36"/>
      <c r="D31" s="36"/>
      <c r="E31" s="36"/>
      <c r="F31" s="28"/>
      <c r="G31" s="47"/>
      <c r="H31" s="48" t="s">
        <v>39</v>
      </c>
      <c r="I31" s="48" t="s">
        <v>40</v>
      </c>
      <c r="J31" s="14"/>
    </row>
    <row r="32" spans="1:10" ht="18.75" customHeight="1" x14ac:dyDescent="0.2">
      <c r="A32" s="274" t="s">
        <v>0</v>
      </c>
      <c r="B32" s="275"/>
      <c r="C32" s="275"/>
      <c r="D32" s="275"/>
      <c r="E32" s="276"/>
      <c r="F32" s="279" t="s">
        <v>1</v>
      </c>
      <c r="G32" s="281" t="s">
        <v>2</v>
      </c>
      <c r="H32" s="283" t="s">
        <v>3</v>
      </c>
      <c r="I32" s="285" t="s">
        <v>4</v>
      </c>
      <c r="J32" s="8"/>
    </row>
    <row r="33" spans="1:10" ht="18.75" customHeight="1" x14ac:dyDescent="0.2">
      <c r="A33" s="287"/>
      <c r="B33" s="287"/>
      <c r="C33" s="287"/>
      <c r="D33" s="287"/>
      <c r="E33" s="288"/>
      <c r="F33" s="289"/>
      <c r="G33" s="290"/>
      <c r="H33" s="291"/>
      <c r="I33" s="292"/>
      <c r="J33" s="8"/>
    </row>
    <row r="34" spans="1:10" ht="18.75" customHeight="1" x14ac:dyDescent="0.2">
      <c r="A34" s="50" t="s">
        <v>41</v>
      </c>
      <c r="B34" s="50"/>
      <c r="C34" s="51"/>
      <c r="D34" s="50" t="s">
        <v>42</v>
      </c>
      <c r="E34" s="51"/>
      <c r="F34" s="52">
        <v>39493</v>
      </c>
      <c r="G34" s="53">
        <v>0.3</v>
      </c>
      <c r="H34" s="54">
        <v>70.3</v>
      </c>
      <c r="I34" s="55">
        <v>22</v>
      </c>
      <c r="J34" s="14"/>
    </row>
    <row r="35" spans="1:10" ht="18.75" customHeight="1" x14ac:dyDescent="0.2">
      <c r="A35" s="36"/>
      <c r="B35" s="42" t="s">
        <v>43</v>
      </c>
      <c r="C35" s="16"/>
      <c r="D35" s="15" t="s">
        <v>44</v>
      </c>
      <c r="E35" s="16"/>
      <c r="F35" s="17">
        <v>39493</v>
      </c>
      <c r="G35" s="18">
        <v>0.3</v>
      </c>
      <c r="H35" s="19">
        <v>80.5</v>
      </c>
      <c r="I35" s="20">
        <v>45.3</v>
      </c>
      <c r="J35" s="14"/>
    </row>
    <row r="36" spans="1:10" ht="18.75" customHeight="1" x14ac:dyDescent="0.2">
      <c r="A36" s="36"/>
      <c r="B36" s="43"/>
      <c r="C36" s="37" t="s">
        <v>45</v>
      </c>
      <c r="D36" s="36"/>
      <c r="E36" s="37" t="str">
        <f>PROPER("TANGLONG")</f>
        <v>Tanglong</v>
      </c>
      <c r="F36" s="38">
        <v>39493</v>
      </c>
      <c r="G36" s="39" t="s">
        <v>14</v>
      </c>
      <c r="H36" s="40" t="s">
        <v>14</v>
      </c>
      <c r="I36" s="41" t="s">
        <v>14</v>
      </c>
      <c r="J36" s="14"/>
    </row>
    <row r="37" spans="1:10" ht="18.75" customHeight="1" x14ac:dyDescent="0.2">
      <c r="A37" s="15" t="s">
        <v>46</v>
      </c>
      <c r="B37" s="15"/>
      <c r="C37" s="16"/>
      <c r="D37" s="15" t="s">
        <v>47</v>
      </c>
      <c r="E37" s="16"/>
      <c r="F37" s="17">
        <v>398109</v>
      </c>
      <c r="G37" s="18">
        <v>2.7</v>
      </c>
      <c r="H37" s="19" t="s">
        <v>14</v>
      </c>
      <c r="I37" s="20">
        <v>357.8</v>
      </c>
      <c r="J37" s="14"/>
    </row>
    <row r="38" spans="1:10" ht="18.75" customHeight="1" x14ac:dyDescent="0.2">
      <c r="A38" s="36"/>
      <c r="B38" s="42" t="s">
        <v>48</v>
      </c>
      <c r="C38" s="16"/>
      <c r="D38" s="15" t="s">
        <v>49</v>
      </c>
      <c r="E38" s="16"/>
      <c r="F38" s="17">
        <v>398109</v>
      </c>
      <c r="G38" s="18">
        <v>2.7</v>
      </c>
      <c r="H38" s="19" t="s">
        <v>14</v>
      </c>
      <c r="I38" s="20">
        <v>357.8</v>
      </c>
      <c r="J38" s="14"/>
    </row>
    <row r="39" spans="1:10" ht="18.75" customHeight="1" x14ac:dyDescent="0.2">
      <c r="A39" s="36"/>
      <c r="B39" s="43"/>
      <c r="C39" s="37" t="s">
        <v>50</v>
      </c>
      <c r="D39" s="36"/>
      <c r="E39" s="37" t="str">
        <f>PROPER("WTIM")</f>
        <v>Wtim</v>
      </c>
      <c r="F39" s="38">
        <v>203283</v>
      </c>
      <c r="G39" s="39" t="s">
        <v>14</v>
      </c>
      <c r="H39" s="40" t="s">
        <v>14</v>
      </c>
      <c r="I39" s="41" t="s">
        <v>14</v>
      </c>
      <c r="J39" s="14"/>
    </row>
    <row r="40" spans="1:10" ht="18.75" customHeight="1" x14ac:dyDescent="0.2">
      <c r="A40" s="36"/>
      <c r="B40" s="43"/>
      <c r="C40" s="37" t="s">
        <v>51</v>
      </c>
      <c r="D40" s="36"/>
      <c r="E40" s="37" t="str">
        <f>PROPER("WTL")</f>
        <v>Wtl</v>
      </c>
      <c r="F40" s="38">
        <v>194826</v>
      </c>
      <c r="G40" s="39" t="s">
        <v>14</v>
      </c>
      <c r="H40" s="40" t="s">
        <v>14</v>
      </c>
      <c r="I40" s="41" t="s">
        <v>14</v>
      </c>
      <c r="J40" s="14"/>
    </row>
    <row r="41" spans="1:10" ht="18.75" customHeight="1" x14ac:dyDescent="0.2">
      <c r="A41" s="15" t="s">
        <v>52</v>
      </c>
      <c r="B41" s="15"/>
      <c r="C41" s="16"/>
      <c r="D41" s="15" t="s">
        <v>53</v>
      </c>
      <c r="E41" s="16"/>
      <c r="F41" s="17">
        <v>358677</v>
      </c>
      <c r="G41" s="18">
        <v>2.4</v>
      </c>
      <c r="H41" s="19">
        <v>155.9</v>
      </c>
      <c r="I41" s="20">
        <v>155.1</v>
      </c>
      <c r="J41" s="14"/>
    </row>
    <row r="42" spans="1:10" ht="18.75" customHeight="1" x14ac:dyDescent="0.2">
      <c r="A42" s="36"/>
      <c r="B42" s="42" t="s">
        <v>54</v>
      </c>
      <c r="C42" s="16"/>
      <c r="D42" s="15" t="s">
        <v>55</v>
      </c>
      <c r="E42" s="16"/>
      <c r="F42" s="17">
        <v>358677</v>
      </c>
      <c r="G42" s="18">
        <v>2.4</v>
      </c>
      <c r="H42" s="19">
        <v>155.9</v>
      </c>
      <c r="I42" s="20">
        <v>155.1</v>
      </c>
      <c r="J42" s="14"/>
    </row>
    <row r="43" spans="1:10" ht="18.75" customHeight="1" x14ac:dyDescent="0.2">
      <c r="A43" s="36"/>
      <c r="B43" s="43"/>
      <c r="C43" s="37" t="s">
        <v>56</v>
      </c>
      <c r="D43" s="36"/>
      <c r="E43" s="37" t="str">
        <f>PROPER("NAPO")</f>
        <v>Napo</v>
      </c>
      <c r="F43" s="38">
        <v>358677</v>
      </c>
      <c r="G43" s="39" t="s">
        <v>14</v>
      </c>
      <c r="H43" s="40" t="s">
        <v>14</v>
      </c>
      <c r="I43" s="41" t="s">
        <v>14</v>
      </c>
      <c r="J43" s="14"/>
    </row>
    <row r="44" spans="1:10" ht="18.75" customHeight="1" x14ac:dyDescent="0.2">
      <c r="A44" s="15" t="s">
        <v>57</v>
      </c>
      <c r="B44" s="15"/>
      <c r="C44" s="16"/>
      <c r="D44" s="15" t="s">
        <v>58</v>
      </c>
      <c r="E44" s="16"/>
      <c r="F44" s="17">
        <v>12614</v>
      </c>
      <c r="G44" s="18">
        <v>0.1</v>
      </c>
      <c r="H44" s="19">
        <v>99.6</v>
      </c>
      <c r="I44" s="20" t="s">
        <v>14</v>
      </c>
      <c r="J44" s="14"/>
    </row>
    <row r="45" spans="1:10" ht="18.75" customHeight="1" x14ac:dyDescent="0.2">
      <c r="A45" s="36"/>
      <c r="B45" s="42" t="s">
        <v>59</v>
      </c>
      <c r="C45" s="16"/>
      <c r="D45" s="15" t="s">
        <v>60</v>
      </c>
      <c r="E45" s="16"/>
      <c r="F45" s="17">
        <v>12614</v>
      </c>
      <c r="G45" s="18">
        <v>0.1</v>
      </c>
      <c r="H45" s="19">
        <v>99.6</v>
      </c>
      <c r="I45" s="20" t="s">
        <v>14</v>
      </c>
      <c r="J45" s="14"/>
    </row>
    <row r="46" spans="1:10" s="8" customFormat="1" ht="18.75" customHeight="1" x14ac:dyDescent="0.2">
      <c r="A46" s="21"/>
      <c r="B46" s="56"/>
      <c r="C46" s="22" t="s">
        <v>61</v>
      </c>
      <c r="D46" s="21"/>
      <c r="E46" s="22" t="str">
        <f>PROPER("WANDOO")</f>
        <v>Wandoo</v>
      </c>
      <c r="F46" s="10">
        <v>12614</v>
      </c>
      <c r="G46" s="23" t="s">
        <v>14</v>
      </c>
      <c r="H46" s="24" t="s">
        <v>14</v>
      </c>
      <c r="I46" s="25" t="s">
        <v>14</v>
      </c>
      <c r="J46" s="14"/>
    </row>
    <row r="47" spans="1:10" ht="18.75" customHeight="1" x14ac:dyDescent="0.2">
      <c r="A47" s="26"/>
      <c r="B47" s="26"/>
      <c r="C47" s="8"/>
      <c r="D47" s="8"/>
      <c r="E47" s="27"/>
      <c r="F47" s="28"/>
      <c r="G47" s="29"/>
      <c r="H47" s="30"/>
      <c r="I47" s="35" t="s">
        <v>8</v>
      </c>
    </row>
    <row r="48" spans="1:10" ht="18.75" customHeight="1" x14ac:dyDescent="0.2">
      <c r="A48" s="26"/>
      <c r="B48" s="26"/>
      <c r="C48" s="8"/>
      <c r="D48" s="8"/>
      <c r="E48" s="27"/>
      <c r="F48" s="28"/>
      <c r="G48" s="29"/>
      <c r="H48" s="30"/>
      <c r="I48" s="30"/>
    </row>
    <row r="49" spans="1:9" ht="18.75" customHeight="1" x14ac:dyDescent="0.2">
      <c r="A49" s="8"/>
      <c r="B49" s="31"/>
      <c r="C49" s="26"/>
      <c r="D49" s="26"/>
      <c r="E49" s="26"/>
      <c r="F49" s="28"/>
      <c r="G49" s="32"/>
      <c r="H49" s="33"/>
      <c r="I49" s="33"/>
    </row>
    <row r="50" spans="1:9" x14ac:dyDescent="0.2">
      <c r="F50" s="34"/>
      <c r="G50" s="7"/>
      <c r="H50" s="7"/>
      <c r="I50" s="7"/>
    </row>
    <row r="51" spans="1:9" x14ac:dyDescent="0.2">
      <c r="F51" s="34"/>
      <c r="G51" s="7"/>
      <c r="H51" s="7"/>
      <c r="I51" s="7"/>
    </row>
    <row r="52" spans="1:9" x14ac:dyDescent="0.2">
      <c r="F52" s="34"/>
      <c r="G52" s="7"/>
      <c r="H52" s="7"/>
      <c r="I52" s="7"/>
    </row>
    <row r="53" spans="1:9" x14ac:dyDescent="0.2">
      <c r="F53" s="34"/>
      <c r="G53" s="34"/>
      <c r="H53" s="34"/>
      <c r="I53" s="34"/>
    </row>
    <row r="54" spans="1:9" x14ac:dyDescent="0.2">
      <c r="F54" s="34"/>
      <c r="G54" s="34"/>
      <c r="H54" s="34"/>
      <c r="I54" s="34"/>
    </row>
    <row r="55" spans="1:9" x14ac:dyDescent="0.2">
      <c r="F55" s="34"/>
      <c r="G55" s="34"/>
      <c r="H55" s="34"/>
      <c r="I55" s="34"/>
    </row>
    <row r="56" spans="1:9" x14ac:dyDescent="0.2">
      <c r="F56" s="34"/>
      <c r="G56" s="34"/>
      <c r="H56" s="34"/>
      <c r="I56" s="34"/>
    </row>
    <row r="57" spans="1:9" x14ac:dyDescent="0.2">
      <c r="F57" s="34"/>
      <c r="G57" s="34"/>
      <c r="H57" s="34"/>
      <c r="I57" s="34"/>
    </row>
    <row r="58" spans="1:9" x14ac:dyDescent="0.2">
      <c r="F58" s="34"/>
      <c r="G58" s="34"/>
      <c r="H58" s="34"/>
      <c r="I58" s="34"/>
    </row>
    <row r="59" spans="1:9" x14ac:dyDescent="0.2">
      <c r="F59" s="34"/>
      <c r="G59" s="34"/>
      <c r="H59" s="34"/>
      <c r="I59" s="34"/>
    </row>
    <row r="60" spans="1:9" x14ac:dyDescent="0.2">
      <c r="F60" s="34"/>
      <c r="G60" s="34"/>
      <c r="H60" s="34"/>
      <c r="I60" s="34"/>
    </row>
    <row r="61" spans="1:9" x14ac:dyDescent="0.2">
      <c r="F61" s="34"/>
      <c r="G61" s="34"/>
      <c r="H61" s="34"/>
      <c r="I61" s="34"/>
    </row>
    <row r="62" spans="1:9" x14ac:dyDescent="0.2">
      <c r="F62" s="34"/>
      <c r="G62" s="34"/>
      <c r="H62" s="34"/>
      <c r="I62" s="34"/>
    </row>
    <row r="63" spans="1:9" x14ac:dyDescent="0.2">
      <c r="F63" s="34"/>
      <c r="G63" s="34"/>
      <c r="H63" s="34"/>
      <c r="I63" s="34"/>
    </row>
    <row r="64" spans="1:9" x14ac:dyDescent="0.2">
      <c r="F64" s="34"/>
      <c r="G64" s="34"/>
      <c r="H64" s="34"/>
      <c r="I64" s="34"/>
    </row>
    <row r="65" spans="6:9" x14ac:dyDescent="0.2">
      <c r="F65" s="34"/>
      <c r="G65" s="34"/>
      <c r="H65" s="34"/>
      <c r="I65" s="34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</sheetData>
  <mergeCells count="12">
    <mergeCell ref="H2:H3"/>
    <mergeCell ref="I2:I3"/>
    <mergeCell ref="A32:E33"/>
    <mergeCell ref="F32:F33"/>
    <mergeCell ref="G32:G33"/>
    <mergeCell ref="H32:H33"/>
    <mergeCell ref="I32:I33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3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zoomScaleNormal="100"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355</v>
      </c>
      <c r="B1" s="58"/>
      <c r="C1" s="5"/>
      <c r="D1" s="5"/>
      <c r="E1" s="5"/>
      <c r="F1" s="4"/>
      <c r="G1" s="5"/>
      <c r="H1" s="5"/>
      <c r="I1" s="5"/>
      <c r="J1" s="5" t="s">
        <v>62</v>
      </c>
      <c r="K1" s="5" t="s">
        <v>63</v>
      </c>
    </row>
    <row r="2" spans="1:11" s="62" customFormat="1" ht="15" customHeight="1" x14ac:dyDescent="0.2">
      <c r="A2" s="59"/>
      <c r="B2" s="59"/>
      <c r="C2" s="60"/>
      <c r="D2" s="299" t="s">
        <v>64</v>
      </c>
      <c r="E2" s="300"/>
      <c r="F2" s="61" t="s">
        <v>65</v>
      </c>
      <c r="G2" s="59" t="s">
        <v>66</v>
      </c>
      <c r="H2" s="301" t="s">
        <v>67</v>
      </c>
      <c r="I2" s="301" t="s">
        <v>68</v>
      </c>
      <c r="J2" s="303" t="s">
        <v>69</v>
      </c>
      <c r="K2" s="304"/>
    </row>
    <row r="3" spans="1:11" s="62" customFormat="1" ht="15" customHeight="1" x14ac:dyDescent="0.2">
      <c r="A3" s="293" t="s">
        <v>70</v>
      </c>
      <c r="B3" s="293"/>
      <c r="C3" s="294"/>
      <c r="D3" s="63" t="s">
        <v>71</v>
      </c>
      <c r="E3" s="61" t="s">
        <v>72</v>
      </c>
      <c r="F3" s="63" t="s">
        <v>73</v>
      </c>
      <c r="G3" s="64" t="s">
        <v>74</v>
      </c>
      <c r="H3" s="302"/>
      <c r="I3" s="302"/>
      <c r="J3" s="305"/>
      <c r="K3" s="305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75</v>
      </c>
      <c r="G4" s="63" t="s">
        <v>76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77</v>
      </c>
      <c r="E5" s="64" t="s">
        <v>78</v>
      </c>
      <c r="F5" s="67" t="s">
        <v>79</v>
      </c>
      <c r="G5" s="63" t="s">
        <v>80</v>
      </c>
      <c r="H5" s="64" t="s">
        <v>81</v>
      </c>
      <c r="I5" s="68" t="s">
        <v>82</v>
      </c>
      <c r="J5" s="63"/>
      <c r="K5" s="63"/>
    </row>
    <row r="6" spans="1:11" ht="30" customHeight="1" x14ac:dyDescent="0.2">
      <c r="A6" s="295" t="s">
        <v>83</v>
      </c>
      <c r="B6" s="296"/>
      <c r="C6" s="296"/>
      <c r="D6" s="69">
        <v>14727260</v>
      </c>
      <c r="E6" s="69">
        <v>2760967</v>
      </c>
      <c r="F6" s="69">
        <v>14251319</v>
      </c>
      <c r="G6" s="69">
        <v>21741</v>
      </c>
      <c r="H6" s="69">
        <v>2553051</v>
      </c>
      <c r="I6" s="69">
        <v>10213360</v>
      </c>
      <c r="J6" s="70" t="s">
        <v>84</v>
      </c>
      <c r="K6" s="70"/>
    </row>
    <row r="7" spans="1:11" ht="30" customHeight="1" x14ac:dyDescent="0.2">
      <c r="A7" s="306" t="s">
        <v>85</v>
      </c>
      <c r="B7" s="308" t="s">
        <v>86</v>
      </c>
      <c r="C7" s="308"/>
      <c r="D7" s="71">
        <v>14692831</v>
      </c>
      <c r="E7" s="71">
        <v>2734061</v>
      </c>
      <c r="F7" s="71">
        <v>14197638</v>
      </c>
      <c r="G7" s="71">
        <v>21741</v>
      </c>
      <c r="H7" s="71">
        <v>2526145</v>
      </c>
      <c r="I7" s="71">
        <v>10172131</v>
      </c>
      <c r="J7" s="72" t="s">
        <v>87</v>
      </c>
      <c r="K7" s="72"/>
    </row>
    <row r="8" spans="1:11" ht="30" customHeight="1" x14ac:dyDescent="0.2">
      <c r="A8" s="307"/>
      <c r="B8" s="309" t="s">
        <v>88</v>
      </c>
      <c r="C8" s="309"/>
      <c r="D8" s="73">
        <v>34429</v>
      </c>
      <c r="E8" s="74">
        <v>26906</v>
      </c>
      <c r="F8" s="75">
        <v>53681</v>
      </c>
      <c r="G8" s="74" t="s">
        <v>102</v>
      </c>
      <c r="H8" s="74">
        <v>26906</v>
      </c>
      <c r="I8" s="73">
        <v>41229</v>
      </c>
      <c r="J8" s="76" t="s">
        <v>89</v>
      </c>
      <c r="K8" s="76"/>
    </row>
    <row r="9" spans="1:11" ht="30" customHeight="1" x14ac:dyDescent="0.2">
      <c r="A9" s="77"/>
      <c r="B9" s="310" t="s">
        <v>90</v>
      </c>
      <c r="C9" s="310"/>
      <c r="D9" s="78">
        <v>12852914</v>
      </c>
      <c r="E9" s="79">
        <v>2106878</v>
      </c>
      <c r="F9" s="79">
        <v>14235514</v>
      </c>
      <c r="G9" s="79" t="s">
        <v>102</v>
      </c>
      <c r="H9" s="79">
        <v>532067</v>
      </c>
      <c r="I9" s="79">
        <v>8112242</v>
      </c>
      <c r="J9" s="80" t="s">
        <v>91</v>
      </c>
      <c r="K9" s="80"/>
    </row>
    <row r="10" spans="1:11" ht="30" customHeight="1" x14ac:dyDescent="0.2">
      <c r="A10" s="81"/>
      <c r="B10" s="293" t="s">
        <v>92</v>
      </c>
      <c r="C10" s="293"/>
      <c r="D10" s="78">
        <v>12832503</v>
      </c>
      <c r="E10" s="79">
        <v>2080672</v>
      </c>
      <c r="F10" s="79">
        <v>14181833</v>
      </c>
      <c r="G10" s="79" t="s">
        <v>102</v>
      </c>
      <c r="H10" s="79">
        <v>518964</v>
      </c>
      <c r="I10" s="79">
        <v>8093635</v>
      </c>
      <c r="J10" s="297" t="s">
        <v>93</v>
      </c>
      <c r="K10" s="298"/>
    </row>
    <row r="11" spans="1:11" ht="30" customHeight="1" x14ac:dyDescent="0.2">
      <c r="A11" s="81" t="s">
        <v>94</v>
      </c>
      <c r="B11" s="310" t="s">
        <v>95</v>
      </c>
      <c r="C11" s="310"/>
      <c r="D11" s="78">
        <v>1868819</v>
      </c>
      <c r="E11" s="79">
        <v>638070</v>
      </c>
      <c r="F11" s="82" t="s">
        <v>102</v>
      </c>
      <c r="G11" s="79">
        <v>21741</v>
      </c>
      <c r="H11" s="79">
        <v>2015457</v>
      </c>
      <c r="I11" s="79">
        <v>2095417</v>
      </c>
      <c r="J11" s="314" t="s">
        <v>96</v>
      </c>
      <c r="K11" s="315"/>
    </row>
    <row r="12" spans="1:11" ht="30" customHeight="1" x14ac:dyDescent="0.2">
      <c r="A12" s="316" t="s">
        <v>97</v>
      </c>
      <c r="B12" s="293" t="s">
        <v>92</v>
      </c>
      <c r="C12" s="317"/>
      <c r="D12" s="82">
        <v>1854801</v>
      </c>
      <c r="E12" s="79">
        <v>637370</v>
      </c>
      <c r="F12" s="79" t="s">
        <v>102</v>
      </c>
      <c r="G12" s="82">
        <v>21741</v>
      </c>
      <c r="H12" s="82">
        <v>2001654</v>
      </c>
      <c r="I12" s="79">
        <v>2072795</v>
      </c>
      <c r="J12" s="297" t="s">
        <v>93</v>
      </c>
      <c r="K12" s="298"/>
    </row>
    <row r="13" spans="1:11" ht="30" customHeight="1" x14ac:dyDescent="0.2">
      <c r="A13" s="316"/>
      <c r="B13" s="310" t="s">
        <v>98</v>
      </c>
      <c r="C13" s="310"/>
      <c r="D13" s="82">
        <v>5527</v>
      </c>
      <c r="E13" s="79">
        <v>16019</v>
      </c>
      <c r="F13" s="79">
        <v>15805</v>
      </c>
      <c r="G13" s="82" t="s">
        <v>102</v>
      </c>
      <c r="H13" s="82">
        <v>5527</v>
      </c>
      <c r="I13" s="79">
        <v>5701</v>
      </c>
      <c r="J13" s="314" t="s">
        <v>99</v>
      </c>
      <c r="K13" s="314"/>
    </row>
    <row r="14" spans="1:11" ht="30" customHeight="1" x14ac:dyDescent="0.2">
      <c r="A14" s="83"/>
      <c r="B14" s="293" t="s">
        <v>92</v>
      </c>
      <c r="C14" s="317"/>
      <c r="D14" s="82">
        <v>5527</v>
      </c>
      <c r="E14" s="79">
        <v>16019</v>
      </c>
      <c r="F14" s="79">
        <v>15805</v>
      </c>
      <c r="G14" s="82" t="s">
        <v>102</v>
      </c>
      <c r="H14" s="82">
        <v>5527</v>
      </c>
      <c r="I14" s="79">
        <v>5701</v>
      </c>
      <c r="J14" s="297" t="s">
        <v>93</v>
      </c>
      <c r="K14" s="298"/>
    </row>
    <row r="15" spans="1:11" ht="30" customHeight="1" x14ac:dyDescent="0.2">
      <c r="A15" s="81"/>
      <c r="B15" s="310" t="s">
        <v>100</v>
      </c>
      <c r="C15" s="310"/>
      <c r="D15" s="78" t="s">
        <v>102</v>
      </c>
      <c r="E15" s="82" t="s">
        <v>102</v>
      </c>
      <c r="F15" s="79" t="s">
        <v>102</v>
      </c>
      <c r="G15" s="79" t="s">
        <v>102</v>
      </c>
      <c r="H15" s="82" t="s">
        <v>102</v>
      </c>
      <c r="I15" s="79" t="s">
        <v>102</v>
      </c>
      <c r="J15" s="80" t="s">
        <v>101</v>
      </c>
      <c r="K15" s="80"/>
    </row>
    <row r="16" spans="1:11" ht="30" customHeight="1" x14ac:dyDescent="0.2">
      <c r="A16" s="84"/>
      <c r="B16" s="318" t="s">
        <v>92</v>
      </c>
      <c r="C16" s="319"/>
      <c r="D16" s="75" t="s">
        <v>102</v>
      </c>
      <c r="E16" s="85" t="s">
        <v>102</v>
      </c>
      <c r="F16" s="85" t="s">
        <v>102</v>
      </c>
      <c r="G16" s="75" t="s">
        <v>102</v>
      </c>
      <c r="H16" s="85" t="s">
        <v>102</v>
      </c>
      <c r="I16" s="75" t="s">
        <v>102</v>
      </c>
      <c r="J16" s="320" t="s">
        <v>93</v>
      </c>
      <c r="K16" s="321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311" t="s">
        <v>8</v>
      </c>
      <c r="H17" s="312"/>
      <c r="I17" s="313"/>
      <c r="J17" s="313"/>
      <c r="K17" s="313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76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453125" style="9" customWidth="1"/>
    <col min="20" max="16384" width="8" style="9"/>
  </cols>
  <sheetData>
    <row r="1" spans="1:19" s="2" customFormat="1" ht="18.75" customHeight="1" x14ac:dyDescent="0.2">
      <c r="A1" s="88" t="s">
        <v>103</v>
      </c>
      <c r="B1" s="88"/>
      <c r="G1" s="89"/>
      <c r="S1" s="90"/>
    </row>
    <row r="2" spans="1:19" s="2" customFormat="1" ht="18.75" customHeight="1" thickBot="1" x14ac:dyDescent="0.25">
      <c r="A2" s="91" t="s">
        <v>104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6" t="s">
        <v>105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2"/>
    </row>
    <row r="4" spans="1:19" s="34" customFormat="1" ht="15" customHeight="1" x14ac:dyDescent="0.2">
      <c r="A4" s="322" t="s">
        <v>106</v>
      </c>
      <c r="B4" s="323"/>
      <c r="C4" s="103" t="s">
        <v>107</v>
      </c>
      <c r="D4" s="104" t="s">
        <v>108</v>
      </c>
      <c r="E4" s="104" t="s">
        <v>109</v>
      </c>
      <c r="F4" s="104" t="s">
        <v>110</v>
      </c>
      <c r="G4" s="104" t="s">
        <v>111</v>
      </c>
      <c r="H4" s="104" t="s">
        <v>112</v>
      </c>
      <c r="I4" s="104" t="s">
        <v>113</v>
      </c>
      <c r="J4" s="105"/>
      <c r="K4" s="105"/>
      <c r="L4" s="106" t="s">
        <v>114</v>
      </c>
      <c r="M4" s="104" t="s">
        <v>115</v>
      </c>
      <c r="N4" s="104" t="s">
        <v>116</v>
      </c>
      <c r="O4" s="107" t="s">
        <v>117</v>
      </c>
      <c r="P4" s="108" t="s">
        <v>118</v>
      </c>
      <c r="Q4" s="105"/>
      <c r="R4" s="109"/>
      <c r="S4" s="103"/>
    </row>
    <row r="5" spans="1:19" s="34" customFormat="1" ht="15" customHeight="1" x14ac:dyDescent="0.2">
      <c r="A5" s="103"/>
      <c r="B5" s="106"/>
      <c r="C5" s="103"/>
      <c r="D5" s="104" t="s">
        <v>119</v>
      </c>
      <c r="E5" s="104" t="s">
        <v>119</v>
      </c>
      <c r="F5" s="104" t="s">
        <v>120</v>
      </c>
      <c r="G5" s="104"/>
      <c r="H5" s="104"/>
      <c r="I5" s="104" t="s">
        <v>119</v>
      </c>
      <c r="J5" s="104" t="s">
        <v>121</v>
      </c>
      <c r="K5" s="110" t="s">
        <v>122</v>
      </c>
      <c r="L5" s="106"/>
      <c r="M5" s="107"/>
      <c r="N5" s="107"/>
      <c r="O5" s="107"/>
      <c r="P5" s="107"/>
      <c r="Q5" s="107" t="s">
        <v>123</v>
      </c>
      <c r="R5" s="107" t="s">
        <v>124</v>
      </c>
      <c r="S5" s="103"/>
    </row>
    <row r="6" spans="1:19" s="34" customFormat="1" ht="35.15" customHeight="1" x14ac:dyDescent="0.2">
      <c r="A6" s="105"/>
      <c r="B6" s="109"/>
      <c r="C6" s="111" t="s">
        <v>125</v>
      </c>
      <c r="D6" s="112" t="s">
        <v>126</v>
      </c>
      <c r="E6" s="112" t="s">
        <v>127</v>
      </c>
      <c r="F6" s="112" t="s">
        <v>128</v>
      </c>
      <c r="G6" s="112" t="s">
        <v>129</v>
      </c>
      <c r="H6" s="112" t="s">
        <v>130</v>
      </c>
      <c r="I6" s="112" t="s">
        <v>131</v>
      </c>
      <c r="J6" s="112" t="s">
        <v>132</v>
      </c>
      <c r="K6" s="113" t="s">
        <v>133</v>
      </c>
      <c r="L6" s="114" t="s">
        <v>134</v>
      </c>
      <c r="M6" s="112" t="s">
        <v>135</v>
      </c>
      <c r="N6" s="112" t="s">
        <v>136</v>
      </c>
      <c r="O6" s="112" t="s">
        <v>137</v>
      </c>
      <c r="P6" s="112" t="s">
        <v>138</v>
      </c>
      <c r="Q6" s="112" t="s">
        <v>119</v>
      </c>
      <c r="R6" s="112" t="s">
        <v>119</v>
      </c>
      <c r="S6" s="115" t="s">
        <v>69</v>
      </c>
    </row>
    <row r="7" spans="1:19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139</v>
      </c>
      <c r="B8" s="325"/>
      <c r="C8" s="122">
        <v>8526754</v>
      </c>
      <c r="D8" s="122">
        <v>1421422</v>
      </c>
      <c r="E8" s="122">
        <v>1474283</v>
      </c>
      <c r="F8" s="122">
        <v>866290</v>
      </c>
      <c r="G8" s="122">
        <v>1653712</v>
      </c>
      <c r="H8" s="122">
        <v>1401516</v>
      </c>
      <c r="I8" s="122">
        <v>1709531</v>
      </c>
      <c r="J8" s="122">
        <v>673120</v>
      </c>
      <c r="K8" s="123">
        <v>1036411</v>
      </c>
      <c r="L8" s="124">
        <v>488947</v>
      </c>
      <c r="M8" s="122">
        <v>242415</v>
      </c>
      <c r="N8" s="122">
        <v>9848</v>
      </c>
      <c r="O8" s="122">
        <v>14104</v>
      </c>
      <c r="P8" s="122">
        <v>1806070</v>
      </c>
      <c r="Q8" s="122">
        <v>1174004</v>
      </c>
      <c r="R8" s="122">
        <v>632066</v>
      </c>
      <c r="S8" s="125" t="s">
        <v>140</v>
      </c>
    </row>
    <row r="9" spans="1:19" s="34" customFormat="1" ht="45" customHeight="1" x14ac:dyDescent="0.2">
      <c r="A9" s="116"/>
      <c r="B9" s="126" t="s">
        <v>141</v>
      </c>
      <c r="C9" s="127">
        <v>4797922</v>
      </c>
      <c r="D9" s="127">
        <v>697929</v>
      </c>
      <c r="E9" s="127">
        <v>1009306</v>
      </c>
      <c r="F9" s="127">
        <v>583821</v>
      </c>
      <c r="G9" s="127">
        <v>679634</v>
      </c>
      <c r="H9" s="127">
        <v>789676</v>
      </c>
      <c r="I9" s="122">
        <v>1037556</v>
      </c>
      <c r="J9" s="122">
        <v>276608</v>
      </c>
      <c r="K9" s="123">
        <v>760948</v>
      </c>
      <c r="L9" s="124">
        <v>153644</v>
      </c>
      <c r="M9" s="127">
        <v>181330</v>
      </c>
      <c r="N9" s="127" t="s">
        <v>102</v>
      </c>
      <c r="O9" s="127">
        <v>4624</v>
      </c>
      <c r="P9" s="122">
        <v>212372</v>
      </c>
      <c r="Q9" s="122">
        <v>74857</v>
      </c>
      <c r="R9" s="122">
        <v>137515</v>
      </c>
      <c r="S9" s="121" t="s">
        <v>142</v>
      </c>
    </row>
    <row r="10" spans="1:19" s="34" customFormat="1" ht="45" customHeight="1" x14ac:dyDescent="0.2">
      <c r="A10" s="116"/>
      <c r="B10" s="126" t="s">
        <v>143</v>
      </c>
      <c r="C10" s="122">
        <v>3728832</v>
      </c>
      <c r="D10" s="122">
        <v>723493</v>
      </c>
      <c r="E10" s="122">
        <v>464977</v>
      </c>
      <c r="F10" s="122">
        <v>282469</v>
      </c>
      <c r="G10" s="122">
        <v>974078</v>
      </c>
      <c r="H10" s="122">
        <v>611840</v>
      </c>
      <c r="I10" s="122">
        <v>671975</v>
      </c>
      <c r="J10" s="122">
        <v>396512</v>
      </c>
      <c r="K10" s="123">
        <v>275463</v>
      </c>
      <c r="L10" s="124">
        <v>335303</v>
      </c>
      <c r="M10" s="122">
        <v>61085</v>
      </c>
      <c r="N10" s="122">
        <v>9848</v>
      </c>
      <c r="O10" s="122">
        <v>9480</v>
      </c>
      <c r="P10" s="122">
        <v>1593698</v>
      </c>
      <c r="Q10" s="122">
        <v>1099147</v>
      </c>
      <c r="R10" s="122">
        <v>494551</v>
      </c>
      <c r="S10" s="121" t="s">
        <v>144</v>
      </c>
    </row>
    <row r="11" spans="1:19" s="34" customFormat="1" ht="45" customHeight="1" x14ac:dyDescent="0.2">
      <c r="A11" s="324" t="s">
        <v>145</v>
      </c>
      <c r="B11" s="325"/>
      <c r="C11" s="122">
        <v>16335851</v>
      </c>
      <c r="D11" s="122">
        <v>4568914</v>
      </c>
      <c r="E11" s="122">
        <v>3532955</v>
      </c>
      <c r="F11" s="122">
        <v>1258339</v>
      </c>
      <c r="G11" s="122">
        <v>737870</v>
      </c>
      <c r="H11" s="122">
        <v>3668277</v>
      </c>
      <c r="I11" s="122">
        <v>2569496</v>
      </c>
      <c r="J11" s="122">
        <v>796346</v>
      </c>
      <c r="K11" s="123">
        <v>1773150</v>
      </c>
      <c r="L11" s="124">
        <v>214347</v>
      </c>
      <c r="M11" s="122">
        <v>193360</v>
      </c>
      <c r="N11" s="122">
        <v>5397</v>
      </c>
      <c r="O11" s="122">
        <v>6480</v>
      </c>
      <c r="P11" s="122">
        <v>1146075</v>
      </c>
      <c r="Q11" s="122">
        <v>826419</v>
      </c>
      <c r="R11" s="122">
        <v>319656</v>
      </c>
      <c r="S11" s="125" t="s">
        <v>146</v>
      </c>
    </row>
    <row r="12" spans="1:19" s="34" customFormat="1" ht="45" customHeight="1" x14ac:dyDescent="0.2">
      <c r="A12" s="116"/>
      <c r="B12" s="126" t="s">
        <v>147</v>
      </c>
      <c r="C12" s="122">
        <v>13278771</v>
      </c>
      <c r="D12" s="122">
        <v>4225461</v>
      </c>
      <c r="E12" s="122">
        <v>1184502</v>
      </c>
      <c r="F12" s="122">
        <v>1258339</v>
      </c>
      <c r="G12" s="122">
        <v>687724</v>
      </c>
      <c r="H12" s="122">
        <v>3622771</v>
      </c>
      <c r="I12" s="122">
        <v>2299974</v>
      </c>
      <c r="J12" s="122">
        <v>752188</v>
      </c>
      <c r="K12" s="123">
        <v>1547786</v>
      </c>
      <c r="L12" s="124">
        <v>199898</v>
      </c>
      <c r="M12" s="122">
        <v>192356</v>
      </c>
      <c r="N12" s="122">
        <v>4534</v>
      </c>
      <c r="O12" s="122">
        <v>4399</v>
      </c>
      <c r="P12" s="122">
        <v>307166</v>
      </c>
      <c r="Q12" s="122">
        <v>152316</v>
      </c>
      <c r="R12" s="122">
        <v>154850</v>
      </c>
      <c r="S12" s="121" t="s">
        <v>148</v>
      </c>
    </row>
    <row r="13" spans="1:19" s="34" customFormat="1" ht="45" customHeight="1" x14ac:dyDescent="0.2">
      <c r="A13" s="116"/>
      <c r="B13" s="126" t="s">
        <v>149</v>
      </c>
      <c r="C13" s="122">
        <v>2917749</v>
      </c>
      <c r="D13" s="122">
        <v>279009</v>
      </c>
      <c r="E13" s="122">
        <v>2348453</v>
      </c>
      <c r="F13" s="127" t="s">
        <v>102</v>
      </c>
      <c r="G13" s="128">
        <v>49909</v>
      </c>
      <c r="H13" s="127">
        <v>20371</v>
      </c>
      <c r="I13" s="122">
        <v>220007</v>
      </c>
      <c r="J13" s="127" t="s">
        <v>102</v>
      </c>
      <c r="K13" s="123">
        <v>220007</v>
      </c>
      <c r="L13" s="124">
        <v>14449</v>
      </c>
      <c r="M13" s="127">
        <v>1004</v>
      </c>
      <c r="N13" s="122">
        <v>219</v>
      </c>
      <c r="O13" s="122">
        <v>2081</v>
      </c>
      <c r="P13" s="122">
        <v>830357</v>
      </c>
      <c r="Q13" s="122">
        <v>667818</v>
      </c>
      <c r="R13" s="122">
        <v>162539</v>
      </c>
      <c r="S13" s="121" t="s">
        <v>150</v>
      </c>
    </row>
    <row r="14" spans="1:19" s="34" customFormat="1" ht="45" customHeight="1" x14ac:dyDescent="0.2">
      <c r="A14" s="116"/>
      <c r="B14" s="126" t="s">
        <v>151</v>
      </c>
      <c r="C14" s="122">
        <v>3960</v>
      </c>
      <c r="D14" s="127" t="s">
        <v>102</v>
      </c>
      <c r="E14" s="127" t="s">
        <v>102</v>
      </c>
      <c r="F14" s="127" t="s">
        <v>102</v>
      </c>
      <c r="G14" s="127">
        <v>237</v>
      </c>
      <c r="H14" s="127">
        <v>973</v>
      </c>
      <c r="I14" s="122">
        <v>2750</v>
      </c>
      <c r="J14" s="127">
        <v>2750</v>
      </c>
      <c r="K14" s="123" t="s">
        <v>102</v>
      </c>
      <c r="L14" s="124" t="s">
        <v>102</v>
      </c>
      <c r="M14" s="128" t="s">
        <v>102</v>
      </c>
      <c r="N14" s="122">
        <v>644</v>
      </c>
      <c r="O14" s="127" t="s">
        <v>102</v>
      </c>
      <c r="P14" s="122">
        <v>2267</v>
      </c>
      <c r="Q14" s="127" t="s">
        <v>102</v>
      </c>
      <c r="R14" s="122">
        <v>2267</v>
      </c>
      <c r="S14" s="121" t="s">
        <v>152</v>
      </c>
    </row>
    <row r="15" spans="1:19" s="34" customFormat="1" ht="45" customHeight="1" x14ac:dyDescent="0.2">
      <c r="A15" s="116"/>
      <c r="B15" s="126" t="s">
        <v>153</v>
      </c>
      <c r="C15" s="127" t="s">
        <v>102</v>
      </c>
      <c r="D15" s="127" t="s">
        <v>102</v>
      </c>
      <c r="E15" s="127" t="s">
        <v>102</v>
      </c>
      <c r="F15" s="127" t="s">
        <v>102</v>
      </c>
      <c r="G15" s="127" t="s">
        <v>102</v>
      </c>
      <c r="H15" s="127" t="s">
        <v>102</v>
      </c>
      <c r="I15" s="127" t="s">
        <v>102</v>
      </c>
      <c r="J15" s="127" t="s">
        <v>102</v>
      </c>
      <c r="K15" s="129" t="s">
        <v>102</v>
      </c>
      <c r="L15" s="128" t="s">
        <v>102</v>
      </c>
      <c r="M15" s="127" t="s">
        <v>102</v>
      </c>
      <c r="N15" s="127" t="s">
        <v>102</v>
      </c>
      <c r="O15" s="127" t="s">
        <v>102</v>
      </c>
      <c r="P15" s="122" t="s">
        <v>102</v>
      </c>
      <c r="Q15" s="122" t="s">
        <v>102</v>
      </c>
      <c r="R15" s="122" t="s">
        <v>102</v>
      </c>
      <c r="S15" s="121" t="s">
        <v>154</v>
      </c>
    </row>
    <row r="16" spans="1:19" s="34" customFormat="1" ht="45" customHeight="1" x14ac:dyDescent="0.2">
      <c r="A16" s="121"/>
      <c r="B16" s="126" t="s">
        <v>155</v>
      </c>
      <c r="C16" s="122">
        <v>135371</v>
      </c>
      <c r="D16" s="122">
        <v>64444</v>
      </c>
      <c r="E16" s="127" t="s">
        <v>102</v>
      </c>
      <c r="F16" s="122" t="s">
        <v>102</v>
      </c>
      <c r="G16" s="122" t="s">
        <v>102</v>
      </c>
      <c r="H16" s="122">
        <v>24162</v>
      </c>
      <c r="I16" s="122">
        <v>46765</v>
      </c>
      <c r="J16" s="122">
        <v>41408</v>
      </c>
      <c r="K16" s="129">
        <v>5357</v>
      </c>
      <c r="L16" s="128" t="s">
        <v>102</v>
      </c>
      <c r="M16" s="127" t="s">
        <v>102</v>
      </c>
      <c r="N16" s="127" t="s">
        <v>102</v>
      </c>
      <c r="O16" s="127" t="s">
        <v>102</v>
      </c>
      <c r="P16" s="127">
        <v>6285</v>
      </c>
      <c r="Q16" s="127">
        <v>6285</v>
      </c>
      <c r="R16" s="127" t="s">
        <v>102</v>
      </c>
      <c r="S16" s="121" t="s">
        <v>156</v>
      </c>
    </row>
    <row r="17" spans="1:19" s="34" customFormat="1" ht="45" customHeight="1" x14ac:dyDescent="0.2">
      <c r="A17" s="324" t="s">
        <v>157</v>
      </c>
      <c r="B17" s="325"/>
      <c r="C17" s="122">
        <v>15988446</v>
      </c>
      <c r="D17" s="122">
        <v>4452902</v>
      </c>
      <c r="E17" s="122">
        <v>3719145</v>
      </c>
      <c r="F17" s="122">
        <v>1201415</v>
      </c>
      <c r="G17" s="122">
        <v>498818</v>
      </c>
      <c r="H17" s="122">
        <v>3656531</v>
      </c>
      <c r="I17" s="122">
        <v>2459635</v>
      </c>
      <c r="J17" s="122">
        <v>781051</v>
      </c>
      <c r="K17" s="123">
        <v>1678584</v>
      </c>
      <c r="L17" s="124">
        <v>201513</v>
      </c>
      <c r="M17" s="122">
        <v>212740</v>
      </c>
      <c r="N17" s="122">
        <v>5416</v>
      </c>
      <c r="O17" s="122">
        <v>4509</v>
      </c>
      <c r="P17" s="122">
        <v>964615</v>
      </c>
      <c r="Q17" s="122">
        <v>682172</v>
      </c>
      <c r="R17" s="122">
        <v>282443</v>
      </c>
      <c r="S17" s="125" t="s">
        <v>158</v>
      </c>
    </row>
    <row r="18" spans="1:19" s="34" customFormat="1" ht="45" customHeight="1" x14ac:dyDescent="0.2">
      <c r="A18" s="116"/>
      <c r="B18" s="126" t="s">
        <v>159</v>
      </c>
      <c r="C18" s="122">
        <v>12841915</v>
      </c>
      <c r="D18" s="122">
        <v>4164976</v>
      </c>
      <c r="E18" s="122">
        <v>3576692</v>
      </c>
      <c r="F18" s="122">
        <v>370194</v>
      </c>
      <c r="G18" s="122">
        <v>382577</v>
      </c>
      <c r="H18" s="122">
        <v>2760549</v>
      </c>
      <c r="I18" s="122">
        <v>1586927</v>
      </c>
      <c r="J18" s="122">
        <v>754588</v>
      </c>
      <c r="K18" s="123">
        <v>832339</v>
      </c>
      <c r="L18" s="124">
        <v>123593</v>
      </c>
      <c r="M18" s="122">
        <v>123799</v>
      </c>
      <c r="N18" s="122">
        <v>3889</v>
      </c>
      <c r="O18" s="122">
        <v>3023</v>
      </c>
      <c r="P18" s="122">
        <v>833901</v>
      </c>
      <c r="Q18" s="122">
        <v>657395</v>
      </c>
      <c r="R18" s="122">
        <v>176506</v>
      </c>
      <c r="S18" s="121" t="s">
        <v>160</v>
      </c>
    </row>
    <row r="19" spans="1:19" s="34" customFormat="1" ht="45" customHeight="1" x14ac:dyDescent="0.2">
      <c r="A19" s="116"/>
      <c r="B19" s="126" t="s">
        <v>161</v>
      </c>
      <c r="C19" s="122">
        <v>2815913</v>
      </c>
      <c r="D19" s="122">
        <v>287887</v>
      </c>
      <c r="E19" s="127" t="s">
        <v>102</v>
      </c>
      <c r="F19" s="122">
        <v>820852</v>
      </c>
      <c r="G19" s="122">
        <v>69927</v>
      </c>
      <c r="H19" s="122">
        <v>895843</v>
      </c>
      <c r="I19" s="122">
        <v>741404</v>
      </c>
      <c r="J19" s="122">
        <v>16351</v>
      </c>
      <c r="K19" s="123">
        <v>725053</v>
      </c>
      <c r="L19" s="124">
        <v>56029</v>
      </c>
      <c r="M19" s="127">
        <v>4141</v>
      </c>
      <c r="N19" s="122">
        <v>48</v>
      </c>
      <c r="O19" s="122">
        <v>1460</v>
      </c>
      <c r="P19" s="127">
        <v>21549</v>
      </c>
      <c r="Q19" s="127">
        <v>21549</v>
      </c>
      <c r="R19" s="127" t="s">
        <v>102</v>
      </c>
      <c r="S19" s="121" t="s">
        <v>162</v>
      </c>
    </row>
    <row r="20" spans="1:19" s="34" customFormat="1" ht="45" customHeight="1" x14ac:dyDescent="0.2">
      <c r="A20" s="116"/>
      <c r="B20" s="126" t="s">
        <v>163</v>
      </c>
      <c r="C20" s="122">
        <v>90574</v>
      </c>
      <c r="D20" s="127">
        <v>5</v>
      </c>
      <c r="E20" s="127">
        <v>76069</v>
      </c>
      <c r="F20" s="127">
        <v>1476</v>
      </c>
      <c r="G20" s="122">
        <v>1164</v>
      </c>
      <c r="H20" s="122" t="s">
        <v>102</v>
      </c>
      <c r="I20" s="122">
        <v>11860</v>
      </c>
      <c r="J20" s="122" t="s">
        <v>102</v>
      </c>
      <c r="K20" s="129">
        <v>11860</v>
      </c>
      <c r="L20" s="124">
        <v>620</v>
      </c>
      <c r="M20" s="122">
        <v>6700</v>
      </c>
      <c r="N20" s="127" t="s">
        <v>102</v>
      </c>
      <c r="O20" s="127" t="s">
        <v>102</v>
      </c>
      <c r="P20" s="127">
        <v>35316</v>
      </c>
      <c r="Q20" s="127">
        <v>2737</v>
      </c>
      <c r="R20" s="127">
        <v>32579</v>
      </c>
      <c r="S20" s="121" t="s">
        <v>164</v>
      </c>
    </row>
    <row r="21" spans="1:19" s="34" customFormat="1" ht="45" customHeight="1" x14ac:dyDescent="0.2">
      <c r="A21" s="116"/>
      <c r="B21" s="126" t="s">
        <v>165</v>
      </c>
      <c r="C21" s="122">
        <v>130634</v>
      </c>
      <c r="D21" s="122">
        <v>34</v>
      </c>
      <c r="E21" s="122">
        <v>4392</v>
      </c>
      <c r="F21" s="127" t="s">
        <v>102</v>
      </c>
      <c r="G21" s="122">
        <v>6625</v>
      </c>
      <c r="H21" s="122">
        <v>139</v>
      </c>
      <c r="I21" s="122">
        <v>119444</v>
      </c>
      <c r="J21" s="122">
        <v>10112</v>
      </c>
      <c r="K21" s="123">
        <v>109332</v>
      </c>
      <c r="L21" s="124">
        <v>4368</v>
      </c>
      <c r="M21" s="122">
        <v>72461</v>
      </c>
      <c r="N21" s="127" t="s">
        <v>102</v>
      </c>
      <c r="O21" s="122" t="s">
        <v>102</v>
      </c>
      <c r="P21" s="122">
        <v>16385</v>
      </c>
      <c r="Q21" s="122">
        <v>491</v>
      </c>
      <c r="R21" s="122">
        <v>15894</v>
      </c>
      <c r="S21" s="121" t="s">
        <v>166</v>
      </c>
    </row>
    <row r="22" spans="1:19" s="34" customFormat="1" ht="45" customHeight="1" x14ac:dyDescent="0.2">
      <c r="A22" s="116"/>
      <c r="B22" s="126" t="s">
        <v>167</v>
      </c>
      <c r="C22" s="122">
        <v>109410</v>
      </c>
      <c r="D22" s="127" t="s">
        <v>102</v>
      </c>
      <c r="E22" s="127">
        <v>61992</v>
      </c>
      <c r="F22" s="127">
        <v>8893</v>
      </c>
      <c r="G22" s="127">
        <v>38525</v>
      </c>
      <c r="H22" s="127" t="s">
        <v>102</v>
      </c>
      <c r="I22" s="122" t="s">
        <v>102</v>
      </c>
      <c r="J22" s="127" t="s">
        <v>102</v>
      </c>
      <c r="K22" s="123" t="s">
        <v>102</v>
      </c>
      <c r="L22" s="128">
        <v>16903</v>
      </c>
      <c r="M22" s="127">
        <v>5639</v>
      </c>
      <c r="N22" s="127">
        <v>1479</v>
      </c>
      <c r="O22" s="127">
        <v>26</v>
      </c>
      <c r="P22" s="127">
        <v>57464</v>
      </c>
      <c r="Q22" s="127" t="s">
        <v>102</v>
      </c>
      <c r="R22" s="127">
        <v>57464</v>
      </c>
      <c r="S22" s="121" t="s">
        <v>168</v>
      </c>
    </row>
    <row r="23" spans="1:19" s="34" customFormat="1" ht="45" customHeight="1" x14ac:dyDescent="0.2">
      <c r="A23" s="324" t="s">
        <v>169</v>
      </c>
      <c r="B23" s="325"/>
      <c r="C23" s="122">
        <v>8874159</v>
      </c>
      <c r="D23" s="122">
        <v>1537434</v>
      </c>
      <c r="E23" s="122">
        <v>1288093</v>
      </c>
      <c r="F23" s="122">
        <v>923214</v>
      </c>
      <c r="G23" s="122">
        <v>1892764</v>
      </c>
      <c r="H23" s="122">
        <v>1413262</v>
      </c>
      <c r="I23" s="122">
        <v>1819392</v>
      </c>
      <c r="J23" s="122">
        <v>688415</v>
      </c>
      <c r="K23" s="129">
        <v>1130977</v>
      </c>
      <c r="L23" s="124">
        <v>501781</v>
      </c>
      <c r="M23" s="122">
        <v>223035</v>
      </c>
      <c r="N23" s="127">
        <v>9829</v>
      </c>
      <c r="O23" s="127">
        <v>16075</v>
      </c>
      <c r="P23" s="122">
        <v>1987530</v>
      </c>
      <c r="Q23" s="122">
        <v>1318251</v>
      </c>
      <c r="R23" s="122">
        <v>669279</v>
      </c>
      <c r="S23" s="125" t="s">
        <v>170</v>
      </c>
    </row>
    <row r="24" spans="1:19" s="34" customFormat="1" ht="45" customHeight="1" x14ac:dyDescent="0.2">
      <c r="A24" s="130"/>
      <c r="B24" s="131" t="s">
        <v>171</v>
      </c>
      <c r="C24" s="122">
        <v>5028069</v>
      </c>
      <c r="D24" s="127">
        <v>761960</v>
      </c>
      <c r="E24" s="127">
        <v>929035</v>
      </c>
      <c r="F24" s="127">
        <v>656493</v>
      </c>
      <c r="G24" s="127">
        <v>773845</v>
      </c>
      <c r="H24" s="122">
        <v>791689</v>
      </c>
      <c r="I24" s="122">
        <v>1115047</v>
      </c>
      <c r="J24" s="122">
        <v>300664</v>
      </c>
      <c r="K24" s="123">
        <v>814383</v>
      </c>
      <c r="L24" s="124">
        <v>176928</v>
      </c>
      <c r="M24" s="122">
        <v>166792</v>
      </c>
      <c r="N24" s="127" t="s">
        <v>102</v>
      </c>
      <c r="O24" s="127">
        <v>5045</v>
      </c>
      <c r="P24" s="122">
        <v>220150</v>
      </c>
      <c r="Q24" s="127">
        <v>77690</v>
      </c>
      <c r="R24" s="122">
        <v>142460</v>
      </c>
      <c r="S24" s="121" t="s">
        <v>142</v>
      </c>
    </row>
    <row r="25" spans="1:19" s="34" customFormat="1" ht="45" customHeight="1" x14ac:dyDescent="0.2">
      <c r="A25" s="116"/>
      <c r="B25" s="126" t="s">
        <v>172</v>
      </c>
      <c r="C25" s="122">
        <v>3846090</v>
      </c>
      <c r="D25" s="127">
        <v>775474</v>
      </c>
      <c r="E25" s="122">
        <v>359058</v>
      </c>
      <c r="F25" s="127">
        <v>266721</v>
      </c>
      <c r="G25" s="127">
        <v>1118919</v>
      </c>
      <c r="H25" s="127">
        <v>621573</v>
      </c>
      <c r="I25" s="122">
        <v>704345</v>
      </c>
      <c r="J25" s="122">
        <v>387751</v>
      </c>
      <c r="K25" s="129">
        <v>316594</v>
      </c>
      <c r="L25" s="124">
        <v>324853</v>
      </c>
      <c r="M25" s="122">
        <v>56243</v>
      </c>
      <c r="N25" s="122">
        <v>9829</v>
      </c>
      <c r="O25" s="122">
        <v>11030</v>
      </c>
      <c r="P25" s="122">
        <v>1767380</v>
      </c>
      <c r="Q25" s="122">
        <v>1240561</v>
      </c>
      <c r="R25" s="122">
        <v>526819</v>
      </c>
      <c r="S25" s="121" t="s">
        <v>144</v>
      </c>
    </row>
    <row r="26" spans="1:19" s="34" customFormat="1" ht="15" customHeight="1" thickBot="1" x14ac:dyDescent="0.25">
      <c r="A26" s="132" t="s">
        <v>173</v>
      </c>
      <c r="B26" s="133" t="s">
        <v>173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7"/>
    </row>
    <row r="27" spans="1:19" ht="18.75" customHeight="1" x14ac:dyDescent="0.2">
      <c r="A27" s="138" t="s">
        <v>174</v>
      </c>
      <c r="S27" s="139"/>
    </row>
    <row r="28" spans="1:19" x14ac:dyDescent="0.2">
      <c r="A28" s="140" t="s">
        <v>8</v>
      </c>
      <c r="S28" s="141" t="s">
        <v>8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08984375" style="9" customWidth="1"/>
    <col min="20" max="16384" width="8" style="9"/>
  </cols>
  <sheetData>
    <row r="1" spans="1:19" s="2" customFormat="1" ht="18.75" customHeight="1" x14ac:dyDescent="0.2">
      <c r="F1" s="89"/>
      <c r="S1" s="90"/>
    </row>
    <row r="2" spans="1:19" s="2" customFormat="1" ht="18.75" customHeight="1" thickBot="1" x14ac:dyDescent="0.25">
      <c r="A2" s="2" t="s">
        <v>175</v>
      </c>
      <c r="B2" s="94"/>
      <c r="C2" s="94"/>
      <c r="D2" s="94"/>
      <c r="E2" s="94"/>
      <c r="F2" s="142"/>
      <c r="G2" s="94"/>
      <c r="H2" s="94"/>
      <c r="I2" s="94"/>
      <c r="J2" s="94"/>
      <c r="K2" s="94"/>
      <c r="L2" s="94" t="s">
        <v>7</v>
      </c>
      <c r="M2" s="94"/>
      <c r="N2" s="94"/>
      <c r="O2" s="95"/>
      <c r="P2" s="94"/>
      <c r="Q2" s="92"/>
      <c r="R2" s="94"/>
      <c r="S2" s="96" t="s">
        <v>105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43" t="s">
        <v>7</v>
      </c>
    </row>
    <row r="4" spans="1:19" s="34" customFormat="1" ht="15" customHeight="1" x14ac:dyDescent="0.2">
      <c r="A4" s="322" t="s">
        <v>176</v>
      </c>
      <c r="B4" s="323"/>
      <c r="C4" s="103" t="s">
        <v>107</v>
      </c>
      <c r="D4" s="104" t="s">
        <v>108</v>
      </c>
      <c r="E4" s="104" t="s">
        <v>109</v>
      </c>
      <c r="F4" s="104" t="s">
        <v>110</v>
      </c>
      <c r="G4" s="104" t="s">
        <v>111</v>
      </c>
      <c r="H4" s="104" t="s">
        <v>112</v>
      </c>
      <c r="I4" s="104" t="s">
        <v>113</v>
      </c>
      <c r="J4" s="105"/>
      <c r="K4" s="105"/>
      <c r="L4" s="106" t="s">
        <v>114</v>
      </c>
      <c r="M4" s="103" t="s">
        <v>177</v>
      </c>
      <c r="N4" s="104" t="s">
        <v>178</v>
      </c>
      <c r="O4" s="107" t="s">
        <v>179</v>
      </c>
      <c r="P4" s="108" t="s">
        <v>180</v>
      </c>
      <c r="Q4" s="105"/>
      <c r="R4" s="109"/>
      <c r="S4" s="104"/>
    </row>
    <row r="5" spans="1:19" s="34" customFormat="1" ht="15" customHeight="1" x14ac:dyDescent="0.2">
      <c r="A5" s="103"/>
      <c r="B5" s="106"/>
      <c r="C5" s="104" t="s">
        <v>7</v>
      </c>
      <c r="D5" s="104" t="s">
        <v>119</v>
      </c>
      <c r="E5" s="104" t="s">
        <v>119</v>
      </c>
      <c r="F5" s="104" t="s">
        <v>120</v>
      </c>
      <c r="G5" s="104"/>
      <c r="H5" s="104"/>
      <c r="I5" s="104" t="s">
        <v>119</v>
      </c>
      <c r="J5" s="104" t="s">
        <v>121</v>
      </c>
      <c r="K5" s="110" t="s">
        <v>122</v>
      </c>
      <c r="L5" s="106"/>
      <c r="M5" s="103"/>
      <c r="N5" s="104"/>
      <c r="O5" s="107"/>
      <c r="P5" s="104"/>
      <c r="Q5" s="107" t="s">
        <v>123</v>
      </c>
      <c r="R5" s="107" t="s">
        <v>124</v>
      </c>
      <c r="S5" s="104"/>
    </row>
    <row r="6" spans="1:19" s="34" customFormat="1" ht="35.15" customHeight="1" x14ac:dyDescent="0.2">
      <c r="A6" s="105"/>
      <c r="B6" s="109"/>
      <c r="C6" s="111" t="s">
        <v>125</v>
      </c>
      <c r="D6" s="112" t="s">
        <v>126</v>
      </c>
      <c r="E6" s="112" t="s">
        <v>127</v>
      </c>
      <c r="F6" s="112" t="s">
        <v>128</v>
      </c>
      <c r="G6" s="112" t="s">
        <v>129</v>
      </c>
      <c r="H6" s="112" t="s">
        <v>130</v>
      </c>
      <c r="I6" s="112" t="s">
        <v>131</v>
      </c>
      <c r="J6" s="113" t="s">
        <v>132</v>
      </c>
      <c r="K6" s="113" t="s">
        <v>133</v>
      </c>
      <c r="L6" s="114" t="s">
        <v>181</v>
      </c>
      <c r="M6" s="114" t="s">
        <v>135</v>
      </c>
      <c r="N6" s="112" t="s">
        <v>136</v>
      </c>
      <c r="O6" s="112" t="s">
        <v>137</v>
      </c>
      <c r="P6" s="112" t="s">
        <v>138</v>
      </c>
      <c r="Q6" s="112" t="s">
        <v>119</v>
      </c>
      <c r="R6" s="112" t="s">
        <v>119</v>
      </c>
      <c r="S6" s="144" t="s">
        <v>69</v>
      </c>
    </row>
    <row r="7" spans="1:19" s="34" customFormat="1" ht="11" x14ac:dyDescent="0.2">
      <c r="A7" s="130"/>
      <c r="B7" s="145"/>
      <c r="C7" s="118"/>
      <c r="D7" s="118"/>
      <c r="E7" s="118"/>
      <c r="F7" s="118"/>
      <c r="G7" s="118"/>
      <c r="H7" s="118"/>
      <c r="I7" s="118"/>
      <c r="J7" s="119"/>
      <c r="K7" s="146"/>
      <c r="L7" s="120"/>
      <c r="M7" s="120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182</v>
      </c>
      <c r="B8" s="325"/>
      <c r="C8" s="147">
        <v>3728832</v>
      </c>
      <c r="D8" s="147">
        <v>723493</v>
      </c>
      <c r="E8" s="122">
        <v>464977</v>
      </c>
      <c r="F8" s="122">
        <v>282469</v>
      </c>
      <c r="G8" s="122">
        <v>974078</v>
      </c>
      <c r="H8" s="122">
        <v>611840</v>
      </c>
      <c r="I8" s="127">
        <v>671975</v>
      </c>
      <c r="J8" s="127">
        <v>396512</v>
      </c>
      <c r="K8" s="123">
        <v>275463</v>
      </c>
      <c r="L8" s="124">
        <v>335303</v>
      </c>
      <c r="M8" s="122">
        <v>61085</v>
      </c>
      <c r="N8" s="122">
        <v>9848</v>
      </c>
      <c r="O8" s="122">
        <v>9480</v>
      </c>
      <c r="P8" s="122">
        <v>1593698</v>
      </c>
      <c r="Q8" s="122">
        <v>1099147</v>
      </c>
      <c r="R8" s="122">
        <v>494551</v>
      </c>
      <c r="S8" s="125" t="s">
        <v>140</v>
      </c>
    </row>
    <row r="9" spans="1:19" s="34" customFormat="1" ht="45" customHeight="1" x14ac:dyDescent="0.2">
      <c r="A9" s="324" t="s">
        <v>183</v>
      </c>
      <c r="B9" s="325"/>
      <c r="C9" s="147">
        <v>31695181</v>
      </c>
      <c r="D9" s="147">
        <v>9657377</v>
      </c>
      <c r="E9" s="122">
        <v>5919662</v>
      </c>
      <c r="F9" s="122">
        <v>2109067</v>
      </c>
      <c r="G9" s="122">
        <v>1435947</v>
      </c>
      <c r="H9" s="122">
        <v>7637125</v>
      </c>
      <c r="I9" s="127">
        <v>4936003</v>
      </c>
      <c r="J9" s="127">
        <v>1751113</v>
      </c>
      <c r="K9" s="123">
        <v>3184890</v>
      </c>
      <c r="L9" s="124">
        <v>450711</v>
      </c>
      <c r="M9" s="122">
        <v>253562</v>
      </c>
      <c r="N9" s="122">
        <v>8698</v>
      </c>
      <c r="O9" s="122">
        <v>11138</v>
      </c>
      <c r="P9" s="122">
        <v>2209292</v>
      </c>
      <c r="Q9" s="122">
        <v>1618288</v>
      </c>
      <c r="R9" s="122">
        <v>591004</v>
      </c>
      <c r="S9" s="125" t="s">
        <v>146</v>
      </c>
    </row>
    <row r="10" spans="1:19" s="34" customFormat="1" ht="45" customHeight="1" x14ac:dyDescent="0.2">
      <c r="A10" s="148"/>
      <c r="B10" s="126" t="s">
        <v>184</v>
      </c>
      <c r="C10" s="147">
        <v>15224581</v>
      </c>
      <c r="D10" s="149">
        <v>4381188</v>
      </c>
      <c r="E10" s="150">
        <v>3037453</v>
      </c>
      <c r="F10" s="150">
        <v>1197868</v>
      </c>
      <c r="G10" s="150">
        <v>652898</v>
      </c>
      <c r="H10" s="150">
        <v>3689327</v>
      </c>
      <c r="I10" s="127">
        <v>2265847</v>
      </c>
      <c r="J10" s="127">
        <v>736490</v>
      </c>
      <c r="K10" s="151">
        <v>1529357</v>
      </c>
      <c r="L10" s="152">
        <v>199898</v>
      </c>
      <c r="M10" s="150">
        <v>137962</v>
      </c>
      <c r="N10" s="150">
        <v>4534</v>
      </c>
      <c r="O10" s="150">
        <v>5786</v>
      </c>
      <c r="P10" s="150">
        <v>377402</v>
      </c>
      <c r="Q10" s="150">
        <v>204991</v>
      </c>
      <c r="R10" s="150">
        <v>172411</v>
      </c>
      <c r="S10" s="121" t="s">
        <v>148</v>
      </c>
    </row>
    <row r="11" spans="1:19" s="34" customFormat="1" ht="45" customHeight="1" x14ac:dyDescent="0.2">
      <c r="A11" s="121"/>
      <c r="B11" s="126" t="s">
        <v>185</v>
      </c>
      <c r="C11" s="147">
        <v>2917749</v>
      </c>
      <c r="D11" s="149">
        <v>279009</v>
      </c>
      <c r="E11" s="122">
        <v>2348453</v>
      </c>
      <c r="F11" s="127" t="s">
        <v>102</v>
      </c>
      <c r="G11" s="122">
        <v>49909</v>
      </c>
      <c r="H11" s="128">
        <v>20371</v>
      </c>
      <c r="I11" s="127">
        <v>220007</v>
      </c>
      <c r="J11" s="127" t="s">
        <v>102</v>
      </c>
      <c r="K11" s="123">
        <v>220007</v>
      </c>
      <c r="L11" s="124">
        <v>14449</v>
      </c>
      <c r="M11" s="127">
        <v>1004</v>
      </c>
      <c r="N11" s="122">
        <v>219</v>
      </c>
      <c r="O11" s="122">
        <v>2081</v>
      </c>
      <c r="P11" s="150">
        <v>830357</v>
      </c>
      <c r="Q11" s="122">
        <v>667818</v>
      </c>
      <c r="R11" s="122">
        <v>162539</v>
      </c>
      <c r="S11" s="121" t="s">
        <v>150</v>
      </c>
    </row>
    <row r="12" spans="1:19" s="34" customFormat="1" ht="45" customHeight="1" x14ac:dyDescent="0.2">
      <c r="A12" s="148"/>
      <c r="B12" s="126" t="s">
        <v>186</v>
      </c>
      <c r="C12" s="147">
        <v>8169382</v>
      </c>
      <c r="D12" s="149">
        <v>2592487</v>
      </c>
      <c r="E12" s="122">
        <v>450041</v>
      </c>
      <c r="F12" s="122">
        <v>584363</v>
      </c>
      <c r="G12" s="122">
        <v>406210</v>
      </c>
      <c r="H12" s="122">
        <v>2513036</v>
      </c>
      <c r="I12" s="127">
        <v>1623245</v>
      </c>
      <c r="J12" s="127">
        <v>555311</v>
      </c>
      <c r="K12" s="123">
        <v>1067934</v>
      </c>
      <c r="L12" s="124">
        <v>116035</v>
      </c>
      <c r="M12" s="122">
        <v>72388</v>
      </c>
      <c r="N12" s="122">
        <v>1042</v>
      </c>
      <c r="O12" s="122">
        <v>696</v>
      </c>
      <c r="P12" s="150">
        <v>669231</v>
      </c>
      <c r="Q12" s="122">
        <v>455992</v>
      </c>
      <c r="R12" s="122">
        <v>213239</v>
      </c>
      <c r="S12" s="121" t="s">
        <v>187</v>
      </c>
    </row>
    <row r="13" spans="1:19" s="34" customFormat="1" ht="45" customHeight="1" x14ac:dyDescent="0.2">
      <c r="A13" s="148"/>
      <c r="B13" s="126" t="s">
        <v>188</v>
      </c>
      <c r="C13" s="147">
        <v>976936</v>
      </c>
      <c r="D13" s="149">
        <v>418573</v>
      </c>
      <c r="E13" s="122">
        <v>27310</v>
      </c>
      <c r="F13" s="122">
        <v>2</v>
      </c>
      <c r="G13" s="122">
        <v>67020</v>
      </c>
      <c r="H13" s="122">
        <v>152193</v>
      </c>
      <c r="I13" s="127">
        <v>311838</v>
      </c>
      <c r="J13" s="127">
        <v>102627</v>
      </c>
      <c r="K13" s="123">
        <v>209211</v>
      </c>
      <c r="L13" s="124">
        <v>36015</v>
      </c>
      <c r="M13" s="122">
        <v>7747</v>
      </c>
      <c r="N13" s="122">
        <v>854</v>
      </c>
      <c r="O13" s="122">
        <v>2555</v>
      </c>
      <c r="P13" s="150">
        <v>71429</v>
      </c>
      <c r="Q13" s="122">
        <v>62213</v>
      </c>
      <c r="R13" s="122">
        <v>9216</v>
      </c>
      <c r="S13" s="121" t="s">
        <v>189</v>
      </c>
    </row>
    <row r="14" spans="1:19" s="34" customFormat="1" ht="45" customHeight="1" x14ac:dyDescent="0.2">
      <c r="A14" s="148"/>
      <c r="B14" s="126" t="s">
        <v>151</v>
      </c>
      <c r="C14" s="147">
        <v>4957</v>
      </c>
      <c r="D14" s="122" t="s">
        <v>102</v>
      </c>
      <c r="E14" s="127" t="s">
        <v>102</v>
      </c>
      <c r="F14" s="122" t="s">
        <v>102</v>
      </c>
      <c r="G14" s="122">
        <v>1234</v>
      </c>
      <c r="H14" s="122">
        <v>973</v>
      </c>
      <c r="I14" s="127">
        <v>2750</v>
      </c>
      <c r="J14" s="127">
        <v>2750</v>
      </c>
      <c r="K14" s="123" t="s">
        <v>102</v>
      </c>
      <c r="L14" s="124">
        <v>24</v>
      </c>
      <c r="M14" s="122" t="s">
        <v>102</v>
      </c>
      <c r="N14" s="122">
        <v>644</v>
      </c>
      <c r="O14" s="122" t="s">
        <v>102</v>
      </c>
      <c r="P14" s="122">
        <v>2267</v>
      </c>
      <c r="Q14" s="122" t="s">
        <v>102</v>
      </c>
      <c r="R14" s="122">
        <v>2267</v>
      </c>
      <c r="S14" s="121" t="s">
        <v>152</v>
      </c>
    </row>
    <row r="15" spans="1:19" s="34" customFormat="1" ht="45" customHeight="1" x14ac:dyDescent="0.2">
      <c r="A15" s="148"/>
      <c r="B15" s="126" t="s">
        <v>153</v>
      </c>
      <c r="C15" s="127" t="s">
        <v>102</v>
      </c>
      <c r="D15" s="127" t="s">
        <v>102</v>
      </c>
      <c r="E15" s="127" t="s">
        <v>102</v>
      </c>
      <c r="F15" s="127" t="s">
        <v>102</v>
      </c>
      <c r="G15" s="127" t="s">
        <v>102</v>
      </c>
      <c r="H15" s="127" t="s">
        <v>102</v>
      </c>
      <c r="I15" s="127" t="s">
        <v>102</v>
      </c>
      <c r="J15" s="127" t="s">
        <v>102</v>
      </c>
      <c r="K15" s="129" t="s">
        <v>102</v>
      </c>
      <c r="L15" s="128" t="s">
        <v>102</v>
      </c>
      <c r="M15" s="127" t="s">
        <v>102</v>
      </c>
      <c r="N15" s="127" t="s">
        <v>102</v>
      </c>
      <c r="O15" s="127" t="s">
        <v>102</v>
      </c>
      <c r="P15" s="122" t="s">
        <v>102</v>
      </c>
      <c r="Q15" s="122" t="s">
        <v>102</v>
      </c>
      <c r="R15" s="122" t="s">
        <v>102</v>
      </c>
      <c r="S15" s="153" t="s">
        <v>154</v>
      </c>
    </row>
    <row r="16" spans="1:19" s="34" customFormat="1" ht="45" customHeight="1" x14ac:dyDescent="0.2">
      <c r="A16" s="103"/>
      <c r="B16" s="126" t="s">
        <v>155</v>
      </c>
      <c r="C16" s="147">
        <v>4401576</v>
      </c>
      <c r="D16" s="147">
        <v>1986120</v>
      </c>
      <c r="E16" s="122">
        <v>56405</v>
      </c>
      <c r="F16" s="122">
        <v>326834</v>
      </c>
      <c r="G16" s="122">
        <v>258676</v>
      </c>
      <c r="H16" s="122">
        <v>1261225</v>
      </c>
      <c r="I16" s="127">
        <v>512316</v>
      </c>
      <c r="J16" s="127">
        <v>353935</v>
      </c>
      <c r="K16" s="123">
        <v>158381</v>
      </c>
      <c r="L16" s="124">
        <v>84290</v>
      </c>
      <c r="M16" s="124">
        <v>34461</v>
      </c>
      <c r="N16" s="122">
        <v>1405</v>
      </c>
      <c r="O16" s="122">
        <v>20</v>
      </c>
      <c r="P16" s="122">
        <v>258606</v>
      </c>
      <c r="Q16" s="122">
        <v>227274</v>
      </c>
      <c r="R16" s="122">
        <v>31332</v>
      </c>
      <c r="S16" s="121" t="s">
        <v>156</v>
      </c>
    </row>
    <row r="17" spans="1:19" s="34" customFormat="1" ht="45" customHeight="1" x14ac:dyDescent="0.2">
      <c r="A17" s="324" t="s">
        <v>190</v>
      </c>
      <c r="B17" s="325"/>
      <c r="C17" s="147">
        <v>31577923</v>
      </c>
      <c r="D17" s="147">
        <v>9605396</v>
      </c>
      <c r="E17" s="122">
        <v>6025581</v>
      </c>
      <c r="F17" s="122">
        <v>2124815</v>
      </c>
      <c r="G17" s="122">
        <v>1291106</v>
      </c>
      <c r="H17" s="122">
        <v>7627392</v>
      </c>
      <c r="I17" s="127">
        <v>4903633</v>
      </c>
      <c r="J17" s="127">
        <v>1759874</v>
      </c>
      <c r="K17" s="123">
        <v>3143759</v>
      </c>
      <c r="L17" s="124">
        <v>461161</v>
      </c>
      <c r="M17" s="122">
        <v>258404</v>
      </c>
      <c r="N17" s="122">
        <v>8717</v>
      </c>
      <c r="O17" s="122">
        <v>9588</v>
      </c>
      <c r="P17" s="122">
        <v>2035610</v>
      </c>
      <c r="Q17" s="122">
        <v>1476874</v>
      </c>
      <c r="R17" s="122">
        <v>558736</v>
      </c>
      <c r="S17" s="125" t="s">
        <v>158</v>
      </c>
    </row>
    <row r="18" spans="1:19" s="34" customFormat="1" ht="45" customHeight="1" x14ac:dyDescent="0.2">
      <c r="A18" s="116"/>
      <c r="B18" s="126" t="s">
        <v>191</v>
      </c>
      <c r="C18" s="147">
        <v>15820347</v>
      </c>
      <c r="D18" s="149">
        <v>5232131</v>
      </c>
      <c r="E18" s="122">
        <v>3989653</v>
      </c>
      <c r="F18" s="122">
        <v>432594</v>
      </c>
      <c r="G18" s="122">
        <v>568984</v>
      </c>
      <c r="H18" s="122">
        <v>3476904</v>
      </c>
      <c r="I18" s="127">
        <v>2120081</v>
      </c>
      <c r="J18" s="127">
        <v>1087280</v>
      </c>
      <c r="K18" s="123">
        <v>1032801</v>
      </c>
      <c r="L18" s="124">
        <v>162330</v>
      </c>
      <c r="M18" s="122">
        <v>176910</v>
      </c>
      <c r="N18" s="122">
        <v>4374</v>
      </c>
      <c r="O18" s="122">
        <v>5897</v>
      </c>
      <c r="P18" s="122">
        <v>1103810</v>
      </c>
      <c r="Q18" s="122">
        <v>845923</v>
      </c>
      <c r="R18" s="122">
        <v>257887</v>
      </c>
      <c r="S18" s="121" t="s">
        <v>192</v>
      </c>
    </row>
    <row r="19" spans="1:19" s="34" customFormat="1" ht="45" customHeight="1" x14ac:dyDescent="0.2">
      <c r="A19" s="148"/>
      <c r="B19" s="126" t="s">
        <v>193</v>
      </c>
      <c r="C19" s="147">
        <v>8558650</v>
      </c>
      <c r="D19" s="149">
        <v>2163694</v>
      </c>
      <c r="E19" s="122">
        <v>1917527</v>
      </c>
      <c r="F19" s="122">
        <v>534408</v>
      </c>
      <c r="G19" s="122">
        <v>353767</v>
      </c>
      <c r="H19" s="122">
        <v>2017533</v>
      </c>
      <c r="I19" s="127">
        <v>1571721</v>
      </c>
      <c r="J19" s="127">
        <v>342328</v>
      </c>
      <c r="K19" s="123">
        <v>1229393</v>
      </c>
      <c r="L19" s="124">
        <v>136597</v>
      </c>
      <c r="M19" s="122">
        <v>37253</v>
      </c>
      <c r="N19" s="122">
        <v>1411</v>
      </c>
      <c r="O19" s="122">
        <v>2185</v>
      </c>
      <c r="P19" s="122">
        <v>598199</v>
      </c>
      <c r="Q19" s="122">
        <v>386146</v>
      </c>
      <c r="R19" s="122">
        <v>212053</v>
      </c>
      <c r="S19" s="121" t="s">
        <v>194</v>
      </c>
    </row>
    <row r="20" spans="1:19" s="34" customFormat="1" ht="45" customHeight="1" x14ac:dyDescent="0.2">
      <c r="A20" s="121"/>
      <c r="B20" s="126" t="s">
        <v>195</v>
      </c>
      <c r="C20" s="147">
        <v>2815913</v>
      </c>
      <c r="D20" s="149">
        <v>287887</v>
      </c>
      <c r="E20" s="127" t="s">
        <v>102</v>
      </c>
      <c r="F20" s="122">
        <v>820852</v>
      </c>
      <c r="G20" s="122">
        <v>69927</v>
      </c>
      <c r="H20" s="122">
        <v>895843</v>
      </c>
      <c r="I20" s="127">
        <v>741404</v>
      </c>
      <c r="J20" s="127">
        <v>16351</v>
      </c>
      <c r="K20" s="123">
        <v>725053</v>
      </c>
      <c r="L20" s="124">
        <v>56029</v>
      </c>
      <c r="M20" s="122">
        <v>4141</v>
      </c>
      <c r="N20" s="122">
        <v>48</v>
      </c>
      <c r="O20" s="122">
        <v>1460</v>
      </c>
      <c r="P20" s="127">
        <v>21549</v>
      </c>
      <c r="Q20" s="127">
        <v>21549</v>
      </c>
      <c r="R20" s="127" t="s">
        <v>102</v>
      </c>
      <c r="S20" s="121" t="s">
        <v>162</v>
      </c>
    </row>
    <row r="21" spans="1:19" s="34" customFormat="1" ht="45" customHeight="1" x14ac:dyDescent="0.2">
      <c r="A21" s="148"/>
      <c r="B21" s="126" t="s">
        <v>196</v>
      </c>
      <c r="C21" s="147">
        <v>4981</v>
      </c>
      <c r="D21" s="122" t="s">
        <v>102</v>
      </c>
      <c r="E21" s="127" t="s">
        <v>102</v>
      </c>
      <c r="F21" s="122">
        <v>1234</v>
      </c>
      <c r="G21" s="122">
        <v>997</v>
      </c>
      <c r="H21" s="122" t="s">
        <v>102</v>
      </c>
      <c r="I21" s="127">
        <v>2750</v>
      </c>
      <c r="J21" s="127" t="s">
        <v>102</v>
      </c>
      <c r="K21" s="123">
        <v>2750</v>
      </c>
      <c r="L21" s="124">
        <v>644</v>
      </c>
      <c r="M21" s="127" t="s">
        <v>102</v>
      </c>
      <c r="N21" s="127" t="s">
        <v>102</v>
      </c>
      <c r="O21" s="122" t="s">
        <v>102</v>
      </c>
      <c r="P21" s="122">
        <v>2267</v>
      </c>
      <c r="Q21" s="122">
        <v>2267</v>
      </c>
      <c r="R21" s="122" t="s">
        <v>102</v>
      </c>
      <c r="S21" s="121" t="s">
        <v>164</v>
      </c>
    </row>
    <row r="22" spans="1:19" s="34" customFormat="1" ht="45" customHeight="1" x14ac:dyDescent="0.2">
      <c r="A22" s="121"/>
      <c r="B22" s="126" t="s">
        <v>197</v>
      </c>
      <c r="C22" s="147">
        <v>2417</v>
      </c>
      <c r="D22" s="149">
        <v>8</v>
      </c>
      <c r="E22" s="122">
        <v>4</v>
      </c>
      <c r="F22" s="127" t="s">
        <v>102</v>
      </c>
      <c r="G22" s="122">
        <v>230</v>
      </c>
      <c r="H22" s="122">
        <v>49</v>
      </c>
      <c r="I22" s="127">
        <v>2126</v>
      </c>
      <c r="J22" s="127">
        <v>1388</v>
      </c>
      <c r="K22" s="123">
        <v>738</v>
      </c>
      <c r="L22" s="124">
        <v>4368</v>
      </c>
      <c r="M22" s="127" t="s">
        <v>102</v>
      </c>
      <c r="N22" s="127" t="s">
        <v>102</v>
      </c>
      <c r="O22" s="122" t="s">
        <v>102</v>
      </c>
      <c r="P22" s="122" t="s">
        <v>102</v>
      </c>
      <c r="Q22" s="122" t="s">
        <v>102</v>
      </c>
      <c r="R22" s="122" t="s">
        <v>102</v>
      </c>
      <c r="S22" s="121" t="s">
        <v>166</v>
      </c>
    </row>
    <row r="23" spans="1:19" s="34" customFormat="1" ht="45" customHeight="1" x14ac:dyDescent="0.2">
      <c r="A23" s="121"/>
      <c r="B23" s="126" t="s">
        <v>198</v>
      </c>
      <c r="C23" s="147">
        <v>4375615</v>
      </c>
      <c r="D23" s="147">
        <v>1921676</v>
      </c>
      <c r="E23" s="122">
        <v>118397</v>
      </c>
      <c r="F23" s="122">
        <v>335727</v>
      </c>
      <c r="G23" s="122">
        <v>297201</v>
      </c>
      <c r="H23" s="122">
        <v>1237063</v>
      </c>
      <c r="I23" s="127">
        <v>465551</v>
      </c>
      <c r="J23" s="127">
        <v>312527</v>
      </c>
      <c r="K23" s="123">
        <v>153024</v>
      </c>
      <c r="L23" s="124">
        <v>101193</v>
      </c>
      <c r="M23" s="122">
        <v>40100</v>
      </c>
      <c r="N23" s="122">
        <v>2884</v>
      </c>
      <c r="O23" s="122">
        <v>46</v>
      </c>
      <c r="P23" s="122">
        <v>309785</v>
      </c>
      <c r="Q23" s="122">
        <v>220989</v>
      </c>
      <c r="R23" s="122">
        <v>88796</v>
      </c>
      <c r="S23" s="121" t="s">
        <v>168</v>
      </c>
    </row>
    <row r="24" spans="1:19" s="34" customFormat="1" ht="45" customHeight="1" x14ac:dyDescent="0.2">
      <c r="A24" s="324" t="s">
        <v>199</v>
      </c>
      <c r="B24" s="328"/>
      <c r="C24" s="154">
        <v>3846090</v>
      </c>
      <c r="D24" s="154">
        <v>775474</v>
      </c>
      <c r="E24" s="155">
        <v>359058</v>
      </c>
      <c r="F24" s="155">
        <v>266721</v>
      </c>
      <c r="G24" s="155">
        <v>1118919</v>
      </c>
      <c r="H24" s="155">
        <v>621573</v>
      </c>
      <c r="I24" s="156">
        <v>704345</v>
      </c>
      <c r="J24" s="156">
        <v>387751</v>
      </c>
      <c r="K24" s="157">
        <v>316594</v>
      </c>
      <c r="L24" s="158">
        <v>324853</v>
      </c>
      <c r="M24" s="155">
        <v>56243</v>
      </c>
      <c r="N24" s="155">
        <v>9829</v>
      </c>
      <c r="O24" s="155">
        <v>11030</v>
      </c>
      <c r="P24" s="155">
        <v>1767380</v>
      </c>
      <c r="Q24" s="155">
        <v>1240561</v>
      </c>
      <c r="R24" s="155">
        <v>526819</v>
      </c>
      <c r="S24" s="159" t="s">
        <v>170</v>
      </c>
    </row>
    <row r="25" spans="1:19" s="34" customFormat="1" ht="15" customHeight="1" thickBot="1" x14ac:dyDescent="0.25">
      <c r="A25" s="326"/>
      <c r="B25" s="327"/>
      <c r="C25" s="160"/>
      <c r="D25" s="160"/>
      <c r="E25" s="161"/>
      <c r="F25" s="161"/>
      <c r="G25" s="161"/>
      <c r="H25" s="161"/>
      <c r="I25" s="162"/>
      <c r="J25" s="162"/>
      <c r="K25" s="163"/>
      <c r="L25" s="164"/>
      <c r="M25" s="161"/>
      <c r="N25" s="161"/>
      <c r="O25" s="161"/>
      <c r="P25" s="161"/>
      <c r="Q25" s="161"/>
      <c r="R25" s="161"/>
      <c r="S25" s="165"/>
    </row>
    <row r="26" spans="1:19" ht="18.75" customHeight="1" x14ac:dyDescent="0.2">
      <c r="A26" s="166" t="s">
        <v>8</v>
      </c>
      <c r="S26" s="167" t="s">
        <v>8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6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138" customWidth="1"/>
    <col min="4" max="12" width="9.7265625" style="9" customWidth="1"/>
    <col min="13" max="13" width="10.26953125" style="9" customWidth="1"/>
    <col min="14" max="19" width="9.7265625" style="9" customWidth="1"/>
    <col min="20" max="20" width="4.6328125" style="9" customWidth="1"/>
    <col min="21" max="21" width="22.90625" style="9" customWidth="1"/>
    <col min="22" max="16384" width="8" style="9"/>
  </cols>
  <sheetData>
    <row r="1" spans="1:21" s="2" customFormat="1" ht="18.75" customHeight="1" thickBot="1" x14ac:dyDescent="0.25">
      <c r="A1" s="168" t="s">
        <v>200</v>
      </c>
      <c r="B1" s="169"/>
      <c r="C1" s="170"/>
      <c r="D1" s="171"/>
      <c r="E1" s="172"/>
      <c r="F1" s="173"/>
      <c r="G1" s="174"/>
      <c r="H1" s="4"/>
      <c r="I1" s="89"/>
      <c r="J1" s="168"/>
      <c r="K1" s="168"/>
      <c r="L1" s="168"/>
      <c r="M1" s="168"/>
      <c r="N1" s="168"/>
      <c r="O1" s="168"/>
      <c r="Q1" s="168"/>
      <c r="R1" s="168"/>
      <c r="S1" s="168"/>
      <c r="T1" s="168"/>
      <c r="U1" s="175" t="s">
        <v>105</v>
      </c>
    </row>
    <row r="2" spans="1:21" s="34" customFormat="1" ht="11.25" customHeight="1" x14ac:dyDescent="0.2">
      <c r="A2" s="329" t="s">
        <v>201</v>
      </c>
      <c r="B2" s="329"/>
      <c r="C2" s="330"/>
      <c r="D2" s="176"/>
      <c r="E2" s="177"/>
      <c r="F2" s="177"/>
      <c r="G2" s="177"/>
      <c r="H2" s="177"/>
      <c r="I2" s="177"/>
      <c r="J2" s="177"/>
      <c r="K2" s="177"/>
      <c r="L2" s="177"/>
      <c r="M2" s="178"/>
      <c r="N2" s="176"/>
      <c r="O2" s="176"/>
      <c r="P2" s="179"/>
      <c r="Q2" s="176"/>
      <c r="R2" s="180"/>
      <c r="S2" s="180"/>
      <c r="T2" s="335" t="s">
        <v>202</v>
      </c>
      <c r="U2" s="336"/>
    </row>
    <row r="3" spans="1:21" s="34" customFormat="1" ht="11.25" customHeight="1" x14ac:dyDescent="0.2">
      <c r="A3" s="331"/>
      <c r="B3" s="331"/>
      <c r="C3" s="332"/>
      <c r="D3" s="181" t="s">
        <v>107</v>
      </c>
      <c r="E3" s="181" t="s">
        <v>203</v>
      </c>
      <c r="F3" s="181" t="s">
        <v>109</v>
      </c>
      <c r="G3" s="181" t="s">
        <v>204</v>
      </c>
      <c r="H3" s="181" t="s">
        <v>111</v>
      </c>
      <c r="I3" s="181" t="s">
        <v>112</v>
      </c>
      <c r="J3" s="181" t="s">
        <v>205</v>
      </c>
      <c r="K3" s="182"/>
      <c r="L3" s="183"/>
      <c r="M3" s="184" t="s">
        <v>114</v>
      </c>
      <c r="N3" s="181" t="s">
        <v>206</v>
      </c>
      <c r="O3" s="181" t="s">
        <v>207</v>
      </c>
      <c r="P3" s="185" t="s">
        <v>208</v>
      </c>
      <c r="Q3" s="181" t="s">
        <v>209</v>
      </c>
      <c r="R3" s="182"/>
      <c r="S3" s="182"/>
      <c r="T3" s="337"/>
      <c r="U3" s="338"/>
    </row>
    <row r="4" spans="1:21" s="34" customFormat="1" ht="11.25" customHeight="1" x14ac:dyDescent="0.2">
      <c r="A4" s="331"/>
      <c r="B4" s="331"/>
      <c r="C4" s="332"/>
      <c r="D4" s="181" t="s">
        <v>119</v>
      </c>
      <c r="E4" s="181" t="s">
        <v>210</v>
      </c>
      <c r="F4" s="181" t="s">
        <v>210</v>
      </c>
      <c r="G4" s="181" t="s">
        <v>211</v>
      </c>
      <c r="H4" s="181"/>
      <c r="I4" s="181"/>
      <c r="J4" s="181" t="s">
        <v>210</v>
      </c>
      <c r="K4" s="104" t="s">
        <v>121</v>
      </c>
      <c r="L4" s="110" t="s">
        <v>122</v>
      </c>
      <c r="M4" s="184"/>
      <c r="N4" s="181"/>
      <c r="O4" s="181"/>
      <c r="P4" s="185"/>
      <c r="Q4" s="181"/>
      <c r="R4" s="185" t="s">
        <v>212</v>
      </c>
      <c r="S4" s="181" t="s">
        <v>213</v>
      </c>
      <c r="T4" s="337"/>
      <c r="U4" s="338"/>
    </row>
    <row r="5" spans="1:21" s="34" customFormat="1" ht="22.5" customHeight="1" x14ac:dyDescent="0.2">
      <c r="A5" s="333"/>
      <c r="B5" s="333"/>
      <c r="C5" s="334"/>
      <c r="D5" s="186" t="s">
        <v>214</v>
      </c>
      <c r="E5" s="186" t="s">
        <v>215</v>
      </c>
      <c r="F5" s="186" t="s">
        <v>216</v>
      </c>
      <c r="G5" s="186" t="s">
        <v>217</v>
      </c>
      <c r="H5" s="186" t="s">
        <v>218</v>
      </c>
      <c r="I5" s="186" t="s">
        <v>219</v>
      </c>
      <c r="J5" s="186" t="s">
        <v>220</v>
      </c>
      <c r="K5" s="186" t="s">
        <v>221</v>
      </c>
      <c r="L5" s="187" t="s">
        <v>222</v>
      </c>
      <c r="M5" s="188" t="s">
        <v>223</v>
      </c>
      <c r="N5" s="186" t="s">
        <v>224</v>
      </c>
      <c r="O5" s="186" t="s">
        <v>225</v>
      </c>
      <c r="P5" s="186" t="s">
        <v>226</v>
      </c>
      <c r="Q5" s="186" t="s">
        <v>227</v>
      </c>
      <c r="R5" s="189" t="s">
        <v>173</v>
      </c>
      <c r="S5" s="190"/>
      <c r="T5" s="339"/>
      <c r="U5" s="340"/>
    </row>
    <row r="6" spans="1:21" s="34" customFormat="1" ht="22.5" customHeight="1" x14ac:dyDescent="0.2">
      <c r="A6" s="191"/>
      <c r="B6" s="191"/>
      <c r="C6" s="192"/>
      <c r="D6" s="156"/>
      <c r="E6" s="156"/>
      <c r="F6" s="156"/>
      <c r="G6" s="193"/>
      <c r="H6" s="156"/>
      <c r="I6" s="156"/>
      <c r="J6" s="156"/>
      <c r="K6" s="156"/>
      <c r="L6" s="194"/>
      <c r="M6" s="195"/>
      <c r="N6" s="156"/>
      <c r="O6" s="156"/>
      <c r="P6" s="156"/>
      <c r="Q6" s="156"/>
      <c r="R6" s="156"/>
      <c r="S6" s="156"/>
      <c r="T6" s="196"/>
      <c r="U6" s="197"/>
    </row>
    <row r="7" spans="1:21" s="34" customFormat="1" ht="22.5" customHeight="1" x14ac:dyDescent="0.2">
      <c r="A7" s="341" t="s">
        <v>228</v>
      </c>
      <c r="B7" s="342"/>
      <c r="C7" s="343"/>
      <c r="D7" s="156">
        <v>2917749</v>
      </c>
      <c r="E7" s="156">
        <v>279009</v>
      </c>
      <c r="F7" s="156">
        <v>2348453</v>
      </c>
      <c r="G7" s="193" t="s">
        <v>102</v>
      </c>
      <c r="H7" s="156">
        <v>49909</v>
      </c>
      <c r="I7" s="156">
        <v>20371</v>
      </c>
      <c r="J7" s="156">
        <v>220007</v>
      </c>
      <c r="K7" s="156" t="s">
        <v>102</v>
      </c>
      <c r="L7" s="194">
        <v>220007</v>
      </c>
      <c r="M7" s="195">
        <v>14449</v>
      </c>
      <c r="N7" s="156">
        <v>1004</v>
      </c>
      <c r="O7" s="156">
        <v>219</v>
      </c>
      <c r="P7" s="156">
        <v>2081</v>
      </c>
      <c r="Q7" s="156">
        <v>830357</v>
      </c>
      <c r="R7" s="156">
        <v>667818</v>
      </c>
      <c r="S7" s="156">
        <v>162539</v>
      </c>
      <c r="T7" s="344" t="s">
        <v>229</v>
      </c>
      <c r="U7" s="342"/>
    </row>
    <row r="8" spans="1:21" s="34" customFormat="1" ht="22.5" customHeight="1" x14ac:dyDescent="0.2">
      <c r="A8" s="345" t="s">
        <v>230</v>
      </c>
      <c r="B8" s="346"/>
      <c r="C8" s="347"/>
      <c r="D8" s="156">
        <v>2579406</v>
      </c>
      <c r="E8" s="156">
        <v>279009</v>
      </c>
      <c r="F8" s="156">
        <v>2010157</v>
      </c>
      <c r="G8" s="193" t="s">
        <v>102</v>
      </c>
      <c r="H8" s="156">
        <v>49909</v>
      </c>
      <c r="I8" s="156">
        <v>20324</v>
      </c>
      <c r="J8" s="156">
        <v>220007</v>
      </c>
      <c r="K8" s="156" t="s">
        <v>102</v>
      </c>
      <c r="L8" s="194">
        <v>220007</v>
      </c>
      <c r="M8" s="195">
        <v>12887</v>
      </c>
      <c r="N8" s="156">
        <v>1004</v>
      </c>
      <c r="O8" s="156">
        <v>120</v>
      </c>
      <c r="P8" s="156">
        <v>1835</v>
      </c>
      <c r="Q8" s="156">
        <v>136542</v>
      </c>
      <c r="R8" s="156">
        <v>76728</v>
      </c>
      <c r="S8" s="156">
        <v>59814</v>
      </c>
      <c r="T8" s="348" t="s">
        <v>231</v>
      </c>
      <c r="U8" s="346"/>
    </row>
    <row r="9" spans="1:21" s="34" customFormat="1" ht="22.5" customHeight="1" x14ac:dyDescent="0.2">
      <c r="A9" s="191"/>
      <c r="B9" s="191">
        <v>103</v>
      </c>
      <c r="C9" s="192" t="s">
        <v>232</v>
      </c>
      <c r="D9" s="156">
        <v>564458</v>
      </c>
      <c r="E9" s="156">
        <v>197641</v>
      </c>
      <c r="F9" s="156">
        <v>239798</v>
      </c>
      <c r="G9" s="193" t="s">
        <v>102</v>
      </c>
      <c r="H9" s="156">
        <v>49909</v>
      </c>
      <c r="I9" s="156">
        <v>16796</v>
      </c>
      <c r="J9" s="156">
        <v>60314</v>
      </c>
      <c r="K9" s="156" t="s">
        <v>102</v>
      </c>
      <c r="L9" s="194">
        <v>60314</v>
      </c>
      <c r="M9" s="195">
        <v>4064</v>
      </c>
      <c r="N9" s="156">
        <v>1004</v>
      </c>
      <c r="O9" s="156" t="s">
        <v>102</v>
      </c>
      <c r="P9" s="156" t="s">
        <v>102</v>
      </c>
      <c r="Q9" s="156">
        <v>38174</v>
      </c>
      <c r="R9" s="156">
        <v>24122</v>
      </c>
      <c r="S9" s="156">
        <v>14052</v>
      </c>
      <c r="T9" s="196"/>
      <c r="U9" s="197" t="s">
        <v>233</v>
      </c>
    </row>
    <row r="10" spans="1:21" s="34" customFormat="1" ht="22.5" customHeight="1" x14ac:dyDescent="0.2">
      <c r="A10" s="191"/>
      <c r="B10" s="191">
        <v>106</v>
      </c>
      <c r="C10" s="192" t="s">
        <v>234</v>
      </c>
      <c r="D10" s="156" t="s">
        <v>102</v>
      </c>
      <c r="E10" s="156" t="s">
        <v>102</v>
      </c>
      <c r="F10" s="156" t="s">
        <v>102</v>
      </c>
      <c r="G10" s="193" t="s">
        <v>102</v>
      </c>
      <c r="H10" s="156" t="s">
        <v>102</v>
      </c>
      <c r="I10" s="156" t="s">
        <v>102</v>
      </c>
      <c r="J10" s="156" t="s">
        <v>102</v>
      </c>
      <c r="K10" s="156" t="s">
        <v>102</v>
      </c>
      <c r="L10" s="194" t="s">
        <v>102</v>
      </c>
      <c r="M10" s="195">
        <v>49</v>
      </c>
      <c r="N10" s="156" t="s">
        <v>102</v>
      </c>
      <c r="O10" s="156" t="s">
        <v>102</v>
      </c>
      <c r="P10" s="156" t="s">
        <v>102</v>
      </c>
      <c r="Q10" s="156" t="s">
        <v>102</v>
      </c>
      <c r="R10" s="156" t="s">
        <v>102</v>
      </c>
      <c r="S10" s="156" t="s">
        <v>102</v>
      </c>
      <c r="T10" s="196"/>
      <c r="U10" s="197" t="s">
        <v>235</v>
      </c>
    </row>
    <row r="11" spans="1:21" s="34" customFormat="1" ht="22.5" customHeight="1" x14ac:dyDescent="0.2">
      <c r="A11" s="191"/>
      <c r="B11" s="191">
        <v>108</v>
      </c>
      <c r="C11" s="192" t="s">
        <v>236</v>
      </c>
      <c r="D11" s="156" t="s">
        <v>102</v>
      </c>
      <c r="E11" s="156" t="s">
        <v>102</v>
      </c>
      <c r="F11" s="156" t="s">
        <v>102</v>
      </c>
      <c r="G11" s="193" t="s">
        <v>102</v>
      </c>
      <c r="H11" s="156" t="s">
        <v>102</v>
      </c>
      <c r="I11" s="156" t="s">
        <v>102</v>
      </c>
      <c r="J11" s="156" t="s">
        <v>102</v>
      </c>
      <c r="K11" s="156" t="s">
        <v>102</v>
      </c>
      <c r="L11" s="194" t="s">
        <v>102</v>
      </c>
      <c r="M11" s="195">
        <v>4183</v>
      </c>
      <c r="N11" s="156" t="s">
        <v>102</v>
      </c>
      <c r="O11" s="156">
        <v>5</v>
      </c>
      <c r="P11" s="156" t="s">
        <v>102</v>
      </c>
      <c r="Q11" s="156" t="s">
        <v>102</v>
      </c>
      <c r="R11" s="156" t="s">
        <v>102</v>
      </c>
      <c r="S11" s="156" t="s">
        <v>102</v>
      </c>
      <c r="T11" s="196"/>
      <c r="U11" s="197" t="s">
        <v>237</v>
      </c>
    </row>
    <row r="12" spans="1:21" s="34" customFormat="1" ht="22.5" customHeight="1" x14ac:dyDescent="0.2">
      <c r="A12" s="191"/>
      <c r="B12" s="191">
        <v>111</v>
      </c>
      <c r="C12" s="192" t="s">
        <v>238</v>
      </c>
      <c r="D12" s="156">
        <v>42092</v>
      </c>
      <c r="E12" s="156" t="s">
        <v>102</v>
      </c>
      <c r="F12" s="156">
        <v>42092</v>
      </c>
      <c r="G12" s="193" t="s">
        <v>102</v>
      </c>
      <c r="H12" s="156" t="s">
        <v>102</v>
      </c>
      <c r="I12" s="156" t="s">
        <v>102</v>
      </c>
      <c r="J12" s="156" t="s">
        <v>102</v>
      </c>
      <c r="K12" s="156" t="s">
        <v>102</v>
      </c>
      <c r="L12" s="194" t="s">
        <v>102</v>
      </c>
      <c r="M12" s="195">
        <v>8</v>
      </c>
      <c r="N12" s="156" t="s">
        <v>102</v>
      </c>
      <c r="O12" s="156">
        <v>104</v>
      </c>
      <c r="P12" s="156" t="s">
        <v>102</v>
      </c>
      <c r="Q12" s="156" t="s">
        <v>102</v>
      </c>
      <c r="R12" s="156" t="s">
        <v>102</v>
      </c>
      <c r="S12" s="156" t="s">
        <v>102</v>
      </c>
      <c r="T12" s="196"/>
      <c r="U12" s="197" t="s">
        <v>239</v>
      </c>
    </row>
    <row r="13" spans="1:21" s="34" customFormat="1" ht="22.5" customHeight="1" x14ac:dyDescent="0.2">
      <c r="A13" s="191"/>
      <c r="B13" s="191">
        <v>112</v>
      </c>
      <c r="C13" s="192" t="s">
        <v>240</v>
      </c>
      <c r="D13" s="156">
        <v>210049</v>
      </c>
      <c r="E13" s="156">
        <v>13455</v>
      </c>
      <c r="F13" s="156">
        <v>110675</v>
      </c>
      <c r="G13" s="193" t="s">
        <v>102</v>
      </c>
      <c r="H13" s="156" t="s">
        <v>102</v>
      </c>
      <c r="I13" s="156" t="s">
        <v>102</v>
      </c>
      <c r="J13" s="156">
        <v>85919</v>
      </c>
      <c r="K13" s="156" t="s">
        <v>102</v>
      </c>
      <c r="L13" s="194">
        <v>85919</v>
      </c>
      <c r="M13" s="195">
        <v>4583</v>
      </c>
      <c r="N13" s="156" t="s">
        <v>102</v>
      </c>
      <c r="O13" s="156">
        <v>11</v>
      </c>
      <c r="P13" s="156" t="s">
        <v>102</v>
      </c>
      <c r="Q13" s="156" t="s">
        <v>102</v>
      </c>
      <c r="R13" s="156" t="s">
        <v>102</v>
      </c>
      <c r="S13" s="156" t="s">
        <v>102</v>
      </c>
      <c r="T13" s="196"/>
      <c r="U13" s="197" t="s">
        <v>241</v>
      </c>
    </row>
    <row r="14" spans="1:21" s="34" customFormat="1" ht="22.5" customHeight="1" x14ac:dyDescent="0.2">
      <c r="A14" s="191"/>
      <c r="B14" s="191">
        <v>113</v>
      </c>
      <c r="C14" s="192" t="s">
        <v>242</v>
      </c>
      <c r="D14" s="156">
        <v>172367</v>
      </c>
      <c r="E14" s="156">
        <v>67913</v>
      </c>
      <c r="F14" s="156">
        <v>27152</v>
      </c>
      <c r="G14" s="193" t="s">
        <v>102</v>
      </c>
      <c r="H14" s="156" t="s">
        <v>102</v>
      </c>
      <c r="I14" s="156">
        <v>3528</v>
      </c>
      <c r="J14" s="156">
        <v>73774</v>
      </c>
      <c r="K14" s="156" t="s">
        <v>102</v>
      </c>
      <c r="L14" s="194">
        <v>73774</v>
      </c>
      <c r="M14" s="195" t="s">
        <v>102</v>
      </c>
      <c r="N14" s="156" t="s">
        <v>102</v>
      </c>
      <c r="O14" s="156" t="s">
        <v>102</v>
      </c>
      <c r="P14" s="156">
        <v>1835</v>
      </c>
      <c r="Q14" s="156" t="s">
        <v>102</v>
      </c>
      <c r="R14" s="156" t="s">
        <v>102</v>
      </c>
      <c r="S14" s="156" t="s">
        <v>102</v>
      </c>
      <c r="T14" s="196"/>
      <c r="U14" s="197" t="s">
        <v>243</v>
      </c>
    </row>
    <row r="15" spans="1:21" s="34" customFormat="1" ht="22.5" customHeight="1" x14ac:dyDescent="0.2">
      <c r="A15" s="191"/>
      <c r="B15" s="191">
        <v>123</v>
      </c>
      <c r="C15" s="192" t="s">
        <v>244</v>
      </c>
      <c r="D15" s="156">
        <v>81327</v>
      </c>
      <c r="E15" s="156" t="s">
        <v>102</v>
      </c>
      <c r="F15" s="156">
        <v>81327</v>
      </c>
      <c r="G15" s="193" t="s">
        <v>102</v>
      </c>
      <c r="H15" s="156" t="s">
        <v>102</v>
      </c>
      <c r="I15" s="156" t="s">
        <v>102</v>
      </c>
      <c r="J15" s="156" t="s">
        <v>102</v>
      </c>
      <c r="K15" s="156" t="s">
        <v>102</v>
      </c>
      <c r="L15" s="194" t="s">
        <v>102</v>
      </c>
      <c r="M15" s="195" t="s">
        <v>102</v>
      </c>
      <c r="N15" s="156" t="s">
        <v>102</v>
      </c>
      <c r="O15" s="156" t="s">
        <v>102</v>
      </c>
      <c r="P15" s="156" t="s">
        <v>102</v>
      </c>
      <c r="Q15" s="156" t="s">
        <v>102</v>
      </c>
      <c r="R15" s="156" t="s">
        <v>102</v>
      </c>
      <c r="S15" s="156" t="s">
        <v>102</v>
      </c>
      <c r="T15" s="196"/>
      <c r="U15" s="197" t="s">
        <v>245</v>
      </c>
    </row>
    <row r="16" spans="1:21" s="34" customFormat="1" ht="22.5" customHeight="1" x14ac:dyDescent="0.2">
      <c r="A16" s="191"/>
      <c r="B16" s="191">
        <v>128</v>
      </c>
      <c r="C16" s="192" t="s">
        <v>246</v>
      </c>
      <c r="D16" s="156" t="s">
        <v>102</v>
      </c>
      <c r="E16" s="156" t="s">
        <v>102</v>
      </c>
      <c r="F16" s="156" t="s">
        <v>102</v>
      </c>
      <c r="G16" s="193" t="s">
        <v>102</v>
      </c>
      <c r="H16" s="156" t="s">
        <v>102</v>
      </c>
      <c r="I16" s="156" t="s">
        <v>102</v>
      </c>
      <c r="J16" s="156" t="s">
        <v>102</v>
      </c>
      <c r="K16" s="156" t="s">
        <v>102</v>
      </c>
      <c r="L16" s="194" t="s">
        <v>102</v>
      </c>
      <c r="M16" s="195" t="s">
        <v>102</v>
      </c>
      <c r="N16" s="156" t="s">
        <v>102</v>
      </c>
      <c r="O16" s="156" t="s">
        <v>102</v>
      </c>
      <c r="P16" s="156" t="s">
        <v>102</v>
      </c>
      <c r="Q16" s="156">
        <v>44664</v>
      </c>
      <c r="R16" s="156">
        <v>19900</v>
      </c>
      <c r="S16" s="156">
        <v>24764</v>
      </c>
      <c r="T16" s="196"/>
      <c r="U16" s="197" t="s">
        <v>247</v>
      </c>
    </row>
    <row r="17" spans="1:21" s="34" customFormat="1" ht="22.5" customHeight="1" x14ac:dyDescent="0.2">
      <c r="A17" s="191"/>
      <c r="B17" s="191">
        <v>135</v>
      </c>
      <c r="C17" s="192" t="s">
        <v>11</v>
      </c>
      <c r="D17" s="156">
        <v>75403</v>
      </c>
      <c r="E17" s="156" t="s">
        <v>102</v>
      </c>
      <c r="F17" s="156">
        <v>75403</v>
      </c>
      <c r="G17" s="193" t="s">
        <v>102</v>
      </c>
      <c r="H17" s="156" t="s">
        <v>102</v>
      </c>
      <c r="I17" s="156" t="s">
        <v>102</v>
      </c>
      <c r="J17" s="156" t="s">
        <v>102</v>
      </c>
      <c r="K17" s="156" t="s">
        <v>102</v>
      </c>
      <c r="L17" s="194" t="s">
        <v>102</v>
      </c>
      <c r="M17" s="195" t="s">
        <v>102</v>
      </c>
      <c r="N17" s="156" t="s">
        <v>102</v>
      </c>
      <c r="O17" s="156" t="s">
        <v>102</v>
      </c>
      <c r="P17" s="156" t="s">
        <v>102</v>
      </c>
      <c r="Q17" s="156" t="s">
        <v>102</v>
      </c>
      <c r="R17" s="156" t="s">
        <v>102</v>
      </c>
      <c r="S17" s="156" t="s">
        <v>102</v>
      </c>
      <c r="T17" s="196"/>
      <c r="U17" s="197" t="s">
        <v>12</v>
      </c>
    </row>
    <row r="18" spans="1:21" s="34" customFormat="1" ht="22.5" customHeight="1" x14ac:dyDescent="0.2">
      <c r="A18" s="191"/>
      <c r="B18" s="191">
        <v>137</v>
      </c>
      <c r="C18" s="192" t="s">
        <v>15</v>
      </c>
      <c r="D18" s="156">
        <v>258201</v>
      </c>
      <c r="E18" s="156" t="s">
        <v>102</v>
      </c>
      <c r="F18" s="156">
        <v>258201</v>
      </c>
      <c r="G18" s="193" t="s">
        <v>102</v>
      </c>
      <c r="H18" s="156" t="s">
        <v>102</v>
      </c>
      <c r="I18" s="156" t="s">
        <v>102</v>
      </c>
      <c r="J18" s="156" t="s">
        <v>102</v>
      </c>
      <c r="K18" s="156" t="s">
        <v>102</v>
      </c>
      <c r="L18" s="194" t="s">
        <v>102</v>
      </c>
      <c r="M18" s="195" t="s">
        <v>102</v>
      </c>
      <c r="N18" s="156" t="s">
        <v>102</v>
      </c>
      <c r="O18" s="156" t="s">
        <v>102</v>
      </c>
      <c r="P18" s="156" t="s">
        <v>102</v>
      </c>
      <c r="Q18" s="156" t="s">
        <v>102</v>
      </c>
      <c r="R18" s="156" t="s">
        <v>102</v>
      </c>
      <c r="S18" s="156" t="s">
        <v>102</v>
      </c>
      <c r="T18" s="196"/>
      <c r="U18" s="197" t="s">
        <v>16</v>
      </c>
    </row>
    <row r="19" spans="1:21" s="34" customFormat="1" ht="22.5" customHeight="1" x14ac:dyDescent="0.2">
      <c r="A19" s="191"/>
      <c r="B19" s="191">
        <v>138</v>
      </c>
      <c r="C19" s="192" t="s">
        <v>22</v>
      </c>
      <c r="D19" s="156">
        <v>154874</v>
      </c>
      <c r="E19" s="156" t="s">
        <v>102</v>
      </c>
      <c r="F19" s="156">
        <v>154874</v>
      </c>
      <c r="G19" s="193" t="s">
        <v>102</v>
      </c>
      <c r="H19" s="156" t="s">
        <v>102</v>
      </c>
      <c r="I19" s="156" t="s">
        <v>102</v>
      </c>
      <c r="J19" s="156" t="s">
        <v>102</v>
      </c>
      <c r="K19" s="156" t="s">
        <v>102</v>
      </c>
      <c r="L19" s="194" t="s">
        <v>102</v>
      </c>
      <c r="M19" s="195" t="s">
        <v>102</v>
      </c>
      <c r="N19" s="156" t="s">
        <v>102</v>
      </c>
      <c r="O19" s="156" t="s">
        <v>102</v>
      </c>
      <c r="P19" s="156" t="s">
        <v>102</v>
      </c>
      <c r="Q19" s="156">
        <v>44701</v>
      </c>
      <c r="R19" s="156">
        <v>32706</v>
      </c>
      <c r="S19" s="156">
        <v>11995</v>
      </c>
      <c r="T19" s="196"/>
      <c r="U19" s="197" t="s">
        <v>23</v>
      </c>
    </row>
    <row r="20" spans="1:21" s="34" customFormat="1" ht="22.5" customHeight="1" x14ac:dyDescent="0.2">
      <c r="A20" s="191"/>
      <c r="B20" s="191">
        <v>140</v>
      </c>
      <c r="C20" s="192" t="s">
        <v>25</v>
      </c>
      <c r="D20" s="156">
        <v>442047</v>
      </c>
      <c r="E20" s="156" t="s">
        <v>102</v>
      </c>
      <c r="F20" s="156">
        <v>442047</v>
      </c>
      <c r="G20" s="193" t="s">
        <v>102</v>
      </c>
      <c r="H20" s="156" t="s">
        <v>102</v>
      </c>
      <c r="I20" s="156" t="s">
        <v>102</v>
      </c>
      <c r="J20" s="156" t="s">
        <v>102</v>
      </c>
      <c r="K20" s="156" t="s">
        <v>102</v>
      </c>
      <c r="L20" s="194" t="s">
        <v>102</v>
      </c>
      <c r="M20" s="195" t="s">
        <v>102</v>
      </c>
      <c r="N20" s="156" t="s">
        <v>102</v>
      </c>
      <c r="O20" s="156" t="s">
        <v>102</v>
      </c>
      <c r="P20" s="156" t="s">
        <v>102</v>
      </c>
      <c r="Q20" s="156" t="s">
        <v>102</v>
      </c>
      <c r="R20" s="156" t="s">
        <v>102</v>
      </c>
      <c r="S20" s="156" t="s">
        <v>102</v>
      </c>
      <c r="T20" s="196"/>
      <c r="U20" s="197" t="s">
        <v>26</v>
      </c>
    </row>
    <row r="21" spans="1:21" s="34" customFormat="1" ht="22.5" customHeight="1" x14ac:dyDescent="0.2">
      <c r="A21" s="191"/>
      <c r="B21" s="191">
        <v>147</v>
      </c>
      <c r="C21" s="192" t="s">
        <v>31</v>
      </c>
      <c r="D21" s="156">
        <v>578588</v>
      </c>
      <c r="E21" s="156" t="s">
        <v>102</v>
      </c>
      <c r="F21" s="156">
        <v>578588</v>
      </c>
      <c r="G21" s="193" t="s">
        <v>102</v>
      </c>
      <c r="H21" s="156" t="s">
        <v>102</v>
      </c>
      <c r="I21" s="156" t="s">
        <v>102</v>
      </c>
      <c r="J21" s="156" t="s">
        <v>102</v>
      </c>
      <c r="K21" s="156" t="s">
        <v>102</v>
      </c>
      <c r="L21" s="194" t="s">
        <v>102</v>
      </c>
      <c r="M21" s="195" t="s">
        <v>102</v>
      </c>
      <c r="N21" s="156" t="s">
        <v>102</v>
      </c>
      <c r="O21" s="156" t="s">
        <v>102</v>
      </c>
      <c r="P21" s="156" t="s">
        <v>102</v>
      </c>
      <c r="Q21" s="156">
        <v>9003</v>
      </c>
      <c r="R21" s="156" t="s">
        <v>102</v>
      </c>
      <c r="S21" s="156">
        <v>9003</v>
      </c>
      <c r="T21" s="196"/>
      <c r="U21" s="197" t="s">
        <v>32</v>
      </c>
    </row>
    <row r="22" spans="1:21" s="34" customFormat="1" ht="22.5" customHeight="1" x14ac:dyDescent="0.2">
      <c r="A22" s="345" t="s">
        <v>248</v>
      </c>
      <c r="B22" s="346"/>
      <c r="C22" s="347"/>
      <c r="D22" s="156">
        <v>66883</v>
      </c>
      <c r="E22" s="156" t="s">
        <v>102</v>
      </c>
      <c r="F22" s="156">
        <v>66836</v>
      </c>
      <c r="G22" s="193" t="s">
        <v>102</v>
      </c>
      <c r="H22" s="156" t="s">
        <v>102</v>
      </c>
      <c r="I22" s="156">
        <v>47</v>
      </c>
      <c r="J22" s="156" t="s">
        <v>102</v>
      </c>
      <c r="K22" s="156" t="s">
        <v>102</v>
      </c>
      <c r="L22" s="194" t="s">
        <v>102</v>
      </c>
      <c r="M22" s="195">
        <v>361</v>
      </c>
      <c r="N22" s="156" t="s">
        <v>102</v>
      </c>
      <c r="O22" s="156">
        <v>18</v>
      </c>
      <c r="P22" s="156" t="s">
        <v>102</v>
      </c>
      <c r="Q22" s="156" t="s">
        <v>102</v>
      </c>
      <c r="R22" s="156" t="s">
        <v>102</v>
      </c>
      <c r="S22" s="156" t="s">
        <v>102</v>
      </c>
      <c r="T22" s="348" t="s">
        <v>249</v>
      </c>
      <c r="U22" s="346"/>
    </row>
    <row r="23" spans="1:21" s="34" customFormat="1" ht="22.5" customHeight="1" x14ac:dyDescent="0.2">
      <c r="A23" s="191"/>
      <c r="B23" s="191">
        <v>205</v>
      </c>
      <c r="C23" s="192" t="s">
        <v>250</v>
      </c>
      <c r="D23" s="156" t="s">
        <v>102</v>
      </c>
      <c r="E23" s="156" t="s">
        <v>102</v>
      </c>
      <c r="F23" s="156" t="s">
        <v>102</v>
      </c>
      <c r="G23" s="193" t="s">
        <v>102</v>
      </c>
      <c r="H23" s="156" t="s">
        <v>102</v>
      </c>
      <c r="I23" s="156" t="s">
        <v>102</v>
      </c>
      <c r="J23" s="156" t="s">
        <v>102</v>
      </c>
      <c r="K23" s="156" t="s">
        <v>102</v>
      </c>
      <c r="L23" s="194" t="s">
        <v>102</v>
      </c>
      <c r="M23" s="195">
        <v>1</v>
      </c>
      <c r="N23" s="156" t="s">
        <v>102</v>
      </c>
      <c r="O23" s="156" t="s">
        <v>102</v>
      </c>
      <c r="P23" s="156" t="s">
        <v>102</v>
      </c>
      <c r="Q23" s="156" t="s">
        <v>102</v>
      </c>
      <c r="R23" s="156" t="s">
        <v>102</v>
      </c>
      <c r="S23" s="156" t="s">
        <v>102</v>
      </c>
      <c r="T23" s="196"/>
      <c r="U23" s="197" t="s">
        <v>251</v>
      </c>
    </row>
    <row r="24" spans="1:21" s="34" customFormat="1" ht="22.5" customHeight="1" x14ac:dyDescent="0.2">
      <c r="A24" s="191"/>
      <c r="B24" s="191">
        <v>207</v>
      </c>
      <c r="C24" s="192" t="s">
        <v>252</v>
      </c>
      <c r="D24" s="156">
        <v>47</v>
      </c>
      <c r="E24" s="156" t="s">
        <v>102</v>
      </c>
      <c r="F24" s="156" t="s">
        <v>102</v>
      </c>
      <c r="G24" s="193" t="s">
        <v>102</v>
      </c>
      <c r="H24" s="156" t="s">
        <v>102</v>
      </c>
      <c r="I24" s="156">
        <v>47</v>
      </c>
      <c r="J24" s="156" t="s">
        <v>102</v>
      </c>
      <c r="K24" s="156" t="s">
        <v>102</v>
      </c>
      <c r="L24" s="194" t="s">
        <v>102</v>
      </c>
      <c r="M24" s="195" t="s">
        <v>102</v>
      </c>
      <c r="N24" s="156" t="s">
        <v>102</v>
      </c>
      <c r="O24" s="156">
        <v>18</v>
      </c>
      <c r="P24" s="156" t="s">
        <v>102</v>
      </c>
      <c r="Q24" s="156" t="s">
        <v>102</v>
      </c>
      <c r="R24" s="156" t="s">
        <v>102</v>
      </c>
      <c r="S24" s="156" t="s">
        <v>102</v>
      </c>
      <c r="T24" s="196"/>
      <c r="U24" s="197" t="s">
        <v>253</v>
      </c>
    </row>
    <row r="25" spans="1:21" s="34" customFormat="1" ht="22.5" customHeight="1" x14ac:dyDescent="0.2">
      <c r="A25" s="191"/>
      <c r="B25" s="191">
        <v>210</v>
      </c>
      <c r="C25" s="192" t="s">
        <v>254</v>
      </c>
      <c r="D25" s="156" t="s">
        <v>102</v>
      </c>
      <c r="E25" s="156" t="s">
        <v>102</v>
      </c>
      <c r="F25" s="156" t="s">
        <v>102</v>
      </c>
      <c r="G25" s="193" t="s">
        <v>102</v>
      </c>
      <c r="H25" s="156" t="s">
        <v>102</v>
      </c>
      <c r="I25" s="156" t="s">
        <v>102</v>
      </c>
      <c r="J25" s="156" t="s">
        <v>102</v>
      </c>
      <c r="K25" s="156" t="s">
        <v>102</v>
      </c>
      <c r="L25" s="194" t="s">
        <v>102</v>
      </c>
      <c r="M25" s="195">
        <v>312</v>
      </c>
      <c r="N25" s="156" t="s">
        <v>102</v>
      </c>
      <c r="O25" s="156" t="s">
        <v>102</v>
      </c>
      <c r="P25" s="156" t="s">
        <v>102</v>
      </c>
      <c r="Q25" s="156" t="s">
        <v>102</v>
      </c>
      <c r="R25" s="156" t="s">
        <v>102</v>
      </c>
      <c r="S25" s="156" t="s">
        <v>102</v>
      </c>
      <c r="T25" s="196"/>
      <c r="U25" s="197" t="s">
        <v>255</v>
      </c>
    </row>
    <row r="26" spans="1:21" s="34" customFormat="1" ht="22.5" customHeight="1" x14ac:dyDescent="0.2">
      <c r="A26" s="191"/>
      <c r="B26" s="191">
        <v>213</v>
      </c>
      <c r="C26" s="192" t="s">
        <v>256</v>
      </c>
      <c r="D26" s="156" t="s">
        <v>102</v>
      </c>
      <c r="E26" s="156" t="s">
        <v>102</v>
      </c>
      <c r="F26" s="156" t="s">
        <v>102</v>
      </c>
      <c r="G26" s="193" t="s">
        <v>102</v>
      </c>
      <c r="H26" s="156" t="s">
        <v>102</v>
      </c>
      <c r="I26" s="156" t="s">
        <v>102</v>
      </c>
      <c r="J26" s="156" t="s">
        <v>102</v>
      </c>
      <c r="K26" s="156" t="s">
        <v>102</v>
      </c>
      <c r="L26" s="194" t="s">
        <v>102</v>
      </c>
      <c r="M26" s="195">
        <v>31</v>
      </c>
      <c r="N26" s="156" t="s">
        <v>102</v>
      </c>
      <c r="O26" s="156" t="s">
        <v>102</v>
      </c>
      <c r="P26" s="156" t="s">
        <v>102</v>
      </c>
      <c r="Q26" s="156" t="s">
        <v>102</v>
      </c>
      <c r="R26" s="156" t="s">
        <v>102</v>
      </c>
      <c r="S26" s="156" t="s">
        <v>102</v>
      </c>
      <c r="T26" s="196"/>
      <c r="U26" s="197" t="s">
        <v>257</v>
      </c>
    </row>
    <row r="27" spans="1:21" s="34" customFormat="1" ht="22.5" customHeight="1" x14ac:dyDescent="0.2">
      <c r="A27" s="191"/>
      <c r="B27" s="191">
        <v>220</v>
      </c>
      <c r="C27" s="192" t="s">
        <v>258</v>
      </c>
      <c r="D27" s="156">
        <v>66836</v>
      </c>
      <c r="E27" s="156" t="s">
        <v>102</v>
      </c>
      <c r="F27" s="156">
        <v>66836</v>
      </c>
      <c r="G27" s="193" t="s">
        <v>102</v>
      </c>
      <c r="H27" s="156" t="s">
        <v>102</v>
      </c>
      <c r="I27" s="156" t="s">
        <v>102</v>
      </c>
      <c r="J27" s="156" t="s">
        <v>102</v>
      </c>
      <c r="K27" s="156" t="s">
        <v>102</v>
      </c>
      <c r="L27" s="194" t="s">
        <v>102</v>
      </c>
      <c r="M27" s="195">
        <v>17</v>
      </c>
      <c r="N27" s="156" t="s">
        <v>102</v>
      </c>
      <c r="O27" s="156" t="s">
        <v>102</v>
      </c>
      <c r="P27" s="156" t="s">
        <v>102</v>
      </c>
      <c r="Q27" s="156" t="s">
        <v>102</v>
      </c>
      <c r="R27" s="156" t="s">
        <v>102</v>
      </c>
      <c r="S27" s="156" t="s">
        <v>102</v>
      </c>
      <c r="T27" s="196"/>
      <c r="U27" s="197" t="s">
        <v>259</v>
      </c>
    </row>
    <row r="28" spans="1:21" s="34" customFormat="1" ht="22.5" customHeight="1" x14ac:dyDescent="0.2">
      <c r="A28" s="345" t="s">
        <v>260</v>
      </c>
      <c r="B28" s="346"/>
      <c r="C28" s="347"/>
      <c r="D28" s="156">
        <v>83094</v>
      </c>
      <c r="E28" s="156" t="s">
        <v>102</v>
      </c>
      <c r="F28" s="156">
        <v>83094</v>
      </c>
      <c r="G28" s="193" t="s">
        <v>102</v>
      </c>
      <c r="H28" s="156" t="s">
        <v>102</v>
      </c>
      <c r="I28" s="156" t="s">
        <v>102</v>
      </c>
      <c r="J28" s="156" t="s">
        <v>102</v>
      </c>
      <c r="K28" s="156" t="s">
        <v>102</v>
      </c>
      <c r="L28" s="194" t="s">
        <v>102</v>
      </c>
      <c r="M28" s="195">
        <v>1201</v>
      </c>
      <c r="N28" s="156" t="s">
        <v>102</v>
      </c>
      <c r="O28" s="156">
        <v>81</v>
      </c>
      <c r="P28" s="156">
        <v>246</v>
      </c>
      <c r="Q28" s="156">
        <v>630482</v>
      </c>
      <c r="R28" s="156">
        <v>579662</v>
      </c>
      <c r="S28" s="156">
        <v>50820</v>
      </c>
      <c r="T28" s="348" t="s">
        <v>261</v>
      </c>
      <c r="U28" s="346"/>
    </row>
    <row r="29" spans="1:21" s="34" customFormat="1" ht="22.5" customHeight="1" x14ac:dyDescent="0.2">
      <c r="A29" s="191"/>
      <c r="B29" s="191">
        <v>302</v>
      </c>
      <c r="C29" s="192" t="s">
        <v>262</v>
      </c>
      <c r="D29" s="156" t="s">
        <v>102</v>
      </c>
      <c r="E29" s="156" t="s">
        <v>102</v>
      </c>
      <c r="F29" s="156" t="s">
        <v>102</v>
      </c>
      <c r="G29" s="193" t="s">
        <v>102</v>
      </c>
      <c r="H29" s="156" t="s">
        <v>102</v>
      </c>
      <c r="I29" s="156" t="s">
        <v>102</v>
      </c>
      <c r="J29" s="156" t="s">
        <v>102</v>
      </c>
      <c r="K29" s="156" t="s">
        <v>102</v>
      </c>
      <c r="L29" s="194" t="s">
        <v>102</v>
      </c>
      <c r="M29" s="195" t="s">
        <v>102</v>
      </c>
      <c r="N29" s="156" t="s">
        <v>102</v>
      </c>
      <c r="O29" s="156" t="s">
        <v>102</v>
      </c>
      <c r="P29" s="156" t="s">
        <v>102</v>
      </c>
      <c r="Q29" s="156">
        <v>159338</v>
      </c>
      <c r="R29" s="156">
        <v>159338</v>
      </c>
      <c r="S29" s="156" t="s">
        <v>102</v>
      </c>
      <c r="T29" s="196"/>
      <c r="U29" s="197" t="s">
        <v>263</v>
      </c>
    </row>
    <row r="30" spans="1:21" s="34" customFormat="1" ht="22.5" customHeight="1" x14ac:dyDescent="0.2">
      <c r="A30" s="191"/>
      <c r="B30" s="191">
        <v>304</v>
      </c>
      <c r="C30" s="192" t="s">
        <v>48</v>
      </c>
      <c r="D30" s="156">
        <v>83094</v>
      </c>
      <c r="E30" s="156" t="s">
        <v>102</v>
      </c>
      <c r="F30" s="156">
        <v>83094</v>
      </c>
      <c r="G30" s="193" t="s">
        <v>102</v>
      </c>
      <c r="H30" s="156" t="s">
        <v>102</v>
      </c>
      <c r="I30" s="156" t="s">
        <v>102</v>
      </c>
      <c r="J30" s="156" t="s">
        <v>102</v>
      </c>
      <c r="K30" s="156" t="s">
        <v>102</v>
      </c>
      <c r="L30" s="194" t="s">
        <v>102</v>
      </c>
      <c r="M30" s="195">
        <v>1201</v>
      </c>
      <c r="N30" s="156" t="s">
        <v>102</v>
      </c>
      <c r="O30" s="156">
        <v>81</v>
      </c>
      <c r="P30" s="156">
        <v>246</v>
      </c>
      <c r="Q30" s="156">
        <v>471144</v>
      </c>
      <c r="R30" s="156">
        <v>420324</v>
      </c>
      <c r="S30" s="156">
        <v>50820</v>
      </c>
      <c r="T30" s="196"/>
      <c r="U30" s="197" t="s">
        <v>49</v>
      </c>
    </row>
    <row r="31" spans="1:21" s="34" customFormat="1" ht="22.5" customHeight="1" x14ac:dyDescent="0.2">
      <c r="A31" s="345" t="s">
        <v>264</v>
      </c>
      <c r="B31" s="346"/>
      <c r="C31" s="347"/>
      <c r="D31" s="156">
        <v>156332</v>
      </c>
      <c r="E31" s="156" t="s">
        <v>102</v>
      </c>
      <c r="F31" s="156">
        <v>156332</v>
      </c>
      <c r="G31" s="193" t="s">
        <v>102</v>
      </c>
      <c r="H31" s="156" t="s">
        <v>102</v>
      </c>
      <c r="I31" s="156" t="s">
        <v>102</v>
      </c>
      <c r="J31" s="156" t="s">
        <v>102</v>
      </c>
      <c r="K31" s="156" t="s">
        <v>102</v>
      </c>
      <c r="L31" s="194" t="s">
        <v>102</v>
      </c>
      <c r="M31" s="195" t="s">
        <v>102</v>
      </c>
      <c r="N31" s="156" t="s">
        <v>102</v>
      </c>
      <c r="O31" s="156" t="s">
        <v>102</v>
      </c>
      <c r="P31" s="156" t="s">
        <v>102</v>
      </c>
      <c r="Q31" s="156" t="s">
        <v>102</v>
      </c>
      <c r="R31" s="156" t="s">
        <v>102</v>
      </c>
      <c r="S31" s="156" t="s">
        <v>102</v>
      </c>
      <c r="T31" s="348" t="s">
        <v>265</v>
      </c>
      <c r="U31" s="346"/>
    </row>
    <row r="32" spans="1:21" s="34" customFormat="1" ht="22.5" customHeight="1" x14ac:dyDescent="0.2">
      <c r="A32" s="191"/>
      <c r="B32" s="191">
        <v>407</v>
      </c>
      <c r="C32" s="192" t="s">
        <v>266</v>
      </c>
      <c r="D32" s="156">
        <v>156332</v>
      </c>
      <c r="E32" s="156" t="s">
        <v>102</v>
      </c>
      <c r="F32" s="156">
        <v>156332</v>
      </c>
      <c r="G32" s="193" t="s">
        <v>102</v>
      </c>
      <c r="H32" s="156" t="s">
        <v>102</v>
      </c>
      <c r="I32" s="156" t="s">
        <v>102</v>
      </c>
      <c r="J32" s="156" t="s">
        <v>102</v>
      </c>
      <c r="K32" s="156" t="s">
        <v>102</v>
      </c>
      <c r="L32" s="194" t="s">
        <v>102</v>
      </c>
      <c r="M32" s="195" t="s">
        <v>102</v>
      </c>
      <c r="N32" s="156" t="s">
        <v>102</v>
      </c>
      <c r="O32" s="156" t="s">
        <v>102</v>
      </c>
      <c r="P32" s="156" t="s">
        <v>102</v>
      </c>
      <c r="Q32" s="156" t="s">
        <v>102</v>
      </c>
      <c r="R32" s="156" t="s">
        <v>102</v>
      </c>
      <c r="S32" s="156" t="s">
        <v>102</v>
      </c>
      <c r="T32" s="196"/>
      <c r="U32" s="197" t="s">
        <v>267</v>
      </c>
    </row>
    <row r="33" spans="1:21" s="34" customFormat="1" ht="22.5" customHeight="1" x14ac:dyDescent="0.2">
      <c r="A33" s="345" t="s">
        <v>57</v>
      </c>
      <c r="B33" s="346"/>
      <c r="C33" s="347"/>
      <c r="D33" s="156">
        <v>32034</v>
      </c>
      <c r="E33" s="156" t="s">
        <v>102</v>
      </c>
      <c r="F33" s="156">
        <v>32034</v>
      </c>
      <c r="G33" s="193" t="s">
        <v>102</v>
      </c>
      <c r="H33" s="156" t="s">
        <v>102</v>
      </c>
      <c r="I33" s="156" t="s">
        <v>102</v>
      </c>
      <c r="J33" s="156" t="s">
        <v>102</v>
      </c>
      <c r="K33" s="156" t="s">
        <v>102</v>
      </c>
      <c r="L33" s="194" t="s">
        <v>102</v>
      </c>
      <c r="M33" s="195" t="s">
        <v>102</v>
      </c>
      <c r="N33" s="156" t="s">
        <v>102</v>
      </c>
      <c r="O33" s="156" t="s">
        <v>102</v>
      </c>
      <c r="P33" s="156" t="s">
        <v>102</v>
      </c>
      <c r="Q33" s="156">
        <v>63333</v>
      </c>
      <c r="R33" s="156">
        <v>11428</v>
      </c>
      <c r="S33" s="156">
        <v>51905</v>
      </c>
      <c r="T33" s="348" t="s">
        <v>268</v>
      </c>
      <c r="U33" s="346"/>
    </row>
    <row r="34" spans="1:21" s="34" customFormat="1" ht="22.5" customHeight="1" x14ac:dyDescent="0.2">
      <c r="A34" s="191"/>
      <c r="B34" s="191">
        <v>601</v>
      </c>
      <c r="C34" s="192" t="s">
        <v>59</v>
      </c>
      <c r="D34" s="156" t="s">
        <v>102</v>
      </c>
      <c r="E34" s="156" t="s">
        <v>102</v>
      </c>
      <c r="F34" s="156" t="s">
        <v>102</v>
      </c>
      <c r="G34" s="193" t="s">
        <v>102</v>
      </c>
      <c r="H34" s="156" t="s">
        <v>102</v>
      </c>
      <c r="I34" s="156" t="s">
        <v>102</v>
      </c>
      <c r="J34" s="156" t="s">
        <v>102</v>
      </c>
      <c r="K34" s="156" t="s">
        <v>102</v>
      </c>
      <c r="L34" s="194" t="s">
        <v>102</v>
      </c>
      <c r="M34" s="195" t="s">
        <v>102</v>
      </c>
      <c r="N34" s="156" t="s">
        <v>102</v>
      </c>
      <c r="O34" s="156" t="s">
        <v>102</v>
      </c>
      <c r="P34" s="156" t="s">
        <v>102</v>
      </c>
      <c r="Q34" s="156">
        <v>63333</v>
      </c>
      <c r="R34" s="156">
        <v>11428</v>
      </c>
      <c r="S34" s="156">
        <v>51905</v>
      </c>
      <c r="T34" s="196"/>
      <c r="U34" s="197" t="s">
        <v>60</v>
      </c>
    </row>
    <row r="35" spans="1:21" s="34" customFormat="1" ht="22.5" customHeight="1" thickBot="1" x14ac:dyDescent="0.25">
      <c r="A35" s="191"/>
      <c r="B35" s="191">
        <v>602</v>
      </c>
      <c r="C35" s="192" t="s">
        <v>269</v>
      </c>
      <c r="D35" s="156">
        <v>32034</v>
      </c>
      <c r="E35" s="156" t="s">
        <v>102</v>
      </c>
      <c r="F35" s="156">
        <v>32034</v>
      </c>
      <c r="G35" s="193" t="s">
        <v>102</v>
      </c>
      <c r="H35" s="156" t="s">
        <v>102</v>
      </c>
      <c r="I35" s="156" t="s">
        <v>102</v>
      </c>
      <c r="J35" s="156" t="s">
        <v>102</v>
      </c>
      <c r="K35" s="156" t="s">
        <v>102</v>
      </c>
      <c r="L35" s="194" t="s">
        <v>102</v>
      </c>
      <c r="M35" s="195" t="s">
        <v>102</v>
      </c>
      <c r="N35" s="156" t="s">
        <v>102</v>
      </c>
      <c r="O35" s="156" t="s">
        <v>102</v>
      </c>
      <c r="P35" s="156" t="s">
        <v>102</v>
      </c>
      <c r="Q35" s="156" t="s">
        <v>102</v>
      </c>
      <c r="R35" s="156" t="s">
        <v>102</v>
      </c>
      <c r="S35" s="156" t="s">
        <v>102</v>
      </c>
      <c r="T35" s="196"/>
      <c r="U35" s="197" t="s">
        <v>270</v>
      </c>
    </row>
    <row r="36" spans="1:21" s="34" customFormat="1" ht="11.25" customHeight="1" thickBot="1" x14ac:dyDescent="0.25">
      <c r="A36" s="206"/>
      <c r="B36" s="206"/>
      <c r="C36" s="207"/>
      <c r="D36" s="208"/>
      <c r="E36" s="208"/>
      <c r="F36" s="208"/>
      <c r="G36" s="209"/>
      <c r="H36" s="208"/>
      <c r="I36" s="208"/>
      <c r="J36" s="208"/>
      <c r="K36" s="208"/>
      <c r="L36" s="210"/>
      <c r="M36" s="211"/>
      <c r="N36" s="208"/>
      <c r="O36" s="208"/>
      <c r="P36" s="208"/>
      <c r="Q36" s="208"/>
      <c r="R36" s="208"/>
      <c r="S36" s="208"/>
      <c r="T36" s="212"/>
      <c r="U36" s="213"/>
    </row>
    <row r="37" spans="1:21" s="34" customFormat="1" ht="22.5" customHeight="1" thickBot="1" x14ac:dyDescent="0.25">
      <c r="A37" s="198"/>
      <c r="B37" s="214" t="s">
        <v>271</v>
      </c>
      <c r="C37" s="199"/>
      <c r="D37" s="200" t="s">
        <v>102</v>
      </c>
      <c r="E37" s="200" t="s">
        <v>102</v>
      </c>
      <c r="F37" s="200" t="s">
        <v>102</v>
      </c>
      <c r="G37" s="201" t="s">
        <v>102</v>
      </c>
      <c r="H37" s="200" t="s">
        <v>102</v>
      </c>
      <c r="I37" s="200" t="s">
        <v>102</v>
      </c>
      <c r="J37" s="200" t="s">
        <v>102</v>
      </c>
      <c r="K37" s="200" t="s">
        <v>102</v>
      </c>
      <c r="L37" s="202" t="s">
        <v>102</v>
      </c>
      <c r="M37" s="203">
        <v>1390</v>
      </c>
      <c r="N37" s="200" t="s">
        <v>102</v>
      </c>
      <c r="O37" s="200" t="s">
        <v>102</v>
      </c>
      <c r="P37" s="200" t="s">
        <v>102</v>
      </c>
      <c r="Q37" s="200" t="s">
        <v>102</v>
      </c>
      <c r="R37" s="200" t="s">
        <v>102</v>
      </c>
      <c r="S37" s="200" t="s">
        <v>102</v>
      </c>
      <c r="T37" s="204"/>
      <c r="U37" s="215" t="s">
        <v>272</v>
      </c>
    </row>
    <row r="38" spans="1:21" ht="18.649999999999999" customHeight="1" x14ac:dyDescent="0.2">
      <c r="A38" s="166" t="s">
        <v>8</v>
      </c>
      <c r="U38" s="167" t="s">
        <v>8</v>
      </c>
    </row>
    <row r="66" ht="5.25" customHeight="1" x14ac:dyDescent="0.2"/>
  </sheetData>
  <mergeCells count="14">
    <mergeCell ref="A33:C33"/>
    <mergeCell ref="T33:U33"/>
    <mergeCell ref="A22:C22"/>
    <mergeCell ref="T22:U22"/>
    <mergeCell ref="A28:C28"/>
    <mergeCell ref="T28:U28"/>
    <mergeCell ref="A31:C31"/>
    <mergeCell ref="T31:U31"/>
    <mergeCell ref="A2:C5"/>
    <mergeCell ref="T2:U5"/>
    <mergeCell ref="A7:C7"/>
    <mergeCell ref="T7:U7"/>
    <mergeCell ref="A8:C8"/>
    <mergeCell ref="T8:U8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78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19" width="9.7265625" style="9" customWidth="1"/>
    <col min="20" max="20" width="4.453125" style="9" customWidth="1"/>
    <col min="21" max="21" width="27.36328125" style="9" customWidth="1"/>
    <col min="22" max="16384" width="8" style="9"/>
  </cols>
  <sheetData>
    <row r="1" spans="1:21" s="2" customFormat="1" ht="18.75" customHeight="1" thickBot="1" x14ac:dyDescent="0.25">
      <c r="A1" s="168" t="s">
        <v>273</v>
      </c>
      <c r="B1" s="169"/>
      <c r="C1" s="168"/>
      <c r="D1" s="216"/>
      <c r="E1" s="172"/>
      <c r="F1" s="173"/>
      <c r="G1" s="174"/>
      <c r="H1" s="4"/>
      <c r="I1" s="89"/>
      <c r="J1" s="168"/>
      <c r="K1" s="168"/>
      <c r="L1" s="168"/>
      <c r="M1" s="168" t="s">
        <v>173</v>
      </c>
      <c r="N1" s="168" t="s">
        <v>173</v>
      </c>
      <c r="O1" s="168"/>
      <c r="Q1" s="168"/>
      <c r="R1" s="168"/>
      <c r="S1" s="168"/>
      <c r="T1" s="168"/>
      <c r="U1" s="217" t="s">
        <v>274</v>
      </c>
    </row>
    <row r="2" spans="1:21" s="34" customFormat="1" ht="11.25" customHeight="1" x14ac:dyDescent="0.2">
      <c r="A2" s="349" t="s">
        <v>201</v>
      </c>
      <c r="B2" s="349"/>
      <c r="C2" s="350"/>
      <c r="D2" s="180"/>
      <c r="E2" s="177"/>
      <c r="F2" s="177"/>
      <c r="G2" s="177"/>
      <c r="H2" s="177"/>
      <c r="I2" s="177"/>
      <c r="J2" s="177"/>
      <c r="K2" s="177"/>
      <c r="L2" s="177"/>
      <c r="M2" s="178"/>
      <c r="N2" s="180"/>
      <c r="O2" s="176"/>
      <c r="P2" s="179"/>
      <c r="Q2" s="176"/>
      <c r="R2" s="180"/>
      <c r="S2" s="180"/>
      <c r="T2" s="335" t="s">
        <v>275</v>
      </c>
      <c r="U2" s="336"/>
    </row>
    <row r="3" spans="1:21" s="34" customFormat="1" ht="11.25" customHeight="1" x14ac:dyDescent="0.2">
      <c r="A3" s="331"/>
      <c r="B3" s="331"/>
      <c r="C3" s="332"/>
      <c r="D3" s="218" t="s">
        <v>107</v>
      </c>
      <c r="E3" s="181" t="s">
        <v>203</v>
      </c>
      <c r="F3" s="181" t="s">
        <v>109</v>
      </c>
      <c r="G3" s="181" t="s">
        <v>204</v>
      </c>
      <c r="H3" s="181" t="s">
        <v>111</v>
      </c>
      <c r="I3" s="181" t="s">
        <v>112</v>
      </c>
      <c r="J3" s="181" t="s">
        <v>205</v>
      </c>
      <c r="K3" s="182"/>
      <c r="L3" s="182"/>
      <c r="M3" s="184" t="s">
        <v>114</v>
      </c>
      <c r="N3" s="218" t="s">
        <v>206</v>
      </c>
      <c r="O3" s="181" t="s">
        <v>207</v>
      </c>
      <c r="P3" s="185" t="s">
        <v>208</v>
      </c>
      <c r="Q3" s="181" t="s">
        <v>209</v>
      </c>
      <c r="R3" s="182"/>
      <c r="S3" s="182"/>
      <c r="T3" s="337"/>
      <c r="U3" s="353"/>
    </row>
    <row r="4" spans="1:21" s="34" customFormat="1" ht="11.25" customHeight="1" x14ac:dyDescent="0.2">
      <c r="A4" s="331"/>
      <c r="B4" s="331"/>
      <c r="C4" s="332"/>
      <c r="D4" s="218" t="s">
        <v>119</v>
      </c>
      <c r="E4" s="181" t="s">
        <v>210</v>
      </c>
      <c r="F4" s="181" t="s">
        <v>210</v>
      </c>
      <c r="G4" s="181" t="s">
        <v>211</v>
      </c>
      <c r="H4" s="181"/>
      <c r="I4" s="181"/>
      <c r="J4" s="181" t="s">
        <v>210</v>
      </c>
      <c r="K4" s="104" t="s">
        <v>121</v>
      </c>
      <c r="L4" s="110" t="s">
        <v>122</v>
      </c>
      <c r="M4" s="184"/>
      <c r="N4" s="218"/>
      <c r="O4" s="181"/>
      <c r="P4" s="185"/>
      <c r="Q4" s="181"/>
      <c r="R4" s="185" t="s">
        <v>212</v>
      </c>
      <c r="S4" s="181" t="s">
        <v>213</v>
      </c>
      <c r="T4" s="337"/>
      <c r="U4" s="353"/>
    </row>
    <row r="5" spans="1:21" s="34" customFormat="1" ht="22.5" customHeight="1" x14ac:dyDescent="0.2">
      <c r="A5" s="351"/>
      <c r="B5" s="351"/>
      <c r="C5" s="352"/>
      <c r="D5" s="188" t="s">
        <v>214</v>
      </c>
      <c r="E5" s="186" t="s">
        <v>215</v>
      </c>
      <c r="F5" s="186" t="s">
        <v>216</v>
      </c>
      <c r="G5" s="186" t="s">
        <v>217</v>
      </c>
      <c r="H5" s="186" t="s">
        <v>218</v>
      </c>
      <c r="I5" s="186" t="s">
        <v>219</v>
      </c>
      <c r="J5" s="186" t="s">
        <v>276</v>
      </c>
      <c r="K5" s="186" t="s">
        <v>221</v>
      </c>
      <c r="L5" s="187" t="s">
        <v>222</v>
      </c>
      <c r="M5" s="188" t="s">
        <v>223</v>
      </c>
      <c r="N5" s="188" t="s">
        <v>224</v>
      </c>
      <c r="O5" s="186" t="s">
        <v>277</v>
      </c>
      <c r="P5" s="186" t="s">
        <v>226</v>
      </c>
      <c r="Q5" s="186" t="s">
        <v>227</v>
      </c>
      <c r="R5" s="189" t="s">
        <v>173</v>
      </c>
      <c r="S5" s="190"/>
      <c r="T5" s="339"/>
      <c r="U5" s="340"/>
    </row>
    <row r="6" spans="1:21" s="34" customFormat="1" ht="22.5" customHeight="1" x14ac:dyDescent="0.2">
      <c r="A6" s="191"/>
      <c r="B6" s="191"/>
      <c r="C6" s="192"/>
      <c r="D6" s="219"/>
      <c r="E6" s="220"/>
      <c r="F6" s="220"/>
      <c r="G6" s="220"/>
      <c r="H6" s="220"/>
      <c r="I6" s="220"/>
      <c r="J6" s="220"/>
      <c r="K6" s="220"/>
      <c r="L6" s="221"/>
      <c r="M6" s="219"/>
      <c r="N6" s="219"/>
      <c r="O6" s="220"/>
      <c r="P6" s="220"/>
      <c r="Q6" s="220"/>
      <c r="R6" s="222"/>
      <c r="S6" s="223"/>
      <c r="T6" s="196"/>
      <c r="U6" s="197"/>
    </row>
    <row r="7" spans="1:21" s="34" customFormat="1" ht="22.5" customHeight="1" x14ac:dyDescent="0.2">
      <c r="A7" s="341" t="s">
        <v>278</v>
      </c>
      <c r="B7" s="342"/>
      <c r="C7" s="354"/>
      <c r="D7" s="219">
        <v>2815913</v>
      </c>
      <c r="E7" s="220">
        <v>287887</v>
      </c>
      <c r="F7" s="220" t="s">
        <v>102</v>
      </c>
      <c r="G7" s="220">
        <v>820852</v>
      </c>
      <c r="H7" s="220">
        <v>69927</v>
      </c>
      <c r="I7" s="220">
        <v>895843</v>
      </c>
      <c r="J7" s="220">
        <v>741404</v>
      </c>
      <c r="K7" s="220">
        <v>16351</v>
      </c>
      <c r="L7" s="221">
        <v>725053</v>
      </c>
      <c r="M7" s="219">
        <v>56029</v>
      </c>
      <c r="N7" s="219">
        <v>4141</v>
      </c>
      <c r="O7" s="220">
        <v>48</v>
      </c>
      <c r="P7" s="220">
        <v>1460</v>
      </c>
      <c r="Q7" s="220">
        <v>21549</v>
      </c>
      <c r="R7" s="222">
        <v>21549</v>
      </c>
      <c r="S7" s="223" t="s">
        <v>102</v>
      </c>
      <c r="T7" s="355" t="s">
        <v>279</v>
      </c>
      <c r="U7" s="342"/>
    </row>
    <row r="8" spans="1:21" s="34" customFormat="1" ht="22.5" customHeight="1" x14ac:dyDescent="0.2">
      <c r="A8" s="345" t="s">
        <v>230</v>
      </c>
      <c r="B8" s="346"/>
      <c r="C8" s="356"/>
      <c r="D8" s="219">
        <v>1078127</v>
      </c>
      <c r="E8" s="220">
        <v>260073</v>
      </c>
      <c r="F8" s="220" t="s">
        <v>102</v>
      </c>
      <c r="G8" s="220">
        <v>171433</v>
      </c>
      <c r="H8" s="220">
        <v>49900</v>
      </c>
      <c r="I8" s="220">
        <v>294092</v>
      </c>
      <c r="J8" s="220">
        <v>302629</v>
      </c>
      <c r="K8" s="220">
        <v>14697</v>
      </c>
      <c r="L8" s="221">
        <v>287932</v>
      </c>
      <c r="M8" s="219">
        <v>52621</v>
      </c>
      <c r="N8" s="219">
        <v>4141</v>
      </c>
      <c r="O8" s="220">
        <v>39</v>
      </c>
      <c r="P8" s="220">
        <v>893</v>
      </c>
      <c r="Q8" s="220">
        <v>21549</v>
      </c>
      <c r="R8" s="222">
        <v>21549</v>
      </c>
      <c r="S8" s="223" t="s">
        <v>102</v>
      </c>
      <c r="T8" s="357" t="s">
        <v>231</v>
      </c>
      <c r="U8" s="346"/>
    </row>
    <row r="9" spans="1:21" s="34" customFormat="1" ht="22.5" customHeight="1" x14ac:dyDescent="0.2">
      <c r="A9" s="191"/>
      <c r="B9" s="191">
        <v>103</v>
      </c>
      <c r="C9" s="192" t="s">
        <v>232</v>
      </c>
      <c r="D9" s="219">
        <v>284478</v>
      </c>
      <c r="E9" s="220">
        <v>210053</v>
      </c>
      <c r="F9" s="220" t="s">
        <v>102</v>
      </c>
      <c r="G9" s="220" t="s">
        <v>102</v>
      </c>
      <c r="H9" s="220">
        <v>49900</v>
      </c>
      <c r="I9" s="220" t="s">
        <v>102</v>
      </c>
      <c r="J9" s="220">
        <v>24525</v>
      </c>
      <c r="K9" s="220">
        <v>9525</v>
      </c>
      <c r="L9" s="221">
        <v>15000</v>
      </c>
      <c r="M9" s="219">
        <v>6727</v>
      </c>
      <c r="N9" s="219" t="s">
        <v>102</v>
      </c>
      <c r="O9" s="220" t="s">
        <v>102</v>
      </c>
      <c r="P9" s="220">
        <v>230</v>
      </c>
      <c r="Q9" s="220">
        <v>802</v>
      </c>
      <c r="R9" s="222">
        <v>802</v>
      </c>
      <c r="S9" s="223" t="s">
        <v>102</v>
      </c>
      <c r="T9" s="196"/>
      <c r="U9" s="197" t="s">
        <v>233</v>
      </c>
    </row>
    <row r="10" spans="1:21" s="34" customFormat="1" ht="22.5" customHeight="1" x14ac:dyDescent="0.2">
      <c r="A10" s="191"/>
      <c r="B10" s="191">
        <v>105</v>
      </c>
      <c r="C10" s="192" t="s">
        <v>280</v>
      </c>
      <c r="D10" s="219">
        <v>43021</v>
      </c>
      <c r="E10" s="220" t="s">
        <v>102</v>
      </c>
      <c r="F10" s="220" t="s">
        <v>102</v>
      </c>
      <c r="G10" s="220" t="s">
        <v>102</v>
      </c>
      <c r="H10" s="220" t="s">
        <v>102</v>
      </c>
      <c r="I10" s="220" t="s">
        <v>102</v>
      </c>
      <c r="J10" s="220">
        <v>43021</v>
      </c>
      <c r="K10" s="220" t="s">
        <v>102</v>
      </c>
      <c r="L10" s="221">
        <v>43021</v>
      </c>
      <c r="M10" s="219">
        <v>7647</v>
      </c>
      <c r="N10" s="219">
        <v>4141</v>
      </c>
      <c r="O10" s="220">
        <v>2</v>
      </c>
      <c r="P10" s="220">
        <v>114</v>
      </c>
      <c r="Q10" s="220">
        <v>19299</v>
      </c>
      <c r="R10" s="222">
        <v>19299</v>
      </c>
      <c r="S10" s="223" t="s">
        <v>102</v>
      </c>
      <c r="T10" s="196"/>
      <c r="U10" s="197" t="s">
        <v>281</v>
      </c>
    </row>
    <row r="11" spans="1:21" s="34" customFormat="1" ht="22.5" customHeight="1" x14ac:dyDescent="0.2">
      <c r="A11" s="191"/>
      <c r="B11" s="191">
        <v>106</v>
      </c>
      <c r="C11" s="192" t="s">
        <v>234</v>
      </c>
      <c r="D11" s="219" t="s">
        <v>102</v>
      </c>
      <c r="E11" s="220" t="s">
        <v>102</v>
      </c>
      <c r="F11" s="220" t="s">
        <v>102</v>
      </c>
      <c r="G11" s="220" t="s">
        <v>102</v>
      </c>
      <c r="H11" s="220" t="s">
        <v>102</v>
      </c>
      <c r="I11" s="220" t="s">
        <v>102</v>
      </c>
      <c r="J11" s="220" t="s">
        <v>102</v>
      </c>
      <c r="K11" s="220" t="s">
        <v>102</v>
      </c>
      <c r="L11" s="221" t="s">
        <v>102</v>
      </c>
      <c r="M11" s="219">
        <v>4047</v>
      </c>
      <c r="N11" s="219" t="s">
        <v>102</v>
      </c>
      <c r="O11" s="220">
        <v>4</v>
      </c>
      <c r="P11" s="220">
        <v>219</v>
      </c>
      <c r="Q11" s="220">
        <v>1448</v>
      </c>
      <c r="R11" s="222">
        <v>1448</v>
      </c>
      <c r="S11" s="223" t="s">
        <v>102</v>
      </c>
      <c r="T11" s="196"/>
      <c r="U11" s="197" t="s">
        <v>235</v>
      </c>
    </row>
    <row r="12" spans="1:21" s="34" customFormat="1" ht="22.5" customHeight="1" x14ac:dyDescent="0.2">
      <c r="A12" s="191"/>
      <c r="B12" s="191">
        <v>107</v>
      </c>
      <c r="C12" s="192" t="s">
        <v>282</v>
      </c>
      <c r="D12" s="219" t="s">
        <v>102</v>
      </c>
      <c r="E12" s="220" t="s">
        <v>102</v>
      </c>
      <c r="F12" s="220" t="s">
        <v>102</v>
      </c>
      <c r="G12" s="220" t="s">
        <v>102</v>
      </c>
      <c r="H12" s="220" t="s">
        <v>102</v>
      </c>
      <c r="I12" s="220" t="s">
        <v>102</v>
      </c>
      <c r="J12" s="220" t="s">
        <v>102</v>
      </c>
      <c r="K12" s="220" t="s">
        <v>102</v>
      </c>
      <c r="L12" s="221" t="s">
        <v>102</v>
      </c>
      <c r="M12" s="219">
        <v>5</v>
      </c>
      <c r="N12" s="219" t="s">
        <v>102</v>
      </c>
      <c r="O12" s="220" t="s">
        <v>102</v>
      </c>
      <c r="P12" s="220" t="s">
        <v>102</v>
      </c>
      <c r="Q12" s="220" t="s">
        <v>102</v>
      </c>
      <c r="R12" s="222" t="s">
        <v>102</v>
      </c>
      <c r="S12" s="223" t="s">
        <v>102</v>
      </c>
      <c r="T12" s="196"/>
      <c r="U12" s="197" t="s">
        <v>283</v>
      </c>
    </row>
    <row r="13" spans="1:21" s="34" customFormat="1" ht="22.5" customHeight="1" x14ac:dyDescent="0.2">
      <c r="A13" s="191"/>
      <c r="B13" s="191">
        <v>108</v>
      </c>
      <c r="C13" s="192" t="s">
        <v>236</v>
      </c>
      <c r="D13" s="219">
        <v>67104</v>
      </c>
      <c r="E13" s="220" t="s">
        <v>102</v>
      </c>
      <c r="F13" s="220" t="s">
        <v>102</v>
      </c>
      <c r="G13" s="220">
        <v>41902</v>
      </c>
      <c r="H13" s="220" t="s">
        <v>102</v>
      </c>
      <c r="I13" s="220">
        <v>25202</v>
      </c>
      <c r="J13" s="220" t="s">
        <v>102</v>
      </c>
      <c r="K13" s="220" t="s">
        <v>102</v>
      </c>
      <c r="L13" s="221" t="s">
        <v>102</v>
      </c>
      <c r="M13" s="219">
        <v>16</v>
      </c>
      <c r="N13" s="219" t="s">
        <v>102</v>
      </c>
      <c r="O13" s="220" t="s">
        <v>102</v>
      </c>
      <c r="P13" s="220" t="s">
        <v>102</v>
      </c>
      <c r="Q13" s="220" t="s">
        <v>102</v>
      </c>
      <c r="R13" s="222" t="s">
        <v>102</v>
      </c>
      <c r="S13" s="223" t="s">
        <v>102</v>
      </c>
      <c r="T13" s="196"/>
      <c r="U13" s="197" t="s">
        <v>237</v>
      </c>
    </row>
    <row r="14" spans="1:21" s="34" customFormat="1" ht="22.5" customHeight="1" x14ac:dyDescent="0.2">
      <c r="A14" s="191"/>
      <c r="B14" s="191">
        <v>110</v>
      </c>
      <c r="C14" s="192" t="s">
        <v>43</v>
      </c>
      <c r="D14" s="219" t="s">
        <v>102</v>
      </c>
      <c r="E14" s="220" t="s">
        <v>102</v>
      </c>
      <c r="F14" s="220" t="s">
        <v>102</v>
      </c>
      <c r="G14" s="220" t="s">
        <v>102</v>
      </c>
      <c r="H14" s="220" t="s">
        <v>102</v>
      </c>
      <c r="I14" s="220" t="s">
        <v>102</v>
      </c>
      <c r="J14" s="220" t="s">
        <v>102</v>
      </c>
      <c r="K14" s="220" t="s">
        <v>102</v>
      </c>
      <c r="L14" s="221" t="s">
        <v>102</v>
      </c>
      <c r="M14" s="219">
        <v>223</v>
      </c>
      <c r="N14" s="219" t="s">
        <v>102</v>
      </c>
      <c r="O14" s="220" t="s">
        <v>102</v>
      </c>
      <c r="P14" s="220">
        <v>17</v>
      </c>
      <c r="Q14" s="220" t="s">
        <v>102</v>
      </c>
      <c r="R14" s="222" t="s">
        <v>102</v>
      </c>
      <c r="S14" s="223" t="s">
        <v>102</v>
      </c>
      <c r="T14" s="196"/>
      <c r="U14" s="197" t="s">
        <v>44</v>
      </c>
    </row>
    <row r="15" spans="1:21" s="34" customFormat="1" ht="22.5" customHeight="1" x14ac:dyDescent="0.2">
      <c r="A15" s="191"/>
      <c r="B15" s="191">
        <v>111</v>
      </c>
      <c r="C15" s="192" t="s">
        <v>238</v>
      </c>
      <c r="D15" s="219" t="s">
        <v>102</v>
      </c>
      <c r="E15" s="220" t="s">
        <v>102</v>
      </c>
      <c r="F15" s="220" t="s">
        <v>102</v>
      </c>
      <c r="G15" s="220" t="s">
        <v>102</v>
      </c>
      <c r="H15" s="220" t="s">
        <v>102</v>
      </c>
      <c r="I15" s="220" t="s">
        <v>102</v>
      </c>
      <c r="J15" s="220" t="s">
        <v>102</v>
      </c>
      <c r="K15" s="220" t="s">
        <v>102</v>
      </c>
      <c r="L15" s="221" t="s">
        <v>102</v>
      </c>
      <c r="M15" s="219">
        <v>5888</v>
      </c>
      <c r="N15" s="219" t="s">
        <v>102</v>
      </c>
      <c r="O15" s="220">
        <v>13</v>
      </c>
      <c r="P15" s="220">
        <v>228</v>
      </c>
      <c r="Q15" s="220" t="s">
        <v>102</v>
      </c>
      <c r="R15" s="222" t="s">
        <v>102</v>
      </c>
      <c r="S15" s="223" t="s">
        <v>102</v>
      </c>
      <c r="T15" s="196"/>
      <c r="U15" s="197" t="s">
        <v>239</v>
      </c>
    </row>
    <row r="16" spans="1:21" s="34" customFormat="1" ht="22.5" customHeight="1" x14ac:dyDescent="0.2">
      <c r="A16" s="191"/>
      <c r="B16" s="191">
        <v>112</v>
      </c>
      <c r="C16" s="192" t="s">
        <v>240</v>
      </c>
      <c r="D16" s="219">
        <v>400810</v>
      </c>
      <c r="E16" s="220">
        <v>50020</v>
      </c>
      <c r="F16" s="220" t="s">
        <v>102</v>
      </c>
      <c r="G16" s="220">
        <v>79581</v>
      </c>
      <c r="H16" s="220" t="s">
        <v>102</v>
      </c>
      <c r="I16" s="220">
        <v>72531</v>
      </c>
      <c r="J16" s="220">
        <v>198678</v>
      </c>
      <c r="K16" s="220">
        <v>5172</v>
      </c>
      <c r="L16" s="221">
        <v>193506</v>
      </c>
      <c r="M16" s="219">
        <v>26593</v>
      </c>
      <c r="N16" s="219" t="s">
        <v>102</v>
      </c>
      <c r="O16" s="220" t="s">
        <v>102</v>
      </c>
      <c r="P16" s="220" t="s">
        <v>102</v>
      </c>
      <c r="Q16" s="220" t="s">
        <v>102</v>
      </c>
      <c r="R16" s="222" t="s">
        <v>102</v>
      </c>
      <c r="S16" s="223" t="s">
        <v>102</v>
      </c>
      <c r="T16" s="196"/>
      <c r="U16" s="197" t="s">
        <v>241</v>
      </c>
    </row>
    <row r="17" spans="1:21" s="34" customFormat="1" ht="22.5" customHeight="1" x14ac:dyDescent="0.2">
      <c r="A17" s="191"/>
      <c r="B17" s="191">
        <v>113</v>
      </c>
      <c r="C17" s="192" t="s">
        <v>242</v>
      </c>
      <c r="D17" s="219">
        <v>86355</v>
      </c>
      <c r="E17" s="220" t="s">
        <v>102</v>
      </c>
      <c r="F17" s="220" t="s">
        <v>102</v>
      </c>
      <c r="G17" s="220">
        <v>49950</v>
      </c>
      <c r="H17" s="220" t="s">
        <v>102</v>
      </c>
      <c r="I17" s="220" t="s">
        <v>102</v>
      </c>
      <c r="J17" s="220">
        <v>36405</v>
      </c>
      <c r="K17" s="220" t="s">
        <v>102</v>
      </c>
      <c r="L17" s="221">
        <v>36405</v>
      </c>
      <c r="M17" s="219">
        <v>530</v>
      </c>
      <c r="N17" s="219" t="s">
        <v>102</v>
      </c>
      <c r="O17" s="220">
        <v>1</v>
      </c>
      <c r="P17" s="220" t="s">
        <v>102</v>
      </c>
      <c r="Q17" s="220" t="s">
        <v>102</v>
      </c>
      <c r="R17" s="222" t="s">
        <v>102</v>
      </c>
      <c r="S17" s="223" t="s">
        <v>102</v>
      </c>
      <c r="T17" s="196"/>
      <c r="U17" s="197" t="s">
        <v>243</v>
      </c>
    </row>
    <row r="18" spans="1:21" s="34" customFormat="1" ht="22.5" customHeight="1" x14ac:dyDescent="0.2">
      <c r="A18" s="191"/>
      <c r="B18" s="191">
        <v>117</v>
      </c>
      <c r="C18" s="192" t="s">
        <v>284</v>
      </c>
      <c r="D18" s="219">
        <v>94587</v>
      </c>
      <c r="E18" s="220" t="s">
        <v>102</v>
      </c>
      <c r="F18" s="220" t="s">
        <v>102</v>
      </c>
      <c r="G18" s="220" t="s">
        <v>102</v>
      </c>
      <c r="H18" s="220" t="s">
        <v>102</v>
      </c>
      <c r="I18" s="220">
        <v>94587</v>
      </c>
      <c r="J18" s="220" t="s">
        <v>102</v>
      </c>
      <c r="K18" s="220" t="s">
        <v>102</v>
      </c>
      <c r="L18" s="221" t="s">
        <v>102</v>
      </c>
      <c r="M18" s="219">
        <v>48</v>
      </c>
      <c r="N18" s="219" t="s">
        <v>102</v>
      </c>
      <c r="O18" s="220" t="s">
        <v>102</v>
      </c>
      <c r="P18" s="220" t="s">
        <v>102</v>
      </c>
      <c r="Q18" s="220" t="s">
        <v>102</v>
      </c>
      <c r="R18" s="222" t="s">
        <v>102</v>
      </c>
      <c r="S18" s="223" t="s">
        <v>102</v>
      </c>
      <c r="T18" s="196"/>
      <c r="U18" s="197" t="s">
        <v>285</v>
      </c>
    </row>
    <row r="19" spans="1:21" s="34" customFormat="1" ht="22.5" customHeight="1" x14ac:dyDescent="0.2">
      <c r="A19" s="191"/>
      <c r="B19" s="191">
        <v>118</v>
      </c>
      <c r="C19" s="192" t="s">
        <v>286</v>
      </c>
      <c r="D19" s="219">
        <v>1697</v>
      </c>
      <c r="E19" s="220" t="s">
        <v>102</v>
      </c>
      <c r="F19" s="220" t="s">
        <v>102</v>
      </c>
      <c r="G19" s="220" t="s">
        <v>102</v>
      </c>
      <c r="H19" s="220" t="s">
        <v>102</v>
      </c>
      <c r="I19" s="220">
        <v>1697</v>
      </c>
      <c r="J19" s="220" t="s">
        <v>102</v>
      </c>
      <c r="K19" s="220" t="s">
        <v>102</v>
      </c>
      <c r="L19" s="221" t="s">
        <v>102</v>
      </c>
      <c r="M19" s="219">
        <v>586</v>
      </c>
      <c r="N19" s="219" t="s">
        <v>102</v>
      </c>
      <c r="O19" s="220">
        <v>19</v>
      </c>
      <c r="P19" s="220">
        <v>22</v>
      </c>
      <c r="Q19" s="220" t="s">
        <v>102</v>
      </c>
      <c r="R19" s="222" t="s">
        <v>102</v>
      </c>
      <c r="S19" s="223" t="s">
        <v>102</v>
      </c>
      <c r="T19" s="196"/>
      <c r="U19" s="197" t="s">
        <v>287</v>
      </c>
    </row>
    <row r="20" spans="1:21" s="34" customFormat="1" ht="22.5" customHeight="1" x14ac:dyDescent="0.2">
      <c r="A20" s="191"/>
      <c r="B20" s="191">
        <v>123</v>
      </c>
      <c r="C20" s="192" t="s">
        <v>244</v>
      </c>
      <c r="D20" s="219" t="s">
        <v>102</v>
      </c>
      <c r="E20" s="220" t="s">
        <v>102</v>
      </c>
      <c r="F20" s="220" t="s">
        <v>102</v>
      </c>
      <c r="G20" s="220" t="s">
        <v>102</v>
      </c>
      <c r="H20" s="220" t="s">
        <v>102</v>
      </c>
      <c r="I20" s="220" t="s">
        <v>102</v>
      </c>
      <c r="J20" s="220" t="s">
        <v>102</v>
      </c>
      <c r="K20" s="220" t="s">
        <v>102</v>
      </c>
      <c r="L20" s="221" t="s">
        <v>102</v>
      </c>
      <c r="M20" s="219">
        <v>285</v>
      </c>
      <c r="N20" s="219" t="s">
        <v>102</v>
      </c>
      <c r="O20" s="220" t="s">
        <v>102</v>
      </c>
      <c r="P20" s="220">
        <v>63</v>
      </c>
      <c r="Q20" s="220" t="s">
        <v>102</v>
      </c>
      <c r="R20" s="222" t="s">
        <v>102</v>
      </c>
      <c r="S20" s="223" t="s">
        <v>102</v>
      </c>
      <c r="T20" s="196"/>
      <c r="U20" s="197" t="s">
        <v>245</v>
      </c>
    </row>
    <row r="21" spans="1:21" s="34" customFormat="1" ht="22.5" customHeight="1" x14ac:dyDescent="0.2">
      <c r="A21" s="191"/>
      <c r="B21" s="191">
        <v>127</v>
      </c>
      <c r="C21" s="192" t="s">
        <v>288</v>
      </c>
      <c r="D21" s="219">
        <v>100075</v>
      </c>
      <c r="E21" s="220" t="s">
        <v>102</v>
      </c>
      <c r="F21" s="220" t="s">
        <v>102</v>
      </c>
      <c r="G21" s="220" t="s">
        <v>102</v>
      </c>
      <c r="H21" s="220" t="s">
        <v>102</v>
      </c>
      <c r="I21" s="220">
        <v>100075</v>
      </c>
      <c r="J21" s="220" t="s">
        <v>102</v>
      </c>
      <c r="K21" s="220" t="s">
        <v>102</v>
      </c>
      <c r="L21" s="221" t="s">
        <v>102</v>
      </c>
      <c r="M21" s="219">
        <v>16</v>
      </c>
      <c r="N21" s="219" t="s">
        <v>102</v>
      </c>
      <c r="O21" s="220" t="s">
        <v>102</v>
      </c>
      <c r="P21" s="220" t="s">
        <v>102</v>
      </c>
      <c r="Q21" s="220" t="s">
        <v>102</v>
      </c>
      <c r="R21" s="222" t="s">
        <v>102</v>
      </c>
      <c r="S21" s="223" t="s">
        <v>102</v>
      </c>
      <c r="T21" s="196"/>
      <c r="U21" s="197" t="s">
        <v>289</v>
      </c>
    </row>
    <row r="22" spans="1:21" s="34" customFormat="1" ht="22.5" customHeight="1" x14ac:dyDescent="0.2">
      <c r="A22" s="191"/>
      <c r="B22" s="191">
        <v>147</v>
      </c>
      <c r="C22" s="192" t="s">
        <v>31</v>
      </c>
      <c r="D22" s="219" t="s">
        <v>102</v>
      </c>
      <c r="E22" s="220" t="s">
        <v>102</v>
      </c>
      <c r="F22" s="220" t="s">
        <v>102</v>
      </c>
      <c r="G22" s="220" t="s">
        <v>102</v>
      </c>
      <c r="H22" s="220" t="s">
        <v>102</v>
      </c>
      <c r="I22" s="220" t="s">
        <v>102</v>
      </c>
      <c r="J22" s="220" t="s">
        <v>102</v>
      </c>
      <c r="K22" s="220" t="s">
        <v>102</v>
      </c>
      <c r="L22" s="221" t="s">
        <v>102</v>
      </c>
      <c r="M22" s="219">
        <v>10</v>
      </c>
      <c r="N22" s="219" t="s">
        <v>102</v>
      </c>
      <c r="O22" s="220" t="s">
        <v>102</v>
      </c>
      <c r="P22" s="220" t="s">
        <v>102</v>
      </c>
      <c r="Q22" s="220" t="s">
        <v>102</v>
      </c>
      <c r="R22" s="222" t="s">
        <v>102</v>
      </c>
      <c r="S22" s="223" t="s">
        <v>102</v>
      </c>
      <c r="T22" s="196"/>
      <c r="U22" s="197" t="s">
        <v>32</v>
      </c>
    </row>
    <row r="23" spans="1:21" s="34" customFormat="1" ht="22.5" customHeight="1" x14ac:dyDescent="0.2">
      <c r="A23" s="345" t="s">
        <v>248</v>
      </c>
      <c r="B23" s="346"/>
      <c r="C23" s="356"/>
      <c r="D23" s="219" t="s">
        <v>102</v>
      </c>
      <c r="E23" s="220" t="s">
        <v>102</v>
      </c>
      <c r="F23" s="220" t="s">
        <v>102</v>
      </c>
      <c r="G23" s="220" t="s">
        <v>102</v>
      </c>
      <c r="H23" s="220" t="s">
        <v>102</v>
      </c>
      <c r="I23" s="220" t="s">
        <v>102</v>
      </c>
      <c r="J23" s="220" t="s">
        <v>102</v>
      </c>
      <c r="K23" s="220" t="s">
        <v>102</v>
      </c>
      <c r="L23" s="221" t="s">
        <v>102</v>
      </c>
      <c r="M23" s="219">
        <v>2635</v>
      </c>
      <c r="N23" s="219" t="s">
        <v>102</v>
      </c>
      <c r="O23" s="220">
        <v>7</v>
      </c>
      <c r="P23" s="220">
        <v>154</v>
      </c>
      <c r="Q23" s="220" t="s">
        <v>102</v>
      </c>
      <c r="R23" s="222" t="s">
        <v>102</v>
      </c>
      <c r="S23" s="223" t="s">
        <v>102</v>
      </c>
      <c r="T23" s="357" t="s">
        <v>249</v>
      </c>
      <c r="U23" s="346"/>
    </row>
    <row r="24" spans="1:21" s="34" customFormat="1" ht="22.5" customHeight="1" x14ac:dyDescent="0.2">
      <c r="A24" s="191"/>
      <c r="B24" s="191">
        <v>205</v>
      </c>
      <c r="C24" s="192" t="s">
        <v>250</v>
      </c>
      <c r="D24" s="219" t="s">
        <v>102</v>
      </c>
      <c r="E24" s="220" t="s">
        <v>102</v>
      </c>
      <c r="F24" s="220" t="s">
        <v>102</v>
      </c>
      <c r="G24" s="220" t="s">
        <v>102</v>
      </c>
      <c r="H24" s="220" t="s">
        <v>102</v>
      </c>
      <c r="I24" s="220" t="s">
        <v>102</v>
      </c>
      <c r="J24" s="220" t="s">
        <v>102</v>
      </c>
      <c r="K24" s="220" t="s">
        <v>102</v>
      </c>
      <c r="L24" s="221" t="s">
        <v>102</v>
      </c>
      <c r="M24" s="219">
        <v>1296</v>
      </c>
      <c r="N24" s="219" t="s">
        <v>102</v>
      </c>
      <c r="O24" s="220">
        <v>2</v>
      </c>
      <c r="P24" s="220" t="s">
        <v>102</v>
      </c>
      <c r="Q24" s="220" t="s">
        <v>102</v>
      </c>
      <c r="R24" s="222" t="s">
        <v>102</v>
      </c>
      <c r="S24" s="223" t="s">
        <v>102</v>
      </c>
      <c r="T24" s="196"/>
      <c r="U24" s="197" t="s">
        <v>251</v>
      </c>
    </row>
    <row r="25" spans="1:21" s="34" customFormat="1" ht="22.5" customHeight="1" x14ac:dyDescent="0.2">
      <c r="A25" s="191"/>
      <c r="B25" s="191">
        <v>220</v>
      </c>
      <c r="C25" s="192" t="s">
        <v>258</v>
      </c>
      <c r="D25" s="219" t="s">
        <v>102</v>
      </c>
      <c r="E25" s="220" t="s">
        <v>102</v>
      </c>
      <c r="F25" s="220" t="s">
        <v>102</v>
      </c>
      <c r="G25" s="220" t="s">
        <v>102</v>
      </c>
      <c r="H25" s="220" t="s">
        <v>102</v>
      </c>
      <c r="I25" s="220" t="s">
        <v>102</v>
      </c>
      <c r="J25" s="220" t="s">
        <v>102</v>
      </c>
      <c r="K25" s="220" t="s">
        <v>102</v>
      </c>
      <c r="L25" s="221" t="s">
        <v>102</v>
      </c>
      <c r="M25" s="219" t="s">
        <v>102</v>
      </c>
      <c r="N25" s="219" t="s">
        <v>102</v>
      </c>
      <c r="O25" s="220" t="s">
        <v>102</v>
      </c>
      <c r="P25" s="220">
        <v>120</v>
      </c>
      <c r="Q25" s="220" t="s">
        <v>102</v>
      </c>
      <c r="R25" s="222" t="s">
        <v>102</v>
      </c>
      <c r="S25" s="223" t="s">
        <v>102</v>
      </c>
      <c r="T25" s="196"/>
      <c r="U25" s="197" t="s">
        <v>259</v>
      </c>
    </row>
    <row r="26" spans="1:21" s="34" customFormat="1" ht="22.5" customHeight="1" x14ac:dyDescent="0.2">
      <c r="A26" s="191"/>
      <c r="B26" s="191">
        <v>224</v>
      </c>
      <c r="C26" s="192" t="s">
        <v>290</v>
      </c>
      <c r="D26" s="219" t="s">
        <v>102</v>
      </c>
      <c r="E26" s="220" t="s">
        <v>102</v>
      </c>
      <c r="F26" s="220" t="s">
        <v>102</v>
      </c>
      <c r="G26" s="220" t="s">
        <v>102</v>
      </c>
      <c r="H26" s="220" t="s">
        <v>102</v>
      </c>
      <c r="I26" s="220" t="s">
        <v>102</v>
      </c>
      <c r="J26" s="220" t="s">
        <v>102</v>
      </c>
      <c r="K26" s="220" t="s">
        <v>102</v>
      </c>
      <c r="L26" s="221" t="s">
        <v>102</v>
      </c>
      <c r="M26" s="219">
        <v>1339</v>
      </c>
      <c r="N26" s="219" t="s">
        <v>102</v>
      </c>
      <c r="O26" s="220">
        <v>5</v>
      </c>
      <c r="P26" s="220" t="s">
        <v>102</v>
      </c>
      <c r="Q26" s="220" t="s">
        <v>102</v>
      </c>
      <c r="R26" s="222" t="s">
        <v>102</v>
      </c>
      <c r="S26" s="223" t="s">
        <v>102</v>
      </c>
      <c r="T26" s="196"/>
      <c r="U26" s="197" t="s">
        <v>291</v>
      </c>
    </row>
    <row r="27" spans="1:21" s="34" customFormat="1" ht="22.5" customHeight="1" x14ac:dyDescent="0.2">
      <c r="A27" s="191"/>
      <c r="B27" s="191">
        <v>234</v>
      </c>
      <c r="C27" s="192" t="s">
        <v>292</v>
      </c>
      <c r="D27" s="219" t="s">
        <v>102</v>
      </c>
      <c r="E27" s="220" t="s">
        <v>102</v>
      </c>
      <c r="F27" s="220" t="s">
        <v>102</v>
      </c>
      <c r="G27" s="220" t="s">
        <v>102</v>
      </c>
      <c r="H27" s="220" t="s">
        <v>102</v>
      </c>
      <c r="I27" s="220" t="s">
        <v>102</v>
      </c>
      <c r="J27" s="220" t="s">
        <v>102</v>
      </c>
      <c r="K27" s="220" t="s">
        <v>102</v>
      </c>
      <c r="L27" s="221" t="s">
        <v>102</v>
      </c>
      <c r="M27" s="219" t="s">
        <v>102</v>
      </c>
      <c r="N27" s="219" t="s">
        <v>102</v>
      </c>
      <c r="O27" s="220" t="s">
        <v>102</v>
      </c>
      <c r="P27" s="220">
        <v>34</v>
      </c>
      <c r="Q27" s="220" t="s">
        <v>102</v>
      </c>
      <c r="R27" s="222" t="s">
        <v>102</v>
      </c>
      <c r="S27" s="223" t="s">
        <v>102</v>
      </c>
      <c r="T27" s="196"/>
      <c r="U27" s="197" t="s">
        <v>293</v>
      </c>
    </row>
    <row r="28" spans="1:21" s="34" customFormat="1" ht="22.5" customHeight="1" x14ac:dyDescent="0.2">
      <c r="A28" s="345" t="s">
        <v>260</v>
      </c>
      <c r="B28" s="346"/>
      <c r="C28" s="356"/>
      <c r="D28" s="219">
        <v>272241</v>
      </c>
      <c r="E28" s="220" t="s">
        <v>102</v>
      </c>
      <c r="F28" s="220" t="s">
        <v>102</v>
      </c>
      <c r="G28" s="220">
        <v>202368</v>
      </c>
      <c r="H28" s="220">
        <v>20025</v>
      </c>
      <c r="I28" s="220">
        <v>49848</v>
      </c>
      <c r="J28" s="220" t="s">
        <v>102</v>
      </c>
      <c r="K28" s="220" t="s">
        <v>102</v>
      </c>
      <c r="L28" s="221" t="s">
        <v>102</v>
      </c>
      <c r="M28" s="219">
        <v>477</v>
      </c>
      <c r="N28" s="219" t="s">
        <v>102</v>
      </c>
      <c r="O28" s="220">
        <v>2</v>
      </c>
      <c r="P28" s="220">
        <v>380</v>
      </c>
      <c r="Q28" s="220" t="s">
        <v>102</v>
      </c>
      <c r="R28" s="222" t="s">
        <v>102</v>
      </c>
      <c r="S28" s="223" t="s">
        <v>102</v>
      </c>
      <c r="T28" s="357" t="s">
        <v>261</v>
      </c>
      <c r="U28" s="346"/>
    </row>
    <row r="29" spans="1:21" s="34" customFormat="1" ht="22.5" customHeight="1" x14ac:dyDescent="0.2">
      <c r="A29" s="191"/>
      <c r="B29" s="191">
        <v>302</v>
      </c>
      <c r="C29" s="192" t="s">
        <v>262</v>
      </c>
      <c r="D29" s="219" t="s">
        <v>102</v>
      </c>
      <c r="E29" s="220" t="s">
        <v>102</v>
      </c>
      <c r="F29" s="220" t="s">
        <v>102</v>
      </c>
      <c r="G29" s="220" t="s">
        <v>102</v>
      </c>
      <c r="H29" s="220" t="s">
        <v>102</v>
      </c>
      <c r="I29" s="220" t="s">
        <v>102</v>
      </c>
      <c r="J29" s="220" t="s">
        <v>102</v>
      </c>
      <c r="K29" s="220" t="s">
        <v>102</v>
      </c>
      <c r="L29" s="221" t="s">
        <v>102</v>
      </c>
      <c r="M29" s="219" t="s">
        <v>102</v>
      </c>
      <c r="N29" s="219" t="s">
        <v>102</v>
      </c>
      <c r="O29" s="220" t="s">
        <v>102</v>
      </c>
      <c r="P29" s="220">
        <v>18</v>
      </c>
      <c r="Q29" s="220" t="s">
        <v>102</v>
      </c>
      <c r="R29" s="222" t="s">
        <v>102</v>
      </c>
      <c r="S29" s="223" t="s">
        <v>102</v>
      </c>
      <c r="T29" s="196"/>
      <c r="U29" s="197" t="s">
        <v>263</v>
      </c>
    </row>
    <row r="30" spans="1:21" s="34" customFormat="1" ht="22.5" customHeight="1" x14ac:dyDescent="0.2">
      <c r="A30" s="191"/>
      <c r="B30" s="191">
        <v>304</v>
      </c>
      <c r="C30" s="192" t="s">
        <v>48</v>
      </c>
      <c r="D30" s="219">
        <v>222393</v>
      </c>
      <c r="E30" s="220" t="s">
        <v>102</v>
      </c>
      <c r="F30" s="220" t="s">
        <v>102</v>
      </c>
      <c r="G30" s="220">
        <v>202368</v>
      </c>
      <c r="H30" s="220">
        <v>20025</v>
      </c>
      <c r="I30" s="220" t="s">
        <v>102</v>
      </c>
      <c r="J30" s="220" t="s">
        <v>102</v>
      </c>
      <c r="K30" s="220" t="s">
        <v>102</v>
      </c>
      <c r="L30" s="221" t="s">
        <v>102</v>
      </c>
      <c r="M30" s="219">
        <v>386</v>
      </c>
      <c r="N30" s="219" t="s">
        <v>102</v>
      </c>
      <c r="O30" s="220">
        <v>1</v>
      </c>
      <c r="P30" s="220">
        <v>362</v>
      </c>
      <c r="Q30" s="220" t="s">
        <v>102</v>
      </c>
      <c r="R30" s="222" t="s">
        <v>102</v>
      </c>
      <c r="S30" s="223" t="s">
        <v>102</v>
      </c>
      <c r="T30" s="196"/>
      <c r="U30" s="197" t="s">
        <v>49</v>
      </c>
    </row>
    <row r="31" spans="1:21" s="34" customFormat="1" ht="22.5" customHeight="1" x14ac:dyDescent="0.2">
      <c r="A31" s="191"/>
      <c r="B31" s="191">
        <v>305</v>
      </c>
      <c r="C31" s="192" t="s">
        <v>294</v>
      </c>
      <c r="D31" s="219">
        <v>49848</v>
      </c>
      <c r="E31" s="220" t="s">
        <v>102</v>
      </c>
      <c r="F31" s="220" t="s">
        <v>102</v>
      </c>
      <c r="G31" s="220" t="s">
        <v>102</v>
      </c>
      <c r="H31" s="220" t="s">
        <v>102</v>
      </c>
      <c r="I31" s="220">
        <v>49848</v>
      </c>
      <c r="J31" s="220" t="s">
        <v>102</v>
      </c>
      <c r="K31" s="220" t="s">
        <v>102</v>
      </c>
      <c r="L31" s="221" t="s">
        <v>102</v>
      </c>
      <c r="M31" s="219">
        <v>91</v>
      </c>
      <c r="N31" s="219" t="s">
        <v>102</v>
      </c>
      <c r="O31" s="220">
        <v>1</v>
      </c>
      <c r="P31" s="220" t="s">
        <v>102</v>
      </c>
      <c r="Q31" s="220" t="s">
        <v>102</v>
      </c>
      <c r="R31" s="222" t="s">
        <v>102</v>
      </c>
      <c r="S31" s="223" t="s">
        <v>102</v>
      </c>
      <c r="T31" s="196"/>
      <c r="U31" s="197" t="s">
        <v>295</v>
      </c>
    </row>
    <row r="32" spans="1:21" s="34" customFormat="1" ht="22.5" customHeight="1" x14ac:dyDescent="0.2">
      <c r="A32" s="345" t="s">
        <v>264</v>
      </c>
      <c r="B32" s="346"/>
      <c r="C32" s="356"/>
      <c r="D32" s="219">
        <v>50003</v>
      </c>
      <c r="E32" s="220" t="s">
        <v>102</v>
      </c>
      <c r="F32" s="220" t="s">
        <v>102</v>
      </c>
      <c r="G32" s="220" t="s">
        <v>102</v>
      </c>
      <c r="H32" s="220" t="s">
        <v>102</v>
      </c>
      <c r="I32" s="220">
        <v>50003</v>
      </c>
      <c r="J32" s="220" t="s">
        <v>102</v>
      </c>
      <c r="K32" s="220" t="s">
        <v>102</v>
      </c>
      <c r="L32" s="221" t="s">
        <v>102</v>
      </c>
      <c r="M32" s="219">
        <v>51</v>
      </c>
      <c r="N32" s="219" t="s">
        <v>102</v>
      </c>
      <c r="O32" s="220" t="s">
        <v>102</v>
      </c>
      <c r="P32" s="220">
        <v>17</v>
      </c>
      <c r="Q32" s="220" t="s">
        <v>102</v>
      </c>
      <c r="R32" s="222" t="s">
        <v>102</v>
      </c>
      <c r="S32" s="223" t="s">
        <v>102</v>
      </c>
      <c r="T32" s="357" t="s">
        <v>265</v>
      </c>
      <c r="U32" s="346"/>
    </row>
    <row r="33" spans="1:21" s="34" customFormat="1" ht="22.5" customHeight="1" x14ac:dyDescent="0.2">
      <c r="A33" s="191"/>
      <c r="B33" s="191">
        <v>401</v>
      </c>
      <c r="C33" s="192" t="s">
        <v>296</v>
      </c>
      <c r="D33" s="219" t="s">
        <v>102</v>
      </c>
      <c r="E33" s="220" t="s">
        <v>102</v>
      </c>
      <c r="F33" s="220" t="s">
        <v>102</v>
      </c>
      <c r="G33" s="220" t="s">
        <v>102</v>
      </c>
      <c r="H33" s="220" t="s">
        <v>102</v>
      </c>
      <c r="I33" s="220" t="s">
        <v>102</v>
      </c>
      <c r="J33" s="220" t="s">
        <v>102</v>
      </c>
      <c r="K33" s="220" t="s">
        <v>102</v>
      </c>
      <c r="L33" s="221" t="s">
        <v>102</v>
      </c>
      <c r="M33" s="219" t="s">
        <v>102</v>
      </c>
      <c r="N33" s="219" t="s">
        <v>102</v>
      </c>
      <c r="O33" s="220" t="s">
        <v>102</v>
      </c>
      <c r="P33" s="220">
        <v>17</v>
      </c>
      <c r="Q33" s="220" t="s">
        <v>102</v>
      </c>
      <c r="R33" s="222" t="s">
        <v>102</v>
      </c>
      <c r="S33" s="223" t="s">
        <v>102</v>
      </c>
      <c r="T33" s="196"/>
      <c r="U33" s="197" t="s">
        <v>297</v>
      </c>
    </row>
    <row r="34" spans="1:21" s="34" customFormat="1" ht="22.5" customHeight="1" x14ac:dyDescent="0.2">
      <c r="A34" s="191"/>
      <c r="B34" s="191">
        <v>409</v>
      </c>
      <c r="C34" s="192" t="s">
        <v>298</v>
      </c>
      <c r="D34" s="219">
        <v>50003</v>
      </c>
      <c r="E34" s="220" t="s">
        <v>102</v>
      </c>
      <c r="F34" s="220" t="s">
        <v>102</v>
      </c>
      <c r="G34" s="220" t="s">
        <v>102</v>
      </c>
      <c r="H34" s="220" t="s">
        <v>102</v>
      </c>
      <c r="I34" s="220">
        <v>50003</v>
      </c>
      <c r="J34" s="220" t="s">
        <v>102</v>
      </c>
      <c r="K34" s="220" t="s">
        <v>102</v>
      </c>
      <c r="L34" s="221" t="s">
        <v>102</v>
      </c>
      <c r="M34" s="219" t="s">
        <v>102</v>
      </c>
      <c r="N34" s="219" t="s">
        <v>102</v>
      </c>
      <c r="O34" s="220" t="s">
        <v>102</v>
      </c>
      <c r="P34" s="220" t="s">
        <v>102</v>
      </c>
      <c r="Q34" s="220" t="s">
        <v>102</v>
      </c>
      <c r="R34" s="222" t="s">
        <v>102</v>
      </c>
      <c r="S34" s="223" t="s">
        <v>102</v>
      </c>
      <c r="T34" s="196"/>
      <c r="U34" s="197" t="s">
        <v>299</v>
      </c>
    </row>
    <row r="35" spans="1:21" s="34" customFormat="1" ht="22.5" customHeight="1" x14ac:dyDescent="0.2">
      <c r="A35" s="191"/>
      <c r="B35" s="191">
        <v>410</v>
      </c>
      <c r="C35" s="192" t="s">
        <v>300</v>
      </c>
      <c r="D35" s="219" t="s">
        <v>102</v>
      </c>
      <c r="E35" s="220" t="s">
        <v>102</v>
      </c>
      <c r="F35" s="220" t="s">
        <v>102</v>
      </c>
      <c r="G35" s="220" t="s">
        <v>102</v>
      </c>
      <c r="H35" s="220" t="s">
        <v>102</v>
      </c>
      <c r="I35" s="220" t="s">
        <v>102</v>
      </c>
      <c r="J35" s="220" t="s">
        <v>102</v>
      </c>
      <c r="K35" s="220" t="s">
        <v>102</v>
      </c>
      <c r="L35" s="221" t="s">
        <v>102</v>
      </c>
      <c r="M35" s="219">
        <v>51</v>
      </c>
      <c r="N35" s="219" t="s">
        <v>102</v>
      </c>
      <c r="O35" s="220" t="s">
        <v>102</v>
      </c>
      <c r="P35" s="220" t="s">
        <v>102</v>
      </c>
      <c r="Q35" s="220" t="s">
        <v>102</v>
      </c>
      <c r="R35" s="222" t="s">
        <v>102</v>
      </c>
      <c r="S35" s="223" t="s">
        <v>102</v>
      </c>
      <c r="T35" s="196"/>
      <c r="U35" s="197" t="s">
        <v>301</v>
      </c>
    </row>
    <row r="36" spans="1:21" s="34" customFormat="1" ht="22.5" customHeight="1" x14ac:dyDescent="0.2">
      <c r="A36" s="345" t="s">
        <v>302</v>
      </c>
      <c r="B36" s="346"/>
      <c r="C36" s="356"/>
      <c r="D36" s="219" t="s">
        <v>102</v>
      </c>
      <c r="E36" s="220" t="s">
        <v>102</v>
      </c>
      <c r="F36" s="220" t="s">
        <v>102</v>
      </c>
      <c r="G36" s="220" t="s">
        <v>102</v>
      </c>
      <c r="H36" s="220" t="s">
        <v>102</v>
      </c>
      <c r="I36" s="220" t="s">
        <v>102</v>
      </c>
      <c r="J36" s="220" t="s">
        <v>102</v>
      </c>
      <c r="K36" s="220" t="s">
        <v>102</v>
      </c>
      <c r="L36" s="221" t="s">
        <v>102</v>
      </c>
      <c r="M36" s="219">
        <v>48</v>
      </c>
      <c r="N36" s="219" t="s">
        <v>102</v>
      </c>
      <c r="O36" s="220" t="s">
        <v>102</v>
      </c>
      <c r="P36" s="220" t="s">
        <v>102</v>
      </c>
      <c r="Q36" s="220" t="s">
        <v>102</v>
      </c>
      <c r="R36" s="222" t="s">
        <v>102</v>
      </c>
      <c r="S36" s="223" t="s">
        <v>102</v>
      </c>
      <c r="T36" s="357" t="s">
        <v>303</v>
      </c>
      <c r="U36" s="346"/>
    </row>
    <row r="37" spans="1:21" s="34" customFormat="1" ht="22.5" customHeight="1" x14ac:dyDescent="0.2">
      <c r="A37" s="191"/>
      <c r="B37" s="191">
        <v>551</v>
      </c>
      <c r="C37" s="192" t="s">
        <v>304</v>
      </c>
      <c r="D37" s="219" t="s">
        <v>102</v>
      </c>
      <c r="E37" s="220" t="s">
        <v>102</v>
      </c>
      <c r="F37" s="220" t="s">
        <v>102</v>
      </c>
      <c r="G37" s="220" t="s">
        <v>102</v>
      </c>
      <c r="H37" s="220" t="s">
        <v>102</v>
      </c>
      <c r="I37" s="220" t="s">
        <v>102</v>
      </c>
      <c r="J37" s="220" t="s">
        <v>102</v>
      </c>
      <c r="K37" s="220" t="s">
        <v>102</v>
      </c>
      <c r="L37" s="221" t="s">
        <v>102</v>
      </c>
      <c r="M37" s="219">
        <v>48</v>
      </c>
      <c r="N37" s="219" t="s">
        <v>102</v>
      </c>
      <c r="O37" s="220" t="s">
        <v>102</v>
      </c>
      <c r="P37" s="220" t="s">
        <v>102</v>
      </c>
      <c r="Q37" s="220" t="s">
        <v>102</v>
      </c>
      <c r="R37" s="222" t="s">
        <v>102</v>
      </c>
      <c r="S37" s="223" t="s">
        <v>102</v>
      </c>
      <c r="T37" s="196"/>
      <c r="U37" s="197" t="s">
        <v>305</v>
      </c>
    </row>
    <row r="38" spans="1:21" s="34" customFormat="1" ht="22.5" customHeight="1" x14ac:dyDescent="0.2">
      <c r="A38" s="345" t="s">
        <v>57</v>
      </c>
      <c r="B38" s="346"/>
      <c r="C38" s="356"/>
      <c r="D38" s="219">
        <v>550644</v>
      </c>
      <c r="E38" s="220">
        <v>26170</v>
      </c>
      <c r="F38" s="220" t="s">
        <v>102</v>
      </c>
      <c r="G38" s="220">
        <v>26972</v>
      </c>
      <c r="H38" s="220" t="s">
        <v>102</v>
      </c>
      <c r="I38" s="220">
        <v>497502</v>
      </c>
      <c r="J38" s="220" t="s">
        <v>102</v>
      </c>
      <c r="K38" s="220" t="s">
        <v>102</v>
      </c>
      <c r="L38" s="221" t="s">
        <v>102</v>
      </c>
      <c r="M38" s="219">
        <v>49</v>
      </c>
      <c r="N38" s="219" t="s">
        <v>102</v>
      </c>
      <c r="O38" s="220" t="s">
        <v>102</v>
      </c>
      <c r="P38" s="220">
        <v>16</v>
      </c>
      <c r="Q38" s="220" t="s">
        <v>102</v>
      </c>
      <c r="R38" s="222" t="s">
        <v>102</v>
      </c>
      <c r="S38" s="223" t="s">
        <v>102</v>
      </c>
      <c r="T38" s="357" t="s">
        <v>268</v>
      </c>
      <c r="U38" s="346"/>
    </row>
    <row r="39" spans="1:21" s="34" customFormat="1" ht="22.5" customHeight="1" x14ac:dyDescent="0.2">
      <c r="A39" s="191"/>
      <c r="B39" s="191">
        <v>601</v>
      </c>
      <c r="C39" s="192" t="s">
        <v>59</v>
      </c>
      <c r="D39" s="219">
        <v>550644</v>
      </c>
      <c r="E39" s="220">
        <v>26170</v>
      </c>
      <c r="F39" s="220" t="s">
        <v>102</v>
      </c>
      <c r="G39" s="220">
        <v>26972</v>
      </c>
      <c r="H39" s="220" t="s">
        <v>102</v>
      </c>
      <c r="I39" s="220">
        <v>497502</v>
      </c>
      <c r="J39" s="220" t="s">
        <v>102</v>
      </c>
      <c r="K39" s="220" t="s">
        <v>102</v>
      </c>
      <c r="L39" s="221" t="s">
        <v>102</v>
      </c>
      <c r="M39" s="219">
        <v>49</v>
      </c>
      <c r="N39" s="219" t="s">
        <v>102</v>
      </c>
      <c r="O39" s="220" t="s">
        <v>102</v>
      </c>
      <c r="P39" s="220" t="s">
        <v>102</v>
      </c>
      <c r="Q39" s="220" t="s">
        <v>102</v>
      </c>
      <c r="R39" s="222" t="s">
        <v>102</v>
      </c>
      <c r="S39" s="223" t="s">
        <v>102</v>
      </c>
      <c r="T39" s="196"/>
      <c r="U39" s="197" t="s">
        <v>60</v>
      </c>
    </row>
    <row r="40" spans="1:21" s="34" customFormat="1" ht="22.5" customHeight="1" x14ac:dyDescent="0.2">
      <c r="A40" s="191"/>
      <c r="B40" s="191">
        <v>606</v>
      </c>
      <c r="C40" s="192" t="s">
        <v>306</v>
      </c>
      <c r="D40" s="219" t="s">
        <v>102</v>
      </c>
      <c r="E40" s="220" t="s">
        <v>102</v>
      </c>
      <c r="F40" s="220" t="s">
        <v>102</v>
      </c>
      <c r="G40" s="220" t="s">
        <v>102</v>
      </c>
      <c r="H40" s="220" t="s">
        <v>102</v>
      </c>
      <c r="I40" s="220" t="s">
        <v>102</v>
      </c>
      <c r="J40" s="220" t="s">
        <v>102</v>
      </c>
      <c r="K40" s="220" t="s">
        <v>102</v>
      </c>
      <c r="L40" s="221" t="s">
        <v>102</v>
      </c>
      <c r="M40" s="219" t="s">
        <v>102</v>
      </c>
      <c r="N40" s="219" t="s">
        <v>102</v>
      </c>
      <c r="O40" s="220" t="s">
        <v>102</v>
      </c>
      <c r="P40" s="220">
        <v>16</v>
      </c>
      <c r="Q40" s="220" t="s">
        <v>102</v>
      </c>
      <c r="R40" s="222" t="s">
        <v>102</v>
      </c>
      <c r="S40" s="223" t="s">
        <v>102</v>
      </c>
      <c r="T40" s="196"/>
      <c r="U40" s="197" t="s">
        <v>307</v>
      </c>
    </row>
    <row r="41" spans="1:21" s="34" customFormat="1" ht="22.5" customHeight="1" x14ac:dyDescent="0.2">
      <c r="A41" s="345" t="s">
        <v>308</v>
      </c>
      <c r="B41" s="346"/>
      <c r="C41" s="356"/>
      <c r="D41" s="219">
        <v>864898</v>
      </c>
      <c r="E41" s="220">
        <v>1644</v>
      </c>
      <c r="F41" s="220" t="s">
        <v>102</v>
      </c>
      <c r="G41" s="220">
        <v>420079</v>
      </c>
      <c r="H41" s="220">
        <v>2</v>
      </c>
      <c r="I41" s="220">
        <v>4398</v>
      </c>
      <c r="J41" s="220">
        <v>438775</v>
      </c>
      <c r="K41" s="220">
        <v>1654</v>
      </c>
      <c r="L41" s="221">
        <v>437121</v>
      </c>
      <c r="M41" s="219">
        <v>148</v>
      </c>
      <c r="N41" s="219" t="s">
        <v>102</v>
      </c>
      <c r="O41" s="220" t="s">
        <v>102</v>
      </c>
      <c r="P41" s="220" t="s">
        <v>102</v>
      </c>
      <c r="Q41" s="220" t="s">
        <v>102</v>
      </c>
      <c r="R41" s="222" t="s">
        <v>102</v>
      </c>
      <c r="S41" s="223" t="s">
        <v>102</v>
      </c>
      <c r="T41" s="357" t="s">
        <v>309</v>
      </c>
      <c r="U41" s="346"/>
    </row>
    <row r="42" spans="1:21" s="34" customFormat="1" ht="22.5" customHeight="1" x14ac:dyDescent="0.2">
      <c r="A42" s="191"/>
      <c r="B42" s="191">
        <v>701</v>
      </c>
      <c r="C42" s="192" t="s">
        <v>310</v>
      </c>
      <c r="D42" s="219">
        <v>5215</v>
      </c>
      <c r="E42" s="220">
        <v>1644</v>
      </c>
      <c r="F42" s="220" t="s">
        <v>102</v>
      </c>
      <c r="G42" s="220" t="s">
        <v>102</v>
      </c>
      <c r="H42" s="220">
        <v>2</v>
      </c>
      <c r="I42" s="220">
        <v>3569</v>
      </c>
      <c r="J42" s="220" t="s">
        <v>102</v>
      </c>
      <c r="K42" s="220" t="s">
        <v>102</v>
      </c>
      <c r="L42" s="221" t="s">
        <v>102</v>
      </c>
      <c r="M42" s="219" t="s">
        <v>102</v>
      </c>
      <c r="N42" s="219" t="s">
        <v>102</v>
      </c>
      <c r="O42" s="220" t="s">
        <v>102</v>
      </c>
      <c r="P42" s="220" t="s">
        <v>102</v>
      </c>
      <c r="Q42" s="220" t="s">
        <v>102</v>
      </c>
      <c r="R42" s="222" t="s">
        <v>102</v>
      </c>
      <c r="S42" s="223" t="s">
        <v>102</v>
      </c>
      <c r="T42" s="196"/>
      <c r="U42" s="197" t="s">
        <v>311</v>
      </c>
    </row>
    <row r="43" spans="1:21" s="34" customFormat="1" ht="22.5" customHeight="1" thickBot="1" x14ac:dyDescent="0.25">
      <c r="A43" s="198"/>
      <c r="B43" s="198">
        <v>703</v>
      </c>
      <c r="C43" s="199" t="s">
        <v>312</v>
      </c>
      <c r="D43" s="224">
        <v>859683</v>
      </c>
      <c r="E43" s="225" t="s">
        <v>102</v>
      </c>
      <c r="F43" s="225" t="s">
        <v>102</v>
      </c>
      <c r="G43" s="225">
        <v>420079</v>
      </c>
      <c r="H43" s="225" t="s">
        <v>102</v>
      </c>
      <c r="I43" s="225">
        <v>829</v>
      </c>
      <c r="J43" s="225">
        <v>438775</v>
      </c>
      <c r="K43" s="225">
        <v>1654</v>
      </c>
      <c r="L43" s="226">
        <v>437121</v>
      </c>
      <c r="M43" s="224">
        <v>148</v>
      </c>
      <c r="N43" s="224" t="s">
        <v>102</v>
      </c>
      <c r="O43" s="225" t="s">
        <v>102</v>
      </c>
      <c r="P43" s="225" t="s">
        <v>102</v>
      </c>
      <c r="Q43" s="225" t="s">
        <v>102</v>
      </c>
      <c r="R43" s="227" t="s">
        <v>102</v>
      </c>
      <c r="S43" s="228" t="s">
        <v>102</v>
      </c>
      <c r="T43" s="204"/>
      <c r="U43" s="205" t="s">
        <v>272</v>
      </c>
    </row>
    <row r="44" spans="1:21" ht="18.75" customHeight="1" x14ac:dyDescent="0.2">
      <c r="A44" s="166" t="s">
        <v>8</v>
      </c>
      <c r="U44" s="167" t="s">
        <v>8</v>
      </c>
    </row>
    <row r="45" spans="1:21" ht="31.5" customHeight="1" x14ac:dyDescent="0.2"/>
    <row r="46" spans="1:21" ht="31.5" customHeight="1" x14ac:dyDescent="0.2"/>
    <row r="47" spans="1:21" ht="31.5" customHeight="1" x14ac:dyDescent="0.2"/>
    <row r="48" spans="1:21" ht="31.5" customHeight="1" x14ac:dyDescent="0.2"/>
    <row r="49" ht="31.5" customHeight="1" x14ac:dyDescent="0.2"/>
    <row r="50" ht="31.5" customHeight="1" x14ac:dyDescent="0.2"/>
    <row r="51" ht="31.5" customHeight="1" x14ac:dyDescent="0.2"/>
    <row r="52" ht="31.5" customHeight="1" x14ac:dyDescent="0.2"/>
    <row r="78" ht="5.25" customHeight="1" x14ac:dyDescent="0.2"/>
  </sheetData>
  <mergeCells count="18">
    <mergeCell ref="A36:C36"/>
    <mergeCell ref="T36:U36"/>
    <mergeCell ref="A38:C38"/>
    <mergeCell ref="T38:U38"/>
    <mergeCell ref="A41:C41"/>
    <mergeCell ref="T41:U41"/>
    <mergeCell ref="A23:C23"/>
    <mergeCell ref="T23:U23"/>
    <mergeCell ref="A28:C28"/>
    <mergeCell ref="T28:U28"/>
    <mergeCell ref="A32:C32"/>
    <mergeCell ref="T32:U32"/>
    <mergeCell ref="A2:C5"/>
    <mergeCell ref="T2:U5"/>
    <mergeCell ref="A7:C7"/>
    <mergeCell ref="T7:U7"/>
    <mergeCell ref="A8:C8"/>
    <mergeCell ref="T8:U8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8" t="s">
        <v>313</v>
      </c>
      <c r="C1" s="229"/>
      <c r="D1" s="89"/>
      <c r="E1" s="230"/>
      <c r="F1" s="231"/>
      <c r="G1" s="232"/>
      <c r="H1" s="233" t="s">
        <v>173</v>
      </c>
      <c r="I1" s="229" t="s">
        <v>173</v>
      </c>
      <c r="J1" s="229" t="s">
        <v>173</v>
      </c>
      <c r="K1" s="229"/>
      <c r="L1" s="234"/>
      <c r="M1" s="234"/>
    </row>
    <row r="2" spans="1:13" s="2" customFormat="1" ht="18.75" customHeight="1" thickBot="1" x14ac:dyDescent="0.25">
      <c r="A2" s="168" t="s">
        <v>314</v>
      </c>
      <c r="C2" s="229"/>
      <c r="D2" s="235"/>
      <c r="E2" s="236"/>
      <c r="F2" s="237" t="s">
        <v>315</v>
      </c>
      <c r="G2" s="232"/>
      <c r="H2" s="233"/>
      <c r="I2" s="229"/>
      <c r="J2" s="229"/>
      <c r="K2" s="229"/>
      <c r="L2" s="234"/>
      <c r="M2" s="234"/>
    </row>
    <row r="3" spans="1:13" ht="15" customHeight="1" x14ac:dyDescent="0.2">
      <c r="A3" s="238"/>
      <c r="B3" s="239"/>
      <c r="C3" s="240"/>
      <c r="D3" s="241"/>
      <c r="E3" s="241"/>
      <c r="F3" s="242" t="s">
        <v>173</v>
      </c>
      <c r="G3" s="243"/>
    </row>
    <row r="4" spans="1:13" ht="15" customHeight="1" x14ac:dyDescent="0.2">
      <c r="A4" s="362" t="s">
        <v>316</v>
      </c>
      <c r="B4" s="363"/>
      <c r="C4" s="244" t="s">
        <v>317</v>
      </c>
      <c r="D4" s="245" t="s">
        <v>318</v>
      </c>
      <c r="E4" s="245"/>
      <c r="F4" s="246"/>
      <c r="G4" s="247"/>
    </row>
    <row r="5" spans="1:13" ht="30" customHeight="1" x14ac:dyDescent="0.2">
      <c r="A5" s="248"/>
      <c r="B5" s="249"/>
      <c r="C5" s="250" t="s">
        <v>192</v>
      </c>
      <c r="D5" s="251" t="s">
        <v>319</v>
      </c>
      <c r="E5" s="364" t="s">
        <v>320</v>
      </c>
      <c r="F5" s="365"/>
      <c r="G5" s="247"/>
    </row>
    <row r="6" spans="1:13" ht="30" customHeight="1" x14ac:dyDescent="0.2">
      <c r="A6" s="358" t="s">
        <v>321</v>
      </c>
      <c r="B6" s="366"/>
      <c r="C6" s="252">
        <v>5232131</v>
      </c>
      <c r="D6" s="252">
        <v>775474</v>
      </c>
      <c r="E6" s="367" t="s">
        <v>322</v>
      </c>
      <c r="F6" s="368"/>
      <c r="G6" s="243"/>
    </row>
    <row r="7" spans="1:13" ht="30" customHeight="1" x14ac:dyDescent="0.2">
      <c r="B7" s="253" t="s">
        <v>323</v>
      </c>
      <c r="C7" s="252">
        <v>502799</v>
      </c>
      <c r="D7" s="252">
        <v>129027</v>
      </c>
      <c r="E7" s="254"/>
      <c r="F7" s="255" t="s">
        <v>324</v>
      </c>
      <c r="G7" s="256"/>
    </row>
    <row r="8" spans="1:13" ht="30" customHeight="1" x14ac:dyDescent="0.2">
      <c r="B8" s="253" t="s">
        <v>325</v>
      </c>
      <c r="C8" s="252">
        <v>4724922</v>
      </c>
      <c r="D8" s="252">
        <v>641987</v>
      </c>
      <c r="E8" s="254"/>
      <c r="F8" s="255" t="s">
        <v>326</v>
      </c>
      <c r="G8" s="256"/>
    </row>
    <row r="9" spans="1:13" ht="30" customHeight="1" x14ac:dyDescent="0.2">
      <c r="A9" s="248"/>
      <c r="B9" s="257" t="s">
        <v>327</v>
      </c>
      <c r="C9" s="258">
        <v>4410</v>
      </c>
      <c r="D9" s="258">
        <v>4460</v>
      </c>
      <c r="E9" s="259"/>
      <c r="F9" s="260" t="s">
        <v>328</v>
      </c>
      <c r="G9" s="256"/>
    </row>
    <row r="10" spans="1:13" ht="30" customHeight="1" x14ac:dyDescent="0.2">
      <c r="A10" s="358" t="s">
        <v>329</v>
      </c>
      <c r="B10" s="366"/>
      <c r="C10" s="252">
        <v>3989653</v>
      </c>
      <c r="D10" s="252">
        <v>359058</v>
      </c>
      <c r="E10" s="369" t="s">
        <v>330</v>
      </c>
      <c r="F10" s="361"/>
      <c r="G10" s="256"/>
    </row>
    <row r="11" spans="1:13" ht="30" customHeight="1" x14ac:dyDescent="0.2">
      <c r="B11" s="253" t="s">
        <v>331</v>
      </c>
      <c r="C11" s="261">
        <v>3986138</v>
      </c>
      <c r="D11" s="262">
        <v>358928</v>
      </c>
      <c r="E11" s="254"/>
      <c r="F11" s="255" t="s">
        <v>332</v>
      </c>
      <c r="G11" s="256"/>
    </row>
    <row r="12" spans="1:13" ht="30" customHeight="1" x14ac:dyDescent="0.2">
      <c r="A12" s="248"/>
      <c r="B12" s="263" t="s">
        <v>327</v>
      </c>
      <c r="C12" s="264">
        <v>3515</v>
      </c>
      <c r="D12" s="265">
        <v>130</v>
      </c>
      <c r="E12" s="259"/>
      <c r="F12" s="260" t="s">
        <v>333</v>
      </c>
      <c r="G12" s="256"/>
    </row>
    <row r="13" spans="1:13" ht="30" customHeight="1" x14ac:dyDescent="0.2">
      <c r="A13" s="358" t="s">
        <v>334</v>
      </c>
      <c r="B13" s="359"/>
      <c r="C13" s="252">
        <v>162330</v>
      </c>
      <c r="D13" s="252">
        <v>324853</v>
      </c>
      <c r="E13" s="360" t="s">
        <v>335</v>
      </c>
      <c r="F13" s="361"/>
    </row>
    <row r="14" spans="1:13" ht="30" customHeight="1" x14ac:dyDescent="0.2">
      <c r="B14" s="253" t="s">
        <v>336</v>
      </c>
      <c r="C14" s="252">
        <v>28371</v>
      </c>
      <c r="D14" s="252">
        <v>30387</v>
      </c>
      <c r="E14" s="254"/>
      <c r="F14" s="266" t="s">
        <v>337</v>
      </c>
    </row>
    <row r="15" spans="1:13" ht="30" customHeight="1" x14ac:dyDescent="0.2">
      <c r="B15" s="253" t="s">
        <v>338</v>
      </c>
      <c r="C15" s="252">
        <v>14536</v>
      </c>
      <c r="D15" s="252">
        <v>15138</v>
      </c>
      <c r="E15" s="254"/>
      <c r="F15" s="266" t="s">
        <v>339</v>
      </c>
    </row>
    <row r="16" spans="1:13" ht="30" customHeight="1" x14ac:dyDescent="0.2">
      <c r="B16" s="253" t="s">
        <v>340</v>
      </c>
      <c r="C16" s="252">
        <v>15039</v>
      </c>
      <c r="D16" s="252">
        <v>23061</v>
      </c>
      <c r="E16" s="254"/>
      <c r="F16" s="266" t="s">
        <v>341</v>
      </c>
    </row>
    <row r="17" spans="1:6" ht="30" customHeight="1" x14ac:dyDescent="0.2">
      <c r="B17" s="253" t="s">
        <v>342</v>
      </c>
      <c r="C17" s="252">
        <v>7733</v>
      </c>
      <c r="D17" s="252">
        <v>14058</v>
      </c>
      <c r="E17" s="254"/>
      <c r="F17" s="266" t="s">
        <v>343</v>
      </c>
    </row>
    <row r="18" spans="1:6" ht="30" customHeight="1" x14ac:dyDescent="0.2">
      <c r="B18" s="253" t="s">
        <v>344</v>
      </c>
      <c r="C18" s="252">
        <v>24160</v>
      </c>
      <c r="D18" s="252">
        <v>25825</v>
      </c>
      <c r="E18" s="254"/>
      <c r="F18" s="266" t="s">
        <v>345</v>
      </c>
    </row>
    <row r="19" spans="1:6" ht="30" customHeight="1" x14ac:dyDescent="0.2">
      <c r="B19" s="253" t="s">
        <v>346</v>
      </c>
      <c r="C19" s="252">
        <v>11441</v>
      </c>
      <c r="D19" s="252">
        <v>13381</v>
      </c>
      <c r="E19" s="254"/>
      <c r="F19" s="266" t="s">
        <v>347</v>
      </c>
    </row>
    <row r="20" spans="1:6" ht="30" customHeight="1" x14ac:dyDescent="0.2">
      <c r="B20" s="253" t="s">
        <v>348</v>
      </c>
      <c r="C20" s="252">
        <v>4431</v>
      </c>
      <c r="D20" s="252">
        <v>5829</v>
      </c>
      <c r="E20" s="254"/>
      <c r="F20" s="266" t="s">
        <v>349</v>
      </c>
    </row>
    <row r="21" spans="1:6" ht="30" customHeight="1" x14ac:dyDescent="0.2">
      <c r="B21" s="253" t="s">
        <v>350</v>
      </c>
      <c r="C21" s="252">
        <v>30885</v>
      </c>
      <c r="D21" s="252">
        <v>110438</v>
      </c>
      <c r="E21" s="254"/>
      <c r="F21" s="266" t="s">
        <v>351</v>
      </c>
    </row>
    <row r="22" spans="1:6" ht="30" customHeight="1" thickBot="1" x14ac:dyDescent="0.25">
      <c r="A22" s="267"/>
      <c r="B22" s="268" t="s">
        <v>352</v>
      </c>
      <c r="C22" s="269">
        <v>25734</v>
      </c>
      <c r="D22" s="269">
        <v>86736</v>
      </c>
      <c r="E22" s="270"/>
      <c r="F22" s="271" t="s">
        <v>353</v>
      </c>
    </row>
    <row r="23" spans="1:6" ht="18.75" customHeight="1" x14ac:dyDescent="0.2">
      <c r="A23" s="2"/>
      <c r="F23" s="167" t="s">
        <v>8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2022-10-14T04:27:22Z</dcterms:created>
  <dcterms:modified xsi:type="dcterms:W3CDTF">2022-10-14T04:27:28Z</dcterms:modified>
</cp:coreProperties>
</file>