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B53FD87-4AC6-4AD7-97C1-925DF94B516C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'Ⅱ.(1)原油輸入'!$A$1:$I$46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2" i="2"/>
  <c r="E39" i="2"/>
  <c r="E36" i="2"/>
  <c r="E29" i="2"/>
  <c r="E28" i="2"/>
  <c r="E27" i="2"/>
  <c r="E26" i="2"/>
  <c r="E25" i="2"/>
  <c r="E24" i="2"/>
  <c r="E22" i="2"/>
  <c r="E20" i="2"/>
  <c r="E19" i="2"/>
  <c r="E18" i="2"/>
  <c r="E16" i="2"/>
  <c r="E15" i="2"/>
  <c r="E13" i="2"/>
  <c r="E12" i="2"/>
  <c r="E11" i="2"/>
  <c r="E10" i="2"/>
  <c r="E9" i="2"/>
  <c r="E7" i="2"/>
</calcChain>
</file>

<file path=xl/sharedStrings.xml><?xml version="1.0" encoding="utf-8"?>
<sst xmlns="http://schemas.openxmlformats.org/spreadsheetml/2006/main" count="1592" uniqueCount="370">
  <si>
    <r>
      <t>Ⅱ．</t>
    </r>
    <r>
      <rPr>
        <sz val="11"/>
        <color theme="1"/>
        <rFont val="ＭＳ Ｐゴシック"/>
        <family val="2"/>
        <charset val="128"/>
      </rPr>
      <t>(</t>
    </r>
    <r>
      <rPr>
        <sz val="11"/>
        <color theme="1"/>
        <rFont val="ＭＳ Ｐゴシック"/>
        <family val="2"/>
        <charset val="128"/>
      </rPr>
      <t>1</t>
    </r>
    <r>
      <rPr>
        <sz val="11"/>
        <color theme="1"/>
        <rFont val="ＭＳ Ｐゴシック"/>
        <family val="2"/>
        <charset val="128"/>
      </rPr>
      <t xml:space="preserve">)原油輸入　Import of Crude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</si>
  <si>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</si>
  <si>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</si>
  <si>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</si>
  <si>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</si>
  <si>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</si>
  <si>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</si>
  <si>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</si>
  <si>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</si>
  <si>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(R5年05月)</t>
  </si>
  <si>
    <t>中東</t>
  </si>
  <si>
    <t>Middle East</t>
  </si>
  <si>
    <t>バーレーン</t>
  </si>
  <si>
    <t>Bahrain</t>
  </si>
  <si>
    <t xml:space="preserve">― </t>
  </si>
  <si>
    <t>バノコ・アラブ・ミディアム</t>
  </si>
  <si>
    <t>サウジアラビア</t>
  </si>
  <si>
    <t>Saudi Arabia</t>
  </si>
  <si>
    <t>アラビアン・ライト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</si>
  <si>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</si>
  <si>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</si>
  <si>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</si>
  <si>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</si>
  <si>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</si>
  <si>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</si>
  <si>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クウェート・スーパー・ライト・クルード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</si>
  <si>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</si>
  <si>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</si>
  <si>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</si>
  <si>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</si>
  <si>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</si>
  <si>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</si>
  <si>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</si>
  <si>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</si>
  <si>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</si>
  <si>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</si>
  <si>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</si>
  <si>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</si>
  <si>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</si>
  <si>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</si>
  <si>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</si>
  <si>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</si>
  <si>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南方</t>
  </si>
  <si>
    <t>South East Asia</t>
  </si>
  <si>
    <t>マレーシア</t>
  </si>
  <si>
    <t>Malaysia</t>
  </si>
  <si>
    <t>セパト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</si>
  <si>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</si>
  <si>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</si>
  <si>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</si>
  <si>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</si>
  <si>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</si>
  <si>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</si>
  <si>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</si>
  <si>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</si>
  <si>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</si>
  <si>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オリエンテ</t>
  </si>
  <si>
    <t>ナポ</t>
  </si>
  <si>
    <r>
      <t>(2)</t>
    </r>
    <r>
      <rPr>
        <sz val="11"/>
        <color theme="1"/>
        <rFont val="ＭＳ Ｐゴシック"/>
        <family val="2"/>
        <charset val="128"/>
      </rPr>
      <t xml:space="preserve">原油受払　Receipt and </t>
    </r>
    <r>
      <rPr>
        <sz val="11"/>
        <color theme="1"/>
        <rFont val="ＭＳ Ｐゴシック"/>
        <family val="2"/>
        <charset val="128"/>
      </rPr>
      <t>S</t>
    </r>
    <r>
      <rPr>
        <sz val="11"/>
        <color theme="1"/>
        <rFont val="ＭＳ Ｐゴシック"/>
        <family val="2"/>
        <charset val="128"/>
      </rPr>
      <t xml:space="preserve">hipment of </t>
    </r>
    <r>
      <rPr>
        <sz val="11"/>
        <color theme="1"/>
        <rFont val="ＭＳ Ｐゴシック"/>
        <family val="2"/>
        <charset val="128"/>
      </rPr>
      <t>C</t>
    </r>
    <r>
      <rPr>
        <sz val="11"/>
        <color theme="1"/>
        <rFont val="ＭＳ Ｐゴシック"/>
        <family val="2"/>
        <charset val="128"/>
      </rPr>
      <t xml:space="preserve">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</si>
  <si>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</si>
  <si>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</si>
  <si>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</si>
  <si>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</si>
  <si>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</si>
  <si>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</si>
  <si>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</si>
  <si>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</si>
  <si>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</si>
  <si>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</si>
  <si>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</si>
  <si>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</si>
  <si>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</si>
  <si>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</si>
  <si>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</si>
  <si>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</si>
  <si>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</si>
  <si>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</si>
  <si>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</si>
  <si>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</si>
  <si>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</si>
  <si>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</si>
  <si>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</si>
  <si>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</si>
  <si>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</si>
  <si>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</si>
  <si>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</si>
  <si>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</si>
  <si>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</si>
  <si>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</si>
  <si>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</si>
  <si>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</si>
  <si>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</si>
  <si>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</si>
  <si>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</si>
  <si>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</si>
  <si>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</si>
  <si>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</si>
  <si>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</si>
  <si>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</si>
  <si>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</si>
  <si>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ＭＳ Ｐゴシック"/>
        <family val="2"/>
        <charset val="128"/>
      </rPr>
      <t>3</t>
    </r>
    <r>
      <rPr>
        <sz val="11"/>
        <color theme="1"/>
        <rFont val="ＭＳ Ｐゴシック"/>
        <family val="2"/>
        <charset val="128"/>
      </rPr>
      <t xml:space="preserve">)石油製品需給　Supply and </t>
    </r>
    <r>
      <rPr>
        <sz val="11"/>
        <color theme="1"/>
        <rFont val="ＭＳ Ｐゴシック"/>
        <family val="2"/>
        <charset val="128"/>
      </rPr>
      <t>D</t>
    </r>
    <r>
      <rPr>
        <sz val="11"/>
        <color theme="1"/>
        <rFont val="ＭＳ Ｐゴシック"/>
        <family val="2"/>
        <charset val="128"/>
      </rPr>
      <t xml:space="preserve">emand of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 xml:space="preserve">etroleum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</si>
  <si>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</si>
  <si>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</si>
  <si>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</si>
  <si>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</si>
  <si>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</si>
  <si>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</si>
  <si>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</si>
  <si>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</si>
  <si>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</si>
  <si>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</si>
  <si>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</si>
  <si>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</si>
  <si>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</si>
  <si>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</si>
  <si>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</si>
  <si>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</si>
  <si>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</si>
  <si>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</si>
  <si>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</si>
  <si>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</si>
  <si>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</si>
  <si>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</si>
  <si>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</si>
  <si>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</si>
  <si>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</si>
  <si>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</si>
  <si>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</si>
  <si>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</si>
  <si>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</si>
  <si>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</si>
  <si>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</si>
  <si>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</si>
  <si>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</si>
  <si>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</si>
  <si>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</si>
  <si>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</si>
  <si>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</si>
  <si>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</si>
  <si>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</si>
  <si>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</si>
  <si>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</si>
  <si>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</si>
  <si>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</si>
  <si>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</si>
  <si>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</si>
  <si>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</si>
  <si>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</si>
  <si>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</si>
  <si>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</si>
  <si>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</si>
  <si>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</si>
  <si>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</si>
  <si>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</si>
  <si>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</si>
  <si>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</si>
  <si>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</si>
  <si>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</si>
  <si>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</si>
  <si>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</si>
  <si>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</si>
  <si>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</si>
  <si>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</si>
  <si>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</si>
  <si>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</si>
  <si>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</si>
  <si>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</si>
  <si>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</si>
  <si>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</si>
  <si>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</si>
  <si>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</si>
  <si>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</si>
  <si>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</si>
  <si>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</si>
  <si>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</si>
  <si>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</si>
  <si>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</si>
  <si>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</si>
  <si>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</si>
  <si>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</si>
  <si>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</si>
  <si>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</si>
  <si>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</si>
  <si>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</si>
  <si>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</si>
  <si>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</si>
  <si>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</si>
  <si>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</si>
  <si>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</si>
  <si>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</si>
  <si>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</si>
  <si>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</si>
  <si>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</si>
  <si>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</si>
  <si>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</si>
  <si>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</si>
  <si>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</si>
  <si>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</si>
  <si>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</si>
  <si>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</si>
  <si>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</si>
  <si>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</si>
  <si>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</si>
  <si>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</si>
  <si>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</si>
  <si>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</si>
  <si>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</si>
  <si>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</si>
  <si>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</si>
  <si>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</si>
  <si>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</si>
  <si>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</si>
  <si>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</si>
  <si>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</si>
  <si>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</si>
  <si>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</si>
  <si>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</si>
  <si>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</si>
  <si>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</si>
  <si>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</si>
  <si>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</si>
  <si>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</si>
  <si>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</si>
  <si>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</si>
  <si>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</si>
  <si>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</si>
  <si>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</si>
  <si>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</si>
  <si>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</si>
  <si>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</si>
  <si>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</si>
  <si>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</si>
  <si>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</si>
  <si>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</si>
  <si>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</si>
  <si>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</si>
  <si>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</si>
  <si>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</si>
  <si>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</si>
  <si>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</si>
  <si>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</si>
  <si>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イラク</t>
  </si>
  <si>
    <t>Iraq</t>
  </si>
  <si>
    <t>ヨーロッパ</t>
  </si>
  <si>
    <t>Europe</t>
  </si>
  <si>
    <t>フランス</t>
  </si>
  <si>
    <t>France</t>
  </si>
  <si>
    <t>ドイツ</t>
  </si>
  <si>
    <t>Germany</t>
  </si>
  <si>
    <t>イタリア</t>
  </si>
  <si>
    <t>Italy</t>
  </si>
  <si>
    <t>北アメリカ州</t>
  </si>
  <si>
    <t>North America Area</t>
  </si>
  <si>
    <t>カナダ</t>
  </si>
  <si>
    <t>Canada</t>
  </si>
  <si>
    <t>アフリカ州</t>
  </si>
  <si>
    <t>Africa Area</t>
  </si>
  <si>
    <t>アルジェリア</t>
  </si>
  <si>
    <t>Algeria</t>
  </si>
  <si>
    <t>大洋州</t>
  </si>
  <si>
    <t>Oceania Area</t>
  </si>
  <si>
    <t>オーストラリア</t>
  </si>
  <si>
    <t>Australia</t>
  </si>
  <si>
    <t>パプアニューギニア</t>
  </si>
  <si>
    <t>Papua New Guinea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</si>
  <si>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</si>
  <si>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</si>
  <si>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</si>
  <si>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</si>
  <si>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</si>
  <si>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</si>
  <si>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</si>
  <si>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</si>
  <si>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</si>
  <si>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</si>
  <si>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</si>
  <si>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</si>
  <si>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</si>
  <si>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</si>
  <si>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</si>
  <si>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</si>
  <si>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</si>
  <si>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インド</t>
  </si>
  <si>
    <t>India</t>
  </si>
  <si>
    <t>スリランカ</t>
  </si>
  <si>
    <t>Sri Lanka</t>
  </si>
  <si>
    <t>バングラデシュ</t>
  </si>
  <si>
    <t>Bangladesh</t>
  </si>
  <si>
    <t>カザフスタン</t>
  </si>
  <si>
    <t>Kazakhstan</t>
  </si>
  <si>
    <t>トルクメニスタン</t>
  </si>
  <si>
    <t>Turkmenistan</t>
  </si>
  <si>
    <t>英国</t>
  </si>
  <si>
    <t>United Kingdom</t>
  </si>
  <si>
    <t>オランダ</t>
  </si>
  <si>
    <t>Netherlands</t>
  </si>
  <si>
    <t>ロシア</t>
  </si>
  <si>
    <t>Russia</t>
  </si>
  <si>
    <t>ギリシャ</t>
  </si>
  <si>
    <t>Greece</t>
  </si>
  <si>
    <t>トルコ</t>
  </si>
  <si>
    <t>Turkey</t>
  </si>
  <si>
    <t>メキシコ</t>
  </si>
  <si>
    <t>Mexico</t>
  </si>
  <si>
    <t>ドミニカ共和国</t>
  </si>
  <si>
    <t>Dominican Republic</t>
  </si>
  <si>
    <t>南アメリカ州</t>
  </si>
  <si>
    <t>South America Area</t>
  </si>
  <si>
    <t>コロンビア</t>
  </si>
  <si>
    <t>Colombia</t>
  </si>
  <si>
    <t>チリ</t>
  </si>
  <si>
    <t>Chile</t>
  </si>
  <si>
    <t>ブラジル</t>
  </si>
  <si>
    <t>Brazil</t>
  </si>
  <si>
    <t>パラグアイ</t>
  </si>
  <si>
    <t>Paraguay</t>
  </si>
  <si>
    <t>南アフリカ共和国</t>
  </si>
  <si>
    <t>South Africa</t>
  </si>
  <si>
    <t>ニュージーランド</t>
  </si>
  <si>
    <t>New Zealand</t>
  </si>
  <si>
    <t>グアム（米）</t>
  </si>
  <si>
    <t>Guam (USA)</t>
  </si>
  <si>
    <t>北マリアナ諸島（米）</t>
  </si>
  <si>
    <t>Northern Mariana Islands (USA)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</si>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</sst>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70">
    <xf numFmtId="0" fontId="0" fillId="0" borderId="0" xfId="0">
      <alignment vertical="center"/>
    </xf>
    <xf numFmtId="0" fontId="0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4" fillId="0" borderId="0" xfId="2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176" fontId="1" fillId="0" borderId="15" xfId="3" applyNumberFormat="1" applyFont="1" applyFill="1" applyBorder="1" applyAlignment="1">
      <alignment horizontal="right" vertical="center"/>
    </xf>
    <xf numFmtId="177" fontId="1" fillId="0" borderId="15" xfId="3" applyNumberFormat="1" applyFont="1" applyFill="1" applyBorder="1" applyAlignment="1">
      <alignment horizontal="right" vertical="center"/>
    </xf>
    <xf numFmtId="177" fontId="1" fillId="0" borderId="15" xfId="3" quotePrefix="1" applyNumberFormat="1" applyFont="1" applyFill="1" applyBorder="1" applyAlignment="1">
      <alignment horizontal="right" vertical="center"/>
    </xf>
    <xf numFmtId="177" fontId="1" fillId="0" borderId="16" xfId="3" quotePrefix="1" applyNumberFormat="1" applyFont="1" applyFill="1" applyBorder="1" applyAlignment="1">
      <alignment horizontal="right" vertical="center"/>
    </xf>
    <xf numFmtId="178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left" vertical="center"/>
      <protection locked="0"/>
    </xf>
    <xf numFmtId="176" fontId="1" fillId="0" borderId="5" xfId="3" applyNumberFormat="1" applyFont="1" applyFill="1" applyBorder="1" applyAlignment="1">
      <alignment horizontal="right" vertical="center"/>
    </xf>
    <xf numFmtId="179" fontId="1" fillId="0" borderId="5" xfId="3" applyNumberFormat="1" applyFont="1" applyFill="1" applyBorder="1" applyAlignment="1">
      <alignment horizontal="right" vertical="center"/>
    </xf>
    <xf numFmtId="179" fontId="1" fillId="0" borderId="5" xfId="3" quotePrefix="1" applyNumberFormat="1" applyFont="1" applyFill="1" applyBorder="1" applyAlignment="1">
      <alignment horizontal="right" vertical="center"/>
    </xf>
    <xf numFmtId="179" fontId="1" fillId="0" borderId="6" xfId="3" quotePrefix="1" applyNumberFormat="1" applyFont="1" applyFill="1" applyBorder="1" applyAlignment="1">
      <alignment horizontal="right" vertical="center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17" xfId="1" applyFont="1" applyFill="1" applyBorder="1" applyAlignment="1" applyProtection="1">
      <alignment horizontal="left" vertical="center"/>
      <protection locked="0"/>
    </xf>
    <xf numFmtId="179" fontId="1" fillId="0" borderId="15" xfId="3" applyNumberFormat="1" applyFont="1" applyFill="1" applyBorder="1" applyAlignment="1">
      <alignment horizontal="right" vertical="center"/>
    </xf>
    <xf numFmtId="179" fontId="1" fillId="0" borderId="15" xfId="3" quotePrefix="1" applyNumberFormat="1" applyFont="1" applyFill="1" applyBorder="1" applyAlignment="1">
      <alignment horizontal="right" vertical="center"/>
    </xf>
    <xf numFmtId="179" fontId="1" fillId="0" borderId="16" xfId="3" quotePrefix="1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>
      <alignment horizontal="left" vertical="center"/>
    </xf>
    <xf numFmtId="176" fontId="1" fillId="0" borderId="0" xfId="3" applyNumberFormat="1" applyFont="1" applyFill="1" applyBorder="1" applyAlignment="1">
      <alignment horizontal="right" vertical="center"/>
    </xf>
    <xf numFmtId="180" fontId="1" fillId="0" borderId="0" xfId="3" applyNumberFormat="1" applyFont="1" applyFill="1" applyBorder="1" applyAlignment="1">
      <alignment horizontal="right" vertical="center"/>
    </xf>
    <xf numFmtId="181" fontId="1" fillId="0" borderId="0" xfId="3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horizontal="left" vertical="center"/>
    </xf>
    <xf numFmtId="180" fontId="1" fillId="0" borderId="0" xfId="3" quotePrefix="1" applyNumberFormat="1" applyFont="1" applyFill="1" applyBorder="1" applyAlignment="1">
      <alignment horizontal="right" vertical="center"/>
    </xf>
    <xf numFmtId="181" fontId="1" fillId="0" borderId="0" xfId="3" quotePrefix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181" fontId="1" fillId="0" borderId="0" xfId="3" quotePrefix="1" applyNumberFormat="1" applyFont="1" applyFill="1" applyBorder="1" applyAlignment="1">
      <alignment horizontal="right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18" xfId="1" applyFont="1" applyFill="1" applyBorder="1" applyAlignment="1" applyProtection="1">
      <alignment horizontal="left" vertical="center"/>
      <protection locked="0"/>
    </xf>
    <xf numFmtId="176" fontId="1" fillId="0" borderId="19" xfId="3" applyNumberFormat="1" applyFont="1" applyFill="1" applyBorder="1" applyAlignment="1">
      <alignment horizontal="right" vertical="center"/>
    </xf>
    <xf numFmtId="179" fontId="1" fillId="0" borderId="19" xfId="3" applyNumberFormat="1" applyFont="1" applyFill="1" applyBorder="1" applyAlignment="1">
      <alignment horizontal="right" vertical="center"/>
    </xf>
    <xf numFmtId="179" fontId="1" fillId="0" borderId="19" xfId="3" quotePrefix="1" applyNumberFormat="1" applyFont="1" applyFill="1" applyBorder="1" applyAlignment="1">
      <alignment horizontal="right" vertical="center"/>
    </xf>
    <xf numFmtId="179" fontId="1" fillId="0" borderId="20" xfId="3" quotePrefix="1" applyNumberFormat="1" applyFont="1" applyFill="1" applyBorder="1" applyAlignment="1">
      <alignment horizontal="right" vertical="center"/>
    </xf>
    <xf numFmtId="0" fontId="1" fillId="0" borderId="6" xfId="1" applyFont="1" applyFill="1" applyBorder="1" applyAlignment="1" applyProtection="1">
      <alignment horizontal="left" vertical="center"/>
      <protection locked="0"/>
    </xf>
    <xf numFmtId="0" fontId="1" fillId="0" borderId="20" xfId="1" applyFont="1" applyFill="1" applyBorder="1" applyAlignment="1" applyProtection="1">
      <alignment horizontal="left" vertical="center"/>
      <protection locked="0"/>
    </xf>
    <xf numFmtId="176" fontId="1" fillId="0" borderId="1" xfId="3" applyNumberFormat="1" applyFont="1" applyFill="1" applyBorder="1" applyAlignment="1">
      <alignment horizontal="right" vertical="center"/>
    </xf>
    <xf numFmtId="179" fontId="1" fillId="0" borderId="1" xfId="3" applyNumberFormat="1" applyFont="1" applyFill="1" applyBorder="1" applyAlignment="1">
      <alignment horizontal="right" vertical="center"/>
    </xf>
    <xf numFmtId="179" fontId="1" fillId="0" borderId="1" xfId="3" quotePrefix="1" applyNumberFormat="1" applyFont="1" applyFill="1" applyBorder="1" applyAlignment="1">
      <alignment horizontal="right" vertical="center"/>
    </xf>
    <xf numFmtId="179" fontId="1" fillId="0" borderId="0" xfId="3" applyNumberFormat="1" applyFont="1" applyFill="1" applyBorder="1" applyAlignment="1">
      <alignment horizontal="right" vertical="center"/>
    </xf>
    <xf numFmtId="179" fontId="1" fillId="0" borderId="0" xfId="3" quotePrefix="1" applyNumberFormat="1" applyFont="1" applyFill="1" applyBorder="1" applyAlignment="1">
      <alignment horizontal="right" vertical="center"/>
    </xf>
    <xf numFmtId="0" fontId="1" fillId="0" borderId="1" xfId="1" quotePrefix="1" applyFont="1" applyFill="1" applyBorder="1" applyAlignment="1" applyProtection="1">
      <alignment horizontal="left" vertical="center"/>
      <protection locked="0"/>
    </xf>
    <xf numFmtId="0" fontId="1" fillId="0" borderId="21" xfId="1" applyFont="1" applyFill="1" applyBorder="1" applyAlignment="1" applyProtection="1">
      <alignment horizontal="left" vertical="center"/>
      <protection locked="0"/>
    </xf>
    <xf numFmtId="0" fontId="1" fillId="0" borderId="24" xfId="1" applyFont="1" applyFill="1" applyBorder="1" applyAlignment="1" applyProtection="1">
      <alignment horizontal="left" vertical="center"/>
      <protection locked="0"/>
    </xf>
    <xf numFmtId="176" fontId="1" fillId="0" borderId="25" xfId="3" applyNumberFormat="1" applyFont="1" applyFill="1" applyBorder="1" applyAlignment="1">
      <alignment horizontal="right" vertical="center"/>
    </xf>
    <xf numFmtId="179" fontId="1" fillId="0" borderId="25" xfId="3" applyNumberFormat="1" applyFont="1" applyFill="1" applyBorder="1" applyAlignment="1">
      <alignment horizontal="right" vertical="center"/>
    </xf>
    <xf numFmtId="179" fontId="1" fillId="0" borderId="25" xfId="3" quotePrefix="1" applyNumberFormat="1" applyFont="1" applyFill="1" applyBorder="1" applyAlignment="1">
      <alignment horizontal="right" vertical="center"/>
    </xf>
    <xf numFmtId="179" fontId="1" fillId="0" borderId="26" xfId="3" quotePrefix="1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 applyProtection="1">
      <alignment horizontal="left" vertical="center"/>
      <protection locked="0"/>
    </xf>
    <xf numFmtId="49" fontId="0" fillId="0" borderId="0" xfId="2" applyNumberFormat="1" applyFont="1" applyFill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 wrapText="1" shrinkToFit="1"/>
    </xf>
    <xf numFmtId="49" fontId="1" fillId="0" borderId="19" xfId="2" applyNumberFormat="1" applyFont="1" applyFill="1" applyBorder="1" applyAlignment="1">
      <alignment horizontal="center" vertical="center" wrapText="1"/>
    </xf>
    <xf numFmtId="182" fontId="1" fillId="0" borderId="27" xfId="4" applyNumberFormat="1" applyFont="1" applyFill="1" applyBorder="1" applyAlignment="1" applyProtection="1">
      <alignment horizontal="right" vertical="center" wrapText="1"/>
    </xf>
    <xf numFmtId="49" fontId="1" fillId="0" borderId="13" xfId="2" applyNumberFormat="1" applyFont="1" applyFill="1" applyBorder="1" applyAlignment="1">
      <alignment vertical="center"/>
    </xf>
    <xf numFmtId="182" fontId="1" fillId="0" borderId="3" xfId="4" applyNumberFormat="1" applyFont="1" applyFill="1" applyBorder="1" applyAlignment="1" applyProtection="1">
      <alignment horizontal="right" vertical="center" wrapText="1"/>
    </xf>
    <xf numFmtId="49" fontId="1" fillId="0" borderId="1" xfId="2" applyNumberFormat="1" applyFont="1" applyFill="1" applyBorder="1" applyAlignment="1">
      <alignment vertical="center"/>
    </xf>
    <xf numFmtId="182" fontId="1" fillId="0" borderId="28" xfId="4" applyNumberFormat="1" applyFont="1" applyFill="1" applyBorder="1" applyAlignment="1" applyProtection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Fill="1" applyBorder="1" applyAlignment="1" applyProtection="1">
      <alignment horizontal="right" vertical="center" wrapText="1"/>
    </xf>
    <xf numFmtId="49" fontId="1" fillId="0" borderId="7" xfId="2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182" fontId="1" fillId="0" borderId="23" xfId="4" applyNumberFormat="1" applyFont="1" applyFill="1" applyBorder="1" applyAlignment="1">
      <alignment horizontal="right" vertical="center" wrapText="1"/>
    </xf>
    <xf numFmtId="182" fontId="1" fillId="0" borderId="23" xfId="4" applyNumberFormat="1" applyFont="1" applyFill="1" applyBorder="1" applyAlignment="1" applyProtection="1">
      <alignment horizontal="right" vertical="center" wrapText="1"/>
    </xf>
    <xf numFmtId="49" fontId="1" fillId="0" borderId="0" xfId="2" applyNumberFormat="1" applyFont="1" applyFill="1" applyBorder="1" applyAlignment="1">
      <alignment vertical="center"/>
    </xf>
    <xf numFmtId="0" fontId="1" fillId="0" borderId="18" xfId="1" applyFont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Font="1" applyBorder="1" applyAlignment="1">
      <alignment vertical="center" wrapText="1"/>
    </xf>
    <xf numFmtId="0" fontId="1" fillId="0" borderId="17" xfId="1" applyFont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left" vertical="center"/>
    </xf>
    <xf numFmtId="49" fontId="13" fillId="0" borderId="0" xfId="2" applyNumberFormat="1" applyFont="1" applyFill="1" applyAlignment="1">
      <alignment vertical="center"/>
    </xf>
    <xf numFmtId="0" fontId="4" fillId="0" borderId="0" xfId="1" quotePrefix="1" applyFont="1" applyFill="1" applyAlignment="1">
      <alignment vertical="center"/>
    </xf>
    <xf numFmtId="38" fontId="4" fillId="0" borderId="30" xfId="6" applyNumberFormat="1" applyFont="1" applyFill="1" applyBorder="1" applyAlignment="1" applyProtection="1">
      <alignment horizontal="left" vertical="center"/>
    </xf>
    <xf numFmtId="38" fontId="4" fillId="0" borderId="0" xfId="6" applyNumberFormat="1" applyFont="1" applyFill="1" applyAlignment="1" applyProtection="1">
      <alignment vertical="center"/>
    </xf>
    <xf numFmtId="38" fontId="4" fillId="0" borderId="0" xfId="6" applyNumberFormat="1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vertical="center"/>
    </xf>
    <xf numFmtId="37" fontId="4" fillId="0" borderId="0" xfId="6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horizontal="right" vertical="center"/>
    </xf>
    <xf numFmtId="38" fontId="8" fillId="0" borderId="31" xfId="6" applyNumberFormat="1" applyFont="1" applyFill="1" applyBorder="1" applyAlignment="1" applyProtection="1">
      <alignment vertical="center" wrapText="1"/>
    </xf>
    <xf numFmtId="38" fontId="8" fillId="0" borderId="32" xfId="6" applyNumberFormat="1" applyFont="1" applyFill="1" applyBorder="1" applyAlignment="1" applyProtection="1">
      <alignment vertical="center" wrapText="1"/>
    </xf>
    <xf numFmtId="38" fontId="8" fillId="0" borderId="33" xfId="6" applyNumberFormat="1" applyFont="1" applyFill="1" applyBorder="1" applyAlignment="1" applyProtection="1">
      <alignment vertical="center" wrapText="1"/>
    </xf>
    <xf numFmtId="38" fontId="8" fillId="0" borderId="34" xfId="6" applyNumberFormat="1" applyFont="1" applyFill="1" applyBorder="1" applyAlignment="1" applyProtection="1">
      <alignment vertical="center" wrapText="1"/>
    </xf>
    <xf numFmtId="38" fontId="8" fillId="0" borderId="35" xfId="6" applyNumberFormat="1" applyFont="1" applyFill="1" applyBorder="1" applyAlignment="1" applyProtection="1">
      <alignment vertical="center" wrapText="1"/>
    </xf>
    <xf numFmtId="38" fontId="8" fillId="0" borderId="36" xfId="6" applyNumberFormat="1" applyFont="1" applyFill="1" applyBorder="1" applyAlignment="1" applyProtection="1">
      <alignment horizontal="left" vertical="center" wrapTex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 wrapText="1"/>
    </xf>
    <xf numFmtId="38" fontId="8" fillId="0" borderId="38" xfId="6" applyNumberFormat="1" applyFont="1" applyFill="1" applyBorder="1" applyAlignment="1" applyProtection="1">
      <alignment horizontal="center" vertical="center" wrapText="1"/>
    </xf>
    <xf numFmtId="38" fontId="8" fillId="0" borderId="22" xfId="6" applyNumberFormat="1" applyFont="1" applyFill="1" applyBorder="1" applyAlignment="1" applyProtection="1">
      <alignment horizontal="center" vertical="center" wrapText="1"/>
    </xf>
    <xf numFmtId="38" fontId="8" fillId="0" borderId="23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/>
    </xf>
    <xf numFmtId="38" fontId="8" fillId="0" borderId="39" xfId="6" applyNumberFormat="1" applyFont="1" applyFill="1" applyBorder="1" applyAlignment="1" applyProtection="1">
      <alignment horizontal="center" vertical="center" wrapText="1"/>
    </xf>
    <xf numFmtId="38" fontId="8" fillId="0" borderId="40" xfId="6" applyNumberFormat="1" applyFont="1" applyFill="1" applyBorder="1" applyAlignment="1" applyProtection="1">
      <alignment horizontal="center" vertical="center" wrapText="1"/>
    </xf>
    <xf numFmtId="38" fontId="8" fillId="0" borderId="9" xfId="6" applyNumberFormat="1" applyFont="1" applyFill="1" applyBorder="1" applyAlignment="1" applyProtection="1">
      <alignment horizontal="center" vertical="center" wrapText="1" shrinkToFit="1"/>
    </xf>
    <xf numFmtId="38" fontId="8" fillId="0" borderId="9" xfId="6" applyNumberFormat="1" applyFont="1" applyFill="1" applyBorder="1" applyAlignment="1" applyProtection="1">
      <alignment horizontal="center" vertical="center" shrinkToFit="1"/>
    </xf>
    <xf numFmtId="38" fontId="8" fillId="0" borderId="41" xfId="6" applyNumberFormat="1" applyFont="1" applyFill="1" applyBorder="1" applyAlignment="1" applyProtection="1">
      <alignment horizontal="center" vertical="center" shrinkToFit="1"/>
    </xf>
    <xf numFmtId="38" fontId="8" fillId="0" borderId="39" xfId="6" applyNumberFormat="1" applyFont="1" applyFill="1" applyBorder="1" applyAlignment="1" applyProtection="1">
      <alignment horizontal="center" vertical="center" shrinkToFit="1"/>
    </xf>
    <xf numFmtId="38" fontId="14" fillId="0" borderId="7" xfId="6" applyNumberFormat="1" applyFont="1" applyFill="1" applyBorder="1" applyAlignment="1" applyProtection="1">
      <alignment horizontal="center" vertical="center" wrapText="1"/>
    </xf>
    <xf numFmtId="38" fontId="8" fillId="0" borderId="0" xfId="6" applyNumberFormat="1" applyFont="1" applyFill="1" applyBorder="1" applyAlignment="1" applyProtection="1">
      <alignment vertical="center" wrapText="1"/>
    </xf>
    <xf numFmtId="38" fontId="8" fillId="0" borderId="22" xfId="6" applyNumberFormat="1" applyFont="1" applyFill="1" applyBorder="1" applyAlignment="1" applyProtection="1">
      <alignment vertical="center" wrapText="1"/>
    </xf>
    <xf numFmtId="38" fontId="8" fillId="0" borderId="42" xfId="6" applyNumberFormat="1" applyFont="1" applyFill="1" applyBorder="1" applyAlignment="1" applyProtection="1">
      <alignment horizontal="right" vertical="center" wrapText="1"/>
    </xf>
    <xf numFmtId="38" fontId="8" fillId="0" borderId="40" xfId="6" applyNumberFormat="1" applyFont="1" applyFill="1" applyBorder="1" applyAlignment="1" applyProtection="1">
      <alignment horizontal="right" vertical="center" wrapText="1"/>
    </xf>
    <xf numFmtId="38" fontId="8" fillId="0" borderId="4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left" vertical="center" wrapText="1"/>
    </xf>
    <xf numFmtId="38" fontId="8" fillId="0" borderId="23" xfId="6" applyNumberFormat="1" applyFont="1" applyFill="1" applyBorder="1" applyAlignment="1" applyProtection="1">
      <alignment horizontal="right" vertical="center"/>
    </xf>
    <xf numFmtId="38" fontId="8" fillId="0" borderId="37" xfId="6" applyNumberFormat="1" applyFont="1" applyFill="1" applyBorder="1" applyAlignment="1" applyProtection="1">
      <alignment horizontal="right" vertical="center"/>
    </xf>
    <xf numFmtId="38" fontId="8" fillId="0" borderId="22" xfId="6" applyNumberFormat="1" applyFont="1" applyFill="1" applyBorder="1" applyAlignment="1" applyProtection="1">
      <alignment horizontal="right" vertical="center"/>
    </xf>
    <xf numFmtId="38" fontId="14" fillId="0" borderId="0" xfId="6" applyNumberFormat="1" applyFont="1" applyFill="1" applyBorder="1" applyAlignment="1" applyProtection="1">
      <alignment horizontal="left" vertical="center" wrapText="1"/>
    </xf>
    <xf numFmtId="38" fontId="8" fillId="0" borderId="22" xfId="6" applyNumberFormat="1" applyFont="1" applyFill="1" applyBorder="1" applyAlignment="1" applyProtection="1">
      <alignment horizontal="distributed" vertical="center" wrapText="1"/>
    </xf>
    <xf numFmtId="3" fontId="8" fillId="0" borderId="23" xfId="6" applyNumberFormat="1" applyFont="1" applyFill="1" applyBorder="1" applyAlignment="1" applyProtection="1">
      <alignment horizontal="right" vertical="center" wrapText="1"/>
    </xf>
    <xf numFmtId="3" fontId="8" fillId="0" borderId="22" xfId="6" applyNumberFormat="1" applyFont="1" applyFill="1" applyBorder="1" applyAlignment="1" applyProtection="1">
      <alignment horizontal="right" vertical="center" wrapText="1"/>
    </xf>
    <xf numFmtId="3" fontId="8" fillId="0" borderId="37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>
      <alignment vertical="center" wrapText="1"/>
    </xf>
    <xf numFmtId="38" fontId="8" fillId="0" borderId="22" xfId="6" applyNumberFormat="1" applyFont="1" applyFill="1" applyBorder="1" applyAlignment="1">
      <alignment horizontal="distributed" vertical="center" wrapText="1"/>
    </xf>
    <xf numFmtId="38" fontId="8" fillId="0" borderId="30" xfId="6" applyNumberFormat="1" applyFont="1" applyFill="1" applyBorder="1" applyAlignment="1" applyProtection="1">
      <alignment vertical="center" wrapText="1"/>
    </xf>
    <xf numFmtId="38" fontId="8" fillId="0" borderId="44" xfId="6" applyNumberFormat="1" applyFont="1" applyFill="1" applyBorder="1" applyAlignment="1" applyProtection="1">
      <alignment vertical="center" wrapText="1"/>
    </xf>
    <xf numFmtId="38" fontId="8" fillId="0" borderId="45" xfId="6" applyNumberFormat="1" applyFont="1" applyFill="1" applyBorder="1" applyAlignment="1">
      <alignment vertical="center" wrapText="1"/>
    </xf>
    <xf numFmtId="38" fontId="8" fillId="0" borderId="46" xfId="6" applyNumberFormat="1" applyFont="1" applyFill="1" applyBorder="1" applyAlignment="1">
      <alignment vertical="center" wrapText="1"/>
    </xf>
    <xf numFmtId="38" fontId="8" fillId="0" borderId="44" xfId="6" applyNumberFormat="1" applyFont="1" applyFill="1" applyBorder="1" applyAlignment="1">
      <alignment vertical="center" wrapText="1"/>
    </xf>
    <xf numFmtId="38" fontId="8" fillId="0" borderId="30" xfId="6" applyNumberFormat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1" fillId="0" borderId="0" xfId="1" quotePrefix="1" applyFont="1" applyFill="1" applyAlignment="1">
      <alignment vertical="center"/>
    </xf>
    <xf numFmtId="0" fontId="1" fillId="0" borderId="0" xfId="1" quotePrefix="1" applyFont="1" applyFill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center" vertical="center"/>
    </xf>
    <xf numFmtId="38" fontId="14" fillId="0" borderId="34" xfId="6" applyNumberFormat="1" applyFont="1" applyFill="1" applyBorder="1" applyAlignment="1" applyProtection="1">
      <alignment horizontal="left" vertical="center" wrapText="1"/>
    </xf>
    <xf numFmtId="38" fontId="14" fillId="0" borderId="41" xfId="6" applyNumberFormat="1" applyFont="1" applyFill="1" applyBorder="1" applyAlignment="1" applyProtection="1">
      <alignment horizontal="center" vertical="center" wrapText="1"/>
    </xf>
    <xf numFmtId="38" fontId="8" fillId="0" borderId="43" xfId="6" applyNumberFormat="1" applyFont="1" applyFill="1" applyBorder="1" applyAlignment="1">
      <alignment vertical="center" wrapText="1"/>
    </xf>
    <xf numFmtId="38" fontId="8" fillId="0" borderId="47" xfId="6" applyNumberFormat="1" applyFont="1" applyFill="1" applyBorder="1" applyAlignment="1" applyProtection="1">
      <alignment horizontal="right" vertical="center" wrapText="1"/>
    </xf>
    <xf numFmtId="38" fontId="8" fillId="0" borderId="2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/>
    </xf>
    <xf numFmtId="38" fontId="8" fillId="0" borderId="37" xfId="4" applyNumberFormat="1" applyFont="1" applyFill="1" applyBorder="1" applyAlignment="1">
      <alignment horizontal="right" vertical="center"/>
    </xf>
    <xf numFmtId="38" fontId="8" fillId="0" borderId="22" xfId="4" applyNumberFormat="1" applyFont="1" applyFill="1" applyBorder="1" applyAlignment="1">
      <alignment horizontal="right" vertical="center"/>
    </xf>
    <xf numFmtId="38" fontId="8" fillId="0" borderId="0" xfId="6" applyNumberFormat="1" applyFont="1" applyFill="1" applyBorder="1" applyAlignment="1" applyProtection="1">
      <alignment horizontal="left" vertical="center" wrapText="1"/>
      <protection locked="0"/>
    </xf>
    <xf numFmtId="38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19" xfId="6" applyNumberFormat="1" applyFont="1" applyFill="1" applyBorder="1" applyAlignment="1" applyProtection="1">
      <alignment horizontal="right" vertical="center"/>
    </xf>
    <xf numFmtId="3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20" xfId="6" applyNumberFormat="1" applyFont="1" applyFill="1" applyBorder="1" applyAlignment="1" applyProtection="1">
      <alignment horizontal="right" vertical="center"/>
    </xf>
    <xf numFmtId="38" fontId="8" fillId="0" borderId="18" xfId="6" applyNumberFormat="1" applyFont="1" applyFill="1" applyBorder="1" applyAlignment="1" applyProtection="1">
      <alignment horizontal="right" vertical="center"/>
    </xf>
    <xf numFmtId="38" fontId="14" fillId="0" borderId="20" xfId="6" applyNumberFormat="1" applyFont="1" applyFill="1" applyBorder="1" applyAlignment="1" applyProtection="1">
      <alignment horizontal="left" vertical="center" wrapText="1"/>
    </xf>
    <xf numFmtId="38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5" xfId="6" applyNumberFormat="1" applyFont="1" applyFill="1" applyBorder="1" applyAlignment="1" applyProtection="1">
      <alignment horizontal="right" vertical="center"/>
    </xf>
    <xf numFmtId="3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6" xfId="6" applyNumberFormat="1" applyFont="1" applyFill="1" applyBorder="1" applyAlignment="1" applyProtection="1">
      <alignment horizontal="right" vertical="center"/>
    </xf>
    <xf numFmtId="38" fontId="8" fillId="0" borderId="44" xfId="6" applyNumberFormat="1" applyFont="1" applyFill="1" applyBorder="1" applyAlignment="1" applyProtection="1">
      <alignment horizontal="right" vertical="center"/>
    </xf>
    <xf numFmtId="38" fontId="14" fillId="0" borderId="30" xfId="6" applyNumberFormat="1" applyFont="1" applyFill="1" applyBorder="1" applyAlignment="1" applyProtection="1">
      <alignment horizontal="left" vertical="center" wrapText="1"/>
    </xf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 applyAlignment="1">
      <alignment horizontal="right"/>
    </xf>
    <xf numFmtId="38" fontId="4" fillId="0" borderId="0" xfId="1" applyNumberFormat="1" applyFont="1" applyFill="1" applyBorder="1" applyAlignment="1" applyProtection="1">
      <alignment vertical="center"/>
    </xf>
    <xf numFmtId="38" fontId="4" fillId="0" borderId="0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left" vertical="center"/>
    </xf>
    <xf numFmtId="183" fontId="15" fillId="0" borderId="0" xfId="6" applyNumberFormat="1" applyFont="1" applyFill="1" applyBorder="1" applyAlignment="1" applyProtection="1">
      <alignment horizontal="center" vertical="center"/>
    </xf>
    <xf numFmtId="0" fontId="15" fillId="0" borderId="0" xfId="1" applyFont="1" applyFill="1" applyAlignment="1">
      <alignment vertical="center"/>
    </xf>
    <xf numFmtId="184" fontId="15" fillId="0" borderId="0" xfId="1" applyNumberFormat="1" applyFont="1" applyFill="1" applyBorder="1" applyAlignment="1" applyProtection="1">
      <alignment vertical="center"/>
    </xf>
    <xf numFmtId="0" fontId="4" fillId="0" borderId="0" xfId="1" quotePrefix="1" applyFont="1" applyFill="1" applyAlignment="1">
      <alignment vertical="center" wrapText="1"/>
    </xf>
    <xf numFmtId="38" fontId="4" fillId="0" borderId="0" xfId="1" applyNumberFormat="1" applyFont="1" applyFill="1" applyAlignment="1" applyProtection="1">
      <alignment horizontal="right" vertical="center"/>
      <protection locked="0"/>
    </xf>
    <xf numFmtId="37" fontId="8" fillId="0" borderId="34" xfId="6" applyFont="1" applyFill="1" applyBorder="1" applyAlignment="1" applyProtection="1">
      <alignment vertical="center"/>
    </xf>
    <xf numFmtId="37" fontId="8" fillId="0" borderId="33" xfId="6" applyFont="1" applyFill="1" applyBorder="1" applyAlignment="1" applyProtection="1">
      <alignment vertical="center"/>
    </xf>
    <xf numFmtId="37" fontId="8" fillId="0" borderId="32" xfId="6" applyFont="1" applyFill="1" applyBorder="1" applyAlignment="1" applyProtection="1">
      <alignment vertical="center"/>
    </xf>
    <xf numFmtId="37" fontId="8" fillId="0" borderId="35" xfId="6" applyFont="1" applyFill="1" applyBorder="1" applyAlignment="1" applyProtection="1">
      <alignment vertical="center"/>
    </xf>
    <xf numFmtId="37" fontId="8" fillId="0" borderId="31" xfId="6" applyFont="1" applyFill="1" applyBorder="1" applyAlignment="1" applyProtection="1">
      <alignment vertical="center"/>
    </xf>
    <xf numFmtId="37" fontId="8" fillId="0" borderId="37" xfId="6" applyFont="1" applyFill="1" applyBorder="1" applyAlignment="1" applyProtection="1">
      <alignment horizontal="center" vertical="center"/>
      <protection locked="0"/>
    </xf>
    <xf numFmtId="37" fontId="8" fillId="0" borderId="38" xfId="6" applyFont="1" applyFill="1" applyBorder="1" applyAlignment="1" applyProtection="1">
      <alignment horizontal="center" vertical="center"/>
      <protection locked="0"/>
    </xf>
    <xf numFmtId="37" fontId="8" fillId="0" borderId="50" xfId="6" applyFont="1" applyFill="1" applyBorder="1" applyAlignment="1" applyProtection="1">
      <alignment horizontal="center" vertical="center"/>
      <protection locked="0"/>
    </xf>
    <xf numFmtId="37" fontId="8" fillId="0" borderId="22" xfId="6" applyFont="1" applyFill="1" applyBorder="1" applyAlignment="1" applyProtection="1">
      <alignment horizontal="center" vertical="center"/>
      <protection locked="0"/>
    </xf>
    <xf numFmtId="37" fontId="8" fillId="0" borderId="23" xfId="6" applyFont="1" applyFill="1" applyBorder="1" applyAlignment="1" applyProtection="1">
      <alignment horizontal="center" vertical="center"/>
      <protection locked="0"/>
    </xf>
    <xf numFmtId="38" fontId="8" fillId="0" borderId="9" xfId="1" applyNumberFormat="1" applyFont="1" applyFill="1" applyBorder="1" applyAlignment="1" applyProtection="1">
      <alignment horizontal="center" vertical="center" shrinkToFit="1"/>
    </xf>
    <xf numFmtId="38" fontId="8" fillId="0" borderId="41" xfId="1" applyNumberFormat="1" applyFont="1" applyFill="1" applyBorder="1" applyAlignment="1" applyProtection="1">
      <alignment horizontal="center" vertical="center" shrinkToFit="1"/>
    </xf>
    <xf numFmtId="38" fontId="8" fillId="0" borderId="39" xfId="1" applyNumberFormat="1" applyFont="1" applyFill="1" applyBorder="1" applyAlignment="1" applyProtection="1">
      <alignment horizontal="center" vertical="center" shrinkToFit="1"/>
    </xf>
    <xf numFmtId="37" fontId="8" fillId="0" borderId="9" xfId="6" applyFont="1" applyFill="1" applyBorder="1" applyAlignment="1" applyProtection="1">
      <alignment horizontal="center" vertical="center" shrinkToFit="1"/>
    </xf>
    <xf numFmtId="37" fontId="8" fillId="0" borderId="41" xfId="6" applyFont="1" applyFill="1" applyBorder="1" applyAlignment="1" applyProtection="1">
      <alignment horizontal="center" vertical="center" shrinkToFit="1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Fill="1" applyBorder="1" applyAlignment="1" applyProtection="1">
      <alignment horizontal="right" vertical="center" wrapText="1"/>
    </xf>
    <xf numFmtId="3" fontId="8" fillId="0" borderId="18" xfId="6" applyNumberFormat="1" applyFont="1" applyFill="1" applyBorder="1" applyAlignment="1" applyProtection="1">
      <alignment horizontal="right" vertical="center" wrapText="1"/>
    </xf>
    <xf numFmtId="0" fontId="1" fillId="0" borderId="37" xfId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38" fontId="8" fillId="0" borderId="51" xfId="1" applyNumberFormat="1" applyFont="1" applyFill="1" applyBorder="1" applyAlignment="1" applyProtection="1">
      <alignment horizontal="center" vertical="center"/>
    </xf>
    <xf numFmtId="38" fontId="8" fillId="0" borderId="52" xfId="1" applyNumberFormat="1" applyFont="1" applyFill="1" applyBorder="1" applyAlignment="1" applyProtection="1">
      <alignment horizontal="left" vertical="center"/>
    </xf>
    <xf numFmtId="3" fontId="8" fillId="0" borderId="53" xfId="6" applyNumberFormat="1" applyFont="1" applyFill="1" applyBorder="1" applyAlignment="1" applyProtection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Fill="1" applyBorder="1" applyAlignment="1" applyProtection="1">
      <alignment horizontal="right" vertical="center" wrapText="1"/>
    </xf>
    <xf numFmtId="3" fontId="8" fillId="0" borderId="55" xfId="6" applyNumberFormat="1" applyFont="1" applyFill="1" applyBorder="1" applyAlignment="1" applyProtection="1">
      <alignment horizontal="right" vertical="center" wrapText="1"/>
    </xf>
    <xf numFmtId="0" fontId="1" fillId="0" borderId="56" xfId="1" applyFill="1" applyBorder="1" applyAlignment="1">
      <alignment horizontal="left" vertical="center"/>
    </xf>
    <xf numFmtId="0" fontId="1" fillId="0" borderId="51" xfId="1" applyFill="1" applyBorder="1" applyAlignment="1">
      <alignment horizontal="left" vertical="center"/>
    </xf>
    <xf numFmtId="38" fontId="8" fillId="0" borderId="57" xfId="1" applyNumberFormat="1" applyFont="1" applyFill="1" applyBorder="1" applyAlignment="1" applyProtection="1">
      <alignment horizontal="center" vertical="center"/>
    </xf>
    <xf numFmtId="38" fontId="8" fillId="0" borderId="58" xfId="1" applyNumberFormat="1" applyFont="1" applyFill="1" applyBorder="1" applyAlignment="1" applyProtection="1">
      <alignment horizontal="left" vertical="center"/>
    </xf>
    <xf numFmtId="3" fontId="8" fillId="0" borderId="59" xfId="6" applyNumberFormat="1" applyFont="1" applyFill="1" applyBorder="1" applyAlignment="1" applyProtection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Fill="1" applyBorder="1" applyAlignment="1" applyProtection="1">
      <alignment horizontal="right" vertical="center" wrapText="1"/>
    </xf>
    <xf numFmtId="3" fontId="8" fillId="0" borderId="61" xfId="6" applyNumberFormat="1" applyFont="1" applyFill="1" applyBorder="1" applyAlignment="1" applyProtection="1">
      <alignment horizontal="right" vertical="center" wrapText="1"/>
    </xf>
    <xf numFmtId="0" fontId="1" fillId="0" borderId="62" xfId="1" applyFill="1" applyBorder="1" applyAlignment="1">
      <alignment horizontal="left" vertical="center"/>
    </xf>
    <xf numFmtId="0" fontId="1" fillId="0" borderId="57" xfId="1" applyFill="1" applyBorder="1" applyAlignment="1">
      <alignment horizontal="left" vertical="center"/>
    </xf>
    <xf numFmtId="38" fontId="14" fillId="0" borderId="51" xfId="1" applyNumberFormat="1" applyFont="1" applyFill="1" applyBorder="1" applyAlignment="1" applyProtection="1">
      <alignment horizontal="left" vertical="center"/>
    </xf>
    <xf numFmtId="0" fontId="11" fillId="0" borderId="51" xfId="1" applyFont="1" applyFill="1" applyBorder="1" applyAlignment="1">
      <alignment horizontal="left" vertical="center"/>
    </xf>
    <xf numFmtId="183" fontId="4" fillId="0" borderId="0" xfId="6" applyNumberFormat="1" applyFont="1" applyFill="1" applyBorder="1" applyAlignment="1" applyProtection="1">
      <alignment horizontal="center" vertical="center"/>
    </xf>
    <xf numFmtId="38" fontId="4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6" applyFont="1" applyFill="1" applyBorder="1" applyAlignment="1" applyProtection="1">
      <alignment horizontal="center" vertical="center"/>
      <protection locked="0"/>
    </xf>
    <xf numFmtId="38" fontId="8" fillId="0" borderId="22" xfId="1" applyNumberFormat="1" applyFont="1" applyFill="1" applyBorder="1" applyAlignment="1" applyProtection="1">
      <alignment horizontal="right" vertical="center"/>
    </xf>
    <xf numFmtId="38" fontId="8" fillId="0" borderId="23" xfId="1" applyNumberFormat="1" applyFont="1" applyFill="1" applyBorder="1" applyAlignment="1" applyProtection="1">
      <alignment horizontal="right" vertical="center"/>
    </xf>
    <xf numFmtId="38" fontId="8" fillId="0" borderId="37" xfId="1" applyNumberFormat="1" applyFont="1" applyFill="1" applyBorder="1" applyAlignment="1" applyProtection="1">
      <alignment horizontal="right" vertical="center"/>
    </xf>
    <xf numFmtId="37" fontId="8" fillId="0" borderId="23" xfId="6" applyFont="1" applyFill="1" applyBorder="1" applyAlignment="1" applyProtection="1">
      <alignment horizontal="right" vertical="center"/>
    </xf>
    <xf numFmtId="37" fontId="8" fillId="0" borderId="37" xfId="6" applyFont="1" applyFill="1" applyBorder="1" applyAlignment="1" applyProtection="1">
      <alignment horizontal="right" vertical="center"/>
    </xf>
    <xf numFmtId="38" fontId="8" fillId="0" borderId="52" xfId="1" applyNumberFormat="1" applyFont="1" applyFill="1" applyBorder="1" applyAlignment="1" applyProtection="1">
      <alignment horizontal="right" vertical="center"/>
    </xf>
    <xf numFmtId="38" fontId="8" fillId="0" borderId="63" xfId="1" applyNumberFormat="1" applyFont="1" applyFill="1" applyBorder="1" applyAlignment="1" applyProtection="1">
      <alignment horizontal="right" vertical="center"/>
    </xf>
    <xf numFmtId="38" fontId="8" fillId="0" borderId="56" xfId="1" applyNumberFormat="1" applyFont="1" applyFill="1" applyBorder="1" applyAlignment="1" applyProtection="1">
      <alignment horizontal="right" vertical="center"/>
    </xf>
    <xf numFmtId="37" fontId="8" fillId="0" borderId="63" xfId="6" applyFont="1" applyFill="1" applyBorder="1" applyAlignment="1" applyProtection="1">
      <alignment horizontal="right" vertical="center"/>
    </xf>
    <xf numFmtId="37" fontId="8" fillId="0" borderId="56" xfId="6" applyFont="1" applyFill="1" applyBorder="1" applyAlignment="1" applyProtection="1">
      <alignment horizontal="right" vertical="center"/>
    </xf>
    <xf numFmtId="38" fontId="4" fillId="0" borderId="0" xfId="1" applyNumberFormat="1" applyFont="1" applyFill="1" applyAlignment="1">
      <alignment vertical="center" wrapText="1"/>
    </xf>
    <xf numFmtId="38" fontId="15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8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horizontal="right" vertical="center"/>
    </xf>
    <xf numFmtId="38" fontId="4" fillId="0" borderId="0" xfId="6" applyNumberFormat="1" applyFont="1" applyFill="1" applyAlignment="1">
      <alignment vertical="center" wrapText="1"/>
    </xf>
    <xf numFmtId="38" fontId="4" fillId="0" borderId="0" xfId="1" applyNumberFormat="1" applyFont="1" applyFill="1" applyAlignment="1">
      <alignment horizontal="right" vertical="center" wrapText="1"/>
    </xf>
    <xf numFmtId="38" fontId="15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right" vertical="center" wrapText="1"/>
    </xf>
    <xf numFmtId="38" fontId="1" fillId="0" borderId="31" xfId="1" applyNumberFormat="1" applyFont="1" applyFill="1" applyBorder="1" applyAlignment="1">
      <alignment vertical="center"/>
    </xf>
    <xf numFmtId="38" fontId="1" fillId="0" borderId="32" xfId="1" applyNumberFormat="1" applyFont="1" applyFill="1" applyBorder="1" applyAlignment="1">
      <alignment vertical="center"/>
    </xf>
    <xf numFmtId="38" fontId="1" fillId="0" borderId="34" xfId="1" applyNumberFormat="1" applyFont="1" applyFill="1" applyBorder="1" applyAlignment="1">
      <alignment horizontal="center" vertical="center" wrapText="1"/>
    </xf>
    <xf numFmtId="38" fontId="1" fillId="0" borderId="34" xfId="1" applyNumberFormat="1" applyFont="1" applyFill="1" applyBorder="1" applyAlignment="1">
      <alignment vertical="center" wrapText="1"/>
    </xf>
    <xf numFmtId="38" fontId="11" fillId="0" borderId="31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>
      <alignment vertical="center"/>
    </xf>
    <xf numFmtId="38" fontId="1" fillId="0" borderId="23" xfId="1" applyNumberFormat="1" applyFont="1" applyFill="1" applyBorder="1" applyAlignment="1">
      <alignment horizontal="center" vertical="center" wrapText="1"/>
    </xf>
    <xf numFmtId="38" fontId="1" fillId="0" borderId="37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38" fontId="1" fillId="0" borderId="39" xfId="1" applyNumberFormat="1" applyFont="1" applyFill="1" applyBorder="1" applyAlignment="1">
      <alignment horizontal="center" vertical="center"/>
    </xf>
    <xf numFmtId="38" fontId="1" fillId="0" borderId="9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38" fontId="4" fillId="0" borderId="19" xfId="6" applyNumberFormat="1" applyFont="1" applyFill="1" applyBorder="1" applyAlignment="1" applyProtection="1">
      <alignment horizontal="right" vertical="center" wrapText="1"/>
    </xf>
    <xf numFmtId="38" fontId="1" fillId="0" borderId="0" xfId="1" applyNumberFormat="1" applyFont="1" applyFill="1" applyBorder="1" applyAlignment="1" applyProtection="1">
      <alignment horizontal="distributed" vertical="center"/>
      <protection locked="0"/>
    </xf>
    <xf numFmtId="176" fontId="1" fillId="0" borderId="0" xfId="1" applyNumberFormat="1" applyFont="1" applyFill="1" applyBorder="1" applyAlignment="1">
      <alignment horizontal="right" vertical="center" wrapText="1"/>
    </xf>
    <xf numFmtId="38" fontId="1" fillId="0" borderId="0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 applyProtection="1">
      <alignment vertical="center"/>
      <protection locked="0"/>
    </xf>
    <xf numFmtId="38" fontId="1" fillId="0" borderId="7" xfId="1" applyNumberFormat="1" applyFont="1" applyFill="1" applyBorder="1" applyAlignment="1">
      <alignment horizontal="distributed" vertical="center"/>
    </xf>
    <xf numFmtId="38" fontId="4" fillId="0" borderId="15" xfId="6" applyNumberFormat="1" applyFont="1" applyFill="1" applyBorder="1" applyAlignment="1" applyProtection="1">
      <alignment horizontal="right" vertical="center" wrapText="1"/>
    </xf>
    <xf numFmtId="176" fontId="1" fillId="0" borderId="7" xfId="1" applyNumberFormat="1" applyFont="1" applyFill="1" applyBorder="1" applyAlignment="1">
      <alignment horizontal="right" vertical="center" wrapText="1"/>
    </xf>
    <xf numFmtId="38" fontId="1" fillId="0" borderId="7" xfId="1" applyNumberFormat="1" applyFont="1" applyFill="1" applyBorder="1" applyAlignment="1">
      <alignment horizontal="left" vertical="center" wrapText="1"/>
    </xf>
    <xf numFmtId="38" fontId="4" fillId="0" borderId="37" xfId="6" applyNumberFormat="1" applyFont="1" applyFill="1" applyBorder="1" applyAlignment="1" applyProtection="1">
      <alignment horizontal="right" vertical="center" wrapText="1"/>
    </xf>
    <xf numFmtId="38" fontId="4" fillId="0" borderId="64" xfId="6" applyNumberFormat="1" applyFont="1" applyFill="1" applyBorder="1" applyAlignment="1" applyProtection="1">
      <alignment horizontal="right" vertical="center" wrapText="1"/>
    </xf>
    <xf numFmtId="38" fontId="1" fillId="0" borderId="7" xfId="1" applyNumberFormat="1" applyFont="1" applyFill="1" applyBorder="1" applyAlignment="1" applyProtection="1">
      <alignment horizontal="distributed" vertical="center"/>
      <protection locked="0"/>
    </xf>
    <xf numFmtId="38" fontId="4" fillId="0" borderId="65" xfId="6" applyNumberFormat="1" applyFont="1" applyFill="1" applyBorder="1" applyAlignment="1" applyProtection="1">
      <alignment horizontal="right" vertical="center" wrapText="1"/>
    </xf>
    <xf numFmtId="38" fontId="4" fillId="0" borderId="66" xfId="6" applyNumberFormat="1" applyFont="1" applyFill="1" applyBorder="1" applyAlignment="1" applyProtection="1">
      <alignment horizontal="right" vertical="center" wrapText="1"/>
    </xf>
    <xf numFmtId="38" fontId="1" fillId="0" borderId="0" xfId="6" applyNumberFormat="1" applyFont="1" applyFill="1" applyBorder="1" applyAlignment="1">
      <alignment vertical="center" wrapText="1"/>
    </xf>
    <xf numFmtId="0" fontId="1" fillId="0" borderId="51" xfId="1" applyFont="1" applyFill="1" applyBorder="1" applyAlignment="1">
      <alignment vertical="center"/>
    </xf>
    <xf numFmtId="38" fontId="1" fillId="0" borderId="51" xfId="1" applyNumberFormat="1" applyFont="1" applyFill="1" applyBorder="1" applyAlignment="1" applyProtection="1">
      <alignment horizontal="distributed" vertical="center"/>
      <protection locked="0"/>
    </xf>
    <xf numFmtId="38" fontId="4" fillId="0" borderId="53" xfId="6" applyNumberFormat="1" applyFont="1" applyFill="1" applyBorder="1" applyAlignment="1" applyProtection="1">
      <alignment horizontal="right" vertical="center" wrapText="1"/>
    </xf>
    <xf numFmtId="176" fontId="1" fillId="0" borderId="51" xfId="1" applyNumberFormat="1" applyFont="1" applyFill="1" applyBorder="1" applyAlignment="1">
      <alignment horizontal="right" vertical="center" wrapText="1"/>
    </xf>
    <xf numFmtId="38" fontId="1" fillId="0" borderId="51" xfId="6" applyNumberFormat="1" applyFont="1" applyFill="1" applyBorder="1" applyAlignment="1">
      <alignment vertical="center" wrapText="1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>
      <alignment vertical="center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 applyProtection="1">
      <alignment horizontal="center" vertical="center" wrapText="1"/>
      <protection locked="0"/>
    </xf>
    <xf numFmtId="0" fontId="1" fillId="0" borderId="18" xfId="1" applyFont="1" applyFill="1" applyBorder="1" applyAlignment="1">
      <alignment vertical="center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0" fontId="1" fillId="0" borderId="20" xfId="1" applyFont="1" applyFill="1" applyBorder="1" applyAlignment="1" applyProtection="1">
      <alignment horizontal="center" vertical="center"/>
      <protection locked="0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distributed" vertical="center" wrapText="1"/>
    </xf>
    <xf numFmtId="49" fontId="1" fillId="0" borderId="17" xfId="2" applyNumberFormat="1" applyFont="1" applyFill="1" applyBorder="1" applyAlignment="1">
      <alignment horizontal="distributed" vertical="center" wrapText="1"/>
    </xf>
    <xf numFmtId="49" fontId="1" fillId="0" borderId="1" xfId="2" applyNumberFormat="1" applyFont="1" applyFill="1" applyBorder="1" applyAlignment="1">
      <alignment horizontal="distributed" vertical="center"/>
    </xf>
    <xf numFmtId="49" fontId="1" fillId="0" borderId="7" xfId="2" applyNumberFormat="1" applyFont="1" applyFill="1" applyBorder="1" applyAlignment="1">
      <alignment horizontal="distributed" vertical="center"/>
    </xf>
    <xf numFmtId="49" fontId="1" fillId="0" borderId="0" xfId="2" applyNumberFormat="1" applyFont="1" applyFill="1" applyBorder="1" applyAlignment="1">
      <alignment horizontal="distributed" vertical="center"/>
    </xf>
    <xf numFmtId="49" fontId="1" fillId="0" borderId="0" xfId="2" quotePrefix="1" applyNumberFormat="1" applyFont="1" applyFill="1" applyBorder="1" applyAlignment="1">
      <alignment horizontal="right"/>
    </xf>
    <xf numFmtId="0" fontId="1" fillId="0" borderId="0" xfId="2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9" fontId="1" fillId="0" borderId="0" xfId="2" applyNumberFormat="1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0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horizontal="center" vertical="center"/>
    </xf>
    <xf numFmtId="0" fontId="1" fillId="0" borderId="7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vertical="center" shrinkToFit="1"/>
    </xf>
    <xf numFmtId="0" fontId="1" fillId="0" borderId="7" xfId="1" applyFont="1" applyFill="1" applyBorder="1" applyAlignment="1">
      <alignment vertical="center" shrinkToFi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8" fontId="14" fillId="0" borderId="0" xfId="6" applyNumberFormat="1" applyFont="1" applyFill="1" applyBorder="1" applyAlignment="1" applyProtection="1">
      <alignment horizontal="distributed" vertical="center" wrapText="1"/>
    </xf>
    <xf numFmtId="0" fontId="8" fillId="0" borderId="22" xfId="1" applyFont="1" applyFill="1" applyBorder="1" applyAlignment="1">
      <alignment horizontal="distributed" vertical="center" wrapText="1"/>
    </xf>
    <xf numFmtId="38" fontId="14" fillId="0" borderId="30" xfId="6" applyNumberFormat="1" applyFont="1" applyFill="1" applyBorder="1" applyAlignment="1" applyProtection="1">
      <alignment horizontal="distributed" vertical="center" wrapText="1"/>
    </xf>
    <xf numFmtId="0" fontId="8" fillId="0" borderId="44" xfId="1" applyFont="1" applyFill="1" applyBorder="1" applyAlignment="1">
      <alignment horizontal="distributed" vertical="center" wrapText="1"/>
    </xf>
    <xf numFmtId="0" fontId="8" fillId="0" borderId="18" xfId="1" applyFont="1" applyFill="1" applyBorder="1" applyAlignment="1">
      <alignment horizontal="distributed" vertical="center" wrapText="1"/>
    </xf>
    <xf numFmtId="38" fontId="8" fillId="0" borderId="48" xfId="1" applyNumberFormat="1" applyFont="1" applyFill="1" applyBorder="1" applyAlignment="1" applyProtection="1">
      <alignment horizontal="center" vertical="center"/>
    </xf>
    <xf numFmtId="38" fontId="8" fillId="0" borderId="49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center" vertical="center"/>
    </xf>
    <xf numFmtId="38" fontId="8" fillId="0" borderId="7" xfId="1" applyNumberFormat="1" applyFont="1" applyFill="1" applyBorder="1" applyAlignment="1" applyProtection="1">
      <alignment horizontal="center" vertical="center"/>
    </xf>
    <xf numFmtId="38" fontId="8" fillId="0" borderId="8" xfId="1" applyNumberFormat="1" applyFont="1" applyFill="1" applyBorder="1" applyAlignment="1" applyProtection="1">
      <alignment horizontal="center" vertical="center"/>
    </xf>
    <xf numFmtId="38" fontId="14" fillId="0" borderId="34" xfId="1" applyNumberFormat="1" applyFont="1" applyFill="1" applyBorder="1" applyAlignment="1" applyProtection="1">
      <alignment horizontal="center" wrapText="1"/>
      <protection locked="0"/>
    </xf>
    <xf numFmtId="0" fontId="1" fillId="0" borderId="31" xfId="1" applyFill="1" applyBorder="1" applyAlignment="1"/>
    <xf numFmtId="0" fontId="1" fillId="0" borderId="37" xfId="1" applyFill="1" applyBorder="1" applyAlignment="1"/>
    <xf numFmtId="0" fontId="1" fillId="0" borderId="0" xfId="1" applyFill="1" applyBorder="1" applyAlignment="1"/>
    <xf numFmtId="0" fontId="1" fillId="0" borderId="41" xfId="1" applyFill="1" applyBorder="1" applyAlignment="1"/>
    <xf numFmtId="0" fontId="1" fillId="0" borderId="38" xfId="1" applyFill="1" applyBorder="1" applyAlignment="1"/>
    <xf numFmtId="38" fontId="14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Fill="1" applyBorder="1" applyAlignment="1">
      <alignment horizontal="left" vertical="center"/>
    </xf>
    <xf numFmtId="38" fontId="8" fillId="0" borderId="31" xfId="1" applyNumberFormat="1" applyFont="1" applyFill="1" applyBorder="1" applyAlignment="1" applyProtection="1">
      <alignment horizontal="center" vertical="center"/>
    </xf>
    <xf numFmtId="38" fontId="8" fillId="0" borderId="32" xfId="1" applyNumberFormat="1" applyFont="1" applyFill="1" applyBorder="1" applyAlignment="1" applyProtection="1">
      <alignment horizontal="center" vertical="center"/>
    </xf>
    <xf numFmtId="38" fontId="8" fillId="0" borderId="38" xfId="1" applyNumberFormat="1" applyFont="1" applyFill="1" applyBorder="1" applyAlignment="1" applyProtection="1">
      <alignment horizontal="center" vertical="center"/>
    </xf>
    <xf numFmtId="38" fontId="8" fillId="0" borderId="39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/>
    <xf numFmtId="0" fontId="0" fillId="0" borderId="22" xfId="0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Fill="1" applyBorder="1" applyAlignment="1">
      <alignment horizontal="left" vertical="center"/>
    </xf>
    <xf numFmtId="38" fontId="11" fillId="0" borderId="0" xfId="1" applyNumberFormat="1" applyFont="1" applyFill="1" applyBorder="1" applyAlignment="1">
      <alignment horizontal="distributed" vertical="center"/>
    </xf>
    <xf numFmtId="0" fontId="1" fillId="0" borderId="18" xfId="1" applyFont="1" applyBorder="1" applyAlignment="1">
      <alignment vertical="center"/>
    </xf>
    <xf numFmtId="38" fontId="11" fillId="0" borderId="0" xfId="6" applyNumberFormat="1" applyFont="1" applyFill="1" applyBorder="1" applyAlignment="1">
      <alignment vertical="center" wrapText="1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38" fontId="1" fillId="0" borderId="41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38" fontId="11" fillId="0" borderId="22" xfId="1" applyNumberFormat="1" applyFont="1" applyFill="1" applyBorder="1" applyAlignment="1">
      <alignment horizontal="left" vertical="center" wrapText="1"/>
    </xf>
    <xf numFmtId="0" fontId="1" fillId="0" borderId="37" xfId="1" applyFont="1" applyFill="1" applyBorder="1" applyAlignment="1">
      <alignment vertical="center" wrapText="1"/>
    </xf>
    <xf numFmtId="38" fontId="11" fillId="0" borderId="0" xfId="1" applyNumberFormat="1" applyFont="1" applyFill="1" applyBorder="1" applyAlignment="1">
      <alignment horizontal="left" vertical="center" wrapText="1"/>
    </xf>
  </cellXfs>
  <cellStyles count="7">
    <cellStyle name="桁区切り 2" xfId="5" xr:uid="{00000000-0005-0000-0000-000000000000}"/>
    <cellStyle name="標準" xfId="0" builtinId="0"/>
    <cellStyle name="標準_1平常時既存（月次作成）計算式2001.1022miya" xfId="3" xr:uid="{00000000-0005-0000-0000-000002000000}"/>
    <cellStyle name="標準_H18-9月報原稿" xfId="1" xr:uid="{00000000-0005-0000-0000-000003000000}"/>
    <cellStyle name="標準_改正調票集計" xfId="2" xr:uid="{00000000-0005-0000-0000-000004000000}"/>
    <cellStyle name="標準_原稿ｼｰﾄ" xfId="6" xr:uid="{00000000-0005-0000-0000-000005000000}"/>
    <cellStyle name="標準_帳票確認user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J152"/>
  <sheetViews>
    <sheetView tabSelected="1" zoomScaleNormal="100" workbookViewId="0"/>
  </sheetViews>
  <sheetFormatPr defaultColWidth="8" defaultRowHeight="12" x14ac:dyDescent="0.15"/>
  <cols>
    <col min="1" max="1" width="3.25" style="9" customWidth="1"/>
    <col min="2" max="2" width="2.75" style="9" customWidth="1"/>
    <col min="3" max="3" width="37.625" style="9" customWidth="1"/>
    <col min="4" max="4" width="2.75" style="9" customWidth="1"/>
    <col min="5" max="5" width="27.75" style="9" customWidth="1"/>
    <col min="6" max="6" width="11" style="9" customWidth="1"/>
    <col min="7" max="7" width="9.5" style="9" customWidth="1"/>
    <col min="8" max="8" width="9.375" style="9" customWidth="1"/>
    <col min="9" max="9" width="10.25" style="9" customWidth="1"/>
    <col min="10" max="16384" width="8" style="9"/>
  </cols>
  <sheetData>
    <row r="1" spans="1:10" s="3" customFormat="1" ht="18.75" customHeight="1" x14ac:dyDescent="0.15">
      <c r="A1" s="1" t="s">
        <v>0</v>
      </c>
      <c r="B1" s="2"/>
      <c r="E1" s="4"/>
      <c r="F1" s="5"/>
      <c r="G1" s="6"/>
      <c r="H1" s="7"/>
      <c r="I1" s="7"/>
    </row>
    <row r="2" spans="1:10" ht="18.75" customHeight="1" x14ac:dyDescent="0.15">
      <c r="A2" s="274" t="s">
        <v>1</v>
      </c>
      <c r="B2" s="275"/>
      <c r="C2" s="275"/>
      <c r="D2" s="275"/>
      <c r="E2" s="276"/>
      <c r="F2" s="279" t="s">
        <v>2</v>
      </c>
      <c r="G2" s="281" t="s">
        <v>3</v>
      </c>
      <c r="H2" s="283" t="s">
        <v>4</v>
      </c>
      <c r="I2" s="285" t="s">
        <v>5</v>
      </c>
      <c r="J2" s="8"/>
    </row>
    <row r="3" spans="1:10" ht="18.75" customHeight="1" x14ac:dyDescent="0.15">
      <c r="A3" s="277"/>
      <c r="B3" s="277"/>
      <c r="C3" s="277"/>
      <c r="D3" s="277"/>
      <c r="E3" s="278"/>
      <c r="F3" s="280"/>
      <c r="G3" s="282"/>
      <c r="H3" s="284"/>
      <c r="I3" s="286"/>
      <c r="J3" s="8"/>
    </row>
    <row r="4" spans="1:10" ht="18.75" customHeight="1" x14ac:dyDescent="0.15">
      <c r="A4" s="272" t="s">
        <v>6</v>
      </c>
      <c r="B4" s="272"/>
      <c r="C4" s="273"/>
      <c r="D4" s="272" t="s">
        <v>7</v>
      </c>
      <c r="E4" s="273"/>
      <c r="F4" s="10">
        <v>12061908</v>
      </c>
      <c r="G4" s="11">
        <v>100</v>
      </c>
      <c r="H4" s="12">
        <v>88.1</v>
      </c>
      <c r="I4" s="13">
        <v>94</v>
      </c>
      <c r="J4" s="14" t="s">
        <v>8</v>
      </c>
    </row>
    <row r="5" spans="1:10" ht="18.75" customHeight="1" x14ac:dyDescent="0.15">
      <c r="A5" s="15" t="s">
        <v>10</v>
      </c>
      <c r="B5" s="15"/>
      <c r="C5" s="16"/>
      <c r="D5" s="15" t="s">
        <v>11</v>
      </c>
      <c r="E5" s="16"/>
      <c r="F5" s="17">
        <v>11694989</v>
      </c>
      <c r="G5" s="18">
        <v>97</v>
      </c>
      <c r="H5" s="19">
        <v>89.7</v>
      </c>
      <c r="I5" s="20">
        <v>96.5</v>
      </c>
      <c r="J5" s="14"/>
    </row>
    <row r="6" spans="1:10" ht="18.75" customHeight="1" x14ac:dyDescent="0.15">
      <c r="A6" s="36"/>
      <c r="B6" s="42" t="s">
        <v>12</v>
      </c>
      <c r="C6" s="16"/>
      <c r="D6" s="15" t="s">
        <v>13</v>
      </c>
      <c r="E6" s="16"/>
      <c r="F6" s="17">
        <v>76401</v>
      </c>
      <c r="G6" s="18">
        <v>0.6</v>
      </c>
      <c r="H6" s="19" t="s">
        <v>14</v>
      </c>
      <c r="I6" s="20" t="s">
        <v>14</v>
      </c>
      <c r="J6" s="14"/>
    </row>
    <row r="7" spans="1:10" ht="18.75" customHeight="1" x14ac:dyDescent="0.15">
      <c r="A7" s="36"/>
      <c r="B7" s="43"/>
      <c r="C7" s="37" t="s">
        <v>15</v>
      </c>
      <c r="D7" s="36"/>
      <c r="E7" s="37" t="str">
        <f>PROPER("BANOC-AM")</f>
        <v>Banoc-Am</v>
      </c>
      <c r="F7" s="38">
        <v>76401</v>
      </c>
      <c r="G7" s="39" t="s">
        <v>14</v>
      </c>
      <c r="H7" s="40" t="s">
        <v>14</v>
      </c>
      <c r="I7" s="41" t="s">
        <v>14</v>
      </c>
      <c r="J7" s="14"/>
    </row>
    <row r="8" spans="1:10" ht="18.75" customHeight="1" x14ac:dyDescent="0.15">
      <c r="A8" s="36"/>
      <c r="B8" s="42" t="s">
        <v>16</v>
      </c>
      <c r="C8" s="16"/>
      <c r="D8" s="15" t="s">
        <v>17</v>
      </c>
      <c r="E8" s="16"/>
      <c r="F8" s="17">
        <v>4661184</v>
      </c>
      <c r="G8" s="18">
        <v>38.6</v>
      </c>
      <c r="H8" s="19">
        <v>96.4</v>
      </c>
      <c r="I8" s="20">
        <v>108.3</v>
      </c>
      <c r="J8" s="14"/>
    </row>
    <row r="9" spans="1:10" ht="18.75" customHeight="1" x14ac:dyDescent="0.15">
      <c r="A9" s="36"/>
      <c r="B9" s="43"/>
      <c r="C9" s="37" t="s">
        <v>18</v>
      </c>
      <c r="D9" s="36"/>
      <c r="E9" s="37" t="str">
        <f>PROPER("ARAB-L")</f>
        <v>Arab-L</v>
      </c>
      <c r="F9" s="38">
        <v>1765344</v>
      </c>
      <c r="G9" s="39" t="s">
        <v>14</v>
      </c>
      <c r="H9" s="40" t="s">
        <v>14</v>
      </c>
      <c r="I9" s="41" t="s">
        <v>14</v>
      </c>
      <c r="J9" s="14"/>
    </row>
    <row r="10" spans="1:10" ht="18.75" customHeight="1" x14ac:dyDescent="0.15">
      <c r="A10" s="36"/>
      <c r="B10" s="43"/>
      <c r="C10" s="37" t="s">
        <v>19</v>
      </c>
      <c r="D10" s="36"/>
      <c r="E10" s="37" t="str">
        <f>PROPER("ARAB-H")</f>
        <v>Arab-H</v>
      </c>
      <c r="F10" s="38">
        <v>822749</v>
      </c>
      <c r="G10" s="39" t="s">
        <v>14</v>
      </c>
      <c r="H10" s="40" t="s">
        <v>14</v>
      </c>
      <c r="I10" s="41" t="s">
        <v>14</v>
      </c>
      <c r="J10" s="14"/>
    </row>
    <row r="11" spans="1:10" ht="18.75" customHeight="1" x14ac:dyDescent="0.15">
      <c r="A11" s="36"/>
      <c r="B11" s="43"/>
      <c r="C11" s="37" t="s">
        <v>20</v>
      </c>
      <c r="D11" s="36"/>
      <c r="E11" s="37" t="str">
        <f>PROPER("ARAB-M")</f>
        <v>Arab-M</v>
      </c>
      <c r="F11" s="38">
        <v>64456</v>
      </c>
      <c r="G11" s="39" t="s">
        <v>14</v>
      </c>
      <c r="H11" s="40" t="s">
        <v>14</v>
      </c>
      <c r="I11" s="41" t="s">
        <v>14</v>
      </c>
      <c r="J11" s="14"/>
    </row>
    <row r="12" spans="1:10" ht="18.75" customHeight="1" x14ac:dyDescent="0.15">
      <c r="A12" s="36"/>
      <c r="B12" s="43"/>
      <c r="C12" s="37" t="s">
        <v>21</v>
      </c>
      <c r="D12" s="36"/>
      <c r="E12" s="37" t="str">
        <f>PROPER("ARAB-E-L")</f>
        <v>Arab-E-L</v>
      </c>
      <c r="F12" s="38">
        <v>1809420</v>
      </c>
      <c r="G12" s="39" t="s">
        <v>14</v>
      </c>
      <c r="H12" s="40" t="s">
        <v>14</v>
      </c>
      <c r="I12" s="41" t="s">
        <v>14</v>
      </c>
      <c r="J12" s="14"/>
    </row>
    <row r="13" spans="1:10" ht="18.75" customHeight="1" x14ac:dyDescent="0.15">
      <c r="A13" s="36"/>
      <c r="B13" s="43"/>
      <c r="C13" s="37" t="s">
        <v>22</v>
      </c>
      <c r="D13" s="36"/>
      <c r="E13" s="37" t="str">
        <f>PROPER("ARAB-S-L")</f>
        <v>Arab-S-L</v>
      </c>
      <c r="F13" s="38">
        <v>199215</v>
      </c>
      <c r="G13" s="39" t="s">
        <v>14</v>
      </c>
      <c r="H13" s="40" t="s">
        <v>14</v>
      </c>
      <c r="I13" s="41" t="s">
        <v>14</v>
      </c>
      <c r="J13" s="14"/>
    </row>
    <row r="14" spans="1:10" ht="18.75" customHeight="1" x14ac:dyDescent="0.15">
      <c r="A14" s="36"/>
      <c r="B14" s="42" t="s">
        <v>23</v>
      </c>
      <c r="C14" s="16"/>
      <c r="D14" s="15" t="s">
        <v>24</v>
      </c>
      <c r="E14" s="16"/>
      <c r="F14" s="17">
        <v>1022241</v>
      </c>
      <c r="G14" s="18">
        <v>8.5</v>
      </c>
      <c r="H14" s="19">
        <v>83.8</v>
      </c>
      <c r="I14" s="20">
        <v>115.9</v>
      </c>
      <c r="J14" s="14"/>
    </row>
    <row r="15" spans="1:10" ht="18.75" customHeight="1" x14ac:dyDescent="0.15">
      <c r="A15" s="36"/>
      <c r="B15" s="43"/>
      <c r="C15" s="37" t="s">
        <v>23</v>
      </c>
      <c r="D15" s="36"/>
      <c r="E15" s="37" t="str">
        <f>PROPER("KUWAIT")</f>
        <v>Kuwait</v>
      </c>
      <c r="F15" s="38">
        <v>862981</v>
      </c>
      <c r="G15" s="39" t="s">
        <v>14</v>
      </c>
      <c r="H15" s="40" t="s">
        <v>14</v>
      </c>
      <c r="I15" s="41" t="s">
        <v>14</v>
      </c>
      <c r="J15" s="14"/>
    </row>
    <row r="16" spans="1:10" ht="18.75" customHeight="1" x14ac:dyDescent="0.15">
      <c r="A16" s="36"/>
      <c r="B16" s="43"/>
      <c r="C16" s="37" t="s">
        <v>25</v>
      </c>
      <c r="D16" s="36"/>
      <c r="E16" s="37" t="str">
        <f>PROPER("KWAIT-SL")</f>
        <v>Kwait-Sl</v>
      </c>
      <c r="F16" s="38">
        <v>159260</v>
      </c>
      <c r="G16" s="39" t="s">
        <v>14</v>
      </c>
      <c r="H16" s="40" t="s">
        <v>14</v>
      </c>
      <c r="I16" s="41" t="s">
        <v>14</v>
      </c>
      <c r="J16" s="14"/>
    </row>
    <row r="17" spans="1:10" ht="18.75" customHeight="1" x14ac:dyDescent="0.15">
      <c r="A17" s="36"/>
      <c r="B17" s="42" t="s">
        <v>26</v>
      </c>
      <c r="C17" s="16"/>
      <c r="D17" s="15" t="s">
        <v>27</v>
      </c>
      <c r="E17" s="16"/>
      <c r="F17" s="17">
        <v>546844</v>
      </c>
      <c r="G17" s="18">
        <v>4.5</v>
      </c>
      <c r="H17" s="19">
        <v>64.3</v>
      </c>
      <c r="I17" s="20">
        <v>62</v>
      </c>
      <c r="J17" s="14"/>
    </row>
    <row r="18" spans="1:10" ht="18.75" customHeight="1" x14ac:dyDescent="0.15">
      <c r="A18" s="36"/>
      <c r="B18" s="43"/>
      <c r="C18" s="37" t="s">
        <v>26</v>
      </c>
      <c r="D18" s="36"/>
      <c r="E18" s="37" t="str">
        <f>PROPER("QATAR")</f>
        <v>Qatar</v>
      </c>
      <c r="F18" s="38">
        <v>161423</v>
      </c>
      <c r="G18" s="39" t="s">
        <v>14</v>
      </c>
      <c r="H18" s="40" t="s">
        <v>14</v>
      </c>
      <c r="I18" s="41" t="s">
        <v>14</v>
      </c>
      <c r="J18" s="14"/>
    </row>
    <row r="19" spans="1:10" ht="18.75" customHeight="1" x14ac:dyDescent="0.15">
      <c r="A19" s="36"/>
      <c r="B19" s="43"/>
      <c r="C19" s="37" t="s">
        <v>28</v>
      </c>
      <c r="D19" s="36"/>
      <c r="E19" s="37" t="str">
        <f>PROPER("QATAR-M")</f>
        <v>Qatar-M</v>
      </c>
      <c r="F19" s="38">
        <v>151104</v>
      </c>
      <c r="G19" s="39" t="s">
        <v>14</v>
      </c>
      <c r="H19" s="40" t="s">
        <v>14</v>
      </c>
      <c r="I19" s="41" t="s">
        <v>14</v>
      </c>
      <c r="J19" s="14"/>
    </row>
    <row r="20" spans="1:10" ht="18.75" customHeight="1" x14ac:dyDescent="0.15">
      <c r="A20" s="36"/>
      <c r="B20" s="43"/>
      <c r="C20" s="37" t="s">
        <v>29</v>
      </c>
      <c r="D20" s="36"/>
      <c r="E20" s="37" t="str">
        <f>PROPER("A-SHAHEN")</f>
        <v>A-Shahen</v>
      </c>
      <c r="F20" s="38">
        <v>234317</v>
      </c>
      <c r="G20" s="39" t="s">
        <v>14</v>
      </c>
      <c r="H20" s="40" t="s">
        <v>14</v>
      </c>
      <c r="I20" s="41" t="s">
        <v>14</v>
      </c>
      <c r="J20" s="14"/>
    </row>
    <row r="21" spans="1:10" ht="18.75" customHeight="1" x14ac:dyDescent="0.15">
      <c r="A21" s="36"/>
      <c r="B21" s="42" t="s">
        <v>30</v>
      </c>
      <c r="C21" s="16"/>
      <c r="D21" s="15" t="s">
        <v>31</v>
      </c>
      <c r="E21" s="16"/>
      <c r="F21" s="17">
        <v>158706</v>
      </c>
      <c r="G21" s="18">
        <v>1.3</v>
      </c>
      <c r="H21" s="19">
        <v>66.8</v>
      </c>
      <c r="I21" s="20">
        <v>66.7</v>
      </c>
      <c r="J21" s="14"/>
    </row>
    <row r="22" spans="1:10" ht="18.75" customHeight="1" x14ac:dyDescent="0.15">
      <c r="A22" s="36"/>
      <c r="B22" s="43"/>
      <c r="C22" s="37" t="s">
        <v>30</v>
      </c>
      <c r="D22" s="36"/>
      <c r="E22" s="37" t="str">
        <f>PROPER("OMAN")</f>
        <v>Oman</v>
      </c>
      <c r="F22" s="38">
        <v>158706</v>
      </c>
      <c r="G22" s="39" t="s">
        <v>14</v>
      </c>
      <c r="H22" s="40" t="s">
        <v>14</v>
      </c>
      <c r="I22" s="41" t="s">
        <v>14</v>
      </c>
      <c r="J22" s="14"/>
    </row>
    <row r="23" spans="1:10" ht="18.75" customHeight="1" x14ac:dyDescent="0.15">
      <c r="A23" s="36"/>
      <c r="B23" s="42" t="s">
        <v>32</v>
      </c>
      <c r="C23" s="16"/>
      <c r="D23" s="15" t="s">
        <v>33</v>
      </c>
      <c r="E23" s="16"/>
      <c r="F23" s="17">
        <v>5229613</v>
      </c>
      <c r="G23" s="18">
        <v>43.4</v>
      </c>
      <c r="H23" s="19">
        <v>90.6</v>
      </c>
      <c r="I23" s="20">
        <v>91</v>
      </c>
      <c r="J23" s="14"/>
    </row>
    <row r="24" spans="1:10" ht="18.75" customHeight="1" x14ac:dyDescent="0.15">
      <c r="A24" s="36"/>
      <c r="B24" s="43"/>
      <c r="C24" s="37" t="s">
        <v>34</v>
      </c>
      <c r="D24" s="36"/>
      <c r="E24" s="37" t="str">
        <f>PROPER("MURBAN")</f>
        <v>Murban</v>
      </c>
      <c r="F24" s="38">
        <v>2808620</v>
      </c>
      <c r="G24" s="39" t="s">
        <v>14</v>
      </c>
      <c r="H24" s="40" t="s">
        <v>14</v>
      </c>
      <c r="I24" s="41" t="s">
        <v>14</v>
      </c>
      <c r="J24" s="14"/>
    </row>
    <row r="25" spans="1:10" ht="18.75" customHeight="1" x14ac:dyDescent="0.15">
      <c r="A25" s="36"/>
      <c r="B25" s="43"/>
      <c r="C25" s="37" t="s">
        <v>35</v>
      </c>
      <c r="D25" s="36"/>
      <c r="E25" s="37" t="str">
        <f>PROPER("DUBAI")</f>
        <v>Dubai</v>
      </c>
      <c r="F25" s="38">
        <v>143814</v>
      </c>
      <c r="G25" s="39" t="s">
        <v>14</v>
      </c>
      <c r="H25" s="40" t="s">
        <v>14</v>
      </c>
      <c r="I25" s="41" t="s">
        <v>14</v>
      </c>
      <c r="J25" s="14"/>
    </row>
    <row r="26" spans="1:10" ht="18.75" customHeight="1" x14ac:dyDescent="0.15">
      <c r="A26" s="36"/>
      <c r="B26" s="43"/>
      <c r="C26" s="37" t="s">
        <v>36</v>
      </c>
      <c r="D26" s="36"/>
      <c r="E26" s="37" t="str">
        <f>PROPER("U-ZAKUM")</f>
        <v>U-Zakum</v>
      </c>
      <c r="F26" s="38">
        <v>392219</v>
      </c>
      <c r="G26" s="39" t="s">
        <v>14</v>
      </c>
      <c r="H26" s="40" t="s">
        <v>14</v>
      </c>
      <c r="I26" s="41" t="s">
        <v>14</v>
      </c>
      <c r="J26" s="14"/>
    </row>
    <row r="27" spans="1:10" ht="18.75" customHeight="1" x14ac:dyDescent="0.15">
      <c r="A27" s="36"/>
      <c r="B27" s="43"/>
      <c r="C27" s="37" t="s">
        <v>37</v>
      </c>
      <c r="D27" s="36"/>
      <c r="E27" s="37" t="str">
        <f>PROPER("DAS")</f>
        <v>Das</v>
      </c>
      <c r="F27" s="38">
        <v>1541028</v>
      </c>
      <c r="G27" s="39" t="s">
        <v>14</v>
      </c>
      <c r="H27" s="40" t="s">
        <v>14</v>
      </c>
      <c r="I27" s="41" t="s">
        <v>14</v>
      </c>
      <c r="J27" s="14"/>
    </row>
    <row r="28" spans="1:10" ht="18.75" customHeight="1" x14ac:dyDescent="0.15">
      <c r="A28" s="36"/>
      <c r="B28" s="43"/>
      <c r="C28" s="37" t="s">
        <v>38</v>
      </c>
      <c r="D28" s="36"/>
      <c r="E28" s="37" t="str">
        <f>PROPER("MUBARRAZ")</f>
        <v>Mubarraz</v>
      </c>
      <c r="F28" s="38">
        <v>138814</v>
      </c>
      <c r="G28" s="39" t="s">
        <v>14</v>
      </c>
      <c r="H28" s="40" t="s">
        <v>14</v>
      </c>
      <c r="I28" s="41" t="s">
        <v>14</v>
      </c>
      <c r="J28" s="14"/>
    </row>
    <row r="29" spans="1:10" ht="18.75" customHeight="1" x14ac:dyDescent="0.15">
      <c r="A29" s="36"/>
      <c r="B29" s="43"/>
      <c r="C29" s="37" t="s">
        <v>39</v>
      </c>
      <c r="D29" s="36"/>
      <c r="E29" s="37" t="str">
        <f>PROPER("UMM-LULU")</f>
        <v>Umm-Lulu</v>
      </c>
      <c r="F29" s="38">
        <v>205118</v>
      </c>
      <c r="G29" s="39" t="s">
        <v>14</v>
      </c>
      <c r="H29" s="40" t="s">
        <v>14</v>
      </c>
      <c r="I29" s="41" t="s">
        <v>14</v>
      </c>
      <c r="J29" s="14"/>
    </row>
    <row r="30" spans="1:10" ht="18.75" customHeight="1" x14ac:dyDescent="0.15">
      <c r="A30" s="49" t="s">
        <v>9</v>
      </c>
      <c r="B30" s="15"/>
      <c r="C30" s="15"/>
      <c r="D30" s="15"/>
      <c r="E30" s="15"/>
      <c r="F30" s="44"/>
      <c r="G30" s="45"/>
      <c r="H30" s="46"/>
      <c r="I30" s="46"/>
      <c r="J30" s="14"/>
    </row>
    <row r="31" spans="1:10" ht="18.75" customHeight="1" x14ac:dyDescent="0.15">
      <c r="A31" s="36"/>
      <c r="B31" s="36"/>
      <c r="C31" s="36"/>
      <c r="D31" s="36"/>
      <c r="E31" s="36"/>
      <c r="F31" s="28"/>
      <c r="G31" s="47"/>
      <c r="H31" s="48" t="s">
        <v>40</v>
      </c>
      <c r="I31" s="48" t="s">
        <v>41</v>
      </c>
      <c r="J31" s="14"/>
    </row>
    <row r="32" spans="1:10" ht="18.75" customHeight="1" x14ac:dyDescent="0.15">
      <c r="A32" s="274" t="s">
        <v>1</v>
      </c>
      <c r="B32" s="275"/>
      <c r="C32" s="275"/>
      <c r="D32" s="275"/>
      <c r="E32" s="276"/>
      <c r="F32" s="279" t="s">
        <v>2</v>
      </c>
      <c r="G32" s="281" t="s">
        <v>3</v>
      </c>
      <c r="H32" s="283" t="s">
        <v>4</v>
      </c>
      <c r="I32" s="285" t="s">
        <v>5</v>
      </c>
      <c r="J32" s="8"/>
    </row>
    <row r="33" spans="1:10" ht="18.75" customHeight="1" x14ac:dyDescent="0.15">
      <c r="A33" s="287"/>
      <c r="B33" s="287"/>
      <c r="C33" s="287"/>
      <c r="D33" s="287"/>
      <c r="E33" s="288"/>
      <c r="F33" s="289"/>
      <c r="G33" s="290"/>
      <c r="H33" s="291"/>
      <c r="I33" s="292"/>
      <c r="J33" s="8"/>
    </row>
    <row r="34" spans="1:10" ht="18.75" customHeight="1" x14ac:dyDescent="0.15">
      <c r="A34" s="50" t="s">
        <v>42</v>
      </c>
      <c r="B34" s="50"/>
      <c r="C34" s="51"/>
      <c r="D34" s="50" t="s">
        <v>43</v>
      </c>
      <c r="E34" s="51"/>
      <c r="F34" s="52">
        <v>31658</v>
      </c>
      <c r="G34" s="53">
        <v>0.3</v>
      </c>
      <c r="H34" s="54">
        <v>38.5</v>
      </c>
      <c r="I34" s="55">
        <v>81</v>
      </c>
      <c r="J34" s="14"/>
    </row>
    <row r="35" spans="1:10" ht="18.75" customHeight="1" x14ac:dyDescent="0.15">
      <c r="A35" s="36"/>
      <c r="B35" s="42" t="s">
        <v>44</v>
      </c>
      <c r="C35" s="16"/>
      <c r="D35" s="15" t="s">
        <v>45</v>
      </c>
      <c r="E35" s="16"/>
      <c r="F35" s="17">
        <v>31658</v>
      </c>
      <c r="G35" s="18">
        <v>0.3</v>
      </c>
      <c r="H35" s="19">
        <v>63.6</v>
      </c>
      <c r="I35" s="20">
        <v>99.3</v>
      </c>
      <c r="J35" s="14"/>
    </row>
    <row r="36" spans="1:10" ht="18.75" customHeight="1" x14ac:dyDescent="0.15">
      <c r="A36" s="36"/>
      <c r="B36" s="43"/>
      <c r="C36" s="37" t="s">
        <v>46</v>
      </c>
      <c r="D36" s="36"/>
      <c r="E36" s="37" t="str">
        <f>PROPER("SEPAT")</f>
        <v>Sepat</v>
      </c>
      <c r="F36" s="38">
        <v>31658</v>
      </c>
      <c r="G36" s="39" t="s">
        <v>14</v>
      </c>
      <c r="H36" s="40" t="s">
        <v>14</v>
      </c>
      <c r="I36" s="41" t="s">
        <v>14</v>
      </c>
      <c r="J36" s="14"/>
    </row>
    <row r="37" spans="1:10" ht="18.75" customHeight="1" x14ac:dyDescent="0.15">
      <c r="A37" s="15" t="s">
        <v>47</v>
      </c>
      <c r="B37" s="15"/>
      <c r="C37" s="16"/>
      <c r="D37" s="15" t="s">
        <v>48</v>
      </c>
      <c r="E37" s="16"/>
      <c r="F37" s="17">
        <v>78572</v>
      </c>
      <c r="G37" s="18">
        <v>0.7</v>
      </c>
      <c r="H37" s="19">
        <v>27.1</v>
      </c>
      <c r="I37" s="20" t="s">
        <v>14</v>
      </c>
      <c r="J37" s="14"/>
    </row>
    <row r="38" spans="1:10" ht="18.75" customHeight="1" x14ac:dyDescent="0.15">
      <c r="A38" s="36"/>
      <c r="B38" s="42" t="s">
        <v>49</v>
      </c>
      <c r="C38" s="16"/>
      <c r="D38" s="15" t="s">
        <v>50</v>
      </c>
      <c r="E38" s="16"/>
      <c r="F38" s="17">
        <v>78572</v>
      </c>
      <c r="G38" s="18">
        <v>0.7</v>
      </c>
      <c r="H38" s="19">
        <v>27.1</v>
      </c>
      <c r="I38" s="20" t="s">
        <v>14</v>
      </c>
      <c r="J38" s="14"/>
    </row>
    <row r="39" spans="1:10" ht="18.75" customHeight="1" x14ac:dyDescent="0.15">
      <c r="A39" s="36"/>
      <c r="B39" s="43"/>
      <c r="C39" s="37" t="s">
        <v>51</v>
      </c>
      <c r="D39" s="36"/>
      <c r="E39" s="37" t="str">
        <f>PROPER("WTIM")</f>
        <v>Wtim</v>
      </c>
      <c r="F39" s="38">
        <v>78572</v>
      </c>
      <c r="G39" s="39" t="s">
        <v>14</v>
      </c>
      <c r="H39" s="40" t="s">
        <v>14</v>
      </c>
      <c r="I39" s="41" t="s">
        <v>14</v>
      </c>
      <c r="J39" s="14"/>
    </row>
    <row r="40" spans="1:10" ht="18.75" customHeight="1" x14ac:dyDescent="0.15">
      <c r="A40" s="15" t="s">
        <v>52</v>
      </c>
      <c r="B40" s="15"/>
      <c r="C40" s="16"/>
      <c r="D40" s="15" t="s">
        <v>53</v>
      </c>
      <c r="E40" s="16"/>
      <c r="F40" s="17">
        <v>256689</v>
      </c>
      <c r="G40" s="18">
        <v>2.1</v>
      </c>
      <c r="H40" s="19">
        <v>183.7</v>
      </c>
      <c r="I40" s="20">
        <v>53.3</v>
      </c>
      <c r="J40" s="14"/>
    </row>
    <row r="41" spans="1:10" ht="18.75" customHeight="1" x14ac:dyDescent="0.15">
      <c r="A41" s="36"/>
      <c r="B41" s="42" t="s">
        <v>54</v>
      </c>
      <c r="C41" s="16"/>
      <c r="D41" s="15" t="s">
        <v>55</v>
      </c>
      <c r="E41" s="16"/>
      <c r="F41" s="17">
        <v>256689</v>
      </c>
      <c r="G41" s="18">
        <v>2.1</v>
      </c>
      <c r="H41" s="19">
        <v>183.7</v>
      </c>
      <c r="I41" s="20">
        <v>79.2</v>
      </c>
      <c r="J41" s="14"/>
    </row>
    <row r="42" spans="1:10" ht="18.75" customHeight="1" x14ac:dyDescent="0.15">
      <c r="A42" s="36"/>
      <c r="B42" s="43"/>
      <c r="C42" s="37" t="s">
        <v>56</v>
      </c>
      <c r="D42" s="36"/>
      <c r="E42" s="37" t="str">
        <f>PROPER("ORIENTE")</f>
        <v>Oriente</v>
      </c>
      <c r="F42" s="38">
        <v>47856</v>
      </c>
      <c r="G42" s="39" t="s">
        <v>14</v>
      </c>
      <c r="H42" s="40" t="s">
        <v>14</v>
      </c>
      <c r="I42" s="41" t="s">
        <v>14</v>
      </c>
      <c r="J42" s="14"/>
    </row>
    <row r="43" spans="1:10" s="8" customFormat="1" ht="18.75" customHeight="1" x14ac:dyDescent="0.15">
      <c r="A43" s="21"/>
      <c r="B43" s="56"/>
      <c r="C43" s="22" t="s">
        <v>57</v>
      </c>
      <c r="D43" s="21"/>
      <c r="E43" s="22" t="str">
        <f>PROPER("NAPO")</f>
        <v>Napo</v>
      </c>
      <c r="F43" s="10">
        <v>208833</v>
      </c>
      <c r="G43" s="23" t="s">
        <v>14</v>
      </c>
      <c r="H43" s="24" t="s">
        <v>14</v>
      </c>
      <c r="I43" s="25" t="s">
        <v>14</v>
      </c>
      <c r="J43" s="14"/>
    </row>
    <row r="44" spans="1:10" ht="18.75" customHeight="1" x14ac:dyDescent="0.15">
      <c r="A44" s="26"/>
      <c r="B44" s="26"/>
      <c r="C44" s="8"/>
      <c r="D44" s="8"/>
      <c r="E44" s="27"/>
      <c r="F44" s="28"/>
      <c r="G44" s="29"/>
      <c r="H44" s="30"/>
      <c r="I44" s="35" t="s">
        <v>9</v>
      </c>
    </row>
    <row r="45" spans="1:10" ht="18.75" customHeight="1" x14ac:dyDescent="0.15">
      <c r="A45" s="26"/>
      <c r="B45" s="26"/>
      <c r="C45" s="8"/>
      <c r="D45" s="8"/>
      <c r="E45" s="27"/>
      <c r="F45" s="28"/>
      <c r="G45" s="29"/>
      <c r="H45" s="30"/>
      <c r="I45" s="30"/>
    </row>
    <row r="46" spans="1:10" ht="18.75" customHeight="1" x14ac:dyDescent="0.15">
      <c r="A46" s="8"/>
      <c r="B46" s="31"/>
      <c r="C46" s="26"/>
      <c r="D46" s="26"/>
      <c r="E46" s="26"/>
      <c r="F46" s="28"/>
      <c r="G46" s="32"/>
      <c r="H46" s="33"/>
      <c r="I46" s="33"/>
    </row>
    <row r="47" spans="1:10" x14ac:dyDescent="0.15">
      <c r="F47" s="34"/>
      <c r="G47" s="7"/>
      <c r="H47" s="7"/>
      <c r="I47" s="7"/>
    </row>
    <row r="48" spans="1:10" x14ac:dyDescent="0.15">
      <c r="F48" s="34"/>
      <c r="G48" s="7"/>
      <c r="H48" s="7"/>
      <c r="I48" s="7"/>
    </row>
    <row r="49" spans="6:9" x14ac:dyDescent="0.15">
      <c r="F49" s="34"/>
      <c r="G49" s="7"/>
      <c r="H49" s="7"/>
      <c r="I49" s="7"/>
    </row>
    <row r="50" spans="6:9" x14ac:dyDescent="0.15">
      <c r="F50" s="34"/>
      <c r="G50" s="34"/>
      <c r="H50" s="34"/>
      <c r="I50" s="34"/>
    </row>
    <row r="51" spans="6:9" x14ac:dyDescent="0.15">
      <c r="F51" s="34"/>
      <c r="G51" s="34"/>
      <c r="H51" s="34"/>
      <c r="I51" s="34"/>
    </row>
    <row r="52" spans="6:9" x14ac:dyDescent="0.15">
      <c r="F52" s="34"/>
      <c r="G52" s="34"/>
      <c r="H52" s="34"/>
      <c r="I52" s="34"/>
    </row>
    <row r="53" spans="6:9" x14ac:dyDescent="0.15">
      <c r="F53" s="34"/>
      <c r="G53" s="34"/>
      <c r="H53" s="34"/>
      <c r="I53" s="34"/>
    </row>
    <row r="54" spans="6:9" x14ac:dyDescent="0.15">
      <c r="F54" s="34"/>
      <c r="G54" s="34"/>
      <c r="H54" s="34"/>
      <c r="I54" s="34"/>
    </row>
    <row r="55" spans="6:9" x14ac:dyDescent="0.15">
      <c r="F55" s="34"/>
      <c r="G55" s="34"/>
      <c r="H55" s="34"/>
      <c r="I55" s="34"/>
    </row>
    <row r="56" spans="6:9" x14ac:dyDescent="0.15">
      <c r="F56" s="34"/>
      <c r="G56" s="34"/>
      <c r="H56" s="34"/>
      <c r="I56" s="34"/>
    </row>
    <row r="57" spans="6:9" x14ac:dyDescent="0.15">
      <c r="F57" s="34"/>
      <c r="G57" s="34"/>
      <c r="H57" s="34"/>
      <c r="I57" s="34"/>
    </row>
    <row r="58" spans="6:9" x14ac:dyDescent="0.15">
      <c r="F58" s="34"/>
      <c r="G58" s="34"/>
      <c r="H58" s="34"/>
      <c r="I58" s="34"/>
    </row>
    <row r="59" spans="6:9" x14ac:dyDescent="0.15">
      <c r="F59" s="34"/>
      <c r="G59" s="34"/>
      <c r="H59" s="34"/>
      <c r="I59" s="34"/>
    </row>
    <row r="60" spans="6:9" x14ac:dyDescent="0.15">
      <c r="F60" s="34"/>
      <c r="G60" s="34"/>
      <c r="H60" s="34"/>
      <c r="I60" s="34"/>
    </row>
    <row r="61" spans="6:9" x14ac:dyDescent="0.15">
      <c r="F61" s="34"/>
      <c r="G61" s="34"/>
      <c r="H61" s="34"/>
      <c r="I61" s="34"/>
    </row>
    <row r="62" spans="6:9" x14ac:dyDescent="0.15">
      <c r="F62" s="34"/>
      <c r="G62" s="34"/>
      <c r="H62" s="34"/>
      <c r="I62" s="34"/>
    </row>
    <row r="63" spans="6:9" x14ac:dyDescent="0.15">
      <c r="F63" s="34"/>
      <c r="G63" s="34"/>
      <c r="H63" s="34"/>
      <c r="I63" s="34"/>
    </row>
    <row r="64" spans="6:9" x14ac:dyDescent="0.15">
      <c r="F64" s="34"/>
      <c r="G64" s="34"/>
      <c r="H64" s="34"/>
      <c r="I64" s="34"/>
    </row>
    <row r="65" spans="6:9" x14ac:dyDescent="0.15">
      <c r="F65" s="34"/>
      <c r="G65" s="34"/>
      <c r="H65" s="34"/>
      <c r="I65" s="34"/>
    </row>
    <row r="66" spans="6:9" x14ac:dyDescent="0.15">
      <c r="F66" s="34"/>
      <c r="G66" s="34"/>
      <c r="H66" s="34"/>
      <c r="I66" s="34"/>
    </row>
    <row r="67" spans="6:9" x14ac:dyDescent="0.15">
      <c r="F67" s="34"/>
      <c r="G67" s="34"/>
      <c r="H67" s="34"/>
      <c r="I67" s="34"/>
    </row>
    <row r="68" spans="6:9" x14ac:dyDescent="0.15">
      <c r="F68" s="34"/>
      <c r="G68" s="34"/>
      <c r="H68" s="34"/>
      <c r="I68" s="34"/>
    </row>
    <row r="69" spans="6:9" x14ac:dyDescent="0.15">
      <c r="F69" s="34"/>
      <c r="G69" s="34"/>
      <c r="H69" s="34"/>
      <c r="I69" s="34"/>
    </row>
    <row r="70" spans="6:9" x14ac:dyDescent="0.15">
      <c r="F70" s="34"/>
      <c r="G70" s="34"/>
      <c r="H70" s="34"/>
      <c r="I70" s="34"/>
    </row>
    <row r="71" spans="6:9" x14ac:dyDescent="0.15">
      <c r="F71" s="34"/>
      <c r="G71" s="34"/>
      <c r="H71" s="34"/>
      <c r="I71" s="34"/>
    </row>
    <row r="72" spans="6:9" x14ac:dyDescent="0.15">
      <c r="F72" s="34"/>
      <c r="G72" s="34"/>
      <c r="H72" s="34"/>
      <c r="I72" s="34"/>
    </row>
    <row r="73" spans="6:9" x14ac:dyDescent="0.15">
      <c r="F73" s="34"/>
      <c r="G73" s="34"/>
      <c r="H73" s="34"/>
      <c r="I73" s="34"/>
    </row>
    <row r="74" spans="6:9" x14ac:dyDescent="0.15">
      <c r="F74" s="34"/>
      <c r="G74" s="34"/>
      <c r="H74" s="34"/>
      <c r="I74" s="34"/>
    </row>
    <row r="75" spans="6:9" x14ac:dyDescent="0.15">
      <c r="F75" s="34"/>
      <c r="G75" s="34"/>
      <c r="H75" s="34"/>
      <c r="I75" s="34"/>
    </row>
    <row r="76" spans="6:9" x14ac:dyDescent="0.15">
      <c r="F76" s="34"/>
      <c r="G76" s="34"/>
      <c r="H76" s="34"/>
      <c r="I76" s="34"/>
    </row>
    <row r="77" spans="6:9" x14ac:dyDescent="0.15">
      <c r="F77" s="34"/>
      <c r="G77" s="34"/>
      <c r="H77" s="34"/>
      <c r="I77" s="34"/>
    </row>
    <row r="78" spans="6:9" x14ac:dyDescent="0.15">
      <c r="F78" s="34"/>
      <c r="G78" s="34"/>
      <c r="H78" s="34"/>
      <c r="I78" s="34"/>
    </row>
    <row r="79" spans="6:9" x14ac:dyDescent="0.15">
      <c r="F79" s="34"/>
      <c r="G79" s="34"/>
      <c r="H79" s="34"/>
      <c r="I79" s="34"/>
    </row>
    <row r="80" spans="6:9" x14ac:dyDescent="0.15">
      <c r="F80" s="34"/>
      <c r="G80" s="34"/>
      <c r="H80" s="34"/>
      <c r="I80" s="34"/>
    </row>
    <row r="81" spans="6:9" x14ac:dyDescent="0.15">
      <c r="F81" s="34"/>
      <c r="G81" s="34"/>
      <c r="H81" s="34"/>
      <c r="I81" s="34"/>
    </row>
    <row r="82" spans="6:9" x14ac:dyDescent="0.15">
      <c r="F82" s="34"/>
      <c r="G82" s="34"/>
      <c r="H82" s="34"/>
      <c r="I82" s="34"/>
    </row>
    <row r="83" spans="6:9" x14ac:dyDescent="0.15">
      <c r="F83" s="34"/>
      <c r="G83" s="34"/>
      <c r="H83" s="34"/>
      <c r="I83" s="34"/>
    </row>
    <row r="84" spans="6:9" x14ac:dyDescent="0.15">
      <c r="F84" s="34"/>
      <c r="G84" s="34"/>
      <c r="H84" s="34"/>
      <c r="I84" s="34"/>
    </row>
    <row r="85" spans="6:9" x14ac:dyDescent="0.15">
      <c r="F85" s="34"/>
      <c r="G85" s="34"/>
      <c r="H85" s="34"/>
      <c r="I85" s="34"/>
    </row>
    <row r="86" spans="6:9" x14ac:dyDescent="0.15">
      <c r="F86" s="34"/>
      <c r="G86" s="34"/>
      <c r="H86" s="34"/>
      <c r="I86" s="34"/>
    </row>
    <row r="87" spans="6:9" x14ac:dyDescent="0.15">
      <c r="F87" s="34"/>
      <c r="G87" s="34"/>
      <c r="H87" s="34"/>
      <c r="I87" s="34"/>
    </row>
    <row r="88" spans="6:9" x14ac:dyDescent="0.15">
      <c r="F88" s="34"/>
      <c r="G88" s="34"/>
      <c r="H88" s="34"/>
      <c r="I88" s="34"/>
    </row>
    <row r="89" spans="6:9" x14ac:dyDescent="0.15">
      <c r="F89" s="34"/>
      <c r="G89" s="34"/>
      <c r="H89" s="34"/>
      <c r="I89" s="34"/>
    </row>
    <row r="90" spans="6:9" x14ac:dyDescent="0.15">
      <c r="F90" s="34"/>
      <c r="G90" s="34"/>
      <c r="H90" s="34"/>
      <c r="I90" s="34"/>
    </row>
    <row r="91" spans="6:9" x14ac:dyDescent="0.15">
      <c r="F91" s="34"/>
      <c r="G91" s="34"/>
      <c r="H91" s="34"/>
      <c r="I91" s="34"/>
    </row>
    <row r="92" spans="6:9" x14ac:dyDescent="0.15">
      <c r="F92" s="34"/>
      <c r="G92" s="34"/>
      <c r="H92" s="34"/>
      <c r="I92" s="34"/>
    </row>
    <row r="93" spans="6:9" x14ac:dyDescent="0.15">
      <c r="F93" s="34"/>
      <c r="G93" s="34"/>
      <c r="H93" s="34"/>
      <c r="I93" s="34"/>
    </row>
    <row r="94" spans="6:9" x14ac:dyDescent="0.15">
      <c r="F94" s="34"/>
      <c r="G94" s="34"/>
      <c r="H94" s="34"/>
      <c r="I94" s="34"/>
    </row>
    <row r="95" spans="6:9" x14ac:dyDescent="0.15">
      <c r="F95" s="34"/>
      <c r="G95" s="34"/>
      <c r="H95" s="34"/>
      <c r="I95" s="34"/>
    </row>
    <row r="96" spans="6:9" x14ac:dyDescent="0.15">
      <c r="F96" s="34"/>
      <c r="G96" s="34"/>
      <c r="H96" s="34"/>
      <c r="I96" s="34"/>
    </row>
    <row r="97" spans="6:9" x14ac:dyDescent="0.15">
      <c r="F97" s="34"/>
      <c r="G97" s="34"/>
      <c r="H97" s="34"/>
      <c r="I97" s="34"/>
    </row>
    <row r="98" spans="6:9" x14ac:dyDescent="0.15">
      <c r="F98" s="34"/>
      <c r="G98" s="34"/>
      <c r="H98" s="34"/>
      <c r="I98" s="34"/>
    </row>
    <row r="99" spans="6:9" x14ac:dyDescent="0.15">
      <c r="F99" s="34"/>
      <c r="G99" s="34"/>
      <c r="H99" s="34"/>
      <c r="I99" s="34"/>
    </row>
    <row r="100" spans="6:9" x14ac:dyDescent="0.15">
      <c r="F100" s="34"/>
      <c r="G100" s="34"/>
      <c r="H100" s="34"/>
      <c r="I100" s="34"/>
    </row>
    <row r="101" spans="6:9" x14ac:dyDescent="0.15">
      <c r="F101" s="34"/>
      <c r="G101" s="34"/>
      <c r="H101" s="34"/>
      <c r="I101" s="34"/>
    </row>
    <row r="102" spans="6:9" x14ac:dyDescent="0.15">
      <c r="F102" s="34"/>
      <c r="G102" s="34"/>
      <c r="H102" s="34"/>
      <c r="I102" s="34"/>
    </row>
    <row r="103" spans="6:9" x14ac:dyDescent="0.15">
      <c r="F103" s="34"/>
      <c r="G103" s="34"/>
      <c r="H103" s="34"/>
      <c r="I103" s="34"/>
    </row>
    <row r="104" spans="6:9" x14ac:dyDescent="0.15">
      <c r="F104" s="34"/>
      <c r="G104" s="34"/>
      <c r="H104" s="34"/>
      <c r="I104" s="34"/>
    </row>
    <row r="105" spans="6:9" x14ac:dyDescent="0.15">
      <c r="F105" s="34"/>
      <c r="G105" s="34"/>
      <c r="H105" s="34"/>
      <c r="I105" s="34"/>
    </row>
    <row r="106" spans="6:9" x14ac:dyDescent="0.15">
      <c r="F106" s="34"/>
      <c r="G106" s="34"/>
      <c r="H106" s="34"/>
      <c r="I106" s="34"/>
    </row>
    <row r="107" spans="6:9" x14ac:dyDescent="0.15">
      <c r="F107" s="34"/>
      <c r="G107" s="34"/>
      <c r="H107" s="34"/>
      <c r="I107" s="34"/>
    </row>
    <row r="108" spans="6:9" x14ac:dyDescent="0.15">
      <c r="F108" s="34"/>
      <c r="G108" s="34"/>
      <c r="H108" s="34"/>
      <c r="I108" s="34"/>
    </row>
    <row r="109" spans="6:9" x14ac:dyDescent="0.15">
      <c r="F109" s="34"/>
      <c r="G109" s="34"/>
      <c r="H109" s="34"/>
      <c r="I109" s="34"/>
    </row>
    <row r="110" spans="6:9" x14ac:dyDescent="0.15">
      <c r="F110" s="34"/>
      <c r="G110" s="34"/>
      <c r="H110" s="34"/>
      <c r="I110" s="34"/>
    </row>
    <row r="111" spans="6:9" x14ac:dyDescent="0.15">
      <c r="F111" s="34"/>
      <c r="G111" s="34"/>
      <c r="H111" s="34"/>
      <c r="I111" s="34"/>
    </row>
    <row r="112" spans="6:9" x14ac:dyDescent="0.15">
      <c r="F112" s="34"/>
      <c r="G112" s="34"/>
      <c r="H112" s="34"/>
      <c r="I112" s="34"/>
    </row>
    <row r="113" spans="6:9" x14ac:dyDescent="0.15">
      <c r="F113" s="34"/>
      <c r="G113" s="34"/>
      <c r="H113" s="34"/>
      <c r="I113" s="34"/>
    </row>
    <row r="114" spans="6:9" x14ac:dyDescent="0.15">
      <c r="F114" s="34"/>
      <c r="G114" s="34"/>
      <c r="H114" s="34"/>
      <c r="I114" s="34"/>
    </row>
    <row r="115" spans="6:9" x14ac:dyDescent="0.15">
      <c r="F115" s="34"/>
      <c r="G115" s="34"/>
      <c r="H115" s="34"/>
      <c r="I115" s="34"/>
    </row>
    <row r="116" spans="6:9" x14ac:dyDescent="0.15">
      <c r="F116" s="34"/>
      <c r="G116" s="34"/>
      <c r="H116" s="34"/>
      <c r="I116" s="34"/>
    </row>
    <row r="117" spans="6:9" x14ac:dyDescent="0.15">
      <c r="F117" s="34"/>
      <c r="G117" s="34"/>
      <c r="H117" s="34"/>
      <c r="I117" s="34"/>
    </row>
    <row r="118" spans="6:9" x14ac:dyDescent="0.15">
      <c r="F118" s="34"/>
      <c r="G118" s="34"/>
      <c r="H118" s="34"/>
      <c r="I118" s="34"/>
    </row>
    <row r="119" spans="6:9" x14ac:dyDescent="0.15">
      <c r="F119" s="34"/>
      <c r="G119" s="34"/>
      <c r="H119" s="34"/>
      <c r="I119" s="34"/>
    </row>
    <row r="120" spans="6:9" x14ac:dyDescent="0.15">
      <c r="F120" s="34"/>
      <c r="G120" s="34"/>
      <c r="H120" s="34"/>
      <c r="I120" s="34"/>
    </row>
    <row r="121" spans="6:9" x14ac:dyDescent="0.15">
      <c r="F121" s="34"/>
      <c r="G121" s="34"/>
      <c r="H121" s="34"/>
      <c r="I121" s="34"/>
    </row>
    <row r="122" spans="6:9" x14ac:dyDescent="0.15">
      <c r="F122" s="34"/>
      <c r="G122" s="34"/>
      <c r="H122" s="34"/>
      <c r="I122" s="34"/>
    </row>
    <row r="123" spans="6:9" x14ac:dyDescent="0.15">
      <c r="F123" s="34"/>
      <c r="G123" s="34"/>
      <c r="H123" s="34"/>
      <c r="I123" s="34"/>
    </row>
    <row r="124" spans="6:9" x14ac:dyDescent="0.15">
      <c r="F124" s="34"/>
      <c r="G124" s="34"/>
      <c r="H124" s="34"/>
      <c r="I124" s="34"/>
    </row>
    <row r="125" spans="6:9" x14ac:dyDescent="0.15">
      <c r="F125" s="34"/>
      <c r="G125" s="34"/>
      <c r="H125" s="34"/>
      <c r="I125" s="34"/>
    </row>
    <row r="126" spans="6:9" x14ac:dyDescent="0.15">
      <c r="F126" s="34"/>
      <c r="G126" s="34"/>
      <c r="H126" s="34"/>
      <c r="I126" s="34"/>
    </row>
    <row r="127" spans="6:9" x14ac:dyDescent="0.15">
      <c r="F127" s="34"/>
      <c r="G127" s="34"/>
      <c r="H127" s="34"/>
      <c r="I127" s="34"/>
    </row>
    <row r="128" spans="6:9" x14ac:dyDescent="0.15">
      <c r="F128" s="34"/>
      <c r="G128" s="34"/>
      <c r="H128" s="34"/>
      <c r="I128" s="34"/>
    </row>
    <row r="129" spans="6:9" x14ac:dyDescent="0.15">
      <c r="F129" s="34"/>
      <c r="G129" s="34"/>
      <c r="H129" s="34"/>
      <c r="I129" s="34"/>
    </row>
    <row r="130" spans="6:9" x14ac:dyDescent="0.15">
      <c r="F130" s="34"/>
      <c r="G130" s="34"/>
      <c r="H130" s="34"/>
      <c r="I130" s="34"/>
    </row>
    <row r="131" spans="6:9" x14ac:dyDescent="0.15">
      <c r="F131" s="34"/>
      <c r="G131" s="34"/>
      <c r="H131" s="34"/>
      <c r="I131" s="34"/>
    </row>
    <row r="132" spans="6:9" x14ac:dyDescent="0.15">
      <c r="F132" s="34"/>
      <c r="G132" s="34"/>
      <c r="H132" s="34"/>
      <c r="I132" s="34"/>
    </row>
    <row r="133" spans="6:9" x14ac:dyDescent="0.15">
      <c r="F133" s="34"/>
      <c r="G133" s="34"/>
      <c r="H133" s="34"/>
      <c r="I133" s="34"/>
    </row>
    <row r="134" spans="6:9" x14ac:dyDescent="0.15">
      <c r="F134" s="34"/>
      <c r="G134" s="34"/>
      <c r="H134" s="34"/>
      <c r="I134" s="34"/>
    </row>
    <row r="135" spans="6:9" x14ac:dyDescent="0.15">
      <c r="F135" s="34"/>
      <c r="G135" s="34"/>
      <c r="H135" s="34"/>
      <c r="I135" s="34"/>
    </row>
    <row r="136" spans="6:9" x14ac:dyDescent="0.15">
      <c r="F136" s="34"/>
      <c r="G136" s="34"/>
      <c r="H136" s="34"/>
      <c r="I136" s="34"/>
    </row>
    <row r="137" spans="6:9" x14ac:dyDescent="0.15">
      <c r="F137" s="34"/>
      <c r="G137" s="34"/>
      <c r="H137" s="34"/>
      <c r="I137" s="34"/>
    </row>
    <row r="138" spans="6:9" x14ac:dyDescent="0.15">
      <c r="F138" s="34"/>
      <c r="G138" s="34"/>
      <c r="H138" s="34"/>
      <c r="I138" s="34"/>
    </row>
    <row r="139" spans="6:9" x14ac:dyDescent="0.15">
      <c r="F139" s="34"/>
      <c r="G139" s="34"/>
      <c r="H139" s="34"/>
      <c r="I139" s="34"/>
    </row>
    <row r="140" spans="6:9" x14ac:dyDescent="0.15">
      <c r="F140" s="34"/>
      <c r="G140" s="34"/>
      <c r="H140" s="34"/>
      <c r="I140" s="34"/>
    </row>
    <row r="141" spans="6:9" x14ac:dyDescent="0.15">
      <c r="F141" s="34"/>
      <c r="G141" s="34"/>
      <c r="H141" s="34"/>
      <c r="I141" s="34"/>
    </row>
    <row r="142" spans="6:9" x14ac:dyDescent="0.15">
      <c r="F142" s="34"/>
      <c r="G142" s="34"/>
      <c r="H142" s="34"/>
      <c r="I142" s="34"/>
    </row>
    <row r="143" spans="6:9" x14ac:dyDescent="0.15">
      <c r="F143" s="34"/>
      <c r="G143" s="34"/>
      <c r="H143" s="34"/>
      <c r="I143" s="34"/>
    </row>
    <row r="144" spans="6:9" x14ac:dyDescent="0.15">
      <c r="F144" s="34"/>
      <c r="G144" s="34"/>
      <c r="H144" s="34"/>
      <c r="I144" s="34"/>
    </row>
    <row r="145" spans="6:9" x14ac:dyDescent="0.15">
      <c r="F145" s="34"/>
      <c r="G145" s="34"/>
      <c r="H145" s="34"/>
      <c r="I145" s="34"/>
    </row>
    <row r="146" spans="6:9" x14ac:dyDescent="0.15">
      <c r="F146" s="34"/>
      <c r="G146" s="34"/>
      <c r="H146" s="34"/>
      <c r="I146" s="34"/>
    </row>
    <row r="147" spans="6:9" x14ac:dyDescent="0.15">
      <c r="F147" s="34"/>
      <c r="G147" s="34"/>
      <c r="H147" s="34"/>
      <c r="I147" s="34"/>
    </row>
    <row r="148" spans="6:9" x14ac:dyDescent="0.15">
      <c r="F148" s="34"/>
      <c r="G148" s="34"/>
      <c r="H148" s="34"/>
      <c r="I148" s="34"/>
    </row>
    <row r="149" spans="6:9" x14ac:dyDescent="0.15">
      <c r="F149" s="34"/>
      <c r="G149" s="34"/>
      <c r="H149" s="34"/>
      <c r="I149" s="34"/>
    </row>
    <row r="150" spans="6:9" x14ac:dyDescent="0.15">
      <c r="F150" s="34"/>
      <c r="G150" s="34"/>
      <c r="H150" s="34"/>
      <c r="I150" s="34"/>
    </row>
    <row r="151" spans="6:9" x14ac:dyDescent="0.15">
      <c r="F151" s="34"/>
      <c r="G151" s="34"/>
      <c r="H151" s="34"/>
      <c r="I151" s="34"/>
    </row>
    <row r="152" spans="6:9" x14ac:dyDescent="0.15">
      <c r="F152" s="34"/>
      <c r="G152" s="34"/>
      <c r="H152" s="34"/>
      <c r="I152" s="34"/>
    </row>
  </sheetData>
  <mergeCells count="12">
    <mergeCell ref="H2:H3"/>
    <mergeCell ref="I2:I3"/>
    <mergeCell ref="A32:E33"/>
    <mergeCell ref="F32:F33"/>
    <mergeCell ref="G32:G33"/>
    <mergeCell ref="H32:H33"/>
    <mergeCell ref="I32:I33"/>
    <mergeCell ref="A4:C4"/>
    <mergeCell ref="D4:E4"/>
    <mergeCell ref="A2:E3"/>
    <mergeCell ref="F2:F3"/>
    <mergeCell ref="G2:G3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30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80"/>
  <sheetViews>
    <sheetView zoomScaleNormal="100" workbookViewId="0"/>
  </sheetViews>
  <sheetFormatPr defaultColWidth="8" defaultRowHeight="12" x14ac:dyDescent="0.15"/>
  <cols>
    <col min="1" max="1" width="7.375" style="9" customWidth="1"/>
    <col min="2" max="3" width="6.25" style="9" customWidth="1"/>
    <col min="4" max="7" width="12" style="9" customWidth="1"/>
    <col min="8" max="8" width="10.375" style="9" customWidth="1"/>
    <col min="9" max="9" width="11.875" style="9" customWidth="1"/>
    <col min="10" max="11" width="9.375" style="9" customWidth="1"/>
    <col min="12" max="16384" width="8" style="9"/>
  </cols>
  <sheetData>
    <row r="1" spans="1:11" s="2" customFormat="1" ht="18.75" customHeight="1" x14ac:dyDescent="0.15">
      <c r="A1" s="57" t="s">
        <v>58</v>
      </c>
      <c r="B1" s="58"/>
      <c r="C1" s="5"/>
      <c r="D1" s="5"/>
      <c r="E1" s="5"/>
      <c r="F1" s="4"/>
      <c r="G1" s="5"/>
      <c r="H1" s="5"/>
      <c r="I1" s="5"/>
      <c r="J1" s="5" t="s">
        <v>59</v>
      </c>
      <c r="K1" s="5" t="s">
        <v>60</v>
      </c>
    </row>
    <row r="2" spans="1:11" s="62" customFormat="1" ht="15" customHeight="1" x14ac:dyDescent="0.15">
      <c r="A2" s="59"/>
      <c r="B2" s="59"/>
      <c r="C2" s="60"/>
      <c r="D2" s="299" t="s">
        <v>61</v>
      </c>
      <c r="E2" s="300"/>
      <c r="F2" s="61" t="s">
        <v>62</v>
      </c>
      <c r="G2" s="59" t="s">
        <v>63</v>
      </c>
      <c r="H2" s="301" t="s">
        <v>64</v>
      </c>
      <c r="I2" s="301" t="s">
        <v>65</v>
      </c>
      <c r="J2" s="303" t="s">
        <v>66</v>
      </c>
      <c r="K2" s="304"/>
    </row>
    <row r="3" spans="1:11" s="62" customFormat="1" ht="15" customHeight="1" x14ac:dyDescent="0.15">
      <c r="A3" s="293" t="s">
        <v>67</v>
      </c>
      <c r="B3" s="293"/>
      <c r="C3" s="294"/>
      <c r="D3" s="63" t="s">
        <v>68</v>
      </c>
      <c r="E3" s="61" t="s">
        <v>69</v>
      </c>
      <c r="F3" s="63" t="s">
        <v>70</v>
      </c>
      <c r="G3" s="64" t="s">
        <v>71</v>
      </c>
      <c r="H3" s="302"/>
      <c r="I3" s="302"/>
      <c r="J3" s="305"/>
      <c r="K3" s="305"/>
    </row>
    <row r="4" spans="1:11" s="62" customFormat="1" ht="15" customHeight="1" x14ac:dyDescent="0.15">
      <c r="A4" s="63"/>
      <c r="B4" s="63"/>
      <c r="C4" s="65"/>
      <c r="D4" s="63"/>
      <c r="E4" s="64"/>
      <c r="F4" s="64" t="s">
        <v>72</v>
      </c>
      <c r="G4" s="63" t="s">
        <v>73</v>
      </c>
      <c r="H4" s="64"/>
      <c r="I4" s="64"/>
      <c r="J4" s="66"/>
      <c r="K4" s="66"/>
    </row>
    <row r="5" spans="1:11" s="62" customFormat="1" ht="30" customHeight="1" x14ac:dyDescent="0.15">
      <c r="A5" s="63"/>
      <c r="B5" s="63"/>
      <c r="C5" s="65"/>
      <c r="D5" s="63" t="s">
        <v>74</v>
      </c>
      <c r="E5" s="64" t="s">
        <v>75</v>
      </c>
      <c r="F5" s="67" t="s">
        <v>76</v>
      </c>
      <c r="G5" s="63" t="s">
        <v>77</v>
      </c>
      <c r="H5" s="64" t="s">
        <v>78</v>
      </c>
      <c r="I5" s="68" t="s">
        <v>79</v>
      </c>
      <c r="J5" s="63"/>
      <c r="K5" s="63"/>
    </row>
    <row r="6" spans="1:11" ht="30" customHeight="1" x14ac:dyDescent="0.15">
      <c r="A6" s="295" t="s">
        <v>80</v>
      </c>
      <c r="B6" s="296"/>
      <c r="C6" s="296"/>
      <c r="D6" s="69">
        <v>12091482</v>
      </c>
      <c r="E6" s="69">
        <v>2939432</v>
      </c>
      <c r="F6" s="69">
        <v>11410320</v>
      </c>
      <c r="G6" s="69">
        <v>8976</v>
      </c>
      <c r="H6" s="69">
        <v>2927363</v>
      </c>
      <c r="I6" s="69">
        <v>11801697</v>
      </c>
      <c r="J6" s="70" t="s">
        <v>81</v>
      </c>
      <c r="K6" s="70"/>
    </row>
    <row r="7" spans="1:11" ht="30" customHeight="1" x14ac:dyDescent="0.15">
      <c r="A7" s="306" t="s">
        <v>82</v>
      </c>
      <c r="B7" s="308" t="s">
        <v>83</v>
      </c>
      <c r="C7" s="308"/>
      <c r="D7" s="71">
        <v>12061908</v>
      </c>
      <c r="E7" s="71">
        <v>2904424</v>
      </c>
      <c r="F7" s="71">
        <v>11386830</v>
      </c>
      <c r="G7" s="71">
        <v>8976</v>
      </c>
      <c r="H7" s="71">
        <v>2892355</v>
      </c>
      <c r="I7" s="71">
        <v>11753996</v>
      </c>
      <c r="J7" s="72" t="s">
        <v>84</v>
      </c>
      <c r="K7" s="72"/>
    </row>
    <row r="8" spans="1:11" ht="30" customHeight="1" x14ac:dyDescent="0.15">
      <c r="A8" s="307"/>
      <c r="B8" s="309" t="s">
        <v>85</v>
      </c>
      <c r="C8" s="309"/>
      <c r="D8" s="73">
        <v>29574</v>
      </c>
      <c r="E8" s="74">
        <v>35008</v>
      </c>
      <c r="F8" s="75">
        <v>23490</v>
      </c>
      <c r="G8" s="74" t="s">
        <v>99</v>
      </c>
      <c r="H8" s="74">
        <v>35008</v>
      </c>
      <c r="I8" s="73">
        <v>47701</v>
      </c>
      <c r="J8" s="76" t="s">
        <v>86</v>
      </c>
      <c r="K8" s="76"/>
    </row>
    <row r="9" spans="1:11" ht="30" customHeight="1" x14ac:dyDescent="0.15">
      <c r="A9" s="77"/>
      <c r="B9" s="310" t="s">
        <v>87</v>
      </c>
      <c r="C9" s="310"/>
      <c r="D9" s="78">
        <v>9331567</v>
      </c>
      <c r="E9" s="79">
        <v>2914337</v>
      </c>
      <c r="F9" s="79">
        <v>11387579</v>
      </c>
      <c r="G9" s="79" t="s">
        <v>99</v>
      </c>
      <c r="H9" s="79">
        <v>591704</v>
      </c>
      <c r="I9" s="79">
        <v>8697857</v>
      </c>
      <c r="J9" s="80" t="s">
        <v>88</v>
      </c>
      <c r="K9" s="80"/>
    </row>
    <row r="10" spans="1:11" ht="30" customHeight="1" x14ac:dyDescent="0.15">
      <c r="A10" s="81"/>
      <c r="B10" s="293" t="s">
        <v>89</v>
      </c>
      <c r="C10" s="293"/>
      <c r="D10" s="78">
        <v>9316897</v>
      </c>
      <c r="E10" s="79">
        <v>2879329</v>
      </c>
      <c r="F10" s="79">
        <v>11364089</v>
      </c>
      <c r="G10" s="79" t="s">
        <v>99</v>
      </c>
      <c r="H10" s="79">
        <v>574200</v>
      </c>
      <c r="I10" s="79">
        <v>8661381</v>
      </c>
      <c r="J10" s="297" t="s">
        <v>90</v>
      </c>
      <c r="K10" s="298"/>
    </row>
    <row r="11" spans="1:11" ht="30" customHeight="1" x14ac:dyDescent="0.15">
      <c r="A11" s="81" t="s">
        <v>91</v>
      </c>
      <c r="B11" s="310" t="s">
        <v>92</v>
      </c>
      <c r="C11" s="310"/>
      <c r="D11" s="78">
        <v>2759915</v>
      </c>
      <c r="E11" s="79" t="s">
        <v>99</v>
      </c>
      <c r="F11" s="82" t="s">
        <v>99</v>
      </c>
      <c r="G11" s="79">
        <v>8976</v>
      </c>
      <c r="H11" s="79">
        <v>2335659</v>
      </c>
      <c r="I11" s="79">
        <v>3097968</v>
      </c>
      <c r="J11" s="314" t="s">
        <v>93</v>
      </c>
      <c r="K11" s="315"/>
    </row>
    <row r="12" spans="1:11" ht="30" customHeight="1" x14ac:dyDescent="0.15">
      <c r="A12" s="316" t="s">
        <v>94</v>
      </c>
      <c r="B12" s="293" t="s">
        <v>89</v>
      </c>
      <c r="C12" s="317"/>
      <c r="D12" s="82">
        <v>2745011</v>
      </c>
      <c r="E12" s="79" t="s">
        <v>99</v>
      </c>
      <c r="F12" s="79" t="s">
        <v>99</v>
      </c>
      <c r="G12" s="82">
        <v>8976</v>
      </c>
      <c r="H12" s="82">
        <v>2318155</v>
      </c>
      <c r="I12" s="79">
        <v>3086743</v>
      </c>
      <c r="J12" s="297" t="s">
        <v>90</v>
      </c>
      <c r="K12" s="298"/>
    </row>
    <row r="13" spans="1:11" ht="30" customHeight="1" x14ac:dyDescent="0.15">
      <c r="A13" s="316"/>
      <c r="B13" s="310" t="s">
        <v>95</v>
      </c>
      <c r="C13" s="310"/>
      <c r="D13" s="82" t="s">
        <v>99</v>
      </c>
      <c r="E13" s="79">
        <v>25095</v>
      </c>
      <c r="F13" s="79">
        <v>22741</v>
      </c>
      <c r="G13" s="82" t="s">
        <v>99</v>
      </c>
      <c r="H13" s="82" t="s">
        <v>99</v>
      </c>
      <c r="I13" s="79">
        <v>5872</v>
      </c>
      <c r="J13" s="314" t="s">
        <v>96</v>
      </c>
      <c r="K13" s="314"/>
    </row>
    <row r="14" spans="1:11" ht="30" customHeight="1" x14ac:dyDescent="0.15">
      <c r="A14" s="83"/>
      <c r="B14" s="293" t="s">
        <v>89</v>
      </c>
      <c r="C14" s="317"/>
      <c r="D14" s="82" t="s">
        <v>99</v>
      </c>
      <c r="E14" s="79">
        <v>25095</v>
      </c>
      <c r="F14" s="79">
        <v>22741</v>
      </c>
      <c r="G14" s="82" t="s">
        <v>99</v>
      </c>
      <c r="H14" s="82" t="s">
        <v>99</v>
      </c>
      <c r="I14" s="79">
        <v>5872</v>
      </c>
      <c r="J14" s="297" t="s">
        <v>90</v>
      </c>
      <c r="K14" s="298"/>
    </row>
    <row r="15" spans="1:11" ht="30" customHeight="1" x14ac:dyDescent="0.15">
      <c r="A15" s="81"/>
      <c r="B15" s="310" t="s">
        <v>97</v>
      </c>
      <c r="C15" s="310"/>
      <c r="D15" s="78" t="s">
        <v>99</v>
      </c>
      <c r="E15" s="82" t="s">
        <v>99</v>
      </c>
      <c r="F15" s="79" t="s">
        <v>99</v>
      </c>
      <c r="G15" s="79" t="s">
        <v>99</v>
      </c>
      <c r="H15" s="82" t="s">
        <v>99</v>
      </c>
      <c r="I15" s="79" t="s">
        <v>99</v>
      </c>
      <c r="J15" s="80" t="s">
        <v>98</v>
      </c>
      <c r="K15" s="80"/>
    </row>
    <row r="16" spans="1:11" ht="30" customHeight="1" x14ac:dyDescent="0.15">
      <c r="A16" s="84"/>
      <c r="B16" s="318" t="s">
        <v>89</v>
      </c>
      <c r="C16" s="319"/>
      <c r="D16" s="75" t="s">
        <v>99</v>
      </c>
      <c r="E16" s="85" t="s">
        <v>99</v>
      </c>
      <c r="F16" s="85" t="s">
        <v>99</v>
      </c>
      <c r="G16" s="75" t="s">
        <v>99</v>
      </c>
      <c r="H16" s="85" t="s">
        <v>99</v>
      </c>
      <c r="I16" s="75" t="s">
        <v>99</v>
      </c>
      <c r="J16" s="320" t="s">
        <v>90</v>
      </c>
      <c r="K16" s="321"/>
    </row>
    <row r="17" spans="1:11" s="34" customFormat="1" ht="18.75" customHeight="1" x14ac:dyDescent="0.15">
      <c r="A17" s="86"/>
      <c r="B17" s="86"/>
      <c r="C17" s="86"/>
      <c r="D17" s="86"/>
      <c r="E17" s="86"/>
      <c r="F17" s="86"/>
      <c r="G17" s="311" t="s">
        <v>9</v>
      </c>
      <c r="H17" s="312"/>
      <c r="I17" s="313"/>
      <c r="J17" s="313"/>
      <c r="K17" s="313"/>
    </row>
    <row r="18" spans="1:11" s="34" customFormat="1" ht="18.75" customHeight="1" x14ac:dyDescent="0.15">
      <c r="E18" s="87"/>
    </row>
    <row r="19" spans="1:11" x14ac:dyDescent="0.15">
      <c r="G19" s="87"/>
    </row>
    <row r="21" spans="1:11" x14ac:dyDescent="0.15">
      <c r="F21" s="87"/>
    </row>
    <row r="23" spans="1:11" x14ac:dyDescent="0.15">
      <c r="F23" s="8"/>
      <c r="G23" s="8"/>
      <c r="H23" s="8"/>
    </row>
    <row r="24" spans="1:11" x14ac:dyDescent="0.15">
      <c r="F24" s="8"/>
      <c r="G24" s="87"/>
      <c r="H24" s="8"/>
      <c r="I24" s="8"/>
    </row>
    <row r="25" spans="1:11" x14ac:dyDescent="0.15">
      <c r="E25" s="8"/>
      <c r="F25" s="87"/>
      <c r="G25" s="8"/>
      <c r="H25" s="87"/>
      <c r="I25" s="8"/>
    </row>
    <row r="26" spans="1:11" x14ac:dyDescent="0.15">
      <c r="E26" s="8"/>
      <c r="F26" s="8"/>
      <c r="G26" s="8"/>
    </row>
    <row r="80" ht="5.25" customHeight="1" x14ac:dyDescent="0.15"/>
  </sheetData>
  <mergeCells count="25"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76"/>
  <sheetViews>
    <sheetView zoomScaleNormal="100" workbookViewId="0"/>
  </sheetViews>
  <sheetFormatPr defaultColWidth="8" defaultRowHeight="12" x14ac:dyDescent="0.15"/>
  <cols>
    <col min="1" max="1" width="3.25" style="9" customWidth="1"/>
    <col min="2" max="2" width="15.625" style="9" customWidth="1"/>
    <col min="3" max="11" width="9.75" style="9" customWidth="1"/>
    <col min="12" max="12" width="10.75" style="9" customWidth="1"/>
    <col min="13" max="18" width="9.75" style="9" customWidth="1"/>
    <col min="19" max="19" width="28.5" style="9" customWidth="1"/>
    <col min="20" max="16384" width="8" style="9"/>
  </cols>
  <sheetData>
    <row r="1" spans="1:19" s="2" customFormat="1" ht="18.75" customHeight="1" x14ac:dyDescent="0.15">
      <c r="A1" s="88" t="s">
        <v>100</v>
      </c>
      <c r="B1" s="88"/>
      <c r="G1" s="89"/>
      <c r="S1" s="90"/>
    </row>
    <row r="2" spans="1:19" s="2" customFormat="1" ht="18.75" customHeight="1" thickBot="1" x14ac:dyDescent="0.2">
      <c r="A2" s="91" t="s">
        <v>101</v>
      </c>
      <c r="B2" s="91"/>
      <c r="C2" s="91"/>
      <c r="D2" s="92"/>
      <c r="E2" s="92"/>
      <c r="F2" s="92"/>
      <c r="G2" s="92"/>
      <c r="H2" s="92"/>
      <c r="I2" s="92"/>
      <c r="J2" s="92"/>
      <c r="K2" s="93"/>
      <c r="L2" s="94"/>
      <c r="M2" s="94"/>
      <c r="N2" s="94"/>
      <c r="O2" s="95"/>
      <c r="P2" s="94"/>
      <c r="Q2" s="92"/>
      <c r="R2" s="94"/>
      <c r="S2" s="96" t="s">
        <v>102</v>
      </c>
    </row>
    <row r="3" spans="1:19" s="34" customFormat="1" ht="15" customHeight="1" x14ac:dyDescent="0.15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100"/>
      <c r="N3" s="100"/>
      <c r="O3" s="101"/>
      <c r="P3" s="100"/>
      <c r="Q3" s="97"/>
      <c r="R3" s="97"/>
      <c r="S3" s="102"/>
    </row>
    <row r="4" spans="1:19" s="34" customFormat="1" ht="15" customHeight="1" x14ac:dyDescent="0.15">
      <c r="A4" s="322" t="s">
        <v>103</v>
      </c>
      <c r="B4" s="323"/>
      <c r="C4" s="103" t="s">
        <v>104</v>
      </c>
      <c r="D4" s="104" t="s">
        <v>105</v>
      </c>
      <c r="E4" s="104" t="s">
        <v>106</v>
      </c>
      <c r="F4" s="104" t="s">
        <v>107</v>
      </c>
      <c r="G4" s="104" t="s">
        <v>108</v>
      </c>
      <c r="H4" s="104" t="s">
        <v>109</v>
      </c>
      <c r="I4" s="104" t="s">
        <v>110</v>
      </c>
      <c r="J4" s="105"/>
      <c r="K4" s="105"/>
      <c r="L4" s="106" t="s">
        <v>111</v>
      </c>
      <c r="M4" s="104" t="s">
        <v>112</v>
      </c>
      <c r="N4" s="104" t="s">
        <v>113</v>
      </c>
      <c r="O4" s="107" t="s">
        <v>114</v>
      </c>
      <c r="P4" s="108" t="s">
        <v>115</v>
      </c>
      <c r="Q4" s="105"/>
      <c r="R4" s="109"/>
      <c r="S4" s="103"/>
    </row>
    <row r="5" spans="1:19" s="34" customFormat="1" ht="15" customHeight="1" x14ac:dyDescent="0.15">
      <c r="A5" s="103"/>
      <c r="B5" s="106"/>
      <c r="C5" s="103"/>
      <c r="D5" s="104" t="s">
        <v>116</v>
      </c>
      <c r="E5" s="104" t="s">
        <v>116</v>
      </c>
      <c r="F5" s="104" t="s">
        <v>117</v>
      </c>
      <c r="G5" s="104"/>
      <c r="H5" s="104"/>
      <c r="I5" s="104" t="s">
        <v>116</v>
      </c>
      <c r="J5" s="104" t="s">
        <v>118</v>
      </c>
      <c r="K5" s="110" t="s">
        <v>119</v>
      </c>
      <c r="L5" s="106"/>
      <c r="M5" s="107"/>
      <c r="N5" s="107"/>
      <c r="O5" s="107"/>
      <c r="P5" s="107"/>
      <c r="Q5" s="107" t="s">
        <v>120</v>
      </c>
      <c r="R5" s="107" t="s">
        <v>121</v>
      </c>
      <c r="S5" s="103"/>
    </row>
    <row r="6" spans="1:19" s="34" customFormat="1" ht="35.1" customHeight="1" x14ac:dyDescent="0.15">
      <c r="A6" s="105"/>
      <c r="B6" s="109"/>
      <c r="C6" s="111" t="s">
        <v>122</v>
      </c>
      <c r="D6" s="112" t="s">
        <v>123</v>
      </c>
      <c r="E6" s="112" t="s">
        <v>124</v>
      </c>
      <c r="F6" s="112" t="s">
        <v>125</v>
      </c>
      <c r="G6" s="112" t="s">
        <v>126</v>
      </c>
      <c r="H6" s="112" t="s">
        <v>127</v>
      </c>
      <c r="I6" s="112" t="s">
        <v>128</v>
      </c>
      <c r="J6" s="112" t="s">
        <v>129</v>
      </c>
      <c r="K6" s="113" t="s">
        <v>130</v>
      </c>
      <c r="L6" s="114" t="s">
        <v>131</v>
      </c>
      <c r="M6" s="112" t="s">
        <v>132</v>
      </c>
      <c r="N6" s="112" t="s">
        <v>133</v>
      </c>
      <c r="O6" s="112" t="s">
        <v>134</v>
      </c>
      <c r="P6" s="112" t="s">
        <v>135</v>
      </c>
      <c r="Q6" s="112" t="s">
        <v>116</v>
      </c>
      <c r="R6" s="112" t="s">
        <v>116</v>
      </c>
      <c r="S6" s="115" t="s">
        <v>66</v>
      </c>
    </row>
    <row r="7" spans="1:19" s="34" customFormat="1" ht="15" customHeight="1" x14ac:dyDescent="0.15">
      <c r="A7" s="116"/>
      <c r="B7" s="117"/>
      <c r="C7" s="118"/>
      <c r="D7" s="118"/>
      <c r="E7" s="118"/>
      <c r="F7" s="118"/>
      <c r="G7" s="118"/>
      <c r="H7" s="118"/>
      <c r="I7" s="118"/>
      <c r="J7" s="118"/>
      <c r="K7" s="119"/>
      <c r="L7" s="120"/>
      <c r="M7" s="118"/>
      <c r="N7" s="118"/>
      <c r="O7" s="118"/>
      <c r="P7" s="118"/>
      <c r="Q7" s="118"/>
      <c r="R7" s="118"/>
      <c r="S7" s="121"/>
    </row>
    <row r="8" spans="1:19" s="34" customFormat="1" ht="45" customHeight="1" x14ac:dyDescent="0.15">
      <c r="A8" s="324" t="s">
        <v>136</v>
      </c>
      <c r="B8" s="325"/>
      <c r="C8" s="122">
        <v>8698977</v>
      </c>
      <c r="D8" s="122">
        <v>1662062</v>
      </c>
      <c r="E8" s="122">
        <v>1697131</v>
      </c>
      <c r="F8" s="122">
        <v>755476</v>
      </c>
      <c r="G8" s="122">
        <v>1323861</v>
      </c>
      <c r="H8" s="122">
        <v>1430368</v>
      </c>
      <c r="I8" s="122">
        <v>1830079</v>
      </c>
      <c r="J8" s="122">
        <v>680702</v>
      </c>
      <c r="K8" s="123">
        <v>1149377</v>
      </c>
      <c r="L8" s="124">
        <v>502920</v>
      </c>
      <c r="M8" s="122">
        <v>225788</v>
      </c>
      <c r="N8" s="122">
        <v>9680</v>
      </c>
      <c r="O8" s="122">
        <v>16299</v>
      </c>
      <c r="P8" s="122">
        <v>1799712</v>
      </c>
      <c r="Q8" s="122">
        <v>1182712</v>
      </c>
      <c r="R8" s="122">
        <v>617000</v>
      </c>
      <c r="S8" s="125" t="s">
        <v>137</v>
      </c>
    </row>
    <row r="9" spans="1:19" s="34" customFormat="1" ht="45" customHeight="1" x14ac:dyDescent="0.15">
      <c r="A9" s="116"/>
      <c r="B9" s="126" t="s">
        <v>138</v>
      </c>
      <c r="C9" s="127">
        <v>4990132</v>
      </c>
      <c r="D9" s="127">
        <v>859397</v>
      </c>
      <c r="E9" s="127">
        <v>1235756</v>
      </c>
      <c r="F9" s="127">
        <v>435285</v>
      </c>
      <c r="G9" s="127">
        <v>617842</v>
      </c>
      <c r="H9" s="127">
        <v>789196</v>
      </c>
      <c r="I9" s="122">
        <v>1052656</v>
      </c>
      <c r="J9" s="122">
        <v>276765</v>
      </c>
      <c r="K9" s="123">
        <v>775891</v>
      </c>
      <c r="L9" s="124">
        <v>180905</v>
      </c>
      <c r="M9" s="127">
        <v>176488</v>
      </c>
      <c r="N9" s="127" t="s">
        <v>99</v>
      </c>
      <c r="O9" s="127">
        <v>6385</v>
      </c>
      <c r="P9" s="122">
        <v>219329</v>
      </c>
      <c r="Q9" s="122">
        <v>76261</v>
      </c>
      <c r="R9" s="122">
        <v>143068</v>
      </c>
      <c r="S9" s="121" t="s">
        <v>139</v>
      </c>
    </row>
    <row r="10" spans="1:19" s="34" customFormat="1" ht="45" customHeight="1" x14ac:dyDescent="0.15">
      <c r="A10" s="116"/>
      <c r="B10" s="126" t="s">
        <v>140</v>
      </c>
      <c r="C10" s="122">
        <v>3708845</v>
      </c>
      <c r="D10" s="122">
        <v>802665</v>
      </c>
      <c r="E10" s="122">
        <v>461375</v>
      </c>
      <c r="F10" s="122">
        <v>320191</v>
      </c>
      <c r="G10" s="122">
        <v>706019</v>
      </c>
      <c r="H10" s="122">
        <v>641172</v>
      </c>
      <c r="I10" s="122">
        <v>777423</v>
      </c>
      <c r="J10" s="122">
        <v>403937</v>
      </c>
      <c r="K10" s="123">
        <v>373486</v>
      </c>
      <c r="L10" s="124">
        <v>322015</v>
      </c>
      <c r="M10" s="122">
        <v>49300</v>
      </c>
      <c r="N10" s="122">
        <v>9680</v>
      </c>
      <c r="O10" s="122">
        <v>9914</v>
      </c>
      <c r="P10" s="122">
        <v>1580383</v>
      </c>
      <c r="Q10" s="122">
        <v>1106451</v>
      </c>
      <c r="R10" s="122">
        <v>473932</v>
      </c>
      <c r="S10" s="121" t="s">
        <v>141</v>
      </c>
    </row>
    <row r="11" spans="1:19" s="34" customFormat="1" ht="45" customHeight="1" x14ac:dyDescent="0.15">
      <c r="A11" s="324" t="s">
        <v>142</v>
      </c>
      <c r="B11" s="325"/>
      <c r="C11" s="122">
        <v>13195519</v>
      </c>
      <c r="D11" s="122">
        <v>3811003</v>
      </c>
      <c r="E11" s="122">
        <v>2707829</v>
      </c>
      <c r="F11" s="122">
        <v>1087598</v>
      </c>
      <c r="G11" s="122">
        <v>690269</v>
      </c>
      <c r="H11" s="122">
        <v>2905726</v>
      </c>
      <c r="I11" s="122">
        <v>1993094</v>
      </c>
      <c r="J11" s="122">
        <v>759663</v>
      </c>
      <c r="K11" s="123">
        <v>1233431</v>
      </c>
      <c r="L11" s="124">
        <v>219211</v>
      </c>
      <c r="M11" s="122">
        <v>119293</v>
      </c>
      <c r="N11" s="122">
        <v>5447</v>
      </c>
      <c r="O11" s="122">
        <v>1927</v>
      </c>
      <c r="P11" s="122">
        <v>1006757</v>
      </c>
      <c r="Q11" s="122">
        <v>735875</v>
      </c>
      <c r="R11" s="122">
        <v>270882</v>
      </c>
      <c r="S11" s="125" t="s">
        <v>143</v>
      </c>
    </row>
    <row r="12" spans="1:19" s="34" customFormat="1" ht="45" customHeight="1" x14ac:dyDescent="0.15">
      <c r="A12" s="116"/>
      <c r="B12" s="126" t="s">
        <v>144</v>
      </c>
      <c r="C12" s="122">
        <v>10903671</v>
      </c>
      <c r="D12" s="122">
        <v>3573306</v>
      </c>
      <c r="E12" s="122">
        <v>1079065</v>
      </c>
      <c r="F12" s="122">
        <v>974466</v>
      </c>
      <c r="G12" s="122">
        <v>576139</v>
      </c>
      <c r="H12" s="122">
        <v>2748710</v>
      </c>
      <c r="I12" s="122">
        <v>1951985</v>
      </c>
      <c r="J12" s="122">
        <v>739797</v>
      </c>
      <c r="K12" s="123">
        <v>1212188</v>
      </c>
      <c r="L12" s="124">
        <v>201108</v>
      </c>
      <c r="M12" s="122">
        <v>118289</v>
      </c>
      <c r="N12" s="122">
        <v>4638</v>
      </c>
      <c r="O12" s="122">
        <v>879</v>
      </c>
      <c r="P12" s="122">
        <v>226712</v>
      </c>
      <c r="Q12" s="122">
        <v>125816</v>
      </c>
      <c r="R12" s="122">
        <v>100896</v>
      </c>
      <c r="S12" s="121" t="s">
        <v>145</v>
      </c>
    </row>
    <row r="13" spans="1:19" s="34" customFormat="1" ht="45" customHeight="1" x14ac:dyDescent="0.15">
      <c r="A13" s="116"/>
      <c r="B13" s="126" t="s">
        <v>146</v>
      </c>
      <c r="C13" s="122">
        <v>2136106</v>
      </c>
      <c r="D13" s="122">
        <v>224326</v>
      </c>
      <c r="E13" s="122">
        <v>1628764</v>
      </c>
      <c r="F13" s="127">
        <v>5875</v>
      </c>
      <c r="G13" s="128">
        <v>100865</v>
      </c>
      <c r="H13" s="127">
        <v>156756</v>
      </c>
      <c r="I13" s="122">
        <v>19520</v>
      </c>
      <c r="J13" s="127" t="s">
        <v>99</v>
      </c>
      <c r="K13" s="123">
        <v>19520</v>
      </c>
      <c r="L13" s="124">
        <v>18103</v>
      </c>
      <c r="M13" s="127">
        <v>1004</v>
      </c>
      <c r="N13" s="122">
        <v>124</v>
      </c>
      <c r="O13" s="122">
        <v>1048</v>
      </c>
      <c r="P13" s="122">
        <v>777783</v>
      </c>
      <c r="Q13" s="122">
        <v>610059</v>
      </c>
      <c r="R13" s="122">
        <v>167724</v>
      </c>
      <c r="S13" s="121" t="s">
        <v>147</v>
      </c>
    </row>
    <row r="14" spans="1:19" s="34" customFormat="1" ht="45" customHeight="1" x14ac:dyDescent="0.15">
      <c r="A14" s="116"/>
      <c r="B14" s="126" t="s">
        <v>148</v>
      </c>
      <c r="C14" s="122">
        <v>17084</v>
      </c>
      <c r="D14" s="127" t="s">
        <v>99</v>
      </c>
      <c r="E14" s="127" t="s">
        <v>99</v>
      </c>
      <c r="F14" s="127" t="s">
        <v>99</v>
      </c>
      <c r="G14" s="127">
        <v>13265</v>
      </c>
      <c r="H14" s="127">
        <v>240</v>
      </c>
      <c r="I14" s="122">
        <v>3579</v>
      </c>
      <c r="J14" s="127">
        <v>3579</v>
      </c>
      <c r="K14" s="123" t="s">
        <v>99</v>
      </c>
      <c r="L14" s="124" t="s">
        <v>99</v>
      </c>
      <c r="M14" s="128" t="s">
        <v>99</v>
      </c>
      <c r="N14" s="122">
        <v>685</v>
      </c>
      <c r="O14" s="127" t="s">
        <v>99</v>
      </c>
      <c r="P14" s="122">
        <v>2262</v>
      </c>
      <c r="Q14" s="127" t="s">
        <v>99</v>
      </c>
      <c r="R14" s="122">
        <v>2262</v>
      </c>
      <c r="S14" s="121" t="s">
        <v>149</v>
      </c>
    </row>
    <row r="15" spans="1:19" s="34" customFormat="1" ht="45" customHeight="1" x14ac:dyDescent="0.15">
      <c r="A15" s="116"/>
      <c r="B15" s="126" t="s">
        <v>150</v>
      </c>
      <c r="C15" s="127" t="s">
        <v>99</v>
      </c>
      <c r="D15" s="127" t="s">
        <v>99</v>
      </c>
      <c r="E15" s="127" t="s">
        <v>99</v>
      </c>
      <c r="F15" s="127" t="s">
        <v>99</v>
      </c>
      <c r="G15" s="127" t="s">
        <v>99</v>
      </c>
      <c r="H15" s="127" t="s">
        <v>99</v>
      </c>
      <c r="I15" s="127" t="s">
        <v>99</v>
      </c>
      <c r="J15" s="127" t="s">
        <v>99</v>
      </c>
      <c r="K15" s="129" t="s">
        <v>99</v>
      </c>
      <c r="L15" s="128" t="s">
        <v>99</v>
      </c>
      <c r="M15" s="127" t="s">
        <v>99</v>
      </c>
      <c r="N15" s="127" t="s">
        <v>99</v>
      </c>
      <c r="O15" s="127" t="s">
        <v>99</v>
      </c>
      <c r="P15" s="122" t="s">
        <v>99</v>
      </c>
      <c r="Q15" s="122" t="s">
        <v>99</v>
      </c>
      <c r="R15" s="122" t="s">
        <v>99</v>
      </c>
      <c r="S15" s="121" t="s">
        <v>151</v>
      </c>
    </row>
    <row r="16" spans="1:19" s="34" customFormat="1" ht="45" customHeight="1" x14ac:dyDescent="0.15">
      <c r="A16" s="121"/>
      <c r="B16" s="126" t="s">
        <v>152</v>
      </c>
      <c r="C16" s="122">
        <v>138658</v>
      </c>
      <c r="D16" s="122">
        <v>13371</v>
      </c>
      <c r="E16" s="127" t="s">
        <v>99</v>
      </c>
      <c r="F16" s="122">
        <v>107257</v>
      </c>
      <c r="G16" s="122" t="s">
        <v>99</v>
      </c>
      <c r="H16" s="122">
        <v>20</v>
      </c>
      <c r="I16" s="122">
        <v>18010</v>
      </c>
      <c r="J16" s="122">
        <v>16287</v>
      </c>
      <c r="K16" s="129">
        <v>1723</v>
      </c>
      <c r="L16" s="128" t="s">
        <v>99</v>
      </c>
      <c r="M16" s="127" t="s">
        <v>99</v>
      </c>
      <c r="N16" s="127" t="s">
        <v>99</v>
      </c>
      <c r="O16" s="127" t="s">
        <v>99</v>
      </c>
      <c r="P16" s="127" t="s">
        <v>99</v>
      </c>
      <c r="Q16" s="127" t="s">
        <v>99</v>
      </c>
      <c r="R16" s="127" t="s">
        <v>99</v>
      </c>
      <c r="S16" s="121" t="s">
        <v>153</v>
      </c>
    </row>
    <row r="17" spans="1:19" s="34" customFormat="1" ht="45" customHeight="1" x14ac:dyDescent="0.15">
      <c r="A17" s="324" t="s">
        <v>154</v>
      </c>
      <c r="B17" s="325"/>
      <c r="C17" s="122">
        <v>13292952</v>
      </c>
      <c r="D17" s="122">
        <v>3779978</v>
      </c>
      <c r="E17" s="122">
        <v>3092548</v>
      </c>
      <c r="F17" s="122">
        <v>1057289</v>
      </c>
      <c r="G17" s="122">
        <v>548445</v>
      </c>
      <c r="H17" s="122">
        <v>2894331</v>
      </c>
      <c r="I17" s="122">
        <v>1920361</v>
      </c>
      <c r="J17" s="122">
        <v>767359</v>
      </c>
      <c r="K17" s="123">
        <v>1153002</v>
      </c>
      <c r="L17" s="124">
        <v>222228</v>
      </c>
      <c r="M17" s="122">
        <v>107973</v>
      </c>
      <c r="N17" s="122">
        <v>5388</v>
      </c>
      <c r="O17" s="122">
        <v>2597</v>
      </c>
      <c r="P17" s="122">
        <v>993972</v>
      </c>
      <c r="Q17" s="122">
        <v>730215</v>
      </c>
      <c r="R17" s="122">
        <v>263757</v>
      </c>
      <c r="S17" s="125" t="s">
        <v>155</v>
      </c>
    </row>
    <row r="18" spans="1:19" s="34" customFormat="1" ht="45" customHeight="1" x14ac:dyDescent="0.15">
      <c r="A18" s="116"/>
      <c r="B18" s="126" t="s">
        <v>156</v>
      </c>
      <c r="C18" s="122">
        <v>11209928</v>
      </c>
      <c r="D18" s="122">
        <v>3676432</v>
      </c>
      <c r="E18" s="122">
        <v>2985502</v>
      </c>
      <c r="F18" s="122">
        <v>338305</v>
      </c>
      <c r="G18" s="122">
        <v>487476</v>
      </c>
      <c r="H18" s="122">
        <v>2506531</v>
      </c>
      <c r="I18" s="122">
        <v>1215682</v>
      </c>
      <c r="J18" s="122">
        <v>751031</v>
      </c>
      <c r="K18" s="123">
        <v>464651</v>
      </c>
      <c r="L18" s="124">
        <v>145784</v>
      </c>
      <c r="M18" s="122">
        <v>83921</v>
      </c>
      <c r="N18" s="122">
        <v>3775</v>
      </c>
      <c r="O18" s="122">
        <v>1144</v>
      </c>
      <c r="P18" s="122">
        <v>843383</v>
      </c>
      <c r="Q18" s="122">
        <v>642990</v>
      </c>
      <c r="R18" s="122">
        <v>200393</v>
      </c>
      <c r="S18" s="121" t="s">
        <v>157</v>
      </c>
    </row>
    <row r="19" spans="1:19" s="34" customFormat="1" ht="45" customHeight="1" x14ac:dyDescent="0.15">
      <c r="A19" s="116"/>
      <c r="B19" s="126" t="s">
        <v>158</v>
      </c>
      <c r="C19" s="122">
        <v>1767990</v>
      </c>
      <c r="D19" s="122">
        <v>99594</v>
      </c>
      <c r="E19" s="127">
        <v>11620</v>
      </c>
      <c r="F19" s="122">
        <v>705462</v>
      </c>
      <c r="G19" s="122">
        <v>6670</v>
      </c>
      <c r="H19" s="122">
        <v>386845</v>
      </c>
      <c r="I19" s="122">
        <v>557799</v>
      </c>
      <c r="J19" s="122">
        <v>1033</v>
      </c>
      <c r="K19" s="123">
        <v>556766</v>
      </c>
      <c r="L19" s="124">
        <v>62228</v>
      </c>
      <c r="M19" s="127" t="s">
        <v>99</v>
      </c>
      <c r="N19" s="122">
        <v>41</v>
      </c>
      <c r="O19" s="122">
        <v>1323</v>
      </c>
      <c r="P19" s="127">
        <v>29704</v>
      </c>
      <c r="Q19" s="127">
        <v>28099</v>
      </c>
      <c r="R19" s="127">
        <v>1605</v>
      </c>
      <c r="S19" s="121" t="s">
        <v>159</v>
      </c>
    </row>
    <row r="20" spans="1:19" s="34" customFormat="1" ht="45" customHeight="1" x14ac:dyDescent="0.15">
      <c r="A20" s="116"/>
      <c r="B20" s="126" t="s">
        <v>160</v>
      </c>
      <c r="C20" s="122">
        <v>136069</v>
      </c>
      <c r="D20" s="127">
        <v>3924</v>
      </c>
      <c r="E20" s="127">
        <v>61636</v>
      </c>
      <c r="F20" s="127">
        <v>13522</v>
      </c>
      <c r="G20" s="122">
        <v>37657</v>
      </c>
      <c r="H20" s="122">
        <v>692</v>
      </c>
      <c r="I20" s="122">
        <v>18638</v>
      </c>
      <c r="J20" s="122">
        <v>5887</v>
      </c>
      <c r="K20" s="129">
        <v>12751</v>
      </c>
      <c r="L20" s="124">
        <v>668</v>
      </c>
      <c r="M20" s="122" t="s">
        <v>99</v>
      </c>
      <c r="N20" s="127" t="s">
        <v>99</v>
      </c>
      <c r="O20" s="127" t="s">
        <v>99</v>
      </c>
      <c r="P20" s="127">
        <v>49856</v>
      </c>
      <c r="Q20" s="127">
        <v>3507</v>
      </c>
      <c r="R20" s="127">
        <v>46349</v>
      </c>
      <c r="S20" s="121" t="s">
        <v>161</v>
      </c>
    </row>
    <row r="21" spans="1:19" s="34" customFormat="1" ht="45" customHeight="1" x14ac:dyDescent="0.15">
      <c r="A21" s="116"/>
      <c r="B21" s="126" t="s">
        <v>162</v>
      </c>
      <c r="C21" s="122">
        <v>141194</v>
      </c>
      <c r="D21" s="122">
        <v>28</v>
      </c>
      <c r="E21" s="122">
        <v>2146</v>
      </c>
      <c r="F21" s="127" t="s">
        <v>99</v>
      </c>
      <c r="G21" s="122">
        <v>10515</v>
      </c>
      <c r="H21" s="122">
        <v>263</v>
      </c>
      <c r="I21" s="122">
        <v>128242</v>
      </c>
      <c r="J21" s="122">
        <v>9408</v>
      </c>
      <c r="K21" s="123">
        <v>118834</v>
      </c>
      <c r="L21" s="124">
        <v>4272</v>
      </c>
      <c r="M21" s="122">
        <v>16010</v>
      </c>
      <c r="N21" s="127" t="s">
        <v>99</v>
      </c>
      <c r="O21" s="122" t="s">
        <v>99</v>
      </c>
      <c r="P21" s="122">
        <v>13538</v>
      </c>
      <c r="Q21" s="122">
        <v>1928</v>
      </c>
      <c r="R21" s="122">
        <v>11610</v>
      </c>
      <c r="S21" s="121" t="s">
        <v>163</v>
      </c>
    </row>
    <row r="22" spans="1:19" s="34" customFormat="1" ht="45" customHeight="1" x14ac:dyDescent="0.15">
      <c r="A22" s="116"/>
      <c r="B22" s="126" t="s">
        <v>164</v>
      </c>
      <c r="C22" s="122">
        <v>37771</v>
      </c>
      <c r="D22" s="127" t="s">
        <v>99</v>
      </c>
      <c r="E22" s="127">
        <v>31644</v>
      </c>
      <c r="F22" s="127" t="s">
        <v>99</v>
      </c>
      <c r="G22" s="127">
        <v>6127</v>
      </c>
      <c r="H22" s="127" t="s">
        <v>99</v>
      </c>
      <c r="I22" s="122" t="s">
        <v>99</v>
      </c>
      <c r="J22" s="127" t="s">
        <v>99</v>
      </c>
      <c r="K22" s="123" t="s">
        <v>99</v>
      </c>
      <c r="L22" s="128">
        <v>9276</v>
      </c>
      <c r="M22" s="127">
        <v>8042</v>
      </c>
      <c r="N22" s="127">
        <v>1572</v>
      </c>
      <c r="O22" s="127">
        <v>130</v>
      </c>
      <c r="P22" s="127">
        <v>57491</v>
      </c>
      <c r="Q22" s="127">
        <v>53691</v>
      </c>
      <c r="R22" s="127">
        <v>3800</v>
      </c>
      <c r="S22" s="121" t="s">
        <v>165</v>
      </c>
    </row>
    <row r="23" spans="1:19" s="34" customFormat="1" ht="45" customHeight="1" x14ac:dyDescent="0.15">
      <c r="A23" s="324" t="s">
        <v>166</v>
      </c>
      <c r="B23" s="325"/>
      <c r="C23" s="122">
        <v>8601544</v>
      </c>
      <c r="D23" s="122">
        <v>1693087</v>
      </c>
      <c r="E23" s="122">
        <v>1312412</v>
      </c>
      <c r="F23" s="122">
        <v>785785</v>
      </c>
      <c r="G23" s="122">
        <v>1465685</v>
      </c>
      <c r="H23" s="122">
        <v>1441763</v>
      </c>
      <c r="I23" s="122">
        <v>1902812</v>
      </c>
      <c r="J23" s="122">
        <v>673006</v>
      </c>
      <c r="K23" s="129">
        <v>1229806</v>
      </c>
      <c r="L23" s="124">
        <v>499903</v>
      </c>
      <c r="M23" s="122">
        <v>237108</v>
      </c>
      <c r="N23" s="127">
        <v>9739</v>
      </c>
      <c r="O23" s="127">
        <v>15629</v>
      </c>
      <c r="P23" s="122">
        <v>1812497</v>
      </c>
      <c r="Q23" s="122">
        <v>1188372</v>
      </c>
      <c r="R23" s="122">
        <v>624125</v>
      </c>
      <c r="S23" s="125" t="s">
        <v>167</v>
      </c>
    </row>
    <row r="24" spans="1:19" s="34" customFormat="1" ht="45" customHeight="1" x14ac:dyDescent="0.15">
      <c r="A24" s="130"/>
      <c r="B24" s="131" t="s">
        <v>168</v>
      </c>
      <c r="C24" s="122">
        <v>4845320</v>
      </c>
      <c r="D24" s="127">
        <v>876153</v>
      </c>
      <c r="E24" s="127">
        <v>1014686</v>
      </c>
      <c r="F24" s="127">
        <v>427808</v>
      </c>
      <c r="G24" s="127">
        <v>658800</v>
      </c>
      <c r="H24" s="122">
        <v>763229</v>
      </c>
      <c r="I24" s="122">
        <v>1104644</v>
      </c>
      <c r="J24" s="122">
        <v>264849</v>
      </c>
      <c r="K24" s="123">
        <v>839795</v>
      </c>
      <c r="L24" s="124">
        <v>176975</v>
      </c>
      <c r="M24" s="122">
        <v>184851</v>
      </c>
      <c r="N24" s="127" t="s">
        <v>99</v>
      </c>
      <c r="O24" s="127">
        <v>5970</v>
      </c>
      <c r="P24" s="122">
        <v>217565</v>
      </c>
      <c r="Q24" s="127">
        <v>80851</v>
      </c>
      <c r="R24" s="122">
        <v>136714</v>
      </c>
      <c r="S24" s="121" t="s">
        <v>139</v>
      </c>
    </row>
    <row r="25" spans="1:19" s="34" customFormat="1" ht="45" customHeight="1" x14ac:dyDescent="0.15">
      <c r="A25" s="116"/>
      <c r="B25" s="126" t="s">
        <v>169</v>
      </c>
      <c r="C25" s="122">
        <v>3756224</v>
      </c>
      <c r="D25" s="127">
        <v>816934</v>
      </c>
      <c r="E25" s="122">
        <v>297726</v>
      </c>
      <c r="F25" s="127">
        <v>357977</v>
      </c>
      <c r="G25" s="127">
        <v>806885</v>
      </c>
      <c r="H25" s="127">
        <v>678534</v>
      </c>
      <c r="I25" s="122">
        <v>798168</v>
      </c>
      <c r="J25" s="122">
        <v>408157</v>
      </c>
      <c r="K25" s="129">
        <v>390011</v>
      </c>
      <c r="L25" s="124">
        <v>322928</v>
      </c>
      <c r="M25" s="122">
        <v>52257</v>
      </c>
      <c r="N25" s="122">
        <v>9739</v>
      </c>
      <c r="O25" s="122">
        <v>9659</v>
      </c>
      <c r="P25" s="122">
        <v>1594932</v>
      </c>
      <c r="Q25" s="122">
        <v>1107521</v>
      </c>
      <c r="R25" s="122">
        <v>487411</v>
      </c>
      <c r="S25" s="121" t="s">
        <v>141</v>
      </c>
    </row>
    <row r="26" spans="1:19" s="34" customFormat="1" ht="15" customHeight="1" thickBot="1" x14ac:dyDescent="0.2">
      <c r="A26" s="132" t="s">
        <v>170</v>
      </c>
      <c r="B26" s="133" t="s">
        <v>170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36"/>
      <c r="M26" s="134"/>
      <c r="N26" s="134"/>
      <c r="O26" s="134"/>
      <c r="P26" s="134"/>
      <c r="Q26" s="134"/>
      <c r="R26" s="134"/>
      <c r="S26" s="137"/>
    </row>
    <row r="27" spans="1:19" ht="18.75" customHeight="1" x14ac:dyDescent="0.15">
      <c r="A27" s="138" t="s">
        <v>171</v>
      </c>
      <c r="S27" s="139"/>
    </row>
    <row r="28" spans="1:19" x14ac:dyDescent="0.15">
      <c r="A28" s="140" t="s">
        <v>9</v>
      </c>
      <c r="S28" s="141" t="s">
        <v>9</v>
      </c>
    </row>
    <row r="76" ht="5.25" customHeight="1" x14ac:dyDescent="0.15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S78"/>
  <sheetViews>
    <sheetView zoomScaleNormal="100" workbookViewId="0"/>
  </sheetViews>
  <sheetFormatPr defaultColWidth="8" defaultRowHeight="12" x14ac:dyDescent="0.15"/>
  <cols>
    <col min="1" max="1" width="3.25" style="9" customWidth="1"/>
    <col min="2" max="2" width="15.625" style="9" customWidth="1"/>
    <col min="3" max="11" width="9.75" style="9" customWidth="1"/>
    <col min="12" max="12" width="10.75" style="9" customWidth="1"/>
    <col min="13" max="18" width="9.75" style="9" customWidth="1"/>
    <col min="19" max="19" width="28.125" style="9" customWidth="1"/>
    <col min="20" max="16384" width="8" style="9"/>
  </cols>
  <sheetData>
    <row r="1" spans="1:19" s="2" customFormat="1" ht="18.75" customHeight="1" x14ac:dyDescent="0.15">
      <c r="F1" s="89"/>
      <c r="S1" s="90"/>
    </row>
    <row r="2" spans="1:19" s="2" customFormat="1" ht="18.75" customHeight="1" thickBot="1" x14ac:dyDescent="0.2">
      <c r="A2" s="2" t="s">
        <v>172</v>
      </c>
      <c r="B2" s="94"/>
      <c r="C2" s="94"/>
      <c r="D2" s="94"/>
      <c r="E2" s="94"/>
      <c r="F2" s="142"/>
      <c r="G2" s="94"/>
      <c r="H2" s="94"/>
      <c r="I2" s="94"/>
      <c r="J2" s="94"/>
      <c r="K2" s="94"/>
      <c r="L2" s="94" t="s">
        <v>8</v>
      </c>
      <c r="M2" s="94"/>
      <c r="N2" s="94"/>
      <c r="O2" s="95"/>
      <c r="P2" s="94"/>
      <c r="Q2" s="92"/>
      <c r="R2" s="94"/>
      <c r="S2" s="96" t="s">
        <v>102</v>
      </c>
    </row>
    <row r="3" spans="1:19" s="34" customFormat="1" ht="15" customHeight="1" x14ac:dyDescent="0.15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97"/>
      <c r="N3" s="100"/>
      <c r="O3" s="101"/>
      <c r="P3" s="100"/>
      <c r="Q3" s="97"/>
      <c r="R3" s="98"/>
      <c r="S3" s="143" t="s">
        <v>8</v>
      </c>
    </row>
    <row r="4" spans="1:19" s="34" customFormat="1" ht="15" customHeight="1" x14ac:dyDescent="0.15">
      <c r="A4" s="322" t="s">
        <v>173</v>
      </c>
      <c r="B4" s="323"/>
      <c r="C4" s="103" t="s">
        <v>104</v>
      </c>
      <c r="D4" s="104" t="s">
        <v>105</v>
      </c>
      <c r="E4" s="104" t="s">
        <v>106</v>
      </c>
      <c r="F4" s="104" t="s">
        <v>107</v>
      </c>
      <c r="G4" s="104" t="s">
        <v>108</v>
      </c>
      <c r="H4" s="104" t="s">
        <v>109</v>
      </c>
      <c r="I4" s="104" t="s">
        <v>110</v>
      </c>
      <c r="J4" s="105"/>
      <c r="K4" s="105"/>
      <c r="L4" s="106" t="s">
        <v>111</v>
      </c>
      <c r="M4" s="103" t="s">
        <v>174</v>
      </c>
      <c r="N4" s="104" t="s">
        <v>175</v>
      </c>
      <c r="O4" s="107" t="s">
        <v>176</v>
      </c>
      <c r="P4" s="108" t="s">
        <v>177</v>
      </c>
      <c r="Q4" s="105"/>
      <c r="R4" s="109"/>
      <c r="S4" s="104"/>
    </row>
    <row r="5" spans="1:19" s="34" customFormat="1" ht="15" customHeight="1" x14ac:dyDescent="0.15">
      <c r="A5" s="103"/>
      <c r="B5" s="106"/>
      <c r="C5" s="104" t="s">
        <v>8</v>
      </c>
      <c r="D5" s="104" t="s">
        <v>116</v>
      </c>
      <c r="E5" s="104" t="s">
        <v>116</v>
      </c>
      <c r="F5" s="104" t="s">
        <v>117</v>
      </c>
      <c r="G5" s="104"/>
      <c r="H5" s="104"/>
      <c r="I5" s="104" t="s">
        <v>116</v>
      </c>
      <c r="J5" s="104" t="s">
        <v>118</v>
      </c>
      <c r="K5" s="110" t="s">
        <v>119</v>
      </c>
      <c r="L5" s="106"/>
      <c r="M5" s="103"/>
      <c r="N5" s="104"/>
      <c r="O5" s="107"/>
      <c r="P5" s="104"/>
      <c r="Q5" s="107" t="s">
        <v>120</v>
      </c>
      <c r="R5" s="107" t="s">
        <v>121</v>
      </c>
      <c r="S5" s="104"/>
    </row>
    <row r="6" spans="1:19" s="34" customFormat="1" ht="35.1" customHeight="1" x14ac:dyDescent="0.15">
      <c r="A6" s="105"/>
      <c r="B6" s="109"/>
      <c r="C6" s="111" t="s">
        <v>122</v>
      </c>
      <c r="D6" s="112" t="s">
        <v>123</v>
      </c>
      <c r="E6" s="112" t="s">
        <v>124</v>
      </c>
      <c r="F6" s="112" t="s">
        <v>125</v>
      </c>
      <c r="G6" s="112" t="s">
        <v>126</v>
      </c>
      <c r="H6" s="112" t="s">
        <v>127</v>
      </c>
      <c r="I6" s="112" t="s">
        <v>128</v>
      </c>
      <c r="J6" s="113" t="s">
        <v>129</v>
      </c>
      <c r="K6" s="113" t="s">
        <v>130</v>
      </c>
      <c r="L6" s="114" t="s">
        <v>178</v>
      </c>
      <c r="M6" s="114" t="s">
        <v>132</v>
      </c>
      <c r="N6" s="112" t="s">
        <v>133</v>
      </c>
      <c r="O6" s="112" t="s">
        <v>134</v>
      </c>
      <c r="P6" s="112" t="s">
        <v>135</v>
      </c>
      <c r="Q6" s="112" t="s">
        <v>116</v>
      </c>
      <c r="R6" s="112" t="s">
        <v>116</v>
      </c>
      <c r="S6" s="144" t="s">
        <v>66</v>
      </c>
    </row>
    <row r="7" spans="1:19" s="34" customFormat="1" ht="11.25" x14ac:dyDescent="0.15">
      <c r="A7" s="130"/>
      <c r="B7" s="145"/>
      <c r="C7" s="118"/>
      <c r="D7" s="118"/>
      <c r="E7" s="118"/>
      <c r="F7" s="118"/>
      <c r="G7" s="118"/>
      <c r="H7" s="118"/>
      <c r="I7" s="118"/>
      <c r="J7" s="119"/>
      <c r="K7" s="146"/>
      <c r="L7" s="120"/>
      <c r="M7" s="120"/>
      <c r="N7" s="118"/>
      <c r="O7" s="118"/>
      <c r="P7" s="118"/>
      <c r="Q7" s="118"/>
      <c r="R7" s="118"/>
      <c r="S7" s="121"/>
    </row>
    <row r="8" spans="1:19" s="34" customFormat="1" ht="45" customHeight="1" x14ac:dyDescent="0.15">
      <c r="A8" s="324" t="s">
        <v>179</v>
      </c>
      <c r="B8" s="325"/>
      <c r="C8" s="147">
        <v>3708845</v>
      </c>
      <c r="D8" s="147">
        <v>802665</v>
      </c>
      <c r="E8" s="122">
        <v>461375</v>
      </c>
      <c r="F8" s="122">
        <v>320191</v>
      </c>
      <c r="G8" s="122">
        <v>706019</v>
      </c>
      <c r="H8" s="122">
        <v>641172</v>
      </c>
      <c r="I8" s="127">
        <v>777423</v>
      </c>
      <c r="J8" s="127">
        <v>403937</v>
      </c>
      <c r="K8" s="123">
        <v>373486</v>
      </c>
      <c r="L8" s="124">
        <v>322015</v>
      </c>
      <c r="M8" s="122">
        <v>49300</v>
      </c>
      <c r="N8" s="122">
        <v>9680</v>
      </c>
      <c r="O8" s="122">
        <v>9914</v>
      </c>
      <c r="P8" s="122">
        <v>1580383</v>
      </c>
      <c r="Q8" s="122">
        <v>1106451</v>
      </c>
      <c r="R8" s="122">
        <v>473932</v>
      </c>
      <c r="S8" s="125" t="s">
        <v>137</v>
      </c>
    </row>
    <row r="9" spans="1:19" s="34" customFormat="1" ht="45" customHeight="1" x14ac:dyDescent="0.15">
      <c r="A9" s="324" t="s">
        <v>180</v>
      </c>
      <c r="B9" s="325"/>
      <c r="C9" s="147">
        <v>27091668</v>
      </c>
      <c r="D9" s="147">
        <v>8258891</v>
      </c>
      <c r="E9" s="122">
        <v>4633724</v>
      </c>
      <c r="F9" s="122">
        <v>1971420</v>
      </c>
      <c r="G9" s="122">
        <v>1508106</v>
      </c>
      <c r="H9" s="122">
        <v>6708783</v>
      </c>
      <c r="I9" s="127">
        <v>4010744</v>
      </c>
      <c r="J9" s="127">
        <v>1813478</v>
      </c>
      <c r="K9" s="123">
        <v>2197266</v>
      </c>
      <c r="L9" s="124">
        <v>442003</v>
      </c>
      <c r="M9" s="122">
        <v>206692</v>
      </c>
      <c r="N9" s="122">
        <v>8107</v>
      </c>
      <c r="O9" s="122">
        <v>6990</v>
      </c>
      <c r="P9" s="122">
        <v>2388046</v>
      </c>
      <c r="Q9" s="122">
        <v>1874249</v>
      </c>
      <c r="R9" s="122">
        <v>513797</v>
      </c>
      <c r="S9" s="125" t="s">
        <v>143</v>
      </c>
    </row>
    <row r="10" spans="1:19" s="34" customFormat="1" ht="45" customHeight="1" x14ac:dyDescent="0.15">
      <c r="A10" s="148"/>
      <c r="B10" s="126" t="s">
        <v>181</v>
      </c>
      <c r="C10" s="147">
        <v>12825673</v>
      </c>
      <c r="D10" s="149">
        <v>3743637</v>
      </c>
      <c r="E10" s="150">
        <v>2617379</v>
      </c>
      <c r="F10" s="150">
        <v>987333</v>
      </c>
      <c r="G10" s="150">
        <v>604872</v>
      </c>
      <c r="H10" s="150">
        <v>2952134</v>
      </c>
      <c r="I10" s="127">
        <v>1920318</v>
      </c>
      <c r="J10" s="127">
        <v>769043</v>
      </c>
      <c r="K10" s="151">
        <v>1151275</v>
      </c>
      <c r="L10" s="152">
        <v>201108</v>
      </c>
      <c r="M10" s="150">
        <v>107847</v>
      </c>
      <c r="N10" s="150">
        <v>4638</v>
      </c>
      <c r="O10" s="150">
        <v>4073</v>
      </c>
      <c r="P10" s="150">
        <v>292401</v>
      </c>
      <c r="Q10" s="150">
        <v>173643</v>
      </c>
      <c r="R10" s="150">
        <v>118758</v>
      </c>
      <c r="S10" s="121" t="s">
        <v>145</v>
      </c>
    </row>
    <row r="11" spans="1:19" s="34" customFormat="1" ht="45" customHeight="1" x14ac:dyDescent="0.15">
      <c r="A11" s="121"/>
      <c r="B11" s="126" t="s">
        <v>182</v>
      </c>
      <c r="C11" s="147">
        <v>2136106</v>
      </c>
      <c r="D11" s="149">
        <v>224326</v>
      </c>
      <c r="E11" s="122">
        <v>1628764</v>
      </c>
      <c r="F11" s="127">
        <v>5875</v>
      </c>
      <c r="G11" s="122">
        <v>100865</v>
      </c>
      <c r="H11" s="128">
        <v>156756</v>
      </c>
      <c r="I11" s="127">
        <v>19520</v>
      </c>
      <c r="J11" s="127" t="s">
        <v>99</v>
      </c>
      <c r="K11" s="123">
        <v>19520</v>
      </c>
      <c r="L11" s="124">
        <v>18103</v>
      </c>
      <c r="M11" s="127">
        <v>1004</v>
      </c>
      <c r="N11" s="122">
        <v>124</v>
      </c>
      <c r="O11" s="122">
        <v>1048</v>
      </c>
      <c r="P11" s="150">
        <v>777783</v>
      </c>
      <c r="Q11" s="122">
        <v>610059</v>
      </c>
      <c r="R11" s="122">
        <v>167724</v>
      </c>
      <c r="S11" s="121" t="s">
        <v>147</v>
      </c>
    </row>
    <row r="12" spans="1:19" s="34" customFormat="1" ht="45" customHeight="1" x14ac:dyDescent="0.15">
      <c r="A12" s="148"/>
      <c r="B12" s="126" t="s">
        <v>183</v>
      </c>
      <c r="C12" s="147">
        <v>7561673</v>
      </c>
      <c r="D12" s="149">
        <v>2430533</v>
      </c>
      <c r="E12" s="122">
        <v>292989</v>
      </c>
      <c r="F12" s="122">
        <v>535062</v>
      </c>
      <c r="G12" s="122">
        <v>523881</v>
      </c>
      <c r="H12" s="122">
        <v>2325928</v>
      </c>
      <c r="I12" s="127">
        <v>1453280</v>
      </c>
      <c r="J12" s="127">
        <v>621370</v>
      </c>
      <c r="K12" s="123">
        <v>831910</v>
      </c>
      <c r="L12" s="124">
        <v>119711</v>
      </c>
      <c r="M12" s="122">
        <v>67130</v>
      </c>
      <c r="N12" s="122">
        <v>1149</v>
      </c>
      <c r="O12" s="122">
        <v>654</v>
      </c>
      <c r="P12" s="150">
        <v>811271</v>
      </c>
      <c r="Q12" s="122">
        <v>628610</v>
      </c>
      <c r="R12" s="122">
        <v>182661</v>
      </c>
      <c r="S12" s="121" t="s">
        <v>184</v>
      </c>
    </row>
    <row r="13" spans="1:19" s="34" customFormat="1" ht="45" customHeight="1" x14ac:dyDescent="0.15">
      <c r="A13" s="148"/>
      <c r="B13" s="126" t="s">
        <v>185</v>
      </c>
      <c r="C13" s="147">
        <v>591239</v>
      </c>
      <c r="D13" s="149">
        <v>265665</v>
      </c>
      <c r="E13" s="122">
        <v>2500</v>
      </c>
      <c r="F13" s="122">
        <v>502</v>
      </c>
      <c r="G13" s="122">
        <v>62513</v>
      </c>
      <c r="H13" s="122">
        <v>144748</v>
      </c>
      <c r="I13" s="127">
        <v>115311</v>
      </c>
      <c r="J13" s="127">
        <v>96301</v>
      </c>
      <c r="K13" s="123">
        <v>19010</v>
      </c>
      <c r="L13" s="124">
        <v>32065</v>
      </c>
      <c r="M13" s="122">
        <v>7564</v>
      </c>
      <c r="N13" s="122">
        <v>349</v>
      </c>
      <c r="O13" s="122">
        <v>1199</v>
      </c>
      <c r="P13" s="150">
        <v>174956</v>
      </c>
      <c r="Q13" s="122">
        <v>158017</v>
      </c>
      <c r="R13" s="122">
        <v>16939</v>
      </c>
      <c r="S13" s="121" t="s">
        <v>186</v>
      </c>
    </row>
    <row r="14" spans="1:19" s="34" customFormat="1" ht="45" customHeight="1" x14ac:dyDescent="0.15">
      <c r="A14" s="148"/>
      <c r="B14" s="126" t="s">
        <v>148</v>
      </c>
      <c r="C14" s="147">
        <v>17341</v>
      </c>
      <c r="D14" s="122" t="s">
        <v>99</v>
      </c>
      <c r="E14" s="127" t="s">
        <v>99</v>
      </c>
      <c r="F14" s="122" t="s">
        <v>99</v>
      </c>
      <c r="G14" s="122">
        <v>13522</v>
      </c>
      <c r="H14" s="122">
        <v>240</v>
      </c>
      <c r="I14" s="127">
        <v>3579</v>
      </c>
      <c r="J14" s="127">
        <v>3579</v>
      </c>
      <c r="K14" s="123" t="s">
        <v>99</v>
      </c>
      <c r="L14" s="124">
        <v>17</v>
      </c>
      <c r="M14" s="122" t="s">
        <v>99</v>
      </c>
      <c r="N14" s="122">
        <v>685</v>
      </c>
      <c r="O14" s="122" t="s">
        <v>99</v>
      </c>
      <c r="P14" s="122">
        <v>2262</v>
      </c>
      <c r="Q14" s="122" t="s">
        <v>99</v>
      </c>
      <c r="R14" s="122">
        <v>2262</v>
      </c>
      <c r="S14" s="121" t="s">
        <v>149</v>
      </c>
    </row>
    <row r="15" spans="1:19" s="34" customFormat="1" ht="45" customHeight="1" x14ac:dyDescent="0.15">
      <c r="A15" s="148"/>
      <c r="B15" s="126" t="s">
        <v>150</v>
      </c>
      <c r="C15" s="127" t="s">
        <v>99</v>
      </c>
      <c r="D15" s="127" t="s">
        <v>99</v>
      </c>
      <c r="E15" s="127" t="s">
        <v>99</v>
      </c>
      <c r="F15" s="127" t="s">
        <v>99</v>
      </c>
      <c r="G15" s="127" t="s">
        <v>99</v>
      </c>
      <c r="H15" s="127" t="s">
        <v>99</v>
      </c>
      <c r="I15" s="127" t="s">
        <v>99</v>
      </c>
      <c r="J15" s="127" t="s">
        <v>99</v>
      </c>
      <c r="K15" s="129" t="s">
        <v>99</v>
      </c>
      <c r="L15" s="128" t="s">
        <v>99</v>
      </c>
      <c r="M15" s="127" t="s">
        <v>99</v>
      </c>
      <c r="N15" s="127" t="s">
        <v>99</v>
      </c>
      <c r="O15" s="127" t="s">
        <v>99</v>
      </c>
      <c r="P15" s="122" t="s">
        <v>99</v>
      </c>
      <c r="Q15" s="122" t="s">
        <v>99</v>
      </c>
      <c r="R15" s="122" t="s">
        <v>99</v>
      </c>
      <c r="S15" s="153" t="s">
        <v>151</v>
      </c>
    </row>
    <row r="16" spans="1:19" s="34" customFormat="1" ht="45" customHeight="1" x14ac:dyDescent="0.15">
      <c r="A16" s="103"/>
      <c r="B16" s="126" t="s">
        <v>152</v>
      </c>
      <c r="C16" s="147">
        <v>3959636</v>
      </c>
      <c r="D16" s="147">
        <v>1594730</v>
      </c>
      <c r="E16" s="122">
        <v>92092</v>
      </c>
      <c r="F16" s="122">
        <v>442648</v>
      </c>
      <c r="G16" s="122">
        <v>202453</v>
      </c>
      <c r="H16" s="122">
        <v>1128977</v>
      </c>
      <c r="I16" s="127">
        <v>498736</v>
      </c>
      <c r="J16" s="127">
        <v>323185</v>
      </c>
      <c r="K16" s="123">
        <v>175551</v>
      </c>
      <c r="L16" s="124">
        <v>70999</v>
      </c>
      <c r="M16" s="124">
        <v>23147</v>
      </c>
      <c r="N16" s="122">
        <v>1162</v>
      </c>
      <c r="O16" s="122">
        <v>16</v>
      </c>
      <c r="P16" s="122">
        <v>329373</v>
      </c>
      <c r="Q16" s="122">
        <v>303920</v>
      </c>
      <c r="R16" s="122">
        <v>25453</v>
      </c>
      <c r="S16" s="121" t="s">
        <v>153</v>
      </c>
    </row>
    <row r="17" spans="1:19" s="34" customFormat="1" ht="45" customHeight="1" x14ac:dyDescent="0.15">
      <c r="A17" s="324" t="s">
        <v>187</v>
      </c>
      <c r="B17" s="325"/>
      <c r="C17" s="147">
        <v>27044289</v>
      </c>
      <c r="D17" s="147">
        <v>8244622</v>
      </c>
      <c r="E17" s="122">
        <v>4797373</v>
      </c>
      <c r="F17" s="122">
        <v>1933634</v>
      </c>
      <c r="G17" s="122">
        <v>1407240</v>
      </c>
      <c r="H17" s="122">
        <v>6671421</v>
      </c>
      <c r="I17" s="127">
        <v>3989999</v>
      </c>
      <c r="J17" s="127">
        <v>1809258</v>
      </c>
      <c r="K17" s="123">
        <v>2180741</v>
      </c>
      <c r="L17" s="124">
        <v>441090</v>
      </c>
      <c r="M17" s="122">
        <v>203735</v>
      </c>
      <c r="N17" s="122">
        <v>8048</v>
      </c>
      <c r="O17" s="122">
        <v>7245</v>
      </c>
      <c r="P17" s="122">
        <v>2373497</v>
      </c>
      <c r="Q17" s="122">
        <v>1873179</v>
      </c>
      <c r="R17" s="122">
        <v>500318</v>
      </c>
      <c r="S17" s="125" t="s">
        <v>155</v>
      </c>
    </row>
    <row r="18" spans="1:19" s="34" customFormat="1" ht="45" customHeight="1" x14ac:dyDescent="0.15">
      <c r="A18" s="116"/>
      <c r="B18" s="126" t="s">
        <v>188</v>
      </c>
      <c r="C18" s="147">
        <v>14010977</v>
      </c>
      <c r="D18" s="149">
        <v>4553798</v>
      </c>
      <c r="E18" s="122">
        <v>3150311</v>
      </c>
      <c r="F18" s="122">
        <v>394438</v>
      </c>
      <c r="G18" s="122">
        <v>765433</v>
      </c>
      <c r="H18" s="122">
        <v>3340532</v>
      </c>
      <c r="I18" s="127">
        <v>1806465</v>
      </c>
      <c r="J18" s="127">
        <v>1108801</v>
      </c>
      <c r="K18" s="123">
        <v>697664</v>
      </c>
      <c r="L18" s="124">
        <v>161272</v>
      </c>
      <c r="M18" s="122">
        <v>147221</v>
      </c>
      <c r="N18" s="122">
        <v>4263</v>
      </c>
      <c r="O18" s="122">
        <v>3159</v>
      </c>
      <c r="P18" s="122">
        <v>1225174</v>
      </c>
      <c r="Q18" s="122">
        <v>973587</v>
      </c>
      <c r="R18" s="122">
        <v>251587</v>
      </c>
      <c r="S18" s="121" t="s">
        <v>189</v>
      </c>
    </row>
    <row r="19" spans="1:19" s="34" customFormat="1" ht="45" customHeight="1" x14ac:dyDescent="0.15">
      <c r="A19" s="148"/>
      <c r="B19" s="126" t="s">
        <v>190</v>
      </c>
      <c r="C19" s="147">
        <v>7386405</v>
      </c>
      <c r="D19" s="149">
        <v>2009866</v>
      </c>
      <c r="E19" s="122">
        <v>1511698</v>
      </c>
      <c r="F19" s="122">
        <v>484821</v>
      </c>
      <c r="G19" s="122">
        <v>426040</v>
      </c>
      <c r="H19" s="122">
        <v>1815051</v>
      </c>
      <c r="I19" s="127">
        <v>1138929</v>
      </c>
      <c r="J19" s="127">
        <v>391084</v>
      </c>
      <c r="K19" s="123">
        <v>747845</v>
      </c>
      <c r="L19" s="124">
        <v>132358</v>
      </c>
      <c r="M19" s="122">
        <v>25324</v>
      </c>
      <c r="N19" s="122">
        <v>1010</v>
      </c>
      <c r="O19" s="122">
        <v>2617</v>
      </c>
      <c r="P19" s="122">
        <v>729493</v>
      </c>
      <c r="Q19" s="122">
        <v>511620</v>
      </c>
      <c r="R19" s="122">
        <v>217873</v>
      </c>
      <c r="S19" s="121" t="s">
        <v>191</v>
      </c>
    </row>
    <row r="20" spans="1:19" s="34" customFormat="1" ht="45" customHeight="1" x14ac:dyDescent="0.15">
      <c r="A20" s="121"/>
      <c r="B20" s="126" t="s">
        <v>192</v>
      </c>
      <c r="C20" s="147">
        <v>1767990</v>
      </c>
      <c r="D20" s="149">
        <v>99594</v>
      </c>
      <c r="E20" s="127">
        <v>11620</v>
      </c>
      <c r="F20" s="122">
        <v>705462</v>
      </c>
      <c r="G20" s="122">
        <v>6670</v>
      </c>
      <c r="H20" s="122">
        <v>386845</v>
      </c>
      <c r="I20" s="127">
        <v>557799</v>
      </c>
      <c r="J20" s="127">
        <v>1033</v>
      </c>
      <c r="K20" s="123">
        <v>556766</v>
      </c>
      <c r="L20" s="124">
        <v>62228</v>
      </c>
      <c r="M20" s="122" t="s">
        <v>99</v>
      </c>
      <c r="N20" s="122">
        <v>41</v>
      </c>
      <c r="O20" s="122">
        <v>1323</v>
      </c>
      <c r="P20" s="127">
        <v>29704</v>
      </c>
      <c r="Q20" s="127">
        <v>28099</v>
      </c>
      <c r="R20" s="127">
        <v>1605</v>
      </c>
      <c r="S20" s="121" t="s">
        <v>159</v>
      </c>
    </row>
    <row r="21" spans="1:19" s="34" customFormat="1" ht="45" customHeight="1" x14ac:dyDescent="0.15">
      <c r="A21" s="148"/>
      <c r="B21" s="126" t="s">
        <v>193</v>
      </c>
      <c r="C21" s="147">
        <v>17358</v>
      </c>
      <c r="D21" s="122" t="s">
        <v>99</v>
      </c>
      <c r="E21" s="127" t="s">
        <v>99</v>
      </c>
      <c r="F21" s="122">
        <v>13522</v>
      </c>
      <c r="G21" s="122">
        <v>257</v>
      </c>
      <c r="H21" s="122" t="s">
        <v>99</v>
      </c>
      <c r="I21" s="127">
        <v>3579</v>
      </c>
      <c r="J21" s="127" t="s">
        <v>99</v>
      </c>
      <c r="K21" s="123">
        <v>3579</v>
      </c>
      <c r="L21" s="124">
        <v>685</v>
      </c>
      <c r="M21" s="127" t="s">
        <v>99</v>
      </c>
      <c r="N21" s="127" t="s">
        <v>99</v>
      </c>
      <c r="O21" s="122" t="s">
        <v>99</v>
      </c>
      <c r="P21" s="122">
        <v>2262</v>
      </c>
      <c r="Q21" s="122">
        <v>2262</v>
      </c>
      <c r="R21" s="122" t="s">
        <v>99</v>
      </c>
      <c r="S21" s="121" t="s">
        <v>161</v>
      </c>
    </row>
    <row r="22" spans="1:19" s="34" customFormat="1" ht="45" customHeight="1" x14ac:dyDescent="0.15">
      <c r="A22" s="121"/>
      <c r="B22" s="126" t="s">
        <v>194</v>
      </c>
      <c r="C22" s="147">
        <v>2810</v>
      </c>
      <c r="D22" s="149">
        <v>5</v>
      </c>
      <c r="E22" s="122">
        <v>8</v>
      </c>
      <c r="F22" s="127" t="s">
        <v>99</v>
      </c>
      <c r="G22" s="122">
        <v>260</v>
      </c>
      <c r="H22" s="122">
        <v>36</v>
      </c>
      <c r="I22" s="127">
        <v>2501</v>
      </c>
      <c r="J22" s="127">
        <v>1442</v>
      </c>
      <c r="K22" s="123">
        <v>1059</v>
      </c>
      <c r="L22" s="124">
        <v>4272</v>
      </c>
      <c r="M22" s="127">
        <v>1</v>
      </c>
      <c r="N22" s="127" t="s">
        <v>99</v>
      </c>
      <c r="O22" s="122" t="s">
        <v>99</v>
      </c>
      <c r="P22" s="122" t="s">
        <v>99</v>
      </c>
      <c r="Q22" s="122" t="s">
        <v>99</v>
      </c>
      <c r="R22" s="122" t="s">
        <v>99</v>
      </c>
      <c r="S22" s="121" t="s">
        <v>163</v>
      </c>
    </row>
    <row r="23" spans="1:19" s="34" customFormat="1" ht="45" customHeight="1" x14ac:dyDescent="0.15">
      <c r="A23" s="121"/>
      <c r="B23" s="126" t="s">
        <v>195</v>
      </c>
      <c r="C23" s="147">
        <v>3858749</v>
      </c>
      <c r="D23" s="147">
        <v>1581359</v>
      </c>
      <c r="E23" s="122">
        <v>123736</v>
      </c>
      <c r="F23" s="122">
        <v>335391</v>
      </c>
      <c r="G23" s="122">
        <v>208580</v>
      </c>
      <c r="H23" s="122">
        <v>1128957</v>
      </c>
      <c r="I23" s="127">
        <v>480726</v>
      </c>
      <c r="J23" s="127">
        <v>306898</v>
      </c>
      <c r="K23" s="123">
        <v>173828</v>
      </c>
      <c r="L23" s="124">
        <v>80275</v>
      </c>
      <c r="M23" s="122">
        <v>31189</v>
      </c>
      <c r="N23" s="122">
        <v>2734</v>
      </c>
      <c r="O23" s="122">
        <v>146</v>
      </c>
      <c r="P23" s="122">
        <v>386864</v>
      </c>
      <c r="Q23" s="122">
        <v>357611</v>
      </c>
      <c r="R23" s="122">
        <v>29253</v>
      </c>
      <c r="S23" s="121" t="s">
        <v>165</v>
      </c>
    </row>
    <row r="24" spans="1:19" s="34" customFormat="1" ht="45" customHeight="1" x14ac:dyDescent="0.15">
      <c r="A24" s="324" t="s">
        <v>196</v>
      </c>
      <c r="B24" s="328"/>
      <c r="C24" s="154">
        <v>3756224</v>
      </c>
      <c r="D24" s="154">
        <v>816934</v>
      </c>
      <c r="E24" s="155">
        <v>297726</v>
      </c>
      <c r="F24" s="155">
        <v>357977</v>
      </c>
      <c r="G24" s="155">
        <v>806885</v>
      </c>
      <c r="H24" s="155">
        <v>678534</v>
      </c>
      <c r="I24" s="156">
        <v>798168</v>
      </c>
      <c r="J24" s="156">
        <v>408157</v>
      </c>
      <c r="K24" s="157">
        <v>390011</v>
      </c>
      <c r="L24" s="158">
        <v>322928</v>
      </c>
      <c r="M24" s="155">
        <v>52257</v>
      </c>
      <c r="N24" s="155">
        <v>9739</v>
      </c>
      <c r="O24" s="155">
        <v>9659</v>
      </c>
      <c r="P24" s="155">
        <v>1594932</v>
      </c>
      <c r="Q24" s="155">
        <v>1107521</v>
      </c>
      <c r="R24" s="155">
        <v>487411</v>
      </c>
      <c r="S24" s="159" t="s">
        <v>167</v>
      </c>
    </row>
    <row r="25" spans="1:19" s="34" customFormat="1" ht="15" customHeight="1" thickBot="1" x14ac:dyDescent="0.2">
      <c r="A25" s="326"/>
      <c r="B25" s="327"/>
      <c r="C25" s="160"/>
      <c r="D25" s="160"/>
      <c r="E25" s="161"/>
      <c r="F25" s="161"/>
      <c r="G25" s="161"/>
      <c r="H25" s="161"/>
      <c r="I25" s="162"/>
      <c r="J25" s="162"/>
      <c r="K25" s="163"/>
      <c r="L25" s="164"/>
      <c r="M25" s="161"/>
      <c r="N25" s="161"/>
      <c r="O25" s="161"/>
      <c r="P25" s="161"/>
      <c r="Q25" s="161"/>
      <c r="R25" s="161"/>
      <c r="S25" s="165"/>
    </row>
    <row r="26" spans="1:19" ht="18.75" customHeight="1" x14ac:dyDescent="0.15">
      <c r="A26" s="166" t="s">
        <v>9</v>
      </c>
      <c r="S26" s="167" t="s">
        <v>9</v>
      </c>
    </row>
    <row r="78" ht="5.25" customHeight="1" x14ac:dyDescent="0.15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62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15"/>
  <cols>
    <col min="1" max="1" width="3.25" style="9" customWidth="1"/>
    <col min="2" max="2" width="3.75" style="62" customWidth="1"/>
    <col min="3" max="3" width="15" style="138" customWidth="1"/>
    <col min="4" max="12" width="9.75" style="9" customWidth="1"/>
    <col min="13" max="13" width="10.25" style="9" customWidth="1"/>
    <col min="14" max="19" width="9.75" style="9" customWidth="1"/>
    <col min="20" max="20" width="4.625" style="9" customWidth="1"/>
    <col min="21" max="21" width="22.875" style="9" customWidth="1"/>
    <col min="22" max="16384" width="8" style="9"/>
  </cols>
  <sheetData>
    <row r="1" spans="1:21" s="2" customFormat="1" ht="18.75" customHeight="1" thickBot="1" x14ac:dyDescent="0.2">
      <c r="A1" s="168" t="s">
        <v>197</v>
      </c>
      <c r="B1" s="169"/>
      <c r="C1" s="170"/>
      <c r="D1" s="171"/>
      <c r="E1" s="172"/>
      <c r="F1" s="173"/>
      <c r="G1" s="174"/>
      <c r="H1" s="4"/>
      <c r="I1" s="89"/>
      <c r="J1" s="168"/>
      <c r="K1" s="168"/>
      <c r="L1" s="168"/>
      <c r="M1" s="168"/>
      <c r="N1" s="168"/>
      <c r="O1" s="168"/>
      <c r="Q1" s="168"/>
      <c r="R1" s="168"/>
      <c r="S1" s="168"/>
      <c r="T1" s="168"/>
      <c r="U1" s="175" t="s">
        <v>102</v>
      </c>
    </row>
    <row r="2" spans="1:21" s="34" customFormat="1" ht="11.25" customHeight="1" x14ac:dyDescent="0.15">
      <c r="A2" s="329" t="s">
        <v>198</v>
      </c>
      <c r="B2" s="329"/>
      <c r="C2" s="330"/>
      <c r="D2" s="176"/>
      <c r="E2" s="177"/>
      <c r="F2" s="177"/>
      <c r="G2" s="177"/>
      <c r="H2" s="177"/>
      <c r="I2" s="177"/>
      <c r="J2" s="177"/>
      <c r="K2" s="177"/>
      <c r="L2" s="177"/>
      <c r="M2" s="178"/>
      <c r="N2" s="176"/>
      <c r="O2" s="176"/>
      <c r="P2" s="179"/>
      <c r="Q2" s="176"/>
      <c r="R2" s="180"/>
      <c r="S2" s="180"/>
      <c r="T2" s="335" t="s">
        <v>199</v>
      </c>
      <c r="U2" s="336"/>
    </row>
    <row r="3" spans="1:21" s="34" customFormat="1" ht="11.25" customHeight="1" x14ac:dyDescent="0.15">
      <c r="A3" s="331"/>
      <c r="B3" s="331"/>
      <c r="C3" s="332"/>
      <c r="D3" s="181" t="s">
        <v>104</v>
      </c>
      <c r="E3" s="181" t="s">
        <v>200</v>
      </c>
      <c r="F3" s="181" t="s">
        <v>106</v>
      </c>
      <c r="G3" s="181" t="s">
        <v>201</v>
      </c>
      <c r="H3" s="181" t="s">
        <v>108</v>
      </c>
      <c r="I3" s="181" t="s">
        <v>109</v>
      </c>
      <c r="J3" s="181" t="s">
        <v>202</v>
      </c>
      <c r="K3" s="182"/>
      <c r="L3" s="183"/>
      <c r="M3" s="184" t="s">
        <v>111</v>
      </c>
      <c r="N3" s="181" t="s">
        <v>203</v>
      </c>
      <c r="O3" s="181" t="s">
        <v>204</v>
      </c>
      <c r="P3" s="185" t="s">
        <v>205</v>
      </c>
      <c r="Q3" s="181" t="s">
        <v>206</v>
      </c>
      <c r="R3" s="182"/>
      <c r="S3" s="182"/>
      <c r="T3" s="337"/>
      <c r="U3" s="338"/>
    </row>
    <row r="4" spans="1:21" s="34" customFormat="1" ht="11.25" customHeight="1" x14ac:dyDescent="0.15">
      <c r="A4" s="331"/>
      <c r="B4" s="331"/>
      <c r="C4" s="332"/>
      <c r="D4" s="181" t="s">
        <v>116</v>
      </c>
      <c r="E4" s="181" t="s">
        <v>207</v>
      </c>
      <c r="F4" s="181" t="s">
        <v>207</v>
      </c>
      <c r="G4" s="181" t="s">
        <v>208</v>
      </c>
      <c r="H4" s="181"/>
      <c r="I4" s="181"/>
      <c r="J4" s="181" t="s">
        <v>207</v>
      </c>
      <c r="K4" s="104" t="s">
        <v>118</v>
      </c>
      <c r="L4" s="110" t="s">
        <v>119</v>
      </c>
      <c r="M4" s="184"/>
      <c r="N4" s="181"/>
      <c r="O4" s="181"/>
      <c r="P4" s="185"/>
      <c r="Q4" s="181"/>
      <c r="R4" s="185" t="s">
        <v>209</v>
      </c>
      <c r="S4" s="181" t="s">
        <v>210</v>
      </c>
      <c r="T4" s="337"/>
      <c r="U4" s="338"/>
    </row>
    <row r="5" spans="1:21" s="34" customFormat="1" ht="22.5" customHeight="1" x14ac:dyDescent="0.15">
      <c r="A5" s="333"/>
      <c r="B5" s="333"/>
      <c r="C5" s="334"/>
      <c r="D5" s="186" t="s">
        <v>211</v>
      </c>
      <c r="E5" s="186" t="s">
        <v>212</v>
      </c>
      <c r="F5" s="186" t="s">
        <v>213</v>
      </c>
      <c r="G5" s="186" t="s">
        <v>214</v>
      </c>
      <c r="H5" s="186" t="s">
        <v>215</v>
      </c>
      <c r="I5" s="186" t="s">
        <v>216</v>
      </c>
      <c r="J5" s="186" t="s">
        <v>217</v>
      </c>
      <c r="K5" s="186" t="s">
        <v>218</v>
      </c>
      <c r="L5" s="187" t="s">
        <v>219</v>
      </c>
      <c r="M5" s="188" t="s">
        <v>220</v>
      </c>
      <c r="N5" s="186" t="s">
        <v>221</v>
      </c>
      <c r="O5" s="186" t="s">
        <v>222</v>
      </c>
      <c r="P5" s="186" t="s">
        <v>223</v>
      </c>
      <c r="Q5" s="186" t="s">
        <v>224</v>
      </c>
      <c r="R5" s="189" t="s">
        <v>170</v>
      </c>
      <c r="S5" s="190"/>
      <c r="T5" s="339"/>
      <c r="U5" s="340"/>
    </row>
    <row r="6" spans="1:21" s="34" customFormat="1" ht="22.5" customHeight="1" x14ac:dyDescent="0.15">
      <c r="A6" s="191"/>
      <c r="B6" s="191"/>
      <c r="C6" s="192"/>
      <c r="D6" s="156"/>
      <c r="E6" s="156"/>
      <c r="F6" s="156"/>
      <c r="G6" s="193"/>
      <c r="H6" s="156"/>
      <c r="I6" s="156"/>
      <c r="J6" s="156"/>
      <c r="K6" s="156"/>
      <c r="L6" s="194"/>
      <c r="M6" s="195"/>
      <c r="N6" s="156"/>
      <c r="O6" s="156"/>
      <c r="P6" s="156"/>
      <c r="Q6" s="156"/>
      <c r="R6" s="156"/>
      <c r="S6" s="156"/>
      <c r="T6" s="196"/>
      <c r="U6" s="197"/>
    </row>
    <row r="7" spans="1:21" s="34" customFormat="1" ht="22.5" customHeight="1" x14ac:dyDescent="0.15">
      <c r="A7" s="341" t="s">
        <v>225</v>
      </c>
      <c r="B7" s="342"/>
      <c r="C7" s="343"/>
      <c r="D7" s="156">
        <v>2136106</v>
      </c>
      <c r="E7" s="156">
        <v>224326</v>
      </c>
      <c r="F7" s="156">
        <v>1628764</v>
      </c>
      <c r="G7" s="193">
        <v>5875</v>
      </c>
      <c r="H7" s="156">
        <v>100865</v>
      </c>
      <c r="I7" s="156">
        <v>156756</v>
      </c>
      <c r="J7" s="156">
        <v>19520</v>
      </c>
      <c r="K7" s="156" t="s">
        <v>99</v>
      </c>
      <c r="L7" s="194">
        <v>19520</v>
      </c>
      <c r="M7" s="195">
        <v>18103</v>
      </c>
      <c r="N7" s="156">
        <v>1004</v>
      </c>
      <c r="O7" s="156">
        <v>124</v>
      </c>
      <c r="P7" s="156">
        <v>1048</v>
      </c>
      <c r="Q7" s="156">
        <v>777783</v>
      </c>
      <c r="R7" s="156">
        <v>610059</v>
      </c>
      <c r="S7" s="156">
        <v>167724</v>
      </c>
      <c r="T7" s="344" t="s">
        <v>226</v>
      </c>
      <c r="U7" s="342"/>
    </row>
    <row r="8" spans="1:21" s="34" customFormat="1" ht="22.5" customHeight="1" x14ac:dyDescent="0.15">
      <c r="A8" s="345" t="s">
        <v>227</v>
      </c>
      <c r="B8" s="346"/>
      <c r="C8" s="347"/>
      <c r="D8" s="156">
        <v>1835480</v>
      </c>
      <c r="E8" s="156">
        <v>224326</v>
      </c>
      <c r="F8" s="156">
        <v>1328138</v>
      </c>
      <c r="G8" s="193">
        <v>5875</v>
      </c>
      <c r="H8" s="156">
        <v>100865</v>
      </c>
      <c r="I8" s="156">
        <v>156756</v>
      </c>
      <c r="J8" s="156">
        <v>19520</v>
      </c>
      <c r="K8" s="156" t="s">
        <v>99</v>
      </c>
      <c r="L8" s="194">
        <v>19520</v>
      </c>
      <c r="M8" s="195">
        <v>17706</v>
      </c>
      <c r="N8" s="156">
        <v>1004</v>
      </c>
      <c r="O8" s="156">
        <v>68</v>
      </c>
      <c r="P8" s="156">
        <v>735</v>
      </c>
      <c r="Q8" s="156">
        <v>56474</v>
      </c>
      <c r="R8" s="156">
        <v>22801</v>
      </c>
      <c r="S8" s="156">
        <v>33673</v>
      </c>
      <c r="T8" s="348" t="s">
        <v>228</v>
      </c>
      <c r="U8" s="346"/>
    </row>
    <row r="9" spans="1:21" s="34" customFormat="1" ht="22.5" customHeight="1" x14ac:dyDescent="0.15">
      <c r="A9" s="191"/>
      <c r="B9" s="191">
        <v>103</v>
      </c>
      <c r="C9" s="192" t="s">
        <v>229</v>
      </c>
      <c r="D9" s="156">
        <v>699771</v>
      </c>
      <c r="E9" s="156">
        <v>224326</v>
      </c>
      <c r="F9" s="156">
        <v>192429</v>
      </c>
      <c r="G9" s="193">
        <v>5875</v>
      </c>
      <c r="H9" s="156">
        <v>100865</v>
      </c>
      <c r="I9" s="156">
        <v>156756</v>
      </c>
      <c r="J9" s="156">
        <v>19520</v>
      </c>
      <c r="K9" s="156" t="s">
        <v>99</v>
      </c>
      <c r="L9" s="194">
        <v>19520</v>
      </c>
      <c r="M9" s="195">
        <v>3023</v>
      </c>
      <c r="N9" s="156">
        <v>1004</v>
      </c>
      <c r="O9" s="156" t="s">
        <v>99</v>
      </c>
      <c r="P9" s="156" t="s">
        <v>99</v>
      </c>
      <c r="Q9" s="156" t="s">
        <v>99</v>
      </c>
      <c r="R9" s="156" t="s">
        <v>99</v>
      </c>
      <c r="S9" s="156" t="s">
        <v>99</v>
      </c>
      <c r="T9" s="196"/>
      <c r="U9" s="197" t="s">
        <v>230</v>
      </c>
    </row>
    <row r="10" spans="1:21" s="34" customFormat="1" ht="22.5" customHeight="1" x14ac:dyDescent="0.15">
      <c r="A10" s="191"/>
      <c r="B10" s="191">
        <v>105</v>
      </c>
      <c r="C10" s="192" t="s">
        <v>231</v>
      </c>
      <c r="D10" s="156" t="s">
        <v>99</v>
      </c>
      <c r="E10" s="156" t="s">
        <v>99</v>
      </c>
      <c r="F10" s="156" t="s">
        <v>99</v>
      </c>
      <c r="G10" s="193" t="s">
        <v>99</v>
      </c>
      <c r="H10" s="156" t="s">
        <v>99</v>
      </c>
      <c r="I10" s="156" t="s">
        <v>99</v>
      </c>
      <c r="J10" s="156" t="s">
        <v>99</v>
      </c>
      <c r="K10" s="156" t="s">
        <v>99</v>
      </c>
      <c r="L10" s="194" t="s">
        <v>99</v>
      </c>
      <c r="M10" s="195">
        <v>7394</v>
      </c>
      <c r="N10" s="156" t="s">
        <v>99</v>
      </c>
      <c r="O10" s="156" t="s">
        <v>99</v>
      </c>
      <c r="P10" s="156">
        <v>75</v>
      </c>
      <c r="Q10" s="156" t="s">
        <v>99</v>
      </c>
      <c r="R10" s="156" t="s">
        <v>99</v>
      </c>
      <c r="S10" s="156" t="s">
        <v>99</v>
      </c>
      <c r="T10" s="196"/>
      <c r="U10" s="197" t="s">
        <v>232</v>
      </c>
    </row>
    <row r="11" spans="1:21" s="34" customFormat="1" ht="22.5" customHeight="1" x14ac:dyDescent="0.15">
      <c r="A11" s="191"/>
      <c r="B11" s="191">
        <v>106</v>
      </c>
      <c r="C11" s="192" t="s">
        <v>233</v>
      </c>
      <c r="D11" s="156" t="s">
        <v>99</v>
      </c>
      <c r="E11" s="156" t="s">
        <v>99</v>
      </c>
      <c r="F11" s="156" t="s">
        <v>99</v>
      </c>
      <c r="G11" s="193" t="s">
        <v>99</v>
      </c>
      <c r="H11" s="156" t="s">
        <v>99</v>
      </c>
      <c r="I11" s="156" t="s">
        <v>99</v>
      </c>
      <c r="J11" s="156" t="s">
        <v>99</v>
      </c>
      <c r="K11" s="156" t="s">
        <v>99</v>
      </c>
      <c r="L11" s="194" t="s">
        <v>99</v>
      </c>
      <c r="M11" s="195">
        <v>16</v>
      </c>
      <c r="N11" s="156" t="s">
        <v>99</v>
      </c>
      <c r="O11" s="156" t="s">
        <v>99</v>
      </c>
      <c r="P11" s="156" t="s">
        <v>99</v>
      </c>
      <c r="Q11" s="156" t="s">
        <v>99</v>
      </c>
      <c r="R11" s="156" t="s">
        <v>99</v>
      </c>
      <c r="S11" s="156" t="s">
        <v>99</v>
      </c>
      <c r="T11" s="196"/>
      <c r="U11" s="197" t="s">
        <v>234</v>
      </c>
    </row>
    <row r="12" spans="1:21" s="34" customFormat="1" ht="22.5" customHeight="1" x14ac:dyDescent="0.15">
      <c r="A12" s="191"/>
      <c r="B12" s="191">
        <v>108</v>
      </c>
      <c r="C12" s="192" t="s">
        <v>235</v>
      </c>
      <c r="D12" s="156" t="s">
        <v>99</v>
      </c>
      <c r="E12" s="156" t="s">
        <v>99</v>
      </c>
      <c r="F12" s="156" t="s">
        <v>99</v>
      </c>
      <c r="G12" s="193" t="s">
        <v>99</v>
      </c>
      <c r="H12" s="156" t="s">
        <v>99</v>
      </c>
      <c r="I12" s="156" t="s">
        <v>99</v>
      </c>
      <c r="J12" s="156" t="s">
        <v>99</v>
      </c>
      <c r="K12" s="156" t="s">
        <v>99</v>
      </c>
      <c r="L12" s="194" t="s">
        <v>99</v>
      </c>
      <c r="M12" s="195">
        <v>3869</v>
      </c>
      <c r="N12" s="156" t="s">
        <v>99</v>
      </c>
      <c r="O12" s="156" t="s">
        <v>99</v>
      </c>
      <c r="P12" s="156" t="s">
        <v>99</v>
      </c>
      <c r="Q12" s="156" t="s">
        <v>99</v>
      </c>
      <c r="R12" s="156" t="s">
        <v>99</v>
      </c>
      <c r="S12" s="156" t="s">
        <v>99</v>
      </c>
      <c r="T12" s="196"/>
      <c r="U12" s="197" t="s">
        <v>236</v>
      </c>
    </row>
    <row r="13" spans="1:21" s="34" customFormat="1" ht="22.5" customHeight="1" x14ac:dyDescent="0.15">
      <c r="A13" s="191"/>
      <c r="B13" s="191">
        <v>111</v>
      </c>
      <c r="C13" s="192" t="s">
        <v>237</v>
      </c>
      <c r="D13" s="156">
        <v>46687</v>
      </c>
      <c r="E13" s="156" t="s">
        <v>99</v>
      </c>
      <c r="F13" s="156">
        <v>46687</v>
      </c>
      <c r="G13" s="193" t="s">
        <v>99</v>
      </c>
      <c r="H13" s="156" t="s">
        <v>99</v>
      </c>
      <c r="I13" s="156" t="s">
        <v>99</v>
      </c>
      <c r="J13" s="156" t="s">
        <v>99</v>
      </c>
      <c r="K13" s="156" t="s">
        <v>99</v>
      </c>
      <c r="L13" s="194" t="s">
        <v>99</v>
      </c>
      <c r="M13" s="195" t="s">
        <v>99</v>
      </c>
      <c r="N13" s="156" t="s">
        <v>99</v>
      </c>
      <c r="O13" s="156">
        <v>65</v>
      </c>
      <c r="P13" s="156">
        <v>156</v>
      </c>
      <c r="Q13" s="156" t="s">
        <v>99</v>
      </c>
      <c r="R13" s="156" t="s">
        <v>99</v>
      </c>
      <c r="S13" s="156" t="s">
        <v>99</v>
      </c>
      <c r="T13" s="196"/>
      <c r="U13" s="197" t="s">
        <v>238</v>
      </c>
    </row>
    <row r="14" spans="1:21" s="34" customFormat="1" ht="22.5" customHeight="1" x14ac:dyDescent="0.15">
      <c r="A14" s="191"/>
      <c r="B14" s="191">
        <v>112</v>
      </c>
      <c r="C14" s="192" t="s">
        <v>239</v>
      </c>
      <c r="D14" s="156" t="s">
        <v>99</v>
      </c>
      <c r="E14" s="156" t="s">
        <v>99</v>
      </c>
      <c r="F14" s="156" t="s">
        <v>99</v>
      </c>
      <c r="G14" s="193" t="s">
        <v>99</v>
      </c>
      <c r="H14" s="156" t="s">
        <v>99</v>
      </c>
      <c r="I14" s="156" t="s">
        <v>99</v>
      </c>
      <c r="J14" s="156" t="s">
        <v>99</v>
      </c>
      <c r="K14" s="156" t="s">
        <v>99</v>
      </c>
      <c r="L14" s="194" t="s">
        <v>99</v>
      </c>
      <c r="M14" s="195">
        <v>3404</v>
      </c>
      <c r="N14" s="156" t="s">
        <v>99</v>
      </c>
      <c r="O14" s="156">
        <v>3</v>
      </c>
      <c r="P14" s="156">
        <v>504</v>
      </c>
      <c r="Q14" s="156" t="s">
        <v>99</v>
      </c>
      <c r="R14" s="156" t="s">
        <v>99</v>
      </c>
      <c r="S14" s="156" t="s">
        <v>99</v>
      </c>
      <c r="T14" s="196"/>
      <c r="U14" s="197" t="s">
        <v>240</v>
      </c>
    </row>
    <row r="15" spans="1:21" s="34" customFormat="1" ht="22.5" customHeight="1" x14ac:dyDescent="0.15">
      <c r="A15" s="191"/>
      <c r="B15" s="191">
        <v>134</v>
      </c>
      <c r="C15" s="192" t="s">
        <v>241</v>
      </c>
      <c r="D15" s="156">
        <v>30389</v>
      </c>
      <c r="E15" s="156" t="s">
        <v>99</v>
      </c>
      <c r="F15" s="156">
        <v>30389</v>
      </c>
      <c r="G15" s="193" t="s">
        <v>99</v>
      </c>
      <c r="H15" s="156" t="s">
        <v>99</v>
      </c>
      <c r="I15" s="156" t="s">
        <v>99</v>
      </c>
      <c r="J15" s="156" t="s">
        <v>99</v>
      </c>
      <c r="K15" s="156" t="s">
        <v>99</v>
      </c>
      <c r="L15" s="194" t="s">
        <v>99</v>
      </c>
      <c r="M15" s="195" t="s">
        <v>99</v>
      </c>
      <c r="N15" s="156" t="s">
        <v>99</v>
      </c>
      <c r="O15" s="156" t="s">
        <v>99</v>
      </c>
      <c r="P15" s="156" t="s">
        <v>99</v>
      </c>
      <c r="Q15" s="156" t="s">
        <v>99</v>
      </c>
      <c r="R15" s="156" t="s">
        <v>99</v>
      </c>
      <c r="S15" s="156" t="s">
        <v>99</v>
      </c>
      <c r="T15" s="196"/>
      <c r="U15" s="197" t="s">
        <v>242</v>
      </c>
    </row>
    <row r="16" spans="1:21" s="34" customFormat="1" ht="22.5" customHeight="1" x14ac:dyDescent="0.15">
      <c r="A16" s="191"/>
      <c r="B16" s="191">
        <v>135</v>
      </c>
      <c r="C16" s="192" t="s">
        <v>12</v>
      </c>
      <c r="D16" s="156">
        <v>182535</v>
      </c>
      <c r="E16" s="156" t="s">
        <v>99</v>
      </c>
      <c r="F16" s="156">
        <v>182535</v>
      </c>
      <c r="G16" s="193" t="s">
        <v>99</v>
      </c>
      <c r="H16" s="156" t="s">
        <v>99</v>
      </c>
      <c r="I16" s="156" t="s">
        <v>99</v>
      </c>
      <c r="J16" s="156" t="s">
        <v>99</v>
      </c>
      <c r="K16" s="156" t="s">
        <v>99</v>
      </c>
      <c r="L16" s="194" t="s">
        <v>99</v>
      </c>
      <c r="M16" s="195" t="s">
        <v>99</v>
      </c>
      <c r="N16" s="156" t="s">
        <v>99</v>
      </c>
      <c r="O16" s="156" t="s">
        <v>99</v>
      </c>
      <c r="P16" s="156" t="s">
        <v>99</v>
      </c>
      <c r="Q16" s="156" t="s">
        <v>99</v>
      </c>
      <c r="R16" s="156" t="s">
        <v>99</v>
      </c>
      <c r="S16" s="156" t="s">
        <v>99</v>
      </c>
      <c r="T16" s="196"/>
      <c r="U16" s="197" t="s">
        <v>13</v>
      </c>
    </row>
    <row r="17" spans="1:21" s="34" customFormat="1" ht="22.5" customHeight="1" x14ac:dyDescent="0.15">
      <c r="A17" s="191"/>
      <c r="B17" s="191">
        <v>138</v>
      </c>
      <c r="C17" s="192" t="s">
        <v>23</v>
      </c>
      <c r="D17" s="156">
        <v>169622</v>
      </c>
      <c r="E17" s="156" t="s">
        <v>99</v>
      </c>
      <c r="F17" s="156">
        <v>169622</v>
      </c>
      <c r="G17" s="193" t="s">
        <v>99</v>
      </c>
      <c r="H17" s="156" t="s">
        <v>99</v>
      </c>
      <c r="I17" s="156" t="s">
        <v>99</v>
      </c>
      <c r="J17" s="156" t="s">
        <v>99</v>
      </c>
      <c r="K17" s="156" t="s">
        <v>99</v>
      </c>
      <c r="L17" s="194" t="s">
        <v>99</v>
      </c>
      <c r="M17" s="195" t="s">
        <v>99</v>
      </c>
      <c r="N17" s="156" t="s">
        <v>99</v>
      </c>
      <c r="O17" s="156" t="s">
        <v>99</v>
      </c>
      <c r="P17" s="156" t="s">
        <v>99</v>
      </c>
      <c r="Q17" s="156">
        <v>9275</v>
      </c>
      <c r="R17" s="156" t="s">
        <v>99</v>
      </c>
      <c r="S17" s="156">
        <v>9275</v>
      </c>
      <c r="T17" s="196"/>
      <c r="U17" s="197" t="s">
        <v>24</v>
      </c>
    </row>
    <row r="18" spans="1:21" s="34" customFormat="1" ht="22.5" customHeight="1" x14ac:dyDescent="0.15">
      <c r="A18" s="191"/>
      <c r="B18" s="191">
        <v>140</v>
      </c>
      <c r="C18" s="192" t="s">
        <v>26</v>
      </c>
      <c r="D18" s="156">
        <v>216249</v>
      </c>
      <c r="E18" s="156" t="s">
        <v>99</v>
      </c>
      <c r="F18" s="156">
        <v>216249</v>
      </c>
      <c r="G18" s="193" t="s">
        <v>99</v>
      </c>
      <c r="H18" s="156" t="s">
        <v>99</v>
      </c>
      <c r="I18" s="156" t="s">
        <v>99</v>
      </c>
      <c r="J18" s="156" t="s">
        <v>99</v>
      </c>
      <c r="K18" s="156" t="s">
        <v>99</v>
      </c>
      <c r="L18" s="194" t="s">
        <v>99</v>
      </c>
      <c r="M18" s="195" t="s">
        <v>99</v>
      </c>
      <c r="N18" s="156" t="s">
        <v>99</v>
      </c>
      <c r="O18" s="156" t="s">
        <v>99</v>
      </c>
      <c r="P18" s="156" t="s">
        <v>99</v>
      </c>
      <c r="Q18" s="156" t="s">
        <v>99</v>
      </c>
      <c r="R18" s="156" t="s">
        <v>99</v>
      </c>
      <c r="S18" s="156" t="s">
        <v>99</v>
      </c>
      <c r="T18" s="196"/>
      <c r="U18" s="197" t="s">
        <v>27</v>
      </c>
    </row>
    <row r="19" spans="1:21" s="34" customFormat="1" ht="22.5" customHeight="1" x14ac:dyDescent="0.15">
      <c r="A19" s="191"/>
      <c r="B19" s="191">
        <v>147</v>
      </c>
      <c r="C19" s="192" t="s">
        <v>32</v>
      </c>
      <c r="D19" s="156">
        <v>490227</v>
      </c>
      <c r="E19" s="156" t="s">
        <v>99</v>
      </c>
      <c r="F19" s="156">
        <v>490227</v>
      </c>
      <c r="G19" s="193" t="s">
        <v>99</v>
      </c>
      <c r="H19" s="156" t="s">
        <v>99</v>
      </c>
      <c r="I19" s="156" t="s">
        <v>99</v>
      </c>
      <c r="J19" s="156" t="s">
        <v>99</v>
      </c>
      <c r="K19" s="156" t="s">
        <v>99</v>
      </c>
      <c r="L19" s="194" t="s">
        <v>99</v>
      </c>
      <c r="M19" s="195" t="s">
        <v>99</v>
      </c>
      <c r="N19" s="156" t="s">
        <v>99</v>
      </c>
      <c r="O19" s="156" t="s">
        <v>99</v>
      </c>
      <c r="P19" s="156" t="s">
        <v>99</v>
      </c>
      <c r="Q19" s="156">
        <v>47199</v>
      </c>
      <c r="R19" s="156">
        <v>22801</v>
      </c>
      <c r="S19" s="156">
        <v>24398</v>
      </c>
      <c r="T19" s="196"/>
      <c r="U19" s="197" t="s">
        <v>33</v>
      </c>
    </row>
    <row r="20" spans="1:21" s="34" customFormat="1" ht="22.5" customHeight="1" x14ac:dyDescent="0.15">
      <c r="A20" s="345" t="s">
        <v>243</v>
      </c>
      <c r="B20" s="346"/>
      <c r="C20" s="347"/>
      <c r="D20" s="156">
        <v>70743</v>
      </c>
      <c r="E20" s="156" t="s">
        <v>99</v>
      </c>
      <c r="F20" s="156">
        <v>70743</v>
      </c>
      <c r="G20" s="193" t="s">
        <v>99</v>
      </c>
      <c r="H20" s="156" t="s">
        <v>99</v>
      </c>
      <c r="I20" s="156" t="s">
        <v>99</v>
      </c>
      <c r="J20" s="156" t="s">
        <v>99</v>
      </c>
      <c r="K20" s="156" t="s">
        <v>99</v>
      </c>
      <c r="L20" s="194" t="s">
        <v>99</v>
      </c>
      <c r="M20" s="195">
        <v>73</v>
      </c>
      <c r="N20" s="156" t="s">
        <v>99</v>
      </c>
      <c r="O20" s="156">
        <v>2</v>
      </c>
      <c r="P20" s="156" t="s">
        <v>99</v>
      </c>
      <c r="Q20" s="156" t="s">
        <v>99</v>
      </c>
      <c r="R20" s="156" t="s">
        <v>99</v>
      </c>
      <c r="S20" s="156" t="s">
        <v>99</v>
      </c>
      <c r="T20" s="348" t="s">
        <v>244</v>
      </c>
      <c r="U20" s="346"/>
    </row>
    <row r="21" spans="1:21" s="34" customFormat="1" ht="22.5" customHeight="1" x14ac:dyDescent="0.15">
      <c r="A21" s="191"/>
      <c r="B21" s="191">
        <v>210</v>
      </c>
      <c r="C21" s="192" t="s">
        <v>245</v>
      </c>
      <c r="D21" s="156" t="s">
        <v>99</v>
      </c>
      <c r="E21" s="156" t="s">
        <v>99</v>
      </c>
      <c r="F21" s="156" t="s">
        <v>99</v>
      </c>
      <c r="G21" s="193" t="s">
        <v>99</v>
      </c>
      <c r="H21" s="156" t="s">
        <v>99</v>
      </c>
      <c r="I21" s="156" t="s">
        <v>99</v>
      </c>
      <c r="J21" s="156" t="s">
        <v>99</v>
      </c>
      <c r="K21" s="156" t="s">
        <v>99</v>
      </c>
      <c r="L21" s="194" t="s">
        <v>99</v>
      </c>
      <c r="M21" s="195">
        <v>56</v>
      </c>
      <c r="N21" s="156" t="s">
        <v>99</v>
      </c>
      <c r="O21" s="156" t="s">
        <v>99</v>
      </c>
      <c r="P21" s="156" t="s">
        <v>99</v>
      </c>
      <c r="Q21" s="156" t="s">
        <v>99</v>
      </c>
      <c r="R21" s="156" t="s">
        <v>99</v>
      </c>
      <c r="S21" s="156" t="s">
        <v>99</v>
      </c>
      <c r="T21" s="196"/>
      <c r="U21" s="197" t="s">
        <v>246</v>
      </c>
    </row>
    <row r="22" spans="1:21" s="34" customFormat="1" ht="22.5" customHeight="1" x14ac:dyDescent="0.15">
      <c r="A22" s="191"/>
      <c r="B22" s="191">
        <v>213</v>
      </c>
      <c r="C22" s="192" t="s">
        <v>247</v>
      </c>
      <c r="D22" s="156" t="s">
        <v>99</v>
      </c>
      <c r="E22" s="156" t="s">
        <v>99</v>
      </c>
      <c r="F22" s="156" t="s">
        <v>99</v>
      </c>
      <c r="G22" s="193" t="s">
        <v>99</v>
      </c>
      <c r="H22" s="156" t="s">
        <v>99</v>
      </c>
      <c r="I22" s="156" t="s">
        <v>99</v>
      </c>
      <c r="J22" s="156" t="s">
        <v>99</v>
      </c>
      <c r="K22" s="156" t="s">
        <v>99</v>
      </c>
      <c r="L22" s="194" t="s">
        <v>99</v>
      </c>
      <c r="M22" s="195">
        <v>17</v>
      </c>
      <c r="N22" s="156" t="s">
        <v>99</v>
      </c>
      <c r="O22" s="156">
        <v>2</v>
      </c>
      <c r="P22" s="156" t="s">
        <v>99</v>
      </c>
      <c r="Q22" s="156" t="s">
        <v>99</v>
      </c>
      <c r="R22" s="156" t="s">
        <v>99</v>
      </c>
      <c r="S22" s="156" t="s">
        <v>99</v>
      </c>
      <c r="T22" s="196"/>
      <c r="U22" s="197" t="s">
        <v>248</v>
      </c>
    </row>
    <row r="23" spans="1:21" s="34" customFormat="1" ht="22.5" customHeight="1" x14ac:dyDescent="0.15">
      <c r="A23" s="191"/>
      <c r="B23" s="191">
        <v>220</v>
      </c>
      <c r="C23" s="192" t="s">
        <v>249</v>
      </c>
      <c r="D23" s="156">
        <v>70743</v>
      </c>
      <c r="E23" s="156" t="s">
        <v>99</v>
      </c>
      <c r="F23" s="156">
        <v>70743</v>
      </c>
      <c r="G23" s="193" t="s">
        <v>99</v>
      </c>
      <c r="H23" s="156" t="s">
        <v>99</v>
      </c>
      <c r="I23" s="156" t="s">
        <v>99</v>
      </c>
      <c r="J23" s="156" t="s">
        <v>99</v>
      </c>
      <c r="K23" s="156" t="s">
        <v>99</v>
      </c>
      <c r="L23" s="194" t="s">
        <v>99</v>
      </c>
      <c r="M23" s="195" t="s">
        <v>99</v>
      </c>
      <c r="N23" s="156" t="s">
        <v>99</v>
      </c>
      <c r="O23" s="156" t="s">
        <v>99</v>
      </c>
      <c r="P23" s="156" t="s">
        <v>99</v>
      </c>
      <c r="Q23" s="156" t="s">
        <v>99</v>
      </c>
      <c r="R23" s="156" t="s">
        <v>99</v>
      </c>
      <c r="S23" s="156" t="s">
        <v>99</v>
      </c>
      <c r="T23" s="196"/>
      <c r="U23" s="197" t="s">
        <v>250</v>
      </c>
    </row>
    <row r="24" spans="1:21" s="34" customFormat="1" ht="22.5" customHeight="1" x14ac:dyDescent="0.15">
      <c r="A24" s="345" t="s">
        <v>251</v>
      </c>
      <c r="B24" s="346"/>
      <c r="C24" s="347"/>
      <c r="D24" s="156">
        <v>104221</v>
      </c>
      <c r="E24" s="156" t="s">
        <v>99</v>
      </c>
      <c r="F24" s="156">
        <v>104221</v>
      </c>
      <c r="G24" s="193" t="s">
        <v>99</v>
      </c>
      <c r="H24" s="156" t="s">
        <v>99</v>
      </c>
      <c r="I24" s="156" t="s">
        <v>99</v>
      </c>
      <c r="J24" s="156" t="s">
        <v>99</v>
      </c>
      <c r="K24" s="156" t="s">
        <v>99</v>
      </c>
      <c r="L24" s="194" t="s">
        <v>99</v>
      </c>
      <c r="M24" s="195">
        <v>324</v>
      </c>
      <c r="N24" s="156" t="s">
        <v>99</v>
      </c>
      <c r="O24" s="156">
        <v>54</v>
      </c>
      <c r="P24" s="156">
        <v>313</v>
      </c>
      <c r="Q24" s="156">
        <v>585950</v>
      </c>
      <c r="R24" s="156">
        <v>511263</v>
      </c>
      <c r="S24" s="156">
        <v>74687</v>
      </c>
      <c r="T24" s="348" t="s">
        <v>252</v>
      </c>
      <c r="U24" s="346"/>
    </row>
    <row r="25" spans="1:21" s="34" customFormat="1" ht="22.5" customHeight="1" x14ac:dyDescent="0.15">
      <c r="A25" s="191"/>
      <c r="B25" s="191">
        <v>302</v>
      </c>
      <c r="C25" s="192" t="s">
        <v>253</v>
      </c>
      <c r="D25" s="156" t="s">
        <v>99</v>
      </c>
      <c r="E25" s="156" t="s">
        <v>99</v>
      </c>
      <c r="F25" s="156" t="s">
        <v>99</v>
      </c>
      <c r="G25" s="193" t="s">
        <v>99</v>
      </c>
      <c r="H25" s="156" t="s">
        <v>99</v>
      </c>
      <c r="I25" s="156" t="s">
        <v>99</v>
      </c>
      <c r="J25" s="156" t="s">
        <v>99</v>
      </c>
      <c r="K25" s="156" t="s">
        <v>99</v>
      </c>
      <c r="L25" s="194" t="s">
        <v>99</v>
      </c>
      <c r="M25" s="195" t="s">
        <v>99</v>
      </c>
      <c r="N25" s="156" t="s">
        <v>99</v>
      </c>
      <c r="O25" s="156" t="s">
        <v>99</v>
      </c>
      <c r="P25" s="156" t="s">
        <v>99</v>
      </c>
      <c r="Q25" s="156">
        <v>138372</v>
      </c>
      <c r="R25" s="156">
        <v>138372</v>
      </c>
      <c r="S25" s="156" t="s">
        <v>99</v>
      </c>
      <c r="T25" s="196"/>
      <c r="U25" s="197" t="s">
        <v>254</v>
      </c>
    </row>
    <row r="26" spans="1:21" s="34" customFormat="1" ht="22.5" customHeight="1" x14ac:dyDescent="0.15">
      <c r="A26" s="191"/>
      <c r="B26" s="191">
        <v>304</v>
      </c>
      <c r="C26" s="192" t="s">
        <v>49</v>
      </c>
      <c r="D26" s="156">
        <v>104221</v>
      </c>
      <c r="E26" s="156" t="s">
        <v>99</v>
      </c>
      <c r="F26" s="156">
        <v>104221</v>
      </c>
      <c r="G26" s="193" t="s">
        <v>99</v>
      </c>
      <c r="H26" s="156" t="s">
        <v>99</v>
      </c>
      <c r="I26" s="156" t="s">
        <v>99</v>
      </c>
      <c r="J26" s="156" t="s">
        <v>99</v>
      </c>
      <c r="K26" s="156" t="s">
        <v>99</v>
      </c>
      <c r="L26" s="194" t="s">
        <v>99</v>
      </c>
      <c r="M26" s="195">
        <v>324</v>
      </c>
      <c r="N26" s="156" t="s">
        <v>99</v>
      </c>
      <c r="O26" s="156">
        <v>54</v>
      </c>
      <c r="P26" s="156">
        <v>313</v>
      </c>
      <c r="Q26" s="156">
        <v>447578</v>
      </c>
      <c r="R26" s="156">
        <v>372891</v>
      </c>
      <c r="S26" s="156">
        <v>74687</v>
      </c>
      <c r="T26" s="196"/>
      <c r="U26" s="197" t="s">
        <v>50</v>
      </c>
    </row>
    <row r="27" spans="1:21" s="34" customFormat="1" ht="22.5" customHeight="1" x14ac:dyDescent="0.15">
      <c r="A27" s="345" t="s">
        <v>255</v>
      </c>
      <c r="B27" s="346"/>
      <c r="C27" s="347"/>
      <c r="D27" s="156">
        <v>43785</v>
      </c>
      <c r="E27" s="156" t="s">
        <v>99</v>
      </c>
      <c r="F27" s="156">
        <v>43785</v>
      </c>
      <c r="G27" s="193" t="s">
        <v>99</v>
      </c>
      <c r="H27" s="156" t="s">
        <v>99</v>
      </c>
      <c r="I27" s="156" t="s">
        <v>99</v>
      </c>
      <c r="J27" s="156" t="s">
        <v>99</v>
      </c>
      <c r="K27" s="156" t="s">
        <v>99</v>
      </c>
      <c r="L27" s="194" t="s">
        <v>99</v>
      </c>
      <c r="M27" s="195" t="s">
        <v>99</v>
      </c>
      <c r="N27" s="156" t="s">
        <v>99</v>
      </c>
      <c r="O27" s="156" t="s">
        <v>99</v>
      </c>
      <c r="P27" s="156" t="s">
        <v>99</v>
      </c>
      <c r="Q27" s="156" t="s">
        <v>99</v>
      </c>
      <c r="R27" s="156" t="s">
        <v>99</v>
      </c>
      <c r="S27" s="156" t="s">
        <v>99</v>
      </c>
      <c r="T27" s="348" t="s">
        <v>256</v>
      </c>
      <c r="U27" s="346"/>
    </row>
    <row r="28" spans="1:21" s="34" customFormat="1" ht="22.5" customHeight="1" x14ac:dyDescent="0.15">
      <c r="A28" s="191"/>
      <c r="B28" s="191">
        <v>503</v>
      </c>
      <c r="C28" s="192" t="s">
        <v>257</v>
      </c>
      <c r="D28" s="156">
        <v>43785</v>
      </c>
      <c r="E28" s="156" t="s">
        <v>99</v>
      </c>
      <c r="F28" s="156">
        <v>43785</v>
      </c>
      <c r="G28" s="193" t="s">
        <v>99</v>
      </c>
      <c r="H28" s="156" t="s">
        <v>99</v>
      </c>
      <c r="I28" s="156" t="s">
        <v>99</v>
      </c>
      <c r="J28" s="156" t="s">
        <v>99</v>
      </c>
      <c r="K28" s="156" t="s">
        <v>99</v>
      </c>
      <c r="L28" s="194" t="s">
        <v>99</v>
      </c>
      <c r="M28" s="195" t="s">
        <v>99</v>
      </c>
      <c r="N28" s="156" t="s">
        <v>99</v>
      </c>
      <c r="O28" s="156" t="s">
        <v>99</v>
      </c>
      <c r="P28" s="156" t="s">
        <v>99</v>
      </c>
      <c r="Q28" s="156" t="s">
        <v>99</v>
      </c>
      <c r="R28" s="156" t="s">
        <v>99</v>
      </c>
      <c r="S28" s="156" t="s">
        <v>99</v>
      </c>
      <c r="T28" s="196"/>
      <c r="U28" s="197" t="s">
        <v>258</v>
      </c>
    </row>
    <row r="29" spans="1:21" s="34" customFormat="1" ht="22.5" customHeight="1" x14ac:dyDescent="0.15">
      <c r="A29" s="345" t="s">
        <v>259</v>
      </c>
      <c r="B29" s="346"/>
      <c r="C29" s="347"/>
      <c r="D29" s="156">
        <v>81877</v>
      </c>
      <c r="E29" s="156" t="s">
        <v>99</v>
      </c>
      <c r="F29" s="156">
        <v>81877</v>
      </c>
      <c r="G29" s="193" t="s">
        <v>99</v>
      </c>
      <c r="H29" s="156" t="s">
        <v>99</v>
      </c>
      <c r="I29" s="156" t="s">
        <v>99</v>
      </c>
      <c r="J29" s="156" t="s">
        <v>99</v>
      </c>
      <c r="K29" s="156" t="s">
        <v>99</v>
      </c>
      <c r="L29" s="194" t="s">
        <v>99</v>
      </c>
      <c r="M29" s="195" t="s">
        <v>99</v>
      </c>
      <c r="N29" s="156" t="s">
        <v>99</v>
      </c>
      <c r="O29" s="156" t="s">
        <v>99</v>
      </c>
      <c r="P29" s="156" t="s">
        <v>99</v>
      </c>
      <c r="Q29" s="156">
        <v>135359</v>
      </c>
      <c r="R29" s="156">
        <v>75995</v>
      </c>
      <c r="S29" s="156">
        <v>59364</v>
      </c>
      <c r="T29" s="348" t="s">
        <v>260</v>
      </c>
      <c r="U29" s="346"/>
    </row>
    <row r="30" spans="1:21" s="34" customFormat="1" ht="22.5" customHeight="1" x14ac:dyDescent="0.15">
      <c r="A30" s="191"/>
      <c r="B30" s="191">
        <v>601</v>
      </c>
      <c r="C30" s="192" t="s">
        <v>261</v>
      </c>
      <c r="D30" s="156">
        <v>48145</v>
      </c>
      <c r="E30" s="156" t="s">
        <v>99</v>
      </c>
      <c r="F30" s="156">
        <v>48145</v>
      </c>
      <c r="G30" s="193" t="s">
        <v>99</v>
      </c>
      <c r="H30" s="156" t="s">
        <v>99</v>
      </c>
      <c r="I30" s="156" t="s">
        <v>99</v>
      </c>
      <c r="J30" s="156" t="s">
        <v>99</v>
      </c>
      <c r="K30" s="156" t="s">
        <v>99</v>
      </c>
      <c r="L30" s="194" t="s">
        <v>99</v>
      </c>
      <c r="M30" s="195" t="s">
        <v>99</v>
      </c>
      <c r="N30" s="156" t="s">
        <v>99</v>
      </c>
      <c r="O30" s="156" t="s">
        <v>99</v>
      </c>
      <c r="P30" s="156" t="s">
        <v>99</v>
      </c>
      <c r="Q30" s="156">
        <v>135359</v>
      </c>
      <c r="R30" s="156">
        <v>75995</v>
      </c>
      <c r="S30" s="156">
        <v>59364</v>
      </c>
      <c r="T30" s="196"/>
      <c r="U30" s="197" t="s">
        <v>262</v>
      </c>
    </row>
    <row r="31" spans="1:21" s="34" customFormat="1" ht="22.5" customHeight="1" thickBot="1" x14ac:dyDescent="0.2">
      <c r="A31" s="191"/>
      <c r="B31" s="191">
        <v>602</v>
      </c>
      <c r="C31" s="192" t="s">
        <v>263</v>
      </c>
      <c r="D31" s="156">
        <v>33732</v>
      </c>
      <c r="E31" s="156" t="s">
        <v>99</v>
      </c>
      <c r="F31" s="156">
        <v>33732</v>
      </c>
      <c r="G31" s="193" t="s">
        <v>99</v>
      </c>
      <c r="H31" s="156" t="s">
        <v>99</v>
      </c>
      <c r="I31" s="156" t="s">
        <v>99</v>
      </c>
      <c r="J31" s="156" t="s">
        <v>99</v>
      </c>
      <c r="K31" s="156" t="s">
        <v>99</v>
      </c>
      <c r="L31" s="194" t="s">
        <v>99</v>
      </c>
      <c r="M31" s="195" t="s">
        <v>99</v>
      </c>
      <c r="N31" s="156" t="s">
        <v>99</v>
      </c>
      <c r="O31" s="156" t="s">
        <v>99</v>
      </c>
      <c r="P31" s="156" t="s">
        <v>99</v>
      </c>
      <c r="Q31" s="156" t="s">
        <v>99</v>
      </c>
      <c r="R31" s="156" t="s">
        <v>99</v>
      </c>
      <c r="S31" s="156" t="s">
        <v>99</v>
      </c>
      <c r="T31" s="196"/>
      <c r="U31" s="197" t="s">
        <v>264</v>
      </c>
    </row>
    <row r="32" spans="1:21" s="34" customFormat="1" ht="11.25" customHeight="1" thickBot="1" x14ac:dyDescent="0.2">
      <c r="A32" s="206"/>
      <c r="B32" s="206"/>
      <c r="C32" s="207"/>
      <c r="D32" s="208"/>
      <c r="E32" s="208"/>
      <c r="F32" s="208"/>
      <c r="G32" s="209"/>
      <c r="H32" s="208"/>
      <c r="I32" s="208"/>
      <c r="J32" s="208"/>
      <c r="K32" s="208"/>
      <c r="L32" s="210"/>
      <c r="M32" s="211"/>
      <c r="N32" s="208"/>
      <c r="O32" s="208"/>
      <c r="P32" s="208"/>
      <c r="Q32" s="208"/>
      <c r="R32" s="208"/>
      <c r="S32" s="208"/>
      <c r="T32" s="212"/>
      <c r="U32" s="213"/>
    </row>
    <row r="33" spans="1:21" s="34" customFormat="1" ht="22.5" customHeight="1" thickBot="1" x14ac:dyDescent="0.2">
      <c r="A33" s="198"/>
      <c r="B33" s="214" t="s">
        <v>265</v>
      </c>
      <c r="C33" s="199"/>
      <c r="D33" s="200">
        <v>66669</v>
      </c>
      <c r="E33" s="200" t="s">
        <v>99</v>
      </c>
      <c r="F33" s="200" t="s">
        <v>99</v>
      </c>
      <c r="G33" s="201">
        <v>66669</v>
      </c>
      <c r="H33" s="200" t="s">
        <v>99</v>
      </c>
      <c r="I33" s="200" t="s">
        <v>99</v>
      </c>
      <c r="J33" s="200" t="s">
        <v>99</v>
      </c>
      <c r="K33" s="200" t="s">
        <v>99</v>
      </c>
      <c r="L33" s="202" t="s">
        <v>99</v>
      </c>
      <c r="M33" s="203">
        <v>1341</v>
      </c>
      <c r="N33" s="200" t="s">
        <v>99</v>
      </c>
      <c r="O33" s="200" t="s">
        <v>99</v>
      </c>
      <c r="P33" s="200" t="s">
        <v>99</v>
      </c>
      <c r="Q33" s="200" t="s">
        <v>99</v>
      </c>
      <c r="R33" s="200" t="s">
        <v>99</v>
      </c>
      <c r="S33" s="200" t="s">
        <v>99</v>
      </c>
      <c r="T33" s="204"/>
      <c r="U33" s="215" t="s">
        <v>266</v>
      </c>
    </row>
    <row r="34" spans="1:21" ht="18.600000000000001" customHeight="1" x14ac:dyDescent="0.15">
      <c r="A34" s="166" t="s">
        <v>9</v>
      </c>
      <c r="U34" s="167" t="s">
        <v>9</v>
      </c>
    </row>
    <row r="62" ht="5.25" customHeight="1" x14ac:dyDescent="0.15"/>
  </sheetData>
  <mergeCells count="14">
    <mergeCell ref="A29:C29"/>
    <mergeCell ref="T29:U29"/>
    <mergeCell ref="A20:C20"/>
    <mergeCell ref="T20:U20"/>
    <mergeCell ref="A24:C24"/>
    <mergeCell ref="T24:U24"/>
    <mergeCell ref="A27:C27"/>
    <mergeCell ref="T27:U27"/>
    <mergeCell ref="A2:C5"/>
    <mergeCell ref="T2:U5"/>
    <mergeCell ref="A7:C7"/>
    <mergeCell ref="T7:U7"/>
    <mergeCell ref="A8:C8"/>
    <mergeCell ref="T8:U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85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15"/>
  <cols>
    <col min="1" max="1" width="3.25" style="9" customWidth="1"/>
    <col min="2" max="2" width="3.375" style="62" customWidth="1"/>
    <col min="3" max="3" width="14.625" style="9" customWidth="1"/>
    <col min="4" max="12" width="9.75" style="9" customWidth="1"/>
    <col min="13" max="13" width="10.75" style="9" customWidth="1"/>
    <col min="14" max="19" width="9.75" style="9" customWidth="1"/>
    <col min="20" max="20" width="4.5" style="9" customWidth="1"/>
    <col min="21" max="21" width="27.375" style="9" customWidth="1"/>
    <col min="22" max="16384" width="8" style="9"/>
  </cols>
  <sheetData>
    <row r="1" spans="1:21" s="2" customFormat="1" ht="18.75" customHeight="1" thickBot="1" x14ac:dyDescent="0.2">
      <c r="A1" s="168" t="s">
        <v>267</v>
      </c>
      <c r="B1" s="169"/>
      <c r="C1" s="168"/>
      <c r="D1" s="216"/>
      <c r="E1" s="172"/>
      <c r="F1" s="173"/>
      <c r="G1" s="174"/>
      <c r="H1" s="4"/>
      <c r="I1" s="89"/>
      <c r="J1" s="168"/>
      <c r="K1" s="168"/>
      <c r="L1" s="168"/>
      <c r="M1" s="168" t="s">
        <v>170</v>
      </c>
      <c r="N1" s="168" t="s">
        <v>170</v>
      </c>
      <c r="O1" s="168"/>
      <c r="Q1" s="168"/>
      <c r="R1" s="168"/>
      <c r="S1" s="168"/>
      <c r="T1" s="168"/>
      <c r="U1" s="217" t="s">
        <v>268</v>
      </c>
    </row>
    <row r="2" spans="1:21" s="34" customFormat="1" ht="11.25" customHeight="1" x14ac:dyDescent="0.15">
      <c r="A2" s="349" t="s">
        <v>198</v>
      </c>
      <c r="B2" s="349"/>
      <c r="C2" s="350"/>
      <c r="D2" s="180"/>
      <c r="E2" s="177"/>
      <c r="F2" s="177"/>
      <c r="G2" s="177"/>
      <c r="H2" s="177"/>
      <c r="I2" s="177"/>
      <c r="J2" s="177"/>
      <c r="K2" s="177"/>
      <c r="L2" s="177"/>
      <c r="M2" s="178"/>
      <c r="N2" s="180"/>
      <c r="O2" s="176"/>
      <c r="P2" s="179"/>
      <c r="Q2" s="176"/>
      <c r="R2" s="180"/>
      <c r="S2" s="180"/>
      <c r="T2" s="335" t="s">
        <v>269</v>
      </c>
      <c r="U2" s="336"/>
    </row>
    <row r="3" spans="1:21" s="34" customFormat="1" ht="11.25" customHeight="1" x14ac:dyDescent="0.15">
      <c r="A3" s="331"/>
      <c r="B3" s="331"/>
      <c r="C3" s="332"/>
      <c r="D3" s="218" t="s">
        <v>104</v>
      </c>
      <c r="E3" s="181" t="s">
        <v>200</v>
      </c>
      <c r="F3" s="181" t="s">
        <v>106</v>
      </c>
      <c r="G3" s="181" t="s">
        <v>201</v>
      </c>
      <c r="H3" s="181" t="s">
        <v>108</v>
      </c>
      <c r="I3" s="181" t="s">
        <v>109</v>
      </c>
      <c r="J3" s="181" t="s">
        <v>202</v>
      </c>
      <c r="K3" s="182"/>
      <c r="L3" s="182"/>
      <c r="M3" s="184" t="s">
        <v>111</v>
      </c>
      <c r="N3" s="218" t="s">
        <v>203</v>
      </c>
      <c r="O3" s="181" t="s">
        <v>204</v>
      </c>
      <c r="P3" s="185" t="s">
        <v>205</v>
      </c>
      <c r="Q3" s="181" t="s">
        <v>206</v>
      </c>
      <c r="R3" s="182"/>
      <c r="S3" s="182"/>
      <c r="T3" s="337"/>
      <c r="U3" s="353"/>
    </row>
    <row r="4" spans="1:21" s="34" customFormat="1" ht="11.25" customHeight="1" x14ac:dyDescent="0.15">
      <c r="A4" s="331"/>
      <c r="B4" s="331"/>
      <c r="C4" s="332"/>
      <c r="D4" s="218" t="s">
        <v>116</v>
      </c>
      <c r="E4" s="181" t="s">
        <v>207</v>
      </c>
      <c r="F4" s="181" t="s">
        <v>207</v>
      </c>
      <c r="G4" s="181" t="s">
        <v>208</v>
      </c>
      <c r="H4" s="181"/>
      <c r="I4" s="181"/>
      <c r="J4" s="181" t="s">
        <v>207</v>
      </c>
      <c r="K4" s="104" t="s">
        <v>118</v>
      </c>
      <c r="L4" s="110" t="s">
        <v>119</v>
      </c>
      <c r="M4" s="184"/>
      <c r="N4" s="218"/>
      <c r="O4" s="181"/>
      <c r="P4" s="185"/>
      <c r="Q4" s="181"/>
      <c r="R4" s="185" t="s">
        <v>209</v>
      </c>
      <c r="S4" s="181" t="s">
        <v>210</v>
      </c>
      <c r="T4" s="337"/>
      <c r="U4" s="353"/>
    </row>
    <row r="5" spans="1:21" s="34" customFormat="1" ht="22.5" customHeight="1" x14ac:dyDescent="0.15">
      <c r="A5" s="351"/>
      <c r="B5" s="351"/>
      <c r="C5" s="352"/>
      <c r="D5" s="188" t="s">
        <v>211</v>
      </c>
      <c r="E5" s="186" t="s">
        <v>212</v>
      </c>
      <c r="F5" s="186" t="s">
        <v>213</v>
      </c>
      <c r="G5" s="186" t="s">
        <v>214</v>
      </c>
      <c r="H5" s="186" t="s">
        <v>215</v>
      </c>
      <c r="I5" s="186" t="s">
        <v>216</v>
      </c>
      <c r="J5" s="186" t="s">
        <v>270</v>
      </c>
      <c r="K5" s="186" t="s">
        <v>218</v>
      </c>
      <c r="L5" s="187" t="s">
        <v>219</v>
      </c>
      <c r="M5" s="188" t="s">
        <v>220</v>
      </c>
      <c r="N5" s="188" t="s">
        <v>221</v>
      </c>
      <c r="O5" s="186" t="s">
        <v>271</v>
      </c>
      <c r="P5" s="186" t="s">
        <v>223</v>
      </c>
      <c r="Q5" s="186" t="s">
        <v>224</v>
      </c>
      <c r="R5" s="189" t="s">
        <v>170</v>
      </c>
      <c r="S5" s="190"/>
      <c r="T5" s="339"/>
      <c r="U5" s="340"/>
    </row>
    <row r="6" spans="1:21" s="34" customFormat="1" ht="22.5" customHeight="1" x14ac:dyDescent="0.15">
      <c r="A6" s="191"/>
      <c r="B6" s="191"/>
      <c r="C6" s="192"/>
      <c r="D6" s="219"/>
      <c r="E6" s="220"/>
      <c r="F6" s="220"/>
      <c r="G6" s="220"/>
      <c r="H6" s="220"/>
      <c r="I6" s="220"/>
      <c r="J6" s="220"/>
      <c r="K6" s="220"/>
      <c r="L6" s="221"/>
      <c r="M6" s="219"/>
      <c r="N6" s="219"/>
      <c r="O6" s="220"/>
      <c r="P6" s="220"/>
      <c r="Q6" s="220"/>
      <c r="R6" s="222"/>
      <c r="S6" s="223"/>
      <c r="T6" s="196"/>
      <c r="U6" s="197"/>
    </row>
    <row r="7" spans="1:21" s="34" customFormat="1" ht="22.5" customHeight="1" x14ac:dyDescent="0.15">
      <c r="A7" s="341" t="s">
        <v>272</v>
      </c>
      <c r="B7" s="342"/>
      <c r="C7" s="354"/>
      <c r="D7" s="219">
        <v>1767990</v>
      </c>
      <c r="E7" s="220">
        <v>99594</v>
      </c>
      <c r="F7" s="220">
        <v>11620</v>
      </c>
      <c r="G7" s="220">
        <v>705462</v>
      </c>
      <c r="H7" s="220">
        <v>6670</v>
      </c>
      <c r="I7" s="220">
        <v>386845</v>
      </c>
      <c r="J7" s="220">
        <v>557799</v>
      </c>
      <c r="K7" s="220">
        <v>1033</v>
      </c>
      <c r="L7" s="221">
        <v>556766</v>
      </c>
      <c r="M7" s="219">
        <v>62228</v>
      </c>
      <c r="N7" s="219" t="s">
        <v>99</v>
      </c>
      <c r="O7" s="220">
        <v>41</v>
      </c>
      <c r="P7" s="220">
        <v>1323</v>
      </c>
      <c r="Q7" s="220">
        <v>29704</v>
      </c>
      <c r="R7" s="222">
        <v>28099</v>
      </c>
      <c r="S7" s="223">
        <v>1605</v>
      </c>
      <c r="T7" s="355" t="s">
        <v>273</v>
      </c>
      <c r="U7" s="342"/>
    </row>
    <row r="8" spans="1:21" s="34" customFormat="1" ht="22.5" customHeight="1" x14ac:dyDescent="0.15">
      <c r="A8" s="345" t="s">
        <v>227</v>
      </c>
      <c r="B8" s="346"/>
      <c r="C8" s="356"/>
      <c r="D8" s="219">
        <v>552635</v>
      </c>
      <c r="E8" s="220">
        <v>50000</v>
      </c>
      <c r="F8" s="220">
        <v>11620</v>
      </c>
      <c r="G8" s="220">
        <v>1</v>
      </c>
      <c r="H8" s="220">
        <v>6670</v>
      </c>
      <c r="I8" s="220">
        <v>314486</v>
      </c>
      <c r="J8" s="220">
        <v>169858</v>
      </c>
      <c r="K8" s="220" t="s">
        <v>99</v>
      </c>
      <c r="L8" s="221">
        <v>169858</v>
      </c>
      <c r="M8" s="219">
        <v>60285</v>
      </c>
      <c r="N8" s="219" t="s">
        <v>99</v>
      </c>
      <c r="O8" s="220">
        <v>39</v>
      </c>
      <c r="P8" s="220">
        <v>885</v>
      </c>
      <c r="Q8" s="220">
        <v>29704</v>
      </c>
      <c r="R8" s="222">
        <v>28099</v>
      </c>
      <c r="S8" s="223">
        <v>1605</v>
      </c>
      <c r="T8" s="357" t="s">
        <v>228</v>
      </c>
      <c r="U8" s="346"/>
    </row>
    <row r="9" spans="1:21" s="34" customFormat="1" ht="22.5" customHeight="1" x14ac:dyDescent="0.15">
      <c r="A9" s="191"/>
      <c r="B9" s="191">
        <v>103</v>
      </c>
      <c r="C9" s="192" t="s">
        <v>229</v>
      </c>
      <c r="D9" s="219">
        <v>188777</v>
      </c>
      <c r="E9" s="220" t="s">
        <v>99</v>
      </c>
      <c r="F9" s="220">
        <v>11620</v>
      </c>
      <c r="G9" s="220" t="s">
        <v>99</v>
      </c>
      <c r="H9" s="220">
        <v>6670</v>
      </c>
      <c r="I9" s="220">
        <v>97380</v>
      </c>
      <c r="J9" s="220">
        <v>73107</v>
      </c>
      <c r="K9" s="220" t="s">
        <v>99</v>
      </c>
      <c r="L9" s="221">
        <v>73107</v>
      </c>
      <c r="M9" s="219">
        <v>9735</v>
      </c>
      <c r="N9" s="219" t="s">
        <v>99</v>
      </c>
      <c r="O9" s="220" t="s">
        <v>99</v>
      </c>
      <c r="P9" s="220">
        <v>139</v>
      </c>
      <c r="Q9" s="220" t="s">
        <v>99</v>
      </c>
      <c r="R9" s="222" t="s">
        <v>99</v>
      </c>
      <c r="S9" s="223" t="s">
        <v>99</v>
      </c>
      <c r="T9" s="196"/>
      <c r="U9" s="197" t="s">
        <v>230</v>
      </c>
    </row>
    <row r="10" spans="1:21" s="34" customFormat="1" ht="22.5" customHeight="1" x14ac:dyDescent="0.15">
      <c r="A10" s="191"/>
      <c r="B10" s="191">
        <v>105</v>
      </c>
      <c r="C10" s="192" t="s">
        <v>231</v>
      </c>
      <c r="D10" s="219">
        <v>76384</v>
      </c>
      <c r="E10" s="220" t="s">
        <v>99</v>
      </c>
      <c r="F10" s="220" t="s">
        <v>99</v>
      </c>
      <c r="G10" s="220" t="s">
        <v>99</v>
      </c>
      <c r="H10" s="220" t="s">
        <v>99</v>
      </c>
      <c r="I10" s="220" t="s">
        <v>99</v>
      </c>
      <c r="J10" s="220">
        <v>76384</v>
      </c>
      <c r="K10" s="220" t="s">
        <v>99</v>
      </c>
      <c r="L10" s="221">
        <v>76384</v>
      </c>
      <c r="M10" s="219">
        <v>7302</v>
      </c>
      <c r="N10" s="219" t="s">
        <v>99</v>
      </c>
      <c r="O10" s="220">
        <v>11</v>
      </c>
      <c r="P10" s="220">
        <v>93</v>
      </c>
      <c r="Q10" s="220">
        <v>24944</v>
      </c>
      <c r="R10" s="222">
        <v>23339</v>
      </c>
      <c r="S10" s="223">
        <v>1605</v>
      </c>
      <c r="T10" s="196"/>
      <c r="U10" s="197" t="s">
        <v>232</v>
      </c>
    </row>
    <row r="11" spans="1:21" s="34" customFormat="1" ht="22.5" customHeight="1" x14ac:dyDescent="0.15">
      <c r="A11" s="191"/>
      <c r="B11" s="191">
        <v>106</v>
      </c>
      <c r="C11" s="192" t="s">
        <v>233</v>
      </c>
      <c r="D11" s="219" t="s">
        <v>99</v>
      </c>
      <c r="E11" s="220" t="s">
        <v>99</v>
      </c>
      <c r="F11" s="220" t="s">
        <v>99</v>
      </c>
      <c r="G11" s="220" t="s">
        <v>99</v>
      </c>
      <c r="H11" s="220" t="s">
        <v>99</v>
      </c>
      <c r="I11" s="220" t="s">
        <v>99</v>
      </c>
      <c r="J11" s="220" t="s">
        <v>99</v>
      </c>
      <c r="K11" s="220" t="s">
        <v>99</v>
      </c>
      <c r="L11" s="221" t="s">
        <v>99</v>
      </c>
      <c r="M11" s="219">
        <v>1036</v>
      </c>
      <c r="N11" s="219" t="s">
        <v>99</v>
      </c>
      <c r="O11" s="220" t="s">
        <v>99</v>
      </c>
      <c r="P11" s="220">
        <v>119</v>
      </c>
      <c r="Q11" s="220">
        <v>4760</v>
      </c>
      <c r="R11" s="222">
        <v>4760</v>
      </c>
      <c r="S11" s="223" t="s">
        <v>99</v>
      </c>
      <c r="T11" s="196"/>
      <c r="U11" s="197" t="s">
        <v>234</v>
      </c>
    </row>
    <row r="12" spans="1:21" s="34" customFormat="1" ht="22.5" customHeight="1" x14ac:dyDescent="0.15">
      <c r="A12" s="191"/>
      <c r="B12" s="191">
        <v>107</v>
      </c>
      <c r="C12" s="192" t="s">
        <v>274</v>
      </c>
      <c r="D12" s="219" t="s">
        <v>99</v>
      </c>
      <c r="E12" s="220" t="s">
        <v>99</v>
      </c>
      <c r="F12" s="220" t="s">
        <v>99</v>
      </c>
      <c r="G12" s="220" t="s">
        <v>99</v>
      </c>
      <c r="H12" s="220" t="s">
        <v>99</v>
      </c>
      <c r="I12" s="220" t="s">
        <v>99</v>
      </c>
      <c r="J12" s="220" t="s">
        <v>99</v>
      </c>
      <c r="K12" s="220" t="s">
        <v>99</v>
      </c>
      <c r="L12" s="221" t="s">
        <v>99</v>
      </c>
      <c r="M12" s="219">
        <v>20</v>
      </c>
      <c r="N12" s="219" t="s">
        <v>99</v>
      </c>
      <c r="O12" s="220" t="s">
        <v>99</v>
      </c>
      <c r="P12" s="220" t="s">
        <v>99</v>
      </c>
      <c r="Q12" s="220" t="s">
        <v>99</v>
      </c>
      <c r="R12" s="222" t="s">
        <v>99</v>
      </c>
      <c r="S12" s="223" t="s">
        <v>99</v>
      </c>
      <c r="T12" s="196"/>
      <c r="U12" s="197" t="s">
        <v>275</v>
      </c>
    </row>
    <row r="13" spans="1:21" s="34" customFormat="1" ht="22.5" customHeight="1" x14ac:dyDescent="0.15">
      <c r="A13" s="191"/>
      <c r="B13" s="191">
        <v>110</v>
      </c>
      <c r="C13" s="192" t="s">
        <v>276</v>
      </c>
      <c r="D13" s="219" t="s">
        <v>99</v>
      </c>
      <c r="E13" s="220" t="s">
        <v>99</v>
      </c>
      <c r="F13" s="220" t="s">
        <v>99</v>
      </c>
      <c r="G13" s="220" t="s">
        <v>99</v>
      </c>
      <c r="H13" s="220" t="s">
        <v>99</v>
      </c>
      <c r="I13" s="220" t="s">
        <v>99</v>
      </c>
      <c r="J13" s="220" t="s">
        <v>99</v>
      </c>
      <c r="K13" s="220" t="s">
        <v>99</v>
      </c>
      <c r="L13" s="221" t="s">
        <v>99</v>
      </c>
      <c r="M13" s="219">
        <v>189</v>
      </c>
      <c r="N13" s="219" t="s">
        <v>99</v>
      </c>
      <c r="O13" s="220" t="s">
        <v>99</v>
      </c>
      <c r="P13" s="220" t="s">
        <v>99</v>
      </c>
      <c r="Q13" s="220" t="s">
        <v>99</v>
      </c>
      <c r="R13" s="222" t="s">
        <v>99</v>
      </c>
      <c r="S13" s="223" t="s">
        <v>99</v>
      </c>
      <c r="T13" s="196"/>
      <c r="U13" s="197" t="s">
        <v>277</v>
      </c>
    </row>
    <row r="14" spans="1:21" s="34" customFormat="1" ht="22.5" customHeight="1" x14ac:dyDescent="0.15">
      <c r="A14" s="191"/>
      <c r="B14" s="191">
        <v>111</v>
      </c>
      <c r="C14" s="192" t="s">
        <v>237</v>
      </c>
      <c r="D14" s="219" t="s">
        <v>99</v>
      </c>
      <c r="E14" s="220" t="s">
        <v>99</v>
      </c>
      <c r="F14" s="220" t="s">
        <v>99</v>
      </c>
      <c r="G14" s="220" t="s">
        <v>99</v>
      </c>
      <c r="H14" s="220" t="s">
        <v>99</v>
      </c>
      <c r="I14" s="220" t="s">
        <v>99</v>
      </c>
      <c r="J14" s="220" t="s">
        <v>99</v>
      </c>
      <c r="K14" s="220" t="s">
        <v>99</v>
      </c>
      <c r="L14" s="221" t="s">
        <v>99</v>
      </c>
      <c r="M14" s="219">
        <v>1618</v>
      </c>
      <c r="N14" s="219" t="s">
        <v>99</v>
      </c>
      <c r="O14" s="220">
        <v>3</v>
      </c>
      <c r="P14" s="220">
        <v>481</v>
      </c>
      <c r="Q14" s="220" t="s">
        <v>99</v>
      </c>
      <c r="R14" s="222" t="s">
        <v>99</v>
      </c>
      <c r="S14" s="223" t="s">
        <v>99</v>
      </c>
      <c r="T14" s="196"/>
      <c r="U14" s="197" t="s">
        <v>238</v>
      </c>
    </row>
    <row r="15" spans="1:21" s="34" customFormat="1" ht="22.5" customHeight="1" x14ac:dyDescent="0.15">
      <c r="A15" s="191"/>
      <c r="B15" s="191">
        <v>112</v>
      </c>
      <c r="C15" s="192" t="s">
        <v>239</v>
      </c>
      <c r="D15" s="219">
        <v>70367</v>
      </c>
      <c r="E15" s="220">
        <v>50000</v>
      </c>
      <c r="F15" s="220" t="s">
        <v>99</v>
      </c>
      <c r="G15" s="220" t="s">
        <v>99</v>
      </c>
      <c r="H15" s="220" t="s">
        <v>99</v>
      </c>
      <c r="I15" s="220" t="s">
        <v>99</v>
      </c>
      <c r="J15" s="220">
        <v>20367</v>
      </c>
      <c r="K15" s="220" t="s">
        <v>99</v>
      </c>
      <c r="L15" s="221">
        <v>20367</v>
      </c>
      <c r="M15" s="219">
        <v>38245</v>
      </c>
      <c r="N15" s="219" t="s">
        <v>99</v>
      </c>
      <c r="O15" s="220">
        <v>2</v>
      </c>
      <c r="P15" s="220" t="s">
        <v>99</v>
      </c>
      <c r="Q15" s="220" t="s">
        <v>99</v>
      </c>
      <c r="R15" s="222" t="s">
        <v>99</v>
      </c>
      <c r="S15" s="223" t="s">
        <v>99</v>
      </c>
      <c r="T15" s="196"/>
      <c r="U15" s="197" t="s">
        <v>240</v>
      </c>
    </row>
    <row r="16" spans="1:21" s="34" customFormat="1" ht="22.5" customHeight="1" x14ac:dyDescent="0.15">
      <c r="A16" s="191"/>
      <c r="B16" s="191">
        <v>113</v>
      </c>
      <c r="C16" s="192" t="s">
        <v>44</v>
      </c>
      <c r="D16" s="219">
        <v>74782</v>
      </c>
      <c r="E16" s="220" t="s">
        <v>99</v>
      </c>
      <c r="F16" s="220" t="s">
        <v>99</v>
      </c>
      <c r="G16" s="220">
        <v>1</v>
      </c>
      <c r="H16" s="220" t="s">
        <v>99</v>
      </c>
      <c r="I16" s="220">
        <v>74781</v>
      </c>
      <c r="J16" s="220" t="s">
        <v>99</v>
      </c>
      <c r="K16" s="220" t="s">
        <v>99</v>
      </c>
      <c r="L16" s="221" t="s">
        <v>99</v>
      </c>
      <c r="M16" s="219">
        <v>983</v>
      </c>
      <c r="N16" s="219" t="s">
        <v>99</v>
      </c>
      <c r="O16" s="220">
        <v>1</v>
      </c>
      <c r="P16" s="220" t="s">
        <v>99</v>
      </c>
      <c r="Q16" s="220" t="s">
        <v>99</v>
      </c>
      <c r="R16" s="222" t="s">
        <v>99</v>
      </c>
      <c r="S16" s="223" t="s">
        <v>99</v>
      </c>
      <c r="T16" s="196"/>
      <c r="U16" s="197" t="s">
        <v>45</v>
      </c>
    </row>
    <row r="17" spans="1:21" s="34" customFormat="1" ht="22.5" customHeight="1" x14ac:dyDescent="0.15">
      <c r="A17" s="191"/>
      <c r="B17" s="191">
        <v>117</v>
      </c>
      <c r="C17" s="192" t="s">
        <v>278</v>
      </c>
      <c r="D17" s="219">
        <v>100025</v>
      </c>
      <c r="E17" s="220" t="s">
        <v>99</v>
      </c>
      <c r="F17" s="220" t="s">
        <v>99</v>
      </c>
      <c r="G17" s="220" t="s">
        <v>99</v>
      </c>
      <c r="H17" s="220" t="s">
        <v>99</v>
      </c>
      <c r="I17" s="220">
        <v>100025</v>
      </c>
      <c r="J17" s="220" t="s">
        <v>99</v>
      </c>
      <c r="K17" s="220" t="s">
        <v>99</v>
      </c>
      <c r="L17" s="221" t="s">
        <v>99</v>
      </c>
      <c r="M17" s="219">
        <v>16</v>
      </c>
      <c r="N17" s="219" t="s">
        <v>99</v>
      </c>
      <c r="O17" s="220" t="s">
        <v>99</v>
      </c>
      <c r="P17" s="220" t="s">
        <v>99</v>
      </c>
      <c r="Q17" s="220" t="s">
        <v>99</v>
      </c>
      <c r="R17" s="222" t="s">
        <v>99</v>
      </c>
      <c r="S17" s="223" t="s">
        <v>99</v>
      </c>
      <c r="T17" s="196"/>
      <c r="U17" s="197" t="s">
        <v>279</v>
      </c>
    </row>
    <row r="18" spans="1:21" s="34" customFormat="1" ht="22.5" customHeight="1" x14ac:dyDescent="0.15">
      <c r="A18" s="191"/>
      <c r="B18" s="191">
        <v>118</v>
      </c>
      <c r="C18" s="192" t="s">
        <v>280</v>
      </c>
      <c r="D18" s="219" t="s">
        <v>99</v>
      </c>
      <c r="E18" s="220" t="s">
        <v>99</v>
      </c>
      <c r="F18" s="220" t="s">
        <v>99</v>
      </c>
      <c r="G18" s="220" t="s">
        <v>99</v>
      </c>
      <c r="H18" s="220" t="s">
        <v>99</v>
      </c>
      <c r="I18" s="220" t="s">
        <v>99</v>
      </c>
      <c r="J18" s="220" t="s">
        <v>99</v>
      </c>
      <c r="K18" s="220" t="s">
        <v>99</v>
      </c>
      <c r="L18" s="221" t="s">
        <v>99</v>
      </c>
      <c r="M18" s="219">
        <v>763</v>
      </c>
      <c r="N18" s="219" t="s">
        <v>99</v>
      </c>
      <c r="O18" s="220">
        <v>19</v>
      </c>
      <c r="P18" s="220" t="s">
        <v>99</v>
      </c>
      <c r="Q18" s="220" t="s">
        <v>99</v>
      </c>
      <c r="R18" s="222" t="s">
        <v>99</v>
      </c>
      <c r="S18" s="223" t="s">
        <v>99</v>
      </c>
      <c r="T18" s="196"/>
      <c r="U18" s="197" t="s">
        <v>281</v>
      </c>
    </row>
    <row r="19" spans="1:21" s="34" customFormat="1" ht="22.5" customHeight="1" x14ac:dyDescent="0.15">
      <c r="A19" s="191"/>
      <c r="B19" s="191">
        <v>123</v>
      </c>
      <c r="C19" s="192" t="s">
        <v>282</v>
      </c>
      <c r="D19" s="219" t="s">
        <v>99</v>
      </c>
      <c r="E19" s="220" t="s">
        <v>99</v>
      </c>
      <c r="F19" s="220" t="s">
        <v>99</v>
      </c>
      <c r="G19" s="220" t="s">
        <v>99</v>
      </c>
      <c r="H19" s="220" t="s">
        <v>99</v>
      </c>
      <c r="I19" s="220" t="s">
        <v>99</v>
      </c>
      <c r="J19" s="220" t="s">
        <v>99</v>
      </c>
      <c r="K19" s="220" t="s">
        <v>99</v>
      </c>
      <c r="L19" s="221" t="s">
        <v>99</v>
      </c>
      <c r="M19" s="219">
        <v>225</v>
      </c>
      <c r="N19" s="219" t="s">
        <v>99</v>
      </c>
      <c r="O19" s="220" t="s">
        <v>99</v>
      </c>
      <c r="P19" s="220">
        <v>18</v>
      </c>
      <c r="Q19" s="220" t="s">
        <v>99</v>
      </c>
      <c r="R19" s="222" t="s">
        <v>99</v>
      </c>
      <c r="S19" s="223" t="s">
        <v>99</v>
      </c>
      <c r="T19" s="196"/>
      <c r="U19" s="197" t="s">
        <v>283</v>
      </c>
    </row>
    <row r="20" spans="1:21" s="34" customFormat="1" ht="22.5" customHeight="1" x14ac:dyDescent="0.15">
      <c r="A20" s="191"/>
      <c r="B20" s="191">
        <v>125</v>
      </c>
      <c r="C20" s="192" t="s">
        <v>284</v>
      </c>
      <c r="D20" s="219" t="s">
        <v>99</v>
      </c>
      <c r="E20" s="220" t="s">
        <v>99</v>
      </c>
      <c r="F20" s="220" t="s">
        <v>99</v>
      </c>
      <c r="G20" s="220" t="s">
        <v>99</v>
      </c>
      <c r="H20" s="220" t="s">
        <v>99</v>
      </c>
      <c r="I20" s="220" t="s">
        <v>99</v>
      </c>
      <c r="J20" s="220" t="s">
        <v>99</v>
      </c>
      <c r="K20" s="220" t="s">
        <v>99</v>
      </c>
      <c r="L20" s="221" t="s">
        <v>99</v>
      </c>
      <c r="M20" s="219" t="s">
        <v>99</v>
      </c>
      <c r="N20" s="219" t="s">
        <v>99</v>
      </c>
      <c r="O20" s="220" t="s">
        <v>99</v>
      </c>
      <c r="P20" s="220">
        <v>35</v>
      </c>
      <c r="Q20" s="220" t="s">
        <v>99</v>
      </c>
      <c r="R20" s="222" t="s">
        <v>99</v>
      </c>
      <c r="S20" s="223" t="s">
        <v>99</v>
      </c>
      <c r="T20" s="196"/>
      <c r="U20" s="197" t="s">
        <v>285</v>
      </c>
    </row>
    <row r="21" spans="1:21" s="34" customFormat="1" ht="22.5" customHeight="1" x14ac:dyDescent="0.15">
      <c r="A21" s="191"/>
      <c r="B21" s="191">
        <v>127</v>
      </c>
      <c r="C21" s="192" t="s">
        <v>286</v>
      </c>
      <c r="D21" s="219">
        <v>42300</v>
      </c>
      <c r="E21" s="220" t="s">
        <v>99</v>
      </c>
      <c r="F21" s="220" t="s">
        <v>99</v>
      </c>
      <c r="G21" s="220" t="s">
        <v>99</v>
      </c>
      <c r="H21" s="220" t="s">
        <v>99</v>
      </c>
      <c r="I21" s="220">
        <v>42300</v>
      </c>
      <c r="J21" s="220" t="s">
        <v>99</v>
      </c>
      <c r="K21" s="220" t="s">
        <v>99</v>
      </c>
      <c r="L21" s="221" t="s">
        <v>99</v>
      </c>
      <c r="M21" s="219" t="s">
        <v>99</v>
      </c>
      <c r="N21" s="219" t="s">
        <v>99</v>
      </c>
      <c r="O21" s="220" t="s">
        <v>99</v>
      </c>
      <c r="P21" s="220" t="s">
        <v>99</v>
      </c>
      <c r="Q21" s="220" t="s">
        <v>99</v>
      </c>
      <c r="R21" s="222" t="s">
        <v>99</v>
      </c>
      <c r="S21" s="223" t="s">
        <v>99</v>
      </c>
      <c r="T21" s="196"/>
      <c r="U21" s="197" t="s">
        <v>287</v>
      </c>
    </row>
    <row r="22" spans="1:21" s="34" customFormat="1" ht="22.5" customHeight="1" x14ac:dyDescent="0.15">
      <c r="A22" s="191"/>
      <c r="B22" s="191">
        <v>147</v>
      </c>
      <c r="C22" s="192" t="s">
        <v>32</v>
      </c>
      <c r="D22" s="219" t="s">
        <v>99</v>
      </c>
      <c r="E22" s="220" t="s">
        <v>99</v>
      </c>
      <c r="F22" s="220" t="s">
        <v>99</v>
      </c>
      <c r="G22" s="220" t="s">
        <v>99</v>
      </c>
      <c r="H22" s="220" t="s">
        <v>99</v>
      </c>
      <c r="I22" s="220" t="s">
        <v>99</v>
      </c>
      <c r="J22" s="220" t="s">
        <v>99</v>
      </c>
      <c r="K22" s="220" t="s">
        <v>99</v>
      </c>
      <c r="L22" s="221" t="s">
        <v>99</v>
      </c>
      <c r="M22" s="219">
        <v>30</v>
      </c>
      <c r="N22" s="219" t="s">
        <v>99</v>
      </c>
      <c r="O22" s="220" t="s">
        <v>99</v>
      </c>
      <c r="P22" s="220" t="s">
        <v>99</v>
      </c>
      <c r="Q22" s="220" t="s">
        <v>99</v>
      </c>
      <c r="R22" s="222" t="s">
        <v>99</v>
      </c>
      <c r="S22" s="223" t="s">
        <v>99</v>
      </c>
      <c r="T22" s="196"/>
      <c r="U22" s="197" t="s">
        <v>33</v>
      </c>
    </row>
    <row r="23" spans="1:21" s="34" customFormat="1" ht="22.5" customHeight="1" x14ac:dyDescent="0.15">
      <c r="A23" s="191"/>
      <c r="B23" s="191">
        <v>153</v>
      </c>
      <c r="C23" s="192" t="s">
        <v>288</v>
      </c>
      <c r="D23" s="219" t="s">
        <v>99</v>
      </c>
      <c r="E23" s="220" t="s">
        <v>99</v>
      </c>
      <c r="F23" s="220" t="s">
        <v>99</v>
      </c>
      <c r="G23" s="220" t="s">
        <v>99</v>
      </c>
      <c r="H23" s="220" t="s">
        <v>99</v>
      </c>
      <c r="I23" s="220" t="s">
        <v>99</v>
      </c>
      <c r="J23" s="220" t="s">
        <v>99</v>
      </c>
      <c r="K23" s="220" t="s">
        <v>99</v>
      </c>
      <c r="L23" s="221" t="s">
        <v>99</v>
      </c>
      <c r="M23" s="219">
        <v>96</v>
      </c>
      <c r="N23" s="219" t="s">
        <v>99</v>
      </c>
      <c r="O23" s="220" t="s">
        <v>99</v>
      </c>
      <c r="P23" s="220" t="s">
        <v>99</v>
      </c>
      <c r="Q23" s="220" t="s">
        <v>99</v>
      </c>
      <c r="R23" s="222" t="s">
        <v>99</v>
      </c>
      <c r="S23" s="223" t="s">
        <v>99</v>
      </c>
      <c r="T23" s="196"/>
      <c r="U23" s="197" t="s">
        <v>289</v>
      </c>
    </row>
    <row r="24" spans="1:21" s="34" customFormat="1" ht="22.5" customHeight="1" x14ac:dyDescent="0.15">
      <c r="A24" s="191"/>
      <c r="B24" s="191">
        <v>156</v>
      </c>
      <c r="C24" s="192" t="s">
        <v>290</v>
      </c>
      <c r="D24" s="219" t="s">
        <v>99</v>
      </c>
      <c r="E24" s="220" t="s">
        <v>99</v>
      </c>
      <c r="F24" s="220" t="s">
        <v>99</v>
      </c>
      <c r="G24" s="220" t="s">
        <v>99</v>
      </c>
      <c r="H24" s="220" t="s">
        <v>99</v>
      </c>
      <c r="I24" s="220" t="s">
        <v>99</v>
      </c>
      <c r="J24" s="220" t="s">
        <v>99</v>
      </c>
      <c r="K24" s="220" t="s">
        <v>99</v>
      </c>
      <c r="L24" s="221" t="s">
        <v>99</v>
      </c>
      <c r="M24" s="219">
        <v>27</v>
      </c>
      <c r="N24" s="219" t="s">
        <v>99</v>
      </c>
      <c r="O24" s="220">
        <v>3</v>
      </c>
      <c r="P24" s="220" t="s">
        <v>99</v>
      </c>
      <c r="Q24" s="220" t="s">
        <v>99</v>
      </c>
      <c r="R24" s="222" t="s">
        <v>99</v>
      </c>
      <c r="S24" s="223" t="s">
        <v>99</v>
      </c>
      <c r="T24" s="196"/>
      <c r="U24" s="197" t="s">
        <v>291</v>
      </c>
    </row>
    <row r="25" spans="1:21" s="34" customFormat="1" ht="22.5" customHeight="1" x14ac:dyDescent="0.15">
      <c r="A25" s="345" t="s">
        <v>243</v>
      </c>
      <c r="B25" s="346"/>
      <c r="C25" s="356"/>
      <c r="D25" s="219">
        <v>50050</v>
      </c>
      <c r="E25" s="220" t="s">
        <v>99</v>
      </c>
      <c r="F25" s="220" t="s">
        <v>99</v>
      </c>
      <c r="G25" s="220">
        <v>50050</v>
      </c>
      <c r="H25" s="220" t="s">
        <v>99</v>
      </c>
      <c r="I25" s="220" t="s">
        <v>99</v>
      </c>
      <c r="J25" s="220" t="s">
        <v>99</v>
      </c>
      <c r="K25" s="220" t="s">
        <v>99</v>
      </c>
      <c r="L25" s="221" t="s">
        <v>99</v>
      </c>
      <c r="M25" s="219">
        <v>1362</v>
      </c>
      <c r="N25" s="219" t="s">
        <v>99</v>
      </c>
      <c r="O25" s="220">
        <v>1</v>
      </c>
      <c r="P25" s="220">
        <v>27</v>
      </c>
      <c r="Q25" s="220" t="s">
        <v>99</v>
      </c>
      <c r="R25" s="222" t="s">
        <v>99</v>
      </c>
      <c r="S25" s="223" t="s">
        <v>99</v>
      </c>
      <c r="T25" s="357" t="s">
        <v>244</v>
      </c>
      <c r="U25" s="346"/>
    </row>
    <row r="26" spans="1:21" s="34" customFormat="1" ht="22.5" customHeight="1" x14ac:dyDescent="0.15">
      <c r="A26" s="191"/>
      <c r="B26" s="191">
        <v>205</v>
      </c>
      <c r="C26" s="192" t="s">
        <v>292</v>
      </c>
      <c r="D26" s="219" t="s">
        <v>99</v>
      </c>
      <c r="E26" s="220" t="s">
        <v>99</v>
      </c>
      <c r="F26" s="220" t="s">
        <v>99</v>
      </c>
      <c r="G26" s="220" t="s">
        <v>99</v>
      </c>
      <c r="H26" s="220" t="s">
        <v>99</v>
      </c>
      <c r="I26" s="220" t="s">
        <v>99</v>
      </c>
      <c r="J26" s="220" t="s">
        <v>99</v>
      </c>
      <c r="K26" s="220" t="s">
        <v>99</v>
      </c>
      <c r="L26" s="221" t="s">
        <v>99</v>
      </c>
      <c r="M26" s="219">
        <v>1046</v>
      </c>
      <c r="N26" s="219" t="s">
        <v>99</v>
      </c>
      <c r="O26" s="220">
        <v>1</v>
      </c>
      <c r="P26" s="220" t="s">
        <v>99</v>
      </c>
      <c r="Q26" s="220" t="s">
        <v>99</v>
      </c>
      <c r="R26" s="222" t="s">
        <v>99</v>
      </c>
      <c r="S26" s="223" t="s">
        <v>99</v>
      </c>
      <c r="T26" s="196"/>
      <c r="U26" s="197" t="s">
        <v>293</v>
      </c>
    </row>
    <row r="27" spans="1:21" s="34" customFormat="1" ht="22.5" customHeight="1" x14ac:dyDescent="0.15">
      <c r="A27" s="191"/>
      <c r="B27" s="191">
        <v>207</v>
      </c>
      <c r="C27" s="192" t="s">
        <v>294</v>
      </c>
      <c r="D27" s="219">
        <v>50050</v>
      </c>
      <c r="E27" s="220" t="s">
        <v>99</v>
      </c>
      <c r="F27" s="220" t="s">
        <v>99</v>
      </c>
      <c r="G27" s="220">
        <v>50050</v>
      </c>
      <c r="H27" s="220" t="s">
        <v>99</v>
      </c>
      <c r="I27" s="220" t="s">
        <v>99</v>
      </c>
      <c r="J27" s="220" t="s">
        <v>99</v>
      </c>
      <c r="K27" s="220" t="s">
        <v>99</v>
      </c>
      <c r="L27" s="221" t="s">
        <v>99</v>
      </c>
      <c r="M27" s="219" t="s">
        <v>99</v>
      </c>
      <c r="N27" s="219" t="s">
        <v>99</v>
      </c>
      <c r="O27" s="220" t="s">
        <v>99</v>
      </c>
      <c r="P27" s="220" t="s">
        <v>99</v>
      </c>
      <c r="Q27" s="220" t="s">
        <v>99</v>
      </c>
      <c r="R27" s="222" t="s">
        <v>99</v>
      </c>
      <c r="S27" s="223" t="s">
        <v>99</v>
      </c>
      <c r="T27" s="196"/>
      <c r="U27" s="197" t="s">
        <v>295</v>
      </c>
    </row>
    <row r="28" spans="1:21" s="34" customFormat="1" ht="22.5" customHeight="1" x14ac:dyDescent="0.15">
      <c r="A28" s="191"/>
      <c r="B28" s="191">
        <v>224</v>
      </c>
      <c r="C28" s="192" t="s">
        <v>296</v>
      </c>
      <c r="D28" s="219" t="s">
        <v>99</v>
      </c>
      <c r="E28" s="220" t="s">
        <v>99</v>
      </c>
      <c r="F28" s="220" t="s">
        <v>99</v>
      </c>
      <c r="G28" s="220" t="s">
        <v>99</v>
      </c>
      <c r="H28" s="220" t="s">
        <v>99</v>
      </c>
      <c r="I28" s="220" t="s">
        <v>99</v>
      </c>
      <c r="J28" s="220" t="s">
        <v>99</v>
      </c>
      <c r="K28" s="220" t="s">
        <v>99</v>
      </c>
      <c r="L28" s="221" t="s">
        <v>99</v>
      </c>
      <c r="M28" s="219">
        <v>316</v>
      </c>
      <c r="N28" s="219" t="s">
        <v>99</v>
      </c>
      <c r="O28" s="220" t="s">
        <v>99</v>
      </c>
      <c r="P28" s="220" t="s">
        <v>99</v>
      </c>
      <c r="Q28" s="220" t="s">
        <v>99</v>
      </c>
      <c r="R28" s="222" t="s">
        <v>99</v>
      </c>
      <c r="S28" s="223" t="s">
        <v>99</v>
      </c>
      <c r="T28" s="196"/>
      <c r="U28" s="197" t="s">
        <v>297</v>
      </c>
    </row>
    <row r="29" spans="1:21" s="34" customFormat="1" ht="22.5" customHeight="1" x14ac:dyDescent="0.15">
      <c r="A29" s="191"/>
      <c r="B29" s="191">
        <v>230</v>
      </c>
      <c r="C29" s="192" t="s">
        <v>298</v>
      </c>
      <c r="D29" s="219" t="s">
        <v>99</v>
      </c>
      <c r="E29" s="220" t="s">
        <v>99</v>
      </c>
      <c r="F29" s="220" t="s">
        <v>99</v>
      </c>
      <c r="G29" s="220" t="s">
        <v>99</v>
      </c>
      <c r="H29" s="220" t="s">
        <v>99</v>
      </c>
      <c r="I29" s="220" t="s">
        <v>99</v>
      </c>
      <c r="J29" s="220" t="s">
        <v>99</v>
      </c>
      <c r="K29" s="220" t="s">
        <v>99</v>
      </c>
      <c r="L29" s="221" t="s">
        <v>99</v>
      </c>
      <c r="M29" s="219" t="s">
        <v>99</v>
      </c>
      <c r="N29" s="219" t="s">
        <v>99</v>
      </c>
      <c r="O29" s="220" t="s">
        <v>99</v>
      </c>
      <c r="P29" s="220">
        <v>16</v>
      </c>
      <c r="Q29" s="220" t="s">
        <v>99</v>
      </c>
      <c r="R29" s="222" t="s">
        <v>99</v>
      </c>
      <c r="S29" s="223" t="s">
        <v>99</v>
      </c>
      <c r="T29" s="196"/>
      <c r="U29" s="197" t="s">
        <v>299</v>
      </c>
    </row>
    <row r="30" spans="1:21" s="34" customFormat="1" ht="22.5" customHeight="1" x14ac:dyDescent="0.15">
      <c r="A30" s="191"/>
      <c r="B30" s="191">
        <v>234</v>
      </c>
      <c r="C30" s="192" t="s">
        <v>300</v>
      </c>
      <c r="D30" s="219" t="s">
        <v>99</v>
      </c>
      <c r="E30" s="220" t="s">
        <v>99</v>
      </c>
      <c r="F30" s="220" t="s">
        <v>99</v>
      </c>
      <c r="G30" s="220" t="s">
        <v>99</v>
      </c>
      <c r="H30" s="220" t="s">
        <v>99</v>
      </c>
      <c r="I30" s="220" t="s">
        <v>99</v>
      </c>
      <c r="J30" s="220" t="s">
        <v>99</v>
      </c>
      <c r="K30" s="220" t="s">
        <v>99</v>
      </c>
      <c r="L30" s="221" t="s">
        <v>99</v>
      </c>
      <c r="M30" s="219" t="s">
        <v>99</v>
      </c>
      <c r="N30" s="219" t="s">
        <v>99</v>
      </c>
      <c r="O30" s="220" t="s">
        <v>99</v>
      </c>
      <c r="P30" s="220">
        <v>11</v>
      </c>
      <c r="Q30" s="220" t="s">
        <v>99</v>
      </c>
      <c r="R30" s="222" t="s">
        <v>99</v>
      </c>
      <c r="S30" s="223" t="s">
        <v>99</v>
      </c>
      <c r="T30" s="196"/>
      <c r="U30" s="197" t="s">
        <v>301</v>
      </c>
    </row>
    <row r="31" spans="1:21" s="34" customFormat="1" ht="22.5" customHeight="1" x14ac:dyDescent="0.15">
      <c r="A31" s="345" t="s">
        <v>251</v>
      </c>
      <c r="B31" s="346"/>
      <c r="C31" s="356"/>
      <c r="D31" s="219">
        <v>110647</v>
      </c>
      <c r="E31" s="220">
        <v>48304</v>
      </c>
      <c r="F31" s="220" t="s">
        <v>99</v>
      </c>
      <c r="G31" s="220">
        <v>62343</v>
      </c>
      <c r="H31" s="220" t="s">
        <v>99</v>
      </c>
      <c r="I31" s="220" t="s">
        <v>99</v>
      </c>
      <c r="J31" s="220" t="s">
        <v>99</v>
      </c>
      <c r="K31" s="220" t="s">
        <v>99</v>
      </c>
      <c r="L31" s="221" t="s">
        <v>99</v>
      </c>
      <c r="M31" s="219">
        <v>351</v>
      </c>
      <c r="N31" s="219" t="s">
        <v>99</v>
      </c>
      <c r="O31" s="220">
        <v>1</v>
      </c>
      <c r="P31" s="220">
        <v>332</v>
      </c>
      <c r="Q31" s="220" t="s">
        <v>99</v>
      </c>
      <c r="R31" s="222" t="s">
        <v>99</v>
      </c>
      <c r="S31" s="223" t="s">
        <v>99</v>
      </c>
      <c r="T31" s="357" t="s">
        <v>252</v>
      </c>
      <c r="U31" s="346"/>
    </row>
    <row r="32" spans="1:21" s="34" customFormat="1" ht="22.5" customHeight="1" x14ac:dyDescent="0.15">
      <c r="A32" s="191"/>
      <c r="B32" s="191">
        <v>302</v>
      </c>
      <c r="C32" s="192" t="s">
        <v>253</v>
      </c>
      <c r="D32" s="219" t="s">
        <v>99</v>
      </c>
      <c r="E32" s="220" t="s">
        <v>99</v>
      </c>
      <c r="F32" s="220" t="s">
        <v>99</v>
      </c>
      <c r="G32" s="220" t="s">
        <v>99</v>
      </c>
      <c r="H32" s="220" t="s">
        <v>99</v>
      </c>
      <c r="I32" s="220" t="s">
        <v>99</v>
      </c>
      <c r="J32" s="220" t="s">
        <v>99</v>
      </c>
      <c r="K32" s="220" t="s">
        <v>99</v>
      </c>
      <c r="L32" s="221" t="s">
        <v>99</v>
      </c>
      <c r="M32" s="219" t="s">
        <v>99</v>
      </c>
      <c r="N32" s="219" t="s">
        <v>99</v>
      </c>
      <c r="O32" s="220" t="s">
        <v>99</v>
      </c>
      <c r="P32" s="220">
        <v>18</v>
      </c>
      <c r="Q32" s="220" t="s">
        <v>99</v>
      </c>
      <c r="R32" s="222" t="s">
        <v>99</v>
      </c>
      <c r="S32" s="223" t="s">
        <v>99</v>
      </c>
      <c r="T32" s="196"/>
      <c r="U32" s="197" t="s">
        <v>254</v>
      </c>
    </row>
    <row r="33" spans="1:21" s="34" customFormat="1" ht="22.5" customHeight="1" x14ac:dyDescent="0.15">
      <c r="A33" s="191"/>
      <c r="B33" s="191">
        <v>304</v>
      </c>
      <c r="C33" s="192" t="s">
        <v>49</v>
      </c>
      <c r="D33" s="219">
        <v>110647</v>
      </c>
      <c r="E33" s="220">
        <v>48304</v>
      </c>
      <c r="F33" s="220" t="s">
        <v>99</v>
      </c>
      <c r="G33" s="220">
        <v>62343</v>
      </c>
      <c r="H33" s="220" t="s">
        <v>99</v>
      </c>
      <c r="I33" s="220" t="s">
        <v>99</v>
      </c>
      <c r="J33" s="220" t="s">
        <v>99</v>
      </c>
      <c r="K33" s="220" t="s">
        <v>99</v>
      </c>
      <c r="L33" s="221" t="s">
        <v>99</v>
      </c>
      <c r="M33" s="219">
        <v>262</v>
      </c>
      <c r="N33" s="219" t="s">
        <v>99</v>
      </c>
      <c r="O33" s="220">
        <v>1</v>
      </c>
      <c r="P33" s="220">
        <v>211</v>
      </c>
      <c r="Q33" s="220" t="s">
        <v>99</v>
      </c>
      <c r="R33" s="222" t="s">
        <v>99</v>
      </c>
      <c r="S33" s="223" t="s">
        <v>99</v>
      </c>
      <c r="T33" s="196"/>
      <c r="U33" s="197" t="s">
        <v>50</v>
      </c>
    </row>
    <row r="34" spans="1:21" s="34" customFormat="1" ht="22.5" customHeight="1" x14ac:dyDescent="0.15">
      <c r="A34" s="191"/>
      <c r="B34" s="191">
        <v>305</v>
      </c>
      <c r="C34" s="192" t="s">
        <v>302</v>
      </c>
      <c r="D34" s="219" t="s">
        <v>99</v>
      </c>
      <c r="E34" s="220" t="s">
        <v>99</v>
      </c>
      <c r="F34" s="220" t="s">
        <v>99</v>
      </c>
      <c r="G34" s="220" t="s">
        <v>99</v>
      </c>
      <c r="H34" s="220" t="s">
        <v>99</v>
      </c>
      <c r="I34" s="220" t="s">
        <v>99</v>
      </c>
      <c r="J34" s="220" t="s">
        <v>99</v>
      </c>
      <c r="K34" s="220" t="s">
        <v>99</v>
      </c>
      <c r="L34" s="221" t="s">
        <v>99</v>
      </c>
      <c r="M34" s="219">
        <v>89</v>
      </c>
      <c r="N34" s="219" t="s">
        <v>99</v>
      </c>
      <c r="O34" s="220" t="s">
        <v>99</v>
      </c>
      <c r="P34" s="220" t="s">
        <v>99</v>
      </c>
      <c r="Q34" s="220" t="s">
        <v>99</v>
      </c>
      <c r="R34" s="222" t="s">
        <v>99</v>
      </c>
      <c r="S34" s="223" t="s">
        <v>99</v>
      </c>
      <c r="T34" s="196"/>
      <c r="U34" s="197" t="s">
        <v>303</v>
      </c>
    </row>
    <row r="35" spans="1:21" s="34" customFormat="1" ht="22.5" customHeight="1" x14ac:dyDescent="0.15">
      <c r="A35" s="191"/>
      <c r="B35" s="191">
        <v>323</v>
      </c>
      <c r="C35" s="192" t="s">
        <v>304</v>
      </c>
      <c r="D35" s="219" t="s">
        <v>99</v>
      </c>
      <c r="E35" s="220" t="s">
        <v>99</v>
      </c>
      <c r="F35" s="220" t="s">
        <v>99</v>
      </c>
      <c r="G35" s="220" t="s">
        <v>99</v>
      </c>
      <c r="H35" s="220" t="s">
        <v>99</v>
      </c>
      <c r="I35" s="220" t="s">
        <v>99</v>
      </c>
      <c r="J35" s="220" t="s">
        <v>99</v>
      </c>
      <c r="K35" s="220" t="s">
        <v>99</v>
      </c>
      <c r="L35" s="221" t="s">
        <v>99</v>
      </c>
      <c r="M35" s="219" t="s">
        <v>99</v>
      </c>
      <c r="N35" s="219" t="s">
        <v>99</v>
      </c>
      <c r="O35" s="220" t="s">
        <v>99</v>
      </c>
      <c r="P35" s="220">
        <v>103</v>
      </c>
      <c r="Q35" s="220" t="s">
        <v>99</v>
      </c>
      <c r="R35" s="222" t="s">
        <v>99</v>
      </c>
      <c r="S35" s="223" t="s">
        <v>99</v>
      </c>
      <c r="T35" s="196"/>
      <c r="U35" s="197" t="s">
        <v>305</v>
      </c>
    </row>
    <row r="36" spans="1:21" s="34" customFormat="1" ht="22.5" customHeight="1" x14ac:dyDescent="0.15">
      <c r="A36" s="345" t="s">
        <v>306</v>
      </c>
      <c r="B36" s="346"/>
      <c r="C36" s="356"/>
      <c r="D36" s="219" t="s">
        <v>99</v>
      </c>
      <c r="E36" s="220" t="s">
        <v>99</v>
      </c>
      <c r="F36" s="220" t="s">
        <v>99</v>
      </c>
      <c r="G36" s="220" t="s">
        <v>99</v>
      </c>
      <c r="H36" s="220" t="s">
        <v>99</v>
      </c>
      <c r="I36" s="220" t="s">
        <v>99</v>
      </c>
      <c r="J36" s="220" t="s">
        <v>99</v>
      </c>
      <c r="K36" s="220" t="s">
        <v>99</v>
      </c>
      <c r="L36" s="221" t="s">
        <v>99</v>
      </c>
      <c r="M36" s="219">
        <v>9</v>
      </c>
      <c r="N36" s="219" t="s">
        <v>99</v>
      </c>
      <c r="O36" s="220" t="s">
        <v>99</v>
      </c>
      <c r="P36" s="220">
        <v>46</v>
      </c>
      <c r="Q36" s="220" t="s">
        <v>99</v>
      </c>
      <c r="R36" s="222" t="s">
        <v>99</v>
      </c>
      <c r="S36" s="223" t="s">
        <v>99</v>
      </c>
      <c r="T36" s="357" t="s">
        <v>307</v>
      </c>
      <c r="U36" s="346"/>
    </row>
    <row r="37" spans="1:21" s="34" customFormat="1" ht="22.5" customHeight="1" x14ac:dyDescent="0.15">
      <c r="A37" s="191"/>
      <c r="B37" s="191">
        <v>401</v>
      </c>
      <c r="C37" s="192" t="s">
        <v>308</v>
      </c>
      <c r="D37" s="219" t="s">
        <v>99</v>
      </c>
      <c r="E37" s="220" t="s">
        <v>99</v>
      </c>
      <c r="F37" s="220" t="s">
        <v>99</v>
      </c>
      <c r="G37" s="220" t="s">
        <v>99</v>
      </c>
      <c r="H37" s="220" t="s">
        <v>99</v>
      </c>
      <c r="I37" s="220" t="s">
        <v>99</v>
      </c>
      <c r="J37" s="220" t="s">
        <v>99</v>
      </c>
      <c r="K37" s="220" t="s">
        <v>99</v>
      </c>
      <c r="L37" s="221" t="s">
        <v>99</v>
      </c>
      <c r="M37" s="219" t="s">
        <v>99</v>
      </c>
      <c r="N37" s="219" t="s">
        <v>99</v>
      </c>
      <c r="O37" s="220" t="s">
        <v>99</v>
      </c>
      <c r="P37" s="220">
        <v>11</v>
      </c>
      <c r="Q37" s="220" t="s">
        <v>99</v>
      </c>
      <c r="R37" s="222" t="s">
        <v>99</v>
      </c>
      <c r="S37" s="223" t="s">
        <v>99</v>
      </c>
      <c r="T37" s="196"/>
      <c r="U37" s="197" t="s">
        <v>309</v>
      </c>
    </row>
    <row r="38" spans="1:21" s="34" customFormat="1" ht="22.5" customHeight="1" x14ac:dyDescent="0.15">
      <c r="A38" s="191"/>
      <c r="B38" s="191">
        <v>409</v>
      </c>
      <c r="C38" s="192" t="s">
        <v>310</v>
      </c>
      <c r="D38" s="219" t="s">
        <v>99</v>
      </c>
      <c r="E38" s="220" t="s">
        <v>99</v>
      </c>
      <c r="F38" s="220" t="s">
        <v>99</v>
      </c>
      <c r="G38" s="220" t="s">
        <v>99</v>
      </c>
      <c r="H38" s="220" t="s">
        <v>99</v>
      </c>
      <c r="I38" s="220" t="s">
        <v>99</v>
      </c>
      <c r="J38" s="220" t="s">
        <v>99</v>
      </c>
      <c r="K38" s="220" t="s">
        <v>99</v>
      </c>
      <c r="L38" s="221" t="s">
        <v>99</v>
      </c>
      <c r="M38" s="219" t="s">
        <v>99</v>
      </c>
      <c r="N38" s="219" t="s">
        <v>99</v>
      </c>
      <c r="O38" s="220" t="s">
        <v>99</v>
      </c>
      <c r="P38" s="220">
        <v>17</v>
      </c>
      <c r="Q38" s="220" t="s">
        <v>99</v>
      </c>
      <c r="R38" s="222" t="s">
        <v>99</v>
      </c>
      <c r="S38" s="223" t="s">
        <v>99</v>
      </c>
      <c r="T38" s="196"/>
      <c r="U38" s="197" t="s">
        <v>311</v>
      </c>
    </row>
    <row r="39" spans="1:21" s="34" customFormat="1" ht="22.5" customHeight="1" x14ac:dyDescent="0.15">
      <c r="A39" s="191"/>
      <c r="B39" s="191">
        <v>410</v>
      </c>
      <c r="C39" s="192" t="s">
        <v>312</v>
      </c>
      <c r="D39" s="219" t="s">
        <v>99</v>
      </c>
      <c r="E39" s="220" t="s">
        <v>99</v>
      </c>
      <c r="F39" s="220" t="s">
        <v>99</v>
      </c>
      <c r="G39" s="220" t="s">
        <v>99</v>
      </c>
      <c r="H39" s="220" t="s">
        <v>99</v>
      </c>
      <c r="I39" s="220" t="s">
        <v>99</v>
      </c>
      <c r="J39" s="220" t="s">
        <v>99</v>
      </c>
      <c r="K39" s="220" t="s">
        <v>99</v>
      </c>
      <c r="L39" s="221" t="s">
        <v>99</v>
      </c>
      <c r="M39" s="219">
        <v>9</v>
      </c>
      <c r="N39" s="219" t="s">
        <v>99</v>
      </c>
      <c r="O39" s="220" t="s">
        <v>99</v>
      </c>
      <c r="P39" s="220" t="s">
        <v>99</v>
      </c>
      <c r="Q39" s="220" t="s">
        <v>99</v>
      </c>
      <c r="R39" s="222" t="s">
        <v>99</v>
      </c>
      <c r="S39" s="223" t="s">
        <v>99</v>
      </c>
      <c r="T39" s="196"/>
      <c r="U39" s="197" t="s">
        <v>313</v>
      </c>
    </row>
    <row r="40" spans="1:21" s="34" customFormat="1" ht="22.5" customHeight="1" x14ac:dyDescent="0.15">
      <c r="A40" s="191"/>
      <c r="B40" s="191">
        <v>411</v>
      </c>
      <c r="C40" s="192" t="s">
        <v>314</v>
      </c>
      <c r="D40" s="219" t="s">
        <v>99</v>
      </c>
      <c r="E40" s="220" t="s">
        <v>99</v>
      </c>
      <c r="F40" s="220" t="s">
        <v>99</v>
      </c>
      <c r="G40" s="220" t="s">
        <v>99</v>
      </c>
      <c r="H40" s="220" t="s">
        <v>99</v>
      </c>
      <c r="I40" s="220" t="s">
        <v>99</v>
      </c>
      <c r="J40" s="220" t="s">
        <v>99</v>
      </c>
      <c r="K40" s="220" t="s">
        <v>99</v>
      </c>
      <c r="L40" s="221" t="s">
        <v>99</v>
      </c>
      <c r="M40" s="219" t="s">
        <v>99</v>
      </c>
      <c r="N40" s="219" t="s">
        <v>99</v>
      </c>
      <c r="O40" s="220" t="s">
        <v>99</v>
      </c>
      <c r="P40" s="220">
        <v>18</v>
      </c>
      <c r="Q40" s="220" t="s">
        <v>99</v>
      </c>
      <c r="R40" s="222" t="s">
        <v>99</v>
      </c>
      <c r="S40" s="223" t="s">
        <v>99</v>
      </c>
      <c r="T40" s="196"/>
      <c r="U40" s="197" t="s">
        <v>315</v>
      </c>
    </row>
    <row r="41" spans="1:21" s="34" customFormat="1" ht="22.5" customHeight="1" x14ac:dyDescent="0.15">
      <c r="A41" s="345" t="s">
        <v>255</v>
      </c>
      <c r="B41" s="346"/>
      <c r="C41" s="356"/>
      <c r="D41" s="219" t="s">
        <v>99</v>
      </c>
      <c r="E41" s="220" t="s">
        <v>99</v>
      </c>
      <c r="F41" s="220" t="s">
        <v>99</v>
      </c>
      <c r="G41" s="220" t="s">
        <v>99</v>
      </c>
      <c r="H41" s="220" t="s">
        <v>99</v>
      </c>
      <c r="I41" s="220" t="s">
        <v>99</v>
      </c>
      <c r="J41" s="220" t="s">
        <v>99</v>
      </c>
      <c r="K41" s="220" t="s">
        <v>99</v>
      </c>
      <c r="L41" s="221" t="s">
        <v>99</v>
      </c>
      <c r="M41" s="219">
        <v>16</v>
      </c>
      <c r="N41" s="219" t="s">
        <v>99</v>
      </c>
      <c r="O41" s="220" t="s">
        <v>99</v>
      </c>
      <c r="P41" s="220" t="s">
        <v>99</v>
      </c>
      <c r="Q41" s="220" t="s">
        <v>99</v>
      </c>
      <c r="R41" s="222" t="s">
        <v>99</v>
      </c>
      <c r="S41" s="223" t="s">
        <v>99</v>
      </c>
      <c r="T41" s="357" t="s">
        <v>256</v>
      </c>
      <c r="U41" s="346"/>
    </row>
    <row r="42" spans="1:21" s="34" customFormat="1" ht="22.5" customHeight="1" x14ac:dyDescent="0.15">
      <c r="A42" s="191"/>
      <c r="B42" s="191">
        <v>551</v>
      </c>
      <c r="C42" s="192" t="s">
        <v>316</v>
      </c>
      <c r="D42" s="219" t="s">
        <v>99</v>
      </c>
      <c r="E42" s="220" t="s">
        <v>99</v>
      </c>
      <c r="F42" s="220" t="s">
        <v>99</v>
      </c>
      <c r="G42" s="220" t="s">
        <v>99</v>
      </c>
      <c r="H42" s="220" t="s">
        <v>99</v>
      </c>
      <c r="I42" s="220" t="s">
        <v>99</v>
      </c>
      <c r="J42" s="220" t="s">
        <v>99</v>
      </c>
      <c r="K42" s="220" t="s">
        <v>99</v>
      </c>
      <c r="L42" s="221" t="s">
        <v>99</v>
      </c>
      <c r="M42" s="219">
        <v>16</v>
      </c>
      <c r="N42" s="219" t="s">
        <v>99</v>
      </c>
      <c r="O42" s="220" t="s">
        <v>99</v>
      </c>
      <c r="P42" s="220" t="s">
        <v>99</v>
      </c>
      <c r="Q42" s="220" t="s">
        <v>99</v>
      </c>
      <c r="R42" s="222" t="s">
        <v>99</v>
      </c>
      <c r="S42" s="223" t="s">
        <v>99</v>
      </c>
      <c r="T42" s="196"/>
      <c r="U42" s="197" t="s">
        <v>317</v>
      </c>
    </row>
    <row r="43" spans="1:21" s="34" customFormat="1" ht="22.5" customHeight="1" x14ac:dyDescent="0.15">
      <c r="A43" s="345" t="s">
        <v>259</v>
      </c>
      <c r="B43" s="346"/>
      <c r="C43" s="356"/>
      <c r="D43" s="219">
        <v>76282</v>
      </c>
      <c r="E43" s="220" t="s">
        <v>99</v>
      </c>
      <c r="F43" s="220" t="s">
        <v>99</v>
      </c>
      <c r="G43" s="220">
        <v>6670</v>
      </c>
      <c r="H43" s="220" t="s">
        <v>99</v>
      </c>
      <c r="I43" s="220">
        <v>69612</v>
      </c>
      <c r="J43" s="220" t="s">
        <v>99</v>
      </c>
      <c r="K43" s="220" t="s">
        <v>99</v>
      </c>
      <c r="L43" s="221" t="s">
        <v>99</v>
      </c>
      <c r="M43" s="219">
        <v>48</v>
      </c>
      <c r="N43" s="219" t="s">
        <v>99</v>
      </c>
      <c r="O43" s="220" t="s">
        <v>99</v>
      </c>
      <c r="P43" s="220">
        <v>33</v>
      </c>
      <c r="Q43" s="220" t="s">
        <v>99</v>
      </c>
      <c r="R43" s="222" t="s">
        <v>99</v>
      </c>
      <c r="S43" s="223" t="s">
        <v>99</v>
      </c>
      <c r="T43" s="357" t="s">
        <v>260</v>
      </c>
      <c r="U43" s="346"/>
    </row>
    <row r="44" spans="1:21" s="34" customFormat="1" ht="22.5" customHeight="1" x14ac:dyDescent="0.15">
      <c r="A44" s="191"/>
      <c r="B44" s="191">
        <v>601</v>
      </c>
      <c r="C44" s="192" t="s">
        <v>261</v>
      </c>
      <c r="D44" s="219">
        <v>28301</v>
      </c>
      <c r="E44" s="220" t="s">
        <v>99</v>
      </c>
      <c r="F44" s="220" t="s">
        <v>99</v>
      </c>
      <c r="G44" s="220" t="s">
        <v>99</v>
      </c>
      <c r="H44" s="220" t="s">
        <v>99</v>
      </c>
      <c r="I44" s="220">
        <v>28301</v>
      </c>
      <c r="J44" s="220" t="s">
        <v>99</v>
      </c>
      <c r="K44" s="220" t="s">
        <v>99</v>
      </c>
      <c r="L44" s="221" t="s">
        <v>99</v>
      </c>
      <c r="M44" s="219">
        <v>48</v>
      </c>
      <c r="N44" s="219" t="s">
        <v>99</v>
      </c>
      <c r="O44" s="220" t="s">
        <v>99</v>
      </c>
      <c r="P44" s="220" t="s">
        <v>99</v>
      </c>
      <c r="Q44" s="220" t="s">
        <v>99</v>
      </c>
      <c r="R44" s="222" t="s">
        <v>99</v>
      </c>
      <c r="S44" s="223" t="s">
        <v>99</v>
      </c>
      <c r="T44" s="196"/>
      <c r="U44" s="197" t="s">
        <v>262</v>
      </c>
    </row>
    <row r="45" spans="1:21" s="34" customFormat="1" ht="22.5" customHeight="1" x14ac:dyDescent="0.15">
      <c r="A45" s="191"/>
      <c r="B45" s="191">
        <v>606</v>
      </c>
      <c r="C45" s="192" t="s">
        <v>318</v>
      </c>
      <c r="D45" s="219" t="s">
        <v>99</v>
      </c>
      <c r="E45" s="220" t="s">
        <v>99</v>
      </c>
      <c r="F45" s="220" t="s">
        <v>99</v>
      </c>
      <c r="G45" s="220" t="s">
        <v>99</v>
      </c>
      <c r="H45" s="220" t="s">
        <v>99</v>
      </c>
      <c r="I45" s="220" t="s">
        <v>99</v>
      </c>
      <c r="J45" s="220" t="s">
        <v>99</v>
      </c>
      <c r="K45" s="220" t="s">
        <v>99</v>
      </c>
      <c r="L45" s="221" t="s">
        <v>99</v>
      </c>
      <c r="M45" s="219" t="s">
        <v>99</v>
      </c>
      <c r="N45" s="219" t="s">
        <v>99</v>
      </c>
      <c r="O45" s="220" t="s">
        <v>99</v>
      </c>
      <c r="P45" s="220">
        <v>33</v>
      </c>
      <c r="Q45" s="220" t="s">
        <v>99</v>
      </c>
      <c r="R45" s="222" t="s">
        <v>99</v>
      </c>
      <c r="S45" s="223" t="s">
        <v>99</v>
      </c>
      <c r="T45" s="196"/>
      <c r="U45" s="197" t="s">
        <v>319</v>
      </c>
    </row>
    <row r="46" spans="1:21" s="34" customFormat="1" ht="22.5" customHeight="1" x14ac:dyDescent="0.15">
      <c r="A46" s="191"/>
      <c r="B46" s="191">
        <v>620</v>
      </c>
      <c r="C46" s="192" t="s">
        <v>320</v>
      </c>
      <c r="D46" s="219">
        <v>42737</v>
      </c>
      <c r="E46" s="220" t="s">
        <v>99</v>
      </c>
      <c r="F46" s="220" t="s">
        <v>99</v>
      </c>
      <c r="G46" s="220">
        <v>5399</v>
      </c>
      <c r="H46" s="220" t="s">
        <v>99</v>
      </c>
      <c r="I46" s="220">
        <v>37338</v>
      </c>
      <c r="J46" s="220" t="s">
        <v>99</v>
      </c>
      <c r="K46" s="220" t="s">
        <v>99</v>
      </c>
      <c r="L46" s="221" t="s">
        <v>99</v>
      </c>
      <c r="M46" s="219" t="s">
        <v>99</v>
      </c>
      <c r="N46" s="219" t="s">
        <v>99</v>
      </c>
      <c r="O46" s="220" t="s">
        <v>99</v>
      </c>
      <c r="P46" s="220" t="s">
        <v>99</v>
      </c>
      <c r="Q46" s="220" t="s">
        <v>99</v>
      </c>
      <c r="R46" s="222" t="s">
        <v>99</v>
      </c>
      <c r="S46" s="223" t="s">
        <v>99</v>
      </c>
      <c r="T46" s="196"/>
      <c r="U46" s="197" t="s">
        <v>321</v>
      </c>
    </row>
    <row r="47" spans="1:21" s="34" customFormat="1" ht="22.5" customHeight="1" x14ac:dyDescent="0.15">
      <c r="A47" s="191"/>
      <c r="B47" s="191">
        <v>627</v>
      </c>
      <c r="C47" s="192" t="s">
        <v>322</v>
      </c>
      <c r="D47" s="219">
        <v>5244</v>
      </c>
      <c r="E47" s="220" t="s">
        <v>99</v>
      </c>
      <c r="F47" s="220" t="s">
        <v>99</v>
      </c>
      <c r="G47" s="220">
        <v>1271</v>
      </c>
      <c r="H47" s="220" t="s">
        <v>99</v>
      </c>
      <c r="I47" s="220">
        <v>3973</v>
      </c>
      <c r="J47" s="220" t="s">
        <v>99</v>
      </c>
      <c r="K47" s="220" t="s">
        <v>99</v>
      </c>
      <c r="L47" s="221" t="s">
        <v>99</v>
      </c>
      <c r="M47" s="219" t="s">
        <v>99</v>
      </c>
      <c r="N47" s="219" t="s">
        <v>99</v>
      </c>
      <c r="O47" s="220" t="s">
        <v>99</v>
      </c>
      <c r="P47" s="220" t="s">
        <v>99</v>
      </c>
      <c r="Q47" s="220" t="s">
        <v>99</v>
      </c>
      <c r="R47" s="222" t="s">
        <v>99</v>
      </c>
      <c r="S47" s="223" t="s">
        <v>99</v>
      </c>
      <c r="T47" s="196"/>
      <c r="U47" s="197" t="s">
        <v>323</v>
      </c>
    </row>
    <row r="48" spans="1:21" s="34" customFormat="1" ht="22.5" customHeight="1" x14ac:dyDescent="0.15">
      <c r="A48" s="345" t="s">
        <v>324</v>
      </c>
      <c r="B48" s="346"/>
      <c r="C48" s="356"/>
      <c r="D48" s="219">
        <v>978376</v>
      </c>
      <c r="E48" s="220">
        <v>1290</v>
      </c>
      <c r="F48" s="220" t="s">
        <v>99</v>
      </c>
      <c r="G48" s="220">
        <v>586398</v>
      </c>
      <c r="H48" s="220" t="s">
        <v>99</v>
      </c>
      <c r="I48" s="220">
        <v>2747</v>
      </c>
      <c r="J48" s="220">
        <v>387941</v>
      </c>
      <c r="K48" s="220">
        <v>1033</v>
      </c>
      <c r="L48" s="221">
        <v>386908</v>
      </c>
      <c r="M48" s="219">
        <v>157</v>
      </c>
      <c r="N48" s="219" t="s">
        <v>99</v>
      </c>
      <c r="O48" s="220" t="s">
        <v>99</v>
      </c>
      <c r="P48" s="220" t="s">
        <v>99</v>
      </c>
      <c r="Q48" s="220" t="s">
        <v>99</v>
      </c>
      <c r="R48" s="222" t="s">
        <v>99</v>
      </c>
      <c r="S48" s="223" t="s">
        <v>99</v>
      </c>
      <c r="T48" s="357" t="s">
        <v>325</v>
      </c>
      <c r="U48" s="346"/>
    </row>
    <row r="49" spans="1:21" s="34" customFormat="1" ht="22.5" customHeight="1" x14ac:dyDescent="0.15">
      <c r="A49" s="191"/>
      <c r="B49" s="191">
        <v>701</v>
      </c>
      <c r="C49" s="192" t="s">
        <v>326</v>
      </c>
      <c r="D49" s="219">
        <v>3592</v>
      </c>
      <c r="E49" s="220">
        <v>1290</v>
      </c>
      <c r="F49" s="220" t="s">
        <v>99</v>
      </c>
      <c r="G49" s="220" t="s">
        <v>99</v>
      </c>
      <c r="H49" s="220" t="s">
        <v>99</v>
      </c>
      <c r="I49" s="220">
        <v>2302</v>
      </c>
      <c r="J49" s="220" t="s">
        <v>99</v>
      </c>
      <c r="K49" s="220" t="s">
        <v>99</v>
      </c>
      <c r="L49" s="221" t="s">
        <v>99</v>
      </c>
      <c r="M49" s="219" t="s">
        <v>99</v>
      </c>
      <c r="N49" s="219" t="s">
        <v>99</v>
      </c>
      <c r="O49" s="220" t="s">
        <v>99</v>
      </c>
      <c r="P49" s="220" t="s">
        <v>99</v>
      </c>
      <c r="Q49" s="220" t="s">
        <v>99</v>
      </c>
      <c r="R49" s="222" t="s">
        <v>99</v>
      </c>
      <c r="S49" s="223" t="s">
        <v>99</v>
      </c>
      <c r="T49" s="196"/>
      <c r="U49" s="197" t="s">
        <v>327</v>
      </c>
    </row>
    <row r="50" spans="1:21" s="34" customFormat="1" ht="22.5" customHeight="1" thickBot="1" x14ac:dyDescent="0.2">
      <c r="A50" s="198"/>
      <c r="B50" s="198">
        <v>703</v>
      </c>
      <c r="C50" s="199" t="s">
        <v>328</v>
      </c>
      <c r="D50" s="224">
        <v>974784</v>
      </c>
      <c r="E50" s="225" t="s">
        <v>99</v>
      </c>
      <c r="F50" s="225" t="s">
        <v>99</v>
      </c>
      <c r="G50" s="225">
        <v>586398</v>
      </c>
      <c r="H50" s="225" t="s">
        <v>99</v>
      </c>
      <c r="I50" s="225">
        <v>445</v>
      </c>
      <c r="J50" s="225">
        <v>387941</v>
      </c>
      <c r="K50" s="225">
        <v>1033</v>
      </c>
      <c r="L50" s="226">
        <v>386908</v>
      </c>
      <c r="M50" s="224">
        <v>157</v>
      </c>
      <c r="N50" s="224" t="s">
        <v>99</v>
      </c>
      <c r="O50" s="225" t="s">
        <v>99</v>
      </c>
      <c r="P50" s="225" t="s">
        <v>99</v>
      </c>
      <c r="Q50" s="225" t="s">
        <v>99</v>
      </c>
      <c r="R50" s="227" t="s">
        <v>99</v>
      </c>
      <c r="S50" s="228" t="s">
        <v>99</v>
      </c>
      <c r="T50" s="204"/>
      <c r="U50" s="205" t="s">
        <v>266</v>
      </c>
    </row>
    <row r="51" spans="1:21" ht="18.75" customHeight="1" x14ac:dyDescent="0.15">
      <c r="A51" s="166" t="s">
        <v>9</v>
      </c>
      <c r="U51" s="167" t="s">
        <v>9</v>
      </c>
    </row>
    <row r="52" spans="1:21" ht="31.5" customHeight="1" x14ac:dyDescent="0.15"/>
    <row r="53" spans="1:21" ht="31.5" customHeight="1" x14ac:dyDescent="0.15"/>
    <row r="54" spans="1:21" ht="31.5" customHeight="1" x14ac:dyDescent="0.15"/>
    <row r="55" spans="1:21" ht="31.5" customHeight="1" x14ac:dyDescent="0.15"/>
    <row r="56" spans="1:21" ht="31.5" customHeight="1" x14ac:dyDescent="0.15"/>
    <row r="57" spans="1:21" ht="31.5" customHeight="1" x14ac:dyDescent="0.15"/>
    <row r="58" spans="1:21" ht="31.5" customHeight="1" x14ac:dyDescent="0.15"/>
    <row r="59" spans="1:21" ht="31.5" customHeight="1" x14ac:dyDescent="0.15"/>
    <row r="85" ht="5.25" customHeight="1" x14ac:dyDescent="0.15"/>
  </sheetData>
  <mergeCells count="18">
    <mergeCell ref="A41:C41"/>
    <mergeCell ref="T41:U41"/>
    <mergeCell ref="A43:C43"/>
    <mergeCell ref="T43:U43"/>
    <mergeCell ref="A48:C48"/>
    <mergeCell ref="T48:U48"/>
    <mergeCell ref="A25:C25"/>
    <mergeCell ref="T25:U25"/>
    <mergeCell ref="A31:C31"/>
    <mergeCell ref="T31:U31"/>
    <mergeCell ref="A36:C36"/>
    <mergeCell ref="T36:U36"/>
    <mergeCell ref="A2:C5"/>
    <mergeCell ref="T2:U5"/>
    <mergeCell ref="A7:C7"/>
    <mergeCell ref="T7:U7"/>
    <mergeCell ref="A8:C8"/>
    <mergeCell ref="T8:U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73"/>
  <sheetViews>
    <sheetView zoomScaleNormal="100" workbookViewId="0"/>
  </sheetViews>
  <sheetFormatPr defaultColWidth="8" defaultRowHeight="12" x14ac:dyDescent="0.15"/>
  <cols>
    <col min="1" max="1" width="3.25" style="9" customWidth="1"/>
    <col min="2" max="2" width="24.25" style="9" customWidth="1"/>
    <col min="3" max="4" width="25.125" style="9" customWidth="1"/>
    <col min="5" max="5" width="3.25" style="9" customWidth="1"/>
    <col min="6" max="6" width="24.25" style="9" customWidth="1"/>
    <col min="7" max="13" width="18.125" style="9" customWidth="1"/>
    <col min="14" max="16384" width="8" style="9"/>
  </cols>
  <sheetData>
    <row r="1" spans="1:13" s="2" customFormat="1" ht="18.75" customHeight="1" x14ac:dyDescent="0.15">
      <c r="A1" s="168" t="s">
        <v>329</v>
      </c>
      <c r="C1" s="229"/>
      <c r="D1" s="89"/>
      <c r="E1" s="230"/>
      <c r="F1" s="231"/>
      <c r="G1" s="232"/>
      <c r="H1" s="233" t="s">
        <v>170</v>
      </c>
      <c r="I1" s="229" t="s">
        <v>170</v>
      </c>
      <c r="J1" s="229" t="s">
        <v>170</v>
      </c>
      <c r="K1" s="229"/>
      <c r="L1" s="234"/>
      <c r="M1" s="234"/>
    </row>
    <row r="2" spans="1:13" s="2" customFormat="1" ht="18.75" customHeight="1" thickBot="1" x14ac:dyDescent="0.2">
      <c r="A2" s="168" t="s">
        <v>330</v>
      </c>
      <c r="C2" s="229"/>
      <c r="D2" s="235"/>
      <c r="E2" s="236"/>
      <c r="F2" s="237" t="s">
        <v>331</v>
      </c>
      <c r="G2" s="232"/>
      <c r="H2" s="233"/>
      <c r="I2" s="229"/>
      <c r="J2" s="229"/>
      <c r="K2" s="229"/>
      <c r="L2" s="234"/>
      <c r="M2" s="234"/>
    </row>
    <row r="3" spans="1:13" ht="15" customHeight="1" x14ac:dyDescent="0.15">
      <c r="A3" s="238"/>
      <c r="B3" s="239"/>
      <c r="C3" s="240"/>
      <c r="D3" s="241"/>
      <c r="E3" s="241"/>
      <c r="F3" s="242" t="s">
        <v>170</v>
      </c>
      <c r="G3" s="243"/>
    </row>
    <row r="4" spans="1:13" ht="15" customHeight="1" x14ac:dyDescent="0.15">
      <c r="A4" s="362" t="s">
        <v>332</v>
      </c>
      <c r="B4" s="363"/>
      <c r="C4" s="244" t="s">
        <v>333</v>
      </c>
      <c r="D4" s="245" t="s">
        <v>334</v>
      </c>
      <c r="E4" s="245"/>
      <c r="F4" s="246"/>
      <c r="G4" s="247"/>
    </row>
    <row r="5" spans="1:13" ht="30" customHeight="1" x14ac:dyDescent="0.15">
      <c r="A5" s="248"/>
      <c r="B5" s="249"/>
      <c r="C5" s="250" t="s">
        <v>189</v>
      </c>
      <c r="D5" s="251" t="s">
        <v>335</v>
      </c>
      <c r="E5" s="364" t="s">
        <v>336</v>
      </c>
      <c r="F5" s="365"/>
      <c r="G5" s="247"/>
    </row>
    <row r="6" spans="1:13" ht="30" customHeight="1" x14ac:dyDescent="0.15">
      <c r="A6" s="358" t="s">
        <v>337</v>
      </c>
      <c r="B6" s="366"/>
      <c r="C6" s="252">
        <v>4553798</v>
      </c>
      <c r="D6" s="252">
        <v>816934</v>
      </c>
      <c r="E6" s="367" t="s">
        <v>338</v>
      </c>
      <c r="F6" s="368"/>
      <c r="G6" s="243"/>
    </row>
    <row r="7" spans="1:13" ht="30" customHeight="1" x14ac:dyDescent="0.15">
      <c r="B7" s="253" t="s">
        <v>339</v>
      </c>
      <c r="C7" s="252">
        <v>420037</v>
      </c>
      <c r="D7" s="252">
        <v>120165</v>
      </c>
      <c r="E7" s="254"/>
      <c r="F7" s="255" t="s">
        <v>340</v>
      </c>
      <c r="G7" s="256"/>
    </row>
    <row r="8" spans="1:13" ht="30" customHeight="1" x14ac:dyDescent="0.15">
      <c r="B8" s="253" t="s">
        <v>341</v>
      </c>
      <c r="C8" s="252">
        <v>4127490</v>
      </c>
      <c r="D8" s="252">
        <v>691548</v>
      </c>
      <c r="E8" s="254"/>
      <c r="F8" s="255" t="s">
        <v>342</v>
      </c>
      <c r="G8" s="256"/>
    </row>
    <row r="9" spans="1:13" ht="30" customHeight="1" x14ac:dyDescent="0.15">
      <c r="A9" s="248"/>
      <c r="B9" s="257" t="s">
        <v>343</v>
      </c>
      <c r="C9" s="258">
        <v>6271</v>
      </c>
      <c r="D9" s="258">
        <v>5221</v>
      </c>
      <c r="E9" s="259"/>
      <c r="F9" s="260" t="s">
        <v>344</v>
      </c>
      <c r="G9" s="256"/>
    </row>
    <row r="10" spans="1:13" ht="30" customHeight="1" x14ac:dyDescent="0.15">
      <c r="A10" s="358" t="s">
        <v>345</v>
      </c>
      <c r="B10" s="366"/>
      <c r="C10" s="252">
        <v>3150311</v>
      </c>
      <c r="D10" s="252">
        <v>297726</v>
      </c>
      <c r="E10" s="369" t="s">
        <v>346</v>
      </c>
      <c r="F10" s="361"/>
      <c r="G10" s="256"/>
    </row>
    <row r="11" spans="1:13" ht="30" customHeight="1" x14ac:dyDescent="0.15">
      <c r="B11" s="253" t="s">
        <v>347</v>
      </c>
      <c r="C11" s="261">
        <v>3147916</v>
      </c>
      <c r="D11" s="262">
        <v>297618</v>
      </c>
      <c r="E11" s="254"/>
      <c r="F11" s="255" t="s">
        <v>348</v>
      </c>
      <c r="G11" s="256"/>
    </row>
    <row r="12" spans="1:13" ht="30" customHeight="1" x14ac:dyDescent="0.15">
      <c r="A12" s="248"/>
      <c r="B12" s="263" t="s">
        <v>343</v>
      </c>
      <c r="C12" s="264">
        <v>2395</v>
      </c>
      <c r="D12" s="265">
        <v>108</v>
      </c>
      <c r="E12" s="259"/>
      <c r="F12" s="260" t="s">
        <v>349</v>
      </c>
      <c r="G12" s="256"/>
    </row>
    <row r="13" spans="1:13" ht="30" customHeight="1" x14ac:dyDescent="0.15">
      <c r="A13" s="358" t="s">
        <v>350</v>
      </c>
      <c r="B13" s="359"/>
      <c r="C13" s="252">
        <v>161272</v>
      </c>
      <c r="D13" s="252">
        <v>322928</v>
      </c>
      <c r="E13" s="360" t="s">
        <v>351</v>
      </c>
      <c r="F13" s="361"/>
    </row>
    <row r="14" spans="1:13" ht="30" customHeight="1" x14ac:dyDescent="0.15">
      <c r="B14" s="253" t="s">
        <v>352</v>
      </c>
      <c r="C14" s="252">
        <v>30545</v>
      </c>
      <c r="D14" s="252">
        <v>35326</v>
      </c>
      <c r="E14" s="254"/>
      <c r="F14" s="266" t="s">
        <v>353</v>
      </c>
    </row>
    <row r="15" spans="1:13" ht="30" customHeight="1" x14ac:dyDescent="0.15">
      <c r="B15" s="253" t="s">
        <v>354</v>
      </c>
      <c r="C15" s="252">
        <v>14507</v>
      </c>
      <c r="D15" s="252">
        <v>15586</v>
      </c>
      <c r="E15" s="254"/>
      <c r="F15" s="266" t="s">
        <v>355</v>
      </c>
    </row>
    <row r="16" spans="1:13" ht="30" customHeight="1" x14ac:dyDescent="0.15">
      <c r="B16" s="253" t="s">
        <v>356</v>
      </c>
      <c r="C16" s="252">
        <v>16553</v>
      </c>
      <c r="D16" s="252">
        <v>23346</v>
      </c>
      <c r="E16" s="254"/>
      <c r="F16" s="266" t="s">
        <v>357</v>
      </c>
    </row>
    <row r="17" spans="1:6" ht="30" customHeight="1" x14ac:dyDescent="0.15">
      <c r="B17" s="253" t="s">
        <v>358</v>
      </c>
      <c r="C17" s="252">
        <v>7783</v>
      </c>
      <c r="D17" s="252">
        <v>13139</v>
      </c>
      <c r="E17" s="254"/>
      <c r="F17" s="266" t="s">
        <v>359</v>
      </c>
    </row>
    <row r="18" spans="1:6" ht="30" customHeight="1" x14ac:dyDescent="0.15">
      <c r="B18" s="253" t="s">
        <v>360</v>
      </c>
      <c r="C18" s="252">
        <v>21889</v>
      </c>
      <c r="D18" s="252">
        <v>25335</v>
      </c>
      <c r="E18" s="254"/>
      <c r="F18" s="266" t="s">
        <v>361</v>
      </c>
    </row>
    <row r="19" spans="1:6" ht="30" customHeight="1" x14ac:dyDescent="0.15">
      <c r="B19" s="253" t="s">
        <v>362</v>
      </c>
      <c r="C19" s="252">
        <v>9823</v>
      </c>
      <c r="D19" s="252">
        <v>14386</v>
      </c>
      <c r="E19" s="254"/>
      <c r="F19" s="266" t="s">
        <v>363</v>
      </c>
    </row>
    <row r="20" spans="1:6" ht="30" customHeight="1" x14ac:dyDescent="0.15">
      <c r="B20" s="253" t="s">
        <v>364</v>
      </c>
      <c r="C20" s="252">
        <v>6341</v>
      </c>
      <c r="D20" s="252">
        <v>2425</v>
      </c>
      <c r="E20" s="254"/>
      <c r="F20" s="266" t="s">
        <v>365</v>
      </c>
    </row>
    <row r="21" spans="1:6" ht="30" customHeight="1" x14ac:dyDescent="0.15">
      <c r="B21" s="253" t="s">
        <v>366</v>
      </c>
      <c r="C21" s="252">
        <v>28516</v>
      </c>
      <c r="D21" s="252">
        <v>110470</v>
      </c>
      <c r="E21" s="254"/>
      <c r="F21" s="266" t="s">
        <v>367</v>
      </c>
    </row>
    <row r="22" spans="1:6" ht="30" customHeight="1" thickBot="1" x14ac:dyDescent="0.2">
      <c r="A22" s="267"/>
      <c r="B22" s="268" t="s">
        <v>368</v>
      </c>
      <c r="C22" s="269">
        <v>25315</v>
      </c>
      <c r="D22" s="269">
        <v>82915</v>
      </c>
      <c r="E22" s="270"/>
      <c r="F22" s="271" t="s">
        <v>369</v>
      </c>
    </row>
    <row r="23" spans="1:6" ht="18.75" customHeight="1" x14ac:dyDescent="0.15">
      <c r="A23" s="2"/>
      <c r="F23" s="167" t="s">
        <v>9</v>
      </c>
    </row>
    <row r="24" spans="1:6" ht="12" customHeight="1" x14ac:dyDescent="0.15"/>
    <row r="73" ht="5.25" customHeight="1" x14ac:dyDescent="0.15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2023-07-13T04:08:43Z</dcterms:created>
  <dcterms:modified xsi:type="dcterms:W3CDTF">2023-07-13T04:08:48Z</dcterms:modified>
</cp:coreProperties>
</file>