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7A9979C-0B30-483D-A932-EBAB986B37FE}" xr6:coauthVersionLast="47" xr6:coauthVersionMax="47" xr10:uidLastSave="{00000000-0000-0000-0000-000000000000}"/>
  <bookViews>
    <workbookView xWindow="-28920" yWindow="0" windowWidth="29040" windowHeight="15720" xr2:uid="{B8D32C3C-5A61-4865-9EE1-FC9ABD355DDB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'Ⅱ.(1)原油輸入'!$A$1:$I$46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E42" i="2"/>
  <c r="E39" i="2"/>
  <c r="E38" i="2"/>
  <c r="E35" i="2"/>
  <c r="E32" i="2"/>
  <c r="E25" i="2"/>
  <c r="E24" i="2"/>
  <c r="E23" i="2"/>
  <c r="E22" i="2"/>
  <c r="E21" i="2"/>
  <c r="E20" i="2"/>
  <c r="E18" i="2"/>
  <c r="E16" i="2"/>
  <c r="E15" i="2"/>
  <c r="E13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<sst xmlns="http://schemas.openxmlformats.org/spreadsheetml/2006/main" count="1563" uniqueCount="350">
  <si>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</si>
  <si>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</si>
  <si>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</si>
  <si>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</si>
  <si>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</si>
  <si>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</si>
  <si>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</si>
  <si>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</si>
  <si>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</si>
  <si>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(R6年12月)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</si>
  <si>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</si>
  <si>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</si>
  <si>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</si>
  <si>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</si>
  <si>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</si>
  <si>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</si>
  <si>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</si>
  <si>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</si>
  <si>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</si>
  <si>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</si>
  <si>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</si>
  <si>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</si>
  <si>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カタール</t>
  </si>
  <si>
    <t>Qatar</t>
  </si>
  <si>
    <t>カタール・マリーン</t>
  </si>
  <si>
    <t>オマーン</t>
  </si>
  <si>
    <t>Oman</t>
  </si>
  <si>
    <t>アラブ首長国連邦</t>
  </si>
  <si>
    <t>United Arab Emirates</t>
  </si>
  <si>
    <t>マーバン</t>
  </si>
  <si>
    <t>デュバイ</t>
  </si>
  <si>
    <t>アッパー・ザクム</t>
  </si>
  <si>
    <t>ダス</t>
  </si>
  <si>
    <t>ムバラス・クルード</t>
  </si>
  <si>
    <t>ウムルル</t>
  </si>
  <si>
    <t>（単位：kl）</t>
  </si>
  <si>
    <t>（Unit：kl）</t>
  </si>
  <si>
    <t>南方</t>
  </si>
  <si>
    <t>South East Asia</t>
  </si>
  <si>
    <t>ブルネイ</t>
  </si>
  <si>
    <t>Brunei</t>
  </si>
  <si>
    <t>ライト・セリア</t>
  </si>
  <si>
    <t>北米</t>
  </si>
  <si>
    <t>North America</t>
  </si>
  <si>
    <t>アメリカ合衆国</t>
  </si>
  <si>
    <t>United States of America</t>
  </si>
  <si>
    <t>WTIミッドランド</t>
  </si>
  <si>
    <t>中南米</t>
  </si>
  <si>
    <t>Central and South America</t>
  </si>
  <si>
    <t>エクアドル</t>
  </si>
  <si>
    <t>Ecuador</t>
  </si>
  <si>
    <t>オリエンテ</t>
  </si>
  <si>
    <t>ナポ</t>
  </si>
  <si>
    <t>大洋州</t>
  </si>
  <si>
    <t>Oceania</t>
  </si>
  <si>
    <t>オーストラリア</t>
  </si>
  <si>
    <t>Australia</t>
  </si>
  <si>
    <t>ノースウエスト・シェルフ・コンデンセート</t>
  </si>
  <si>
    <t>クリフ・ヘッド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</si>
  <si>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</si>
  <si>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</si>
  <si>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</si>
  <si>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</si>
  <si>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</si>
  <si>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</si>
  <si>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</si>
  <si>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</si>
  <si>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</si>
  <si>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</si>
  <si>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</si>
  <si>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</si>
  <si>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</si>
  <si>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</si>
  <si>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</si>
  <si>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</si>
  <si>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</si>
  <si>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</si>
  <si>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</si>
  <si>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</si>
  <si>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</si>
  <si>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</si>
  <si>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</si>
  <si>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</si>
  <si>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</si>
  <si>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</si>
  <si>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</si>
  <si>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</si>
  <si>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</si>
  <si>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</si>
  <si>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</si>
  <si>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</si>
  <si>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</si>
  <si>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</si>
  <si>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</si>
  <si>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</si>
  <si>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</si>
  <si>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</si>
  <si>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</si>
  <si>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</si>
  <si>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</si>
  <si>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</si>
  <si>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</si>
  <si>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</si>
  <si>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</si>
  <si>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</si>
  <si>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</si>
  <si>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</si>
  <si>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</si>
  <si>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</si>
  <si>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</si>
  <si>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</si>
  <si>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</si>
  <si>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</si>
  <si>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</si>
  <si>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</si>
  <si>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</si>
  <si>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</si>
  <si>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</si>
  <si>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</si>
  <si>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</si>
  <si>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</si>
  <si>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</si>
  <si>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</si>
  <si>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</si>
  <si>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</si>
  <si>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</si>
  <si>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</si>
  <si>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</si>
  <si>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</si>
  <si>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</si>
  <si>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</si>
  <si>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</si>
  <si>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</si>
  <si>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</si>
  <si>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</si>
  <si>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</si>
  <si>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</si>
  <si>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</si>
  <si>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</si>
  <si>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</si>
  <si>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</si>
  <si>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</si>
  <si>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</si>
  <si>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</si>
  <si>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</si>
  <si>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</si>
  <si>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</si>
  <si>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</si>
  <si>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</si>
  <si>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</si>
  <si>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</si>
  <si>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</si>
  <si>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</si>
  <si>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</si>
  <si>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</si>
  <si>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</si>
  <si>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</si>
  <si>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</si>
  <si>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</si>
  <si>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</si>
  <si>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</si>
  <si>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</si>
  <si>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</si>
  <si>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</si>
  <si>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</si>
  <si>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</si>
  <si>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</si>
  <si>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</si>
  <si>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</si>
  <si>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</si>
  <si>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</si>
  <si>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</si>
  <si>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</si>
  <si>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</si>
  <si>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</si>
  <si>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</si>
  <si>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</si>
  <si>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</si>
  <si>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</si>
  <si>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</si>
  <si>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</si>
  <si>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</si>
  <si>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</si>
  <si>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</si>
  <si>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</si>
  <si>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</si>
  <si>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</si>
  <si>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</si>
  <si>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</si>
  <si>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</si>
  <si>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</si>
  <si>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</si>
  <si>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</si>
  <si>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</si>
  <si>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</si>
  <si>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</si>
  <si>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</si>
  <si>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</si>
  <si>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</si>
  <si>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</si>
  <si>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</si>
  <si>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</si>
  <si>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</si>
  <si>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</si>
  <si>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</si>
  <si>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</si>
  <si>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</si>
  <si>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</si>
  <si>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</si>
  <si>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</si>
  <si>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</si>
  <si>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</si>
  <si>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</si>
  <si>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</si>
  <si>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</si>
  <si>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</si>
  <si>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</si>
  <si>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</si>
  <si>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</si>
  <si>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</si>
  <si>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</si>
  <si>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</si>
  <si>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</si>
  <si>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</si>
  <si>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</si>
  <si>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</si>
  <si>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</si>
  <si>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</si>
  <si>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</si>
  <si>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</si>
  <si>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</si>
  <si>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</si>
  <si>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</si>
  <si>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</si>
  <si>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</si>
  <si>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</si>
  <si>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</si>
  <si>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</si>
  <si>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タイ</t>
  </si>
  <si>
    <t>Thailand</t>
  </si>
  <si>
    <t>シンガポール</t>
  </si>
  <si>
    <t>Singapore</t>
  </si>
  <si>
    <t>マレーシア</t>
  </si>
  <si>
    <t>Malaysia</t>
  </si>
  <si>
    <t>インドネシア</t>
  </si>
  <si>
    <t>Indonesia</t>
  </si>
  <si>
    <t>インド</t>
  </si>
  <si>
    <t>India</t>
  </si>
  <si>
    <t>イラク</t>
  </si>
  <si>
    <t>Iraq</t>
  </si>
  <si>
    <t>ヨーロッパ</t>
  </si>
  <si>
    <t>Europe</t>
  </si>
  <si>
    <t>フランス</t>
  </si>
  <si>
    <t>France</t>
  </si>
  <si>
    <t>ドイツ</t>
  </si>
  <si>
    <t>Germany</t>
  </si>
  <si>
    <t>北アメリカ州</t>
  </si>
  <si>
    <t>North America Area</t>
  </si>
  <si>
    <t>カナダ</t>
  </si>
  <si>
    <t>Canada</t>
  </si>
  <si>
    <t>南アメリカ州</t>
  </si>
  <si>
    <t>South America Area</t>
  </si>
  <si>
    <t>ペルー</t>
  </si>
  <si>
    <t>Peru</t>
  </si>
  <si>
    <t>Oceania Area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</si>
  <si>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</si>
  <si>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</si>
  <si>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</si>
  <si>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</si>
  <si>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</si>
  <si>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</si>
  <si>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</si>
  <si>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</si>
  <si>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</si>
  <si>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</si>
  <si>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</si>
  <si>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ベトナム</t>
  </si>
  <si>
    <t>Viet Nam</t>
  </si>
  <si>
    <t>フィリピン</t>
  </si>
  <si>
    <t>Philippines</t>
  </si>
  <si>
    <t>パキスタン</t>
  </si>
  <si>
    <t>Pakistan</t>
  </si>
  <si>
    <t>スリランカ</t>
  </si>
  <si>
    <t>Sri Lanka</t>
  </si>
  <si>
    <t>バングラデシュ</t>
  </si>
  <si>
    <t>Bangladesh</t>
  </si>
  <si>
    <t>キルギス</t>
  </si>
  <si>
    <t>Kyrgyz</t>
  </si>
  <si>
    <t>英国</t>
  </si>
  <si>
    <t>United Kingdom</t>
  </si>
  <si>
    <t>トルコ</t>
  </si>
  <si>
    <t>Turkey</t>
  </si>
  <si>
    <t>メキシコ</t>
  </si>
  <si>
    <t>Mexico</t>
  </si>
  <si>
    <t>チリ</t>
  </si>
  <si>
    <t>Chile</t>
  </si>
  <si>
    <t>ブラジル</t>
  </si>
  <si>
    <t>Brazil</t>
  </si>
  <si>
    <t>アフリカ州</t>
  </si>
  <si>
    <t>Africa Area</t>
  </si>
  <si>
    <t>ケニア</t>
  </si>
  <si>
    <t>Kenya</t>
  </si>
  <si>
    <t>南アフリカ共和国</t>
  </si>
  <si>
    <t>South Africa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</si>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</sst>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5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182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182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182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182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3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4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8" fillId="0" borderId="57" xfId="1" applyNumberFormat="1" applyFont="1" applyBorder="1" applyAlignment="1">
      <alignment horizontal="center" vertical="center"/>
    </xf>
    <xf numFmtId="38" fontId="8" fillId="0" borderId="58" xfId="1" applyNumberFormat="1" applyFont="1" applyBorder="1" applyAlignment="1">
      <alignment horizontal="left" vertical="center"/>
    </xf>
    <xf numFmtId="3" fontId="8" fillId="0" borderId="59" xfId="6" applyNumberFormat="1" applyFont="1" applyBorder="1" applyAlignment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3" fontId="8" fillId="0" borderId="61" xfId="6" applyNumberFormat="1" applyFont="1" applyBorder="1" applyAlignment="1">
      <alignment horizontal="right" vertical="center" wrapText="1"/>
    </xf>
    <xf numFmtId="0" fontId="1" fillId="0" borderId="62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3" fontId="4" fillId="0" borderId="0" xfId="6" applyNumberFormat="1" applyFont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3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3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4" fillId="0" borderId="19" xfId="6" applyNumberFormat="1" applyFont="1" applyBorder="1" applyAlignment="1">
      <alignment horizontal="right"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5" xfId="6" applyNumberFormat="1" applyFont="1" applyBorder="1" applyAlignment="1">
      <alignment horizontal="right" vertical="center" wrapText="1"/>
    </xf>
    <xf numFmtId="38" fontId="4" fillId="0" borderId="66" xfId="6" applyNumberFormat="1" applyFont="1" applyBorder="1" applyAlignment="1">
      <alignment horizontal="right"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49" fontId="1" fillId="0" borderId="0" xfId="2" applyNumberFormat="1" applyFont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1" fillId="0" borderId="0" xfId="2" quotePrefix="1" applyNumberFormat="1" applyFont="1" applyAlignment="1">
      <alignment horizontal="right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distributed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14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0" fontId="1" fillId="0" borderId="37" xfId="1" applyBorder="1"/>
    <xf numFmtId="0" fontId="1" fillId="0" borderId="0" xfId="1"/>
    <xf numFmtId="0" fontId="1" fillId="0" borderId="41" xfId="1" applyBorder="1"/>
    <xf numFmtId="0" fontId="1" fillId="0" borderId="38" xfId="1" applyBorder="1"/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38" fontId="11" fillId="0" borderId="0" xfId="1" applyNumberFormat="1" applyFont="1" applyAlignment="1">
      <alignment horizontal="distributed" vertical="center"/>
    </xf>
    <xf numFmtId="38" fontId="11" fillId="0" borderId="0" xfId="6" applyNumberFormat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0" fontId="1" fillId="0" borderId="0" xfId="1" applyAlignment="1">
      <alignment vertical="center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1" fillId="0" borderId="0" xfId="1" applyNumberFormat="1" applyFont="1" applyAlignment="1">
      <alignment horizontal="left" vertical="center" wrapText="1"/>
    </xf>
  </cellXfs>
  <cellStyles count="7">
    <cellStyle name="桁区切り 2" xfId="5" xr:uid="{E6EB6EC3-44AA-4700-AD18-61C51673F1E7}"/>
    <cellStyle name="標準" xfId="0" builtinId="0"/>
    <cellStyle name="標準_1平常時既存（月次作成）計算式2001.1022miya" xfId="3" xr:uid="{4074E334-1AA5-4C4C-B2BC-EDD2FF17F44F}"/>
    <cellStyle name="標準_H18-9月報原稿" xfId="1" xr:uid="{F1B55528-B4C7-420D-9760-2E21018BEC75}"/>
    <cellStyle name="標準_改正調票集計" xfId="2" xr:uid="{EC3CABB6-7E2A-47A5-9FFD-6B7341C2C5D7}"/>
    <cellStyle name="標準_原稿ｼｰﾄ" xfId="6" xr:uid="{AC2F5584-8AA7-43CB-B6C8-2D0C469E6E9A}"/>
    <cellStyle name="標準_帳票確認user1" xfId="4" xr:uid="{1DB95200-ABC7-4125-BE34-32B928A5D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2920-2CBA-4D9F-BD9D-54B8125240DD}">
  <sheetPr codeName="Sheet4"/>
  <dimension ref="A1:J152"/>
  <sheetViews>
    <sheetView tabSelected="1" zoomScaleNormal="100" workbookViewId="0"/>
  </sheetViews>
  <sheetFormatPr defaultColWidth="8" defaultRowHeight="12" x14ac:dyDescent="0.4"/>
  <cols>
    <col min="1" max="1" width="3.25" style="7" customWidth="1"/>
    <col min="2" max="2" width="2.75" style="7" customWidth="1"/>
    <col min="3" max="3" width="37.625" style="7" customWidth="1"/>
    <col min="4" max="4" width="2.75" style="7" customWidth="1"/>
    <col min="5" max="5" width="27.75" style="7" customWidth="1"/>
    <col min="6" max="6" width="11" style="7" customWidth="1"/>
    <col min="7" max="7" width="9.5" style="7" customWidth="1"/>
    <col min="8" max="8" width="9.375" style="7" customWidth="1"/>
    <col min="9" max="9" width="10.25" style="7" customWidth="1"/>
    <col min="10" max="16384" width="8" style="7"/>
  </cols>
  <sheetData>
    <row r="1" spans="1:10" s="3" customFormat="1" ht="18.75" customHeight="1" x14ac:dyDescent="0.4">
      <c r="A1" s="1" t="s">
        <v>0</v>
      </c>
      <c r="B1" s="2"/>
      <c r="E1" s="4"/>
      <c r="F1" s="5"/>
      <c r="H1" s="6"/>
      <c r="I1" s="6"/>
    </row>
    <row r="2" spans="1:10" ht="18.75" customHeight="1" x14ac:dyDescent="0.4">
      <c r="A2" s="259" t="s">
        <v>1</v>
      </c>
      <c r="B2" s="260"/>
      <c r="C2" s="260"/>
      <c r="D2" s="260"/>
      <c r="E2" s="261"/>
      <c r="F2" s="264" t="s">
        <v>2</v>
      </c>
      <c r="G2" s="266" t="s">
        <v>3</v>
      </c>
      <c r="H2" s="268" t="s">
        <v>4</v>
      </c>
      <c r="I2" s="270" t="s">
        <v>5</v>
      </c>
    </row>
    <row r="3" spans="1:10" ht="18.75" customHeight="1" x14ac:dyDescent="0.4">
      <c r="A3" s="272"/>
      <c r="B3" s="272"/>
      <c r="C3" s="272"/>
      <c r="D3" s="272"/>
      <c r="E3" s="273"/>
      <c r="F3" s="274"/>
      <c r="G3" s="275"/>
      <c r="H3" s="276"/>
      <c r="I3" s="277"/>
    </row>
    <row r="4" spans="1:10" ht="18.75" customHeight="1" x14ac:dyDescent="0.4">
      <c r="A4" s="278" t="s">
        <v>6</v>
      </c>
      <c r="B4" s="278"/>
      <c r="C4" s="279"/>
      <c r="D4" s="278" t="s">
        <v>7</v>
      </c>
      <c r="E4" s="279"/>
      <c r="F4" s="8">
        <v>12517444</v>
      </c>
      <c r="G4" s="9">
        <v>100</v>
      </c>
      <c r="H4" s="10">
        <v>110.8</v>
      </c>
      <c r="I4" s="11">
        <v>95.6</v>
      </c>
      <c r="J4" s="12" t="s">
        <v>8</v>
      </c>
    </row>
    <row r="5" spans="1:10" ht="18.75" customHeight="1" x14ac:dyDescent="0.4">
      <c r="A5" s="13" t="s">
        <v>10</v>
      </c>
      <c r="B5" s="13"/>
      <c r="C5" s="14"/>
      <c r="D5" s="13" t="s">
        <v>11</v>
      </c>
      <c r="E5" s="14"/>
      <c r="F5" s="15">
        <v>12054390</v>
      </c>
      <c r="G5" s="16">
        <v>96.3</v>
      </c>
      <c r="H5" s="17">
        <v>112.1</v>
      </c>
      <c r="I5" s="18">
        <v>101.1</v>
      </c>
      <c r="J5" s="12"/>
    </row>
    <row r="6" spans="1:10" ht="18.75" customHeight="1" x14ac:dyDescent="0.4">
      <c r="A6" s="33"/>
      <c r="B6" s="39" t="s">
        <v>12</v>
      </c>
      <c r="C6" s="14"/>
      <c r="D6" s="13" t="s">
        <v>13</v>
      </c>
      <c r="E6" s="14"/>
      <c r="F6" s="15">
        <v>4929639</v>
      </c>
      <c r="G6" s="16">
        <v>39.4</v>
      </c>
      <c r="H6" s="17">
        <v>98.6</v>
      </c>
      <c r="I6" s="18">
        <v>85.6</v>
      </c>
      <c r="J6" s="12"/>
    </row>
    <row r="7" spans="1:10" ht="18.75" customHeight="1" x14ac:dyDescent="0.4">
      <c r="A7" s="33"/>
      <c r="B7" s="40"/>
      <c r="C7" s="34" t="s">
        <v>14</v>
      </c>
      <c r="D7" s="33"/>
      <c r="E7" s="34" t="str">
        <f>PROPER("ARAB-L")</f>
        <v>Arab-L</v>
      </c>
      <c r="F7" s="35">
        <v>1771856</v>
      </c>
      <c r="G7" s="36" t="s">
        <v>15</v>
      </c>
      <c r="H7" s="37" t="s">
        <v>15</v>
      </c>
      <c r="I7" s="38" t="s">
        <v>15</v>
      </c>
      <c r="J7" s="12"/>
    </row>
    <row r="8" spans="1:10" ht="18.75" customHeight="1" x14ac:dyDescent="0.4">
      <c r="A8" s="33"/>
      <c r="B8" s="40"/>
      <c r="C8" s="34" t="s">
        <v>16</v>
      </c>
      <c r="D8" s="33"/>
      <c r="E8" s="34" t="str">
        <f>PROPER("ARAB-H")</f>
        <v>Arab-H</v>
      </c>
      <c r="F8" s="35">
        <v>955094</v>
      </c>
      <c r="G8" s="36" t="s">
        <v>15</v>
      </c>
      <c r="H8" s="37" t="s">
        <v>15</v>
      </c>
      <c r="I8" s="38" t="s">
        <v>15</v>
      </c>
      <c r="J8" s="12"/>
    </row>
    <row r="9" spans="1:10" ht="18.75" customHeight="1" x14ac:dyDescent="0.4">
      <c r="A9" s="33"/>
      <c r="B9" s="40"/>
      <c r="C9" s="34" t="s">
        <v>17</v>
      </c>
      <c r="D9" s="33"/>
      <c r="E9" s="34" t="str">
        <f>PROPER("ARAB-M")</f>
        <v>Arab-M</v>
      </c>
      <c r="F9" s="35">
        <v>140485</v>
      </c>
      <c r="G9" s="36" t="s">
        <v>15</v>
      </c>
      <c r="H9" s="37" t="s">
        <v>15</v>
      </c>
      <c r="I9" s="38" t="s">
        <v>15</v>
      </c>
      <c r="J9" s="12"/>
    </row>
    <row r="10" spans="1:10" ht="18.75" customHeight="1" x14ac:dyDescent="0.4">
      <c r="A10" s="33"/>
      <c r="B10" s="40"/>
      <c r="C10" s="34" t="s">
        <v>18</v>
      </c>
      <c r="D10" s="33"/>
      <c r="E10" s="34" t="str">
        <f>PROPER("ARAB-E-L")</f>
        <v>Arab-E-L</v>
      </c>
      <c r="F10" s="35">
        <v>1876691</v>
      </c>
      <c r="G10" s="36" t="s">
        <v>15</v>
      </c>
      <c r="H10" s="37" t="s">
        <v>15</v>
      </c>
      <c r="I10" s="38" t="s">
        <v>15</v>
      </c>
      <c r="J10" s="12"/>
    </row>
    <row r="11" spans="1:10" ht="18.75" customHeight="1" x14ac:dyDescent="0.4">
      <c r="A11" s="33"/>
      <c r="B11" s="40"/>
      <c r="C11" s="34" t="s">
        <v>19</v>
      </c>
      <c r="D11" s="33"/>
      <c r="E11" s="34" t="str">
        <f>PROPER("ARAB-S-L")</f>
        <v>Arab-S-L</v>
      </c>
      <c r="F11" s="35">
        <v>185513</v>
      </c>
      <c r="G11" s="36" t="s">
        <v>15</v>
      </c>
      <c r="H11" s="37" t="s">
        <v>15</v>
      </c>
      <c r="I11" s="38" t="s">
        <v>15</v>
      </c>
      <c r="J11" s="12"/>
    </row>
    <row r="12" spans="1:10" ht="18.75" customHeight="1" x14ac:dyDescent="0.4">
      <c r="A12" s="33"/>
      <c r="B12" s="39" t="s">
        <v>20</v>
      </c>
      <c r="C12" s="14"/>
      <c r="D12" s="13" t="s">
        <v>21</v>
      </c>
      <c r="E12" s="14"/>
      <c r="F12" s="15">
        <v>794049</v>
      </c>
      <c r="G12" s="16">
        <v>6.3</v>
      </c>
      <c r="H12" s="17">
        <v>96.3</v>
      </c>
      <c r="I12" s="18">
        <v>84.3</v>
      </c>
      <c r="J12" s="12"/>
    </row>
    <row r="13" spans="1:10" ht="18.75" customHeight="1" x14ac:dyDescent="0.4">
      <c r="A13" s="33"/>
      <c r="B13" s="40"/>
      <c r="C13" s="34" t="s">
        <v>20</v>
      </c>
      <c r="D13" s="33"/>
      <c r="E13" s="34" t="str">
        <f>PROPER("KUWAIT")</f>
        <v>Kuwait</v>
      </c>
      <c r="F13" s="35">
        <v>794049</v>
      </c>
      <c r="G13" s="36" t="s">
        <v>15</v>
      </c>
      <c r="H13" s="37" t="s">
        <v>15</v>
      </c>
      <c r="I13" s="38" t="s">
        <v>15</v>
      </c>
      <c r="J13" s="12"/>
    </row>
    <row r="14" spans="1:10" ht="18.75" customHeight="1" x14ac:dyDescent="0.4">
      <c r="A14" s="33"/>
      <c r="B14" s="39" t="s">
        <v>22</v>
      </c>
      <c r="C14" s="14"/>
      <c r="D14" s="13" t="s">
        <v>23</v>
      </c>
      <c r="E14" s="14"/>
      <c r="F14" s="15">
        <v>541447</v>
      </c>
      <c r="G14" s="16">
        <v>4.3</v>
      </c>
      <c r="H14" s="17">
        <v>99.6</v>
      </c>
      <c r="I14" s="18">
        <v>98</v>
      </c>
      <c r="J14" s="12"/>
    </row>
    <row r="15" spans="1:10" ht="18.75" customHeight="1" x14ac:dyDescent="0.4">
      <c r="A15" s="33"/>
      <c r="B15" s="40"/>
      <c r="C15" s="34" t="s">
        <v>22</v>
      </c>
      <c r="D15" s="33"/>
      <c r="E15" s="34" t="str">
        <f>PROPER("QATAR")</f>
        <v>Qatar</v>
      </c>
      <c r="F15" s="35">
        <v>313804</v>
      </c>
      <c r="G15" s="36" t="s">
        <v>15</v>
      </c>
      <c r="H15" s="37" t="s">
        <v>15</v>
      </c>
      <c r="I15" s="38" t="s">
        <v>15</v>
      </c>
      <c r="J15" s="12"/>
    </row>
    <row r="16" spans="1:10" ht="18.75" customHeight="1" x14ac:dyDescent="0.4">
      <c r="A16" s="33"/>
      <c r="B16" s="40"/>
      <c r="C16" s="34" t="s">
        <v>24</v>
      </c>
      <c r="D16" s="33"/>
      <c r="E16" s="34" t="str">
        <f>PROPER("QATAR-M")</f>
        <v>Qatar-M</v>
      </c>
      <c r="F16" s="35">
        <v>227643</v>
      </c>
      <c r="G16" s="36" t="s">
        <v>15</v>
      </c>
      <c r="H16" s="37" t="s">
        <v>15</v>
      </c>
      <c r="I16" s="38" t="s">
        <v>15</v>
      </c>
      <c r="J16" s="12"/>
    </row>
    <row r="17" spans="1:10" ht="18.75" customHeight="1" x14ac:dyDescent="0.4">
      <c r="A17" s="33"/>
      <c r="B17" s="39" t="s">
        <v>25</v>
      </c>
      <c r="C17" s="14"/>
      <c r="D17" s="13" t="s">
        <v>26</v>
      </c>
      <c r="E17" s="14"/>
      <c r="F17" s="15">
        <v>79195</v>
      </c>
      <c r="G17" s="16">
        <v>0.6</v>
      </c>
      <c r="H17" s="17" t="s">
        <v>15</v>
      </c>
      <c r="I17" s="18">
        <v>49.9</v>
      </c>
      <c r="J17" s="12"/>
    </row>
    <row r="18" spans="1:10" ht="18.75" customHeight="1" x14ac:dyDescent="0.4">
      <c r="A18" s="33"/>
      <c r="B18" s="40"/>
      <c r="C18" s="34" t="s">
        <v>25</v>
      </c>
      <c r="D18" s="33"/>
      <c r="E18" s="34" t="str">
        <f>PROPER("OMAN")</f>
        <v>Oman</v>
      </c>
      <c r="F18" s="35">
        <v>79195</v>
      </c>
      <c r="G18" s="36" t="s">
        <v>15</v>
      </c>
      <c r="H18" s="37" t="s">
        <v>15</v>
      </c>
      <c r="I18" s="38" t="s">
        <v>15</v>
      </c>
      <c r="J18" s="12"/>
    </row>
    <row r="19" spans="1:10" ht="18.75" customHeight="1" x14ac:dyDescent="0.4">
      <c r="A19" s="33"/>
      <c r="B19" s="39" t="s">
        <v>27</v>
      </c>
      <c r="C19" s="14"/>
      <c r="D19" s="13" t="s">
        <v>28</v>
      </c>
      <c r="E19" s="14"/>
      <c r="F19" s="15">
        <v>5710060</v>
      </c>
      <c r="G19" s="16">
        <v>45.6</v>
      </c>
      <c r="H19" s="17">
        <v>132.4</v>
      </c>
      <c r="I19" s="18">
        <v>128.6</v>
      </c>
      <c r="J19" s="12"/>
    </row>
    <row r="20" spans="1:10" ht="18.75" customHeight="1" x14ac:dyDescent="0.4">
      <c r="A20" s="33"/>
      <c r="B20" s="40"/>
      <c r="C20" s="34" t="s">
        <v>29</v>
      </c>
      <c r="D20" s="33"/>
      <c r="E20" s="34" t="str">
        <f>PROPER("MURBAN")</f>
        <v>Murban</v>
      </c>
      <c r="F20" s="35">
        <v>3521697</v>
      </c>
      <c r="G20" s="36" t="s">
        <v>15</v>
      </c>
      <c r="H20" s="37" t="s">
        <v>15</v>
      </c>
      <c r="I20" s="38" t="s">
        <v>15</v>
      </c>
      <c r="J20" s="12"/>
    </row>
    <row r="21" spans="1:10" ht="18.75" customHeight="1" x14ac:dyDescent="0.4">
      <c r="A21" s="33"/>
      <c r="B21" s="40"/>
      <c r="C21" s="34" t="s">
        <v>30</v>
      </c>
      <c r="D21" s="33"/>
      <c r="E21" s="34" t="str">
        <f>PROPER("DUBAI")</f>
        <v>Dubai</v>
      </c>
      <c r="F21" s="35">
        <v>79076</v>
      </c>
      <c r="G21" s="36" t="s">
        <v>15</v>
      </c>
      <c r="H21" s="37" t="s">
        <v>15</v>
      </c>
      <c r="I21" s="38" t="s">
        <v>15</v>
      </c>
      <c r="J21" s="12"/>
    </row>
    <row r="22" spans="1:10" ht="18.75" customHeight="1" x14ac:dyDescent="0.4">
      <c r="A22" s="33"/>
      <c r="B22" s="40"/>
      <c r="C22" s="34" t="s">
        <v>31</v>
      </c>
      <c r="D22" s="33"/>
      <c r="E22" s="34" t="str">
        <f>PROPER("U-ZAKUM")</f>
        <v>U-Zakum</v>
      </c>
      <c r="F22" s="35">
        <v>75947</v>
      </c>
      <c r="G22" s="36" t="s">
        <v>15</v>
      </c>
      <c r="H22" s="37" t="s">
        <v>15</v>
      </c>
      <c r="I22" s="38" t="s">
        <v>15</v>
      </c>
      <c r="J22" s="12"/>
    </row>
    <row r="23" spans="1:10" ht="18.75" customHeight="1" x14ac:dyDescent="0.4">
      <c r="A23" s="33"/>
      <c r="B23" s="40"/>
      <c r="C23" s="34" t="s">
        <v>32</v>
      </c>
      <c r="D23" s="33"/>
      <c r="E23" s="34" t="str">
        <f>PROPER("DAS")</f>
        <v>Das</v>
      </c>
      <c r="F23" s="35">
        <v>1793277</v>
      </c>
      <c r="G23" s="36" t="s">
        <v>15</v>
      </c>
      <c r="H23" s="37" t="s">
        <v>15</v>
      </c>
      <c r="I23" s="38" t="s">
        <v>15</v>
      </c>
      <c r="J23" s="12"/>
    </row>
    <row r="24" spans="1:10" ht="18.75" customHeight="1" x14ac:dyDescent="0.4">
      <c r="A24" s="33"/>
      <c r="B24" s="40"/>
      <c r="C24" s="34" t="s">
        <v>33</v>
      </c>
      <c r="D24" s="33"/>
      <c r="E24" s="34" t="str">
        <f>PROPER("MUBARRAZ")</f>
        <v>Mubarraz</v>
      </c>
      <c r="F24" s="35">
        <v>143178</v>
      </c>
      <c r="G24" s="36" t="s">
        <v>15</v>
      </c>
      <c r="H24" s="37" t="s">
        <v>15</v>
      </c>
      <c r="I24" s="38" t="s">
        <v>15</v>
      </c>
      <c r="J24" s="12"/>
    </row>
    <row r="25" spans="1:10" ht="18.75" customHeight="1" x14ac:dyDescent="0.4">
      <c r="A25" s="33"/>
      <c r="B25" s="40"/>
      <c r="C25" s="34" t="s">
        <v>34</v>
      </c>
      <c r="D25" s="33"/>
      <c r="E25" s="34" t="str">
        <f>PROPER("UMM-LULU")</f>
        <v>Umm-Lulu</v>
      </c>
      <c r="F25" s="35">
        <v>96885</v>
      </c>
      <c r="G25" s="36" t="s">
        <v>15</v>
      </c>
      <c r="H25" s="37" t="s">
        <v>15</v>
      </c>
      <c r="I25" s="38" t="s">
        <v>15</v>
      </c>
      <c r="J25" s="12"/>
    </row>
    <row r="26" spans="1:10" ht="18.75" customHeight="1" x14ac:dyDescent="0.4">
      <c r="A26" s="47" t="s">
        <v>9</v>
      </c>
      <c r="B26" s="13"/>
      <c r="C26" s="13"/>
      <c r="D26" s="13"/>
      <c r="E26" s="13"/>
      <c r="F26" s="41"/>
      <c r="G26" s="42"/>
      <c r="H26" s="43"/>
      <c r="I26" s="43"/>
      <c r="J26" s="12"/>
    </row>
    <row r="27" spans="1:10" ht="18.75" customHeight="1" x14ac:dyDescent="0.4">
      <c r="A27" s="33"/>
      <c r="B27" s="33"/>
      <c r="C27" s="33"/>
      <c r="D27" s="33"/>
      <c r="E27" s="33"/>
      <c r="F27" s="44"/>
      <c r="G27" s="45"/>
      <c r="H27" s="46" t="s">
        <v>35</v>
      </c>
      <c r="I27" s="46" t="s">
        <v>36</v>
      </c>
      <c r="J27" s="12"/>
    </row>
    <row r="28" spans="1:10" ht="18.75" customHeight="1" x14ac:dyDescent="0.4">
      <c r="A28" s="259" t="s">
        <v>1</v>
      </c>
      <c r="B28" s="260"/>
      <c r="C28" s="260"/>
      <c r="D28" s="260"/>
      <c r="E28" s="261"/>
      <c r="F28" s="264" t="s">
        <v>2</v>
      </c>
      <c r="G28" s="266" t="s">
        <v>3</v>
      </c>
      <c r="H28" s="268" t="s">
        <v>4</v>
      </c>
      <c r="I28" s="270" t="s">
        <v>5</v>
      </c>
    </row>
    <row r="29" spans="1:10" ht="18.75" customHeight="1" x14ac:dyDescent="0.4">
      <c r="A29" s="262"/>
      <c r="B29" s="262"/>
      <c r="C29" s="262"/>
      <c r="D29" s="262"/>
      <c r="E29" s="263"/>
      <c r="F29" s="265"/>
      <c r="G29" s="267"/>
      <c r="H29" s="269"/>
      <c r="I29" s="271"/>
    </row>
    <row r="30" spans="1:10" ht="18.75" customHeight="1" x14ac:dyDescent="0.4">
      <c r="A30" s="48" t="s">
        <v>37</v>
      </c>
      <c r="B30" s="48"/>
      <c r="C30" s="49"/>
      <c r="D30" s="48" t="s">
        <v>38</v>
      </c>
      <c r="E30" s="49"/>
      <c r="F30" s="50">
        <v>25192</v>
      </c>
      <c r="G30" s="51">
        <v>0.2</v>
      </c>
      <c r="H30" s="52">
        <v>53.4</v>
      </c>
      <c r="I30" s="53">
        <v>33.5</v>
      </c>
      <c r="J30" s="12"/>
    </row>
    <row r="31" spans="1:10" ht="18.75" customHeight="1" x14ac:dyDescent="0.4">
      <c r="A31" s="33"/>
      <c r="B31" s="39" t="s">
        <v>39</v>
      </c>
      <c r="C31" s="14"/>
      <c r="D31" s="13" t="s">
        <v>40</v>
      </c>
      <c r="E31" s="14"/>
      <c r="F31" s="15">
        <v>25192</v>
      </c>
      <c r="G31" s="16">
        <v>0.2</v>
      </c>
      <c r="H31" s="17" t="s">
        <v>15</v>
      </c>
      <c r="I31" s="18">
        <v>53</v>
      </c>
      <c r="J31" s="12"/>
    </row>
    <row r="32" spans="1:10" ht="18.75" customHeight="1" x14ac:dyDescent="0.4">
      <c r="A32" s="33"/>
      <c r="B32" s="40"/>
      <c r="C32" s="34" t="s">
        <v>41</v>
      </c>
      <c r="D32" s="33"/>
      <c r="E32" s="34" t="str">
        <f>PROPER("L-SERIA")</f>
        <v>L-Seria</v>
      </c>
      <c r="F32" s="35">
        <v>25192</v>
      </c>
      <c r="G32" s="36" t="s">
        <v>15</v>
      </c>
      <c r="H32" s="37" t="s">
        <v>15</v>
      </c>
      <c r="I32" s="38" t="s">
        <v>15</v>
      </c>
      <c r="J32" s="12"/>
    </row>
    <row r="33" spans="1:10" ht="18.75" customHeight="1" x14ac:dyDescent="0.4">
      <c r="A33" s="13" t="s">
        <v>42</v>
      </c>
      <c r="B33" s="13"/>
      <c r="C33" s="14"/>
      <c r="D33" s="13" t="s">
        <v>43</v>
      </c>
      <c r="E33" s="14"/>
      <c r="F33" s="15">
        <v>166563</v>
      </c>
      <c r="G33" s="16">
        <v>1.3</v>
      </c>
      <c r="H33" s="17">
        <v>85</v>
      </c>
      <c r="I33" s="18">
        <v>24.3</v>
      </c>
      <c r="J33" s="12"/>
    </row>
    <row r="34" spans="1:10" ht="18.75" customHeight="1" x14ac:dyDescent="0.4">
      <c r="A34" s="33"/>
      <c r="B34" s="39" t="s">
        <v>44</v>
      </c>
      <c r="C34" s="14"/>
      <c r="D34" s="13" t="s">
        <v>45</v>
      </c>
      <c r="E34" s="14"/>
      <c r="F34" s="15">
        <v>166563</v>
      </c>
      <c r="G34" s="16">
        <v>1.3</v>
      </c>
      <c r="H34" s="17">
        <v>85</v>
      </c>
      <c r="I34" s="18">
        <v>24.3</v>
      </c>
      <c r="J34" s="12"/>
    </row>
    <row r="35" spans="1:10" ht="18.75" customHeight="1" x14ac:dyDescent="0.4">
      <c r="A35" s="33"/>
      <c r="B35" s="40"/>
      <c r="C35" s="34" t="s">
        <v>46</v>
      </c>
      <c r="D35" s="33"/>
      <c r="E35" s="34" t="str">
        <f>PROPER("WTIM")</f>
        <v>Wtim</v>
      </c>
      <c r="F35" s="35">
        <v>166563</v>
      </c>
      <c r="G35" s="36" t="s">
        <v>15</v>
      </c>
      <c r="H35" s="37" t="s">
        <v>15</v>
      </c>
      <c r="I35" s="38" t="s">
        <v>15</v>
      </c>
      <c r="J35" s="12"/>
    </row>
    <row r="36" spans="1:10" ht="18.75" customHeight="1" x14ac:dyDescent="0.4">
      <c r="A36" s="13" t="s">
        <v>47</v>
      </c>
      <c r="B36" s="13"/>
      <c r="C36" s="14"/>
      <c r="D36" s="13" t="s">
        <v>48</v>
      </c>
      <c r="E36" s="14"/>
      <c r="F36" s="15">
        <v>221377</v>
      </c>
      <c r="G36" s="16">
        <v>1.8</v>
      </c>
      <c r="H36" s="17">
        <v>107</v>
      </c>
      <c r="I36" s="18">
        <v>54.2</v>
      </c>
      <c r="J36" s="12"/>
    </row>
    <row r="37" spans="1:10" ht="18.75" customHeight="1" x14ac:dyDescent="0.4">
      <c r="A37" s="33"/>
      <c r="B37" s="39" t="s">
        <v>49</v>
      </c>
      <c r="C37" s="14"/>
      <c r="D37" s="13" t="s">
        <v>50</v>
      </c>
      <c r="E37" s="14"/>
      <c r="F37" s="15">
        <v>221377</v>
      </c>
      <c r="G37" s="16">
        <v>1.8</v>
      </c>
      <c r="H37" s="17">
        <v>107</v>
      </c>
      <c r="I37" s="18">
        <v>78.3</v>
      </c>
      <c r="J37" s="12"/>
    </row>
    <row r="38" spans="1:10" ht="18.75" customHeight="1" x14ac:dyDescent="0.4">
      <c r="A38" s="33"/>
      <c r="B38" s="40"/>
      <c r="C38" s="34" t="s">
        <v>51</v>
      </c>
      <c r="D38" s="33"/>
      <c r="E38" s="34" t="str">
        <f>PROPER("ORIENTE")</f>
        <v>Oriente</v>
      </c>
      <c r="F38" s="35">
        <v>63500</v>
      </c>
      <c r="G38" s="36" t="s">
        <v>15</v>
      </c>
      <c r="H38" s="37" t="s">
        <v>15</v>
      </c>
      <c r="I38" s="38" t="s">
        <v>15</v>
      </c>
      <c r="J38" s="12"/>
    </row>
    <row r="39" spans="1:10" ht="18.75" customHeight="1" x14ac:dyDescent="0.4">
      <c r="A39" s="33"/>
      <c r="B39" s="40"/>
      <c r="C39" s="34" t="s">
        <v>52</v>
      </c>
      <c r="D39" s="33"/>
      <c r="E39" s="34" t="str">
        <f>PROPER("NAPO")</f>
        <v>Napo</v>
      </c>
      <c r="F39" s="35">
        <v>157877</v>
      </c>
      <c r="G39" s="36" t="s">
        <v>15</v>
      </c>
      <c r="H39" s="37" t="s">
        <v>15</v>
      </c>
      <c r="I39" s="38" t="s">
        <v>15</v>
      </c>
      <c r="J39" s="12"/>
    </row>
    <row r="40" spans="1:10" ht="18.75" customHeight="1" x14ac:dyDescent="0.4">
      <c r="A40" s="13" t="s">
        <v>53</v>
      </c>
      <c r="B40" s="13"/>
      <c r="C40" s="14"/>
      <c r="D40" s="13" t="s">
        <v>54</v>
      </c>
      <c r="E40" s="14"/>
      <c r="F40" s="15">
        <v>49922</v>
      </c>
      <c r="G40" s="16">
        <v>0.4</v>
      </c>
      <c r="H40" s="17">
        <v>50.8</v>
      </c>
      <c r="I40" s="18">
        <v>591.4</v>
      </c>
      <c r="J40" s="12"/>
    </row>
    <row r="41" spans="1:10" ht="18.75" customHeight="1" x14ac:dyDescent="0.4">
      <c r="A41" s="33"/>
      <c r="B41" s="39" t="s">
        <v>55</v>
      </c>
      <c r="C41" s="14"/>
      <c r="D41" s="13" t="s">
        <v>56</v>
      </c>
      <c r="E41" s="14"/>
      <c r="F41" s="15">
        <v>49922</v>
      </c>
      <c r="G41" s="16">
        <v>0.4</v>
      </c>
      <c r="H41" s="17">
        <v>50.8</v>
      </c>
      <c r="I41" s="18">
        <v>591.4</v>
      </c>
      <c r="J41" s="12"/>
    </row>
    <row r="42" spans="1:10" ht="18.75" customHeight="1" x14ac:dyDescent="0.4">
      <c r="A42" s="33"/>
      <c r="B42" s="40"/>
      <c r="C42" s="34" t="s">
        <v>57</v>
      </c>
      <c r="D42" s="33"/>
      <c r="E42" s="34" t="str">
        <f>PROPER("N･W･S-C")</f>
        <v>N･W･S-C</v>
      </c>
      <c r="F42" s="35">
        <v>48521</v>
      </c>
      <c r="G42" s="36" t="s">
        <v>15</v>
      </c>
      <c r="H42" s="37" t="s">
        <v>15</v>
      </c>
      <c r="I42" s="38" t="s">
        <v>15</v>
      </c>
      <c r="J42" s="12"/>
    </row>
    <row r="43" spans="1:10" ht="18.75" customHeight="1" x14ac:dyDescent="0.4">
      <c r="A43" s="19"/>
      <c r="B43" s="54"/>
      <c r="C43" s="20" t="s">
        <v>58</v>
      </c>
      <c r="D43" s="19"/>
      <c r="E43" s="20" t="str">
        <f>PROPER("CLIFHEAD")</f>
        <v>Clifhead</v>
      </c>
      <c r="F43" s="8">
        <v>1401</v>
      </c>
      <c r="G43" s="21" t="s">
        <v>15</v>
      </c>
      <c r="H43" s="22" t="s">
        <v>15</v>
      </c>
      <c r="I43" s="23" t="s">
        <v>15</v>
      </c>
      <c r="J43" s="12"/>
    </row>
    <row r="44" spans="1:10" ht="18.75" customHeight="1" x14ac:dyDescent="0.15">
      <c r="A44" s="24"/>
      <c r="B44" s="24"/>
      <c r="E44" s="25"/>
      <c r="F44" s="26"/>
      <c r="G44" s="27"/>
      <c r="H44" s="28"/>
      <c r="I44" s="32" t="s">
        <v>9</v>
      </c>
    </row>
    <row r="45" spans="1:10" ht="18.75" customHeight="1" x14ac:dyDescent="0.4">
      <c r="A45" s="24"/>
      <c r="B45" s="24"/>
      <c r="E45" s="25"/>
      <c r="F45" s="26"/>
      <c r="G45" s="27"/>
      <c r="H45" s="28"/>
      <c r="I45" s="28"/>
    </row>
    <row r="46" spans="1:10" ht="18.75" customHeight="1" x14ac:dyDescent="0.4">
      <c r="B46" s="29"/>
      <c r="C46" s="24"/>
      <c r="D46" s="24"/>
      <c r="E46" s="24"/>
      <c r="F46" s="26"/>
      <c r="G46" s="30"/>
      <c r="H46" s="31"/>
      <c r="I46" s="31"/>
    </row>
    <row r="47" spans="1:10" x14ac:dyDescent="0.4">
      <c r="F47" s="6"/>
      <c r="G47" s="6"/>
      <c r="H47" s="6"/>
      <c r="I47" s="6"/>
    </row>
    <row r="48" spans="1:10" x14ac:dyDescent="0.4">
      <c r="F48" s="6"/>
      <c r="G48" s="6"/>
      <c r="H48" s="6"/>
      <c r="I48" s="6"/>
    </row>
    <row r="49" spans="6:9" x14ac:dyDescent="0.4">
      <c r="F49" s="6"/>
      <c r="G49" s="6"/>
      <c r="H49" s="6"/>
      <c r="I49" s="6"/>
    </row>
    <row r="50" spans="6:9" x14ac:dyDescent="0.4">
      <c r="F50" s="6"/>
      <c r="G50" s="6"/>
      <c r="H50" s="6"/>
      <c r="I50" s="6"/>
    </row>
    <row r="51" spans="6:9" x14ac:dyDescent="0.4">
      <c r="F51" s="6"/>
      <c r="G51" s="6"/>
      <c r="H51" s="6"/>
      <c r="I51" s="6"/>
    </row>
    <row r="52" spans="6:9" x14ac:dyDescent="0.4">
      <c r="F52" s="6"/>
      <c r="G52" s="6"/>
      <c r="H52" s="6"/>
      <c r="I52" s="6"/>
    </row>
    <row r="53" spans="6:9" x14ac:dyDescent="0.4">
      <c r="F53" s="6"/>
      <c r="G53" s="6"/>
      <c r="H53" s="6"/>
      <c r="I53" s="6"/>
    </row>
    <row r="54" spans="6:9" x14ac:dyDescent="0.4">
      <c r="F54" s="6"/>
      <c r="G54" s="6"/>
      <c r="H54" s="6"/>
      <c r="I54" s="6"/>
    </row>
    <row r="55" spans="6:9" x14ac:dyDescent="0.4">
      <c r="F55" s="6"/>
      <c r="G55" s="6"/>
      <c r="H55" s="6"/>
      <c r="I55" s="6"/>
    </row>
    <row r="56" spans="6:9" x14ac:dyDescent="0.4">
      <c r="F56" s="6"/>
      <c r="G56" s="6"/>
      <c r="H56" s="6"/>
      <c r="I56" s="6"/>
    </row>
    <row r="57" spans="6:9" x14ac:dyDescent="0.4">
      <c r="F57" s="6"/>
      <c r="G57" s="6"/>
      <c r="H57" s="6"/>
      <c r="I57" s="6"/>
    </row>
    <row r="58" spans="6:9" x14ac:dyDescent="0.4">
      <c r="F58" s="6"/>
      <c r="G58" s="6"/>
      <c r="H58" s="6"/>
      <c r="I58" s="6"/>
    </row>
    <row r="59" spans="6:9" x14ac:dyDescent="0.4">
      <c r="F59" s="6"/>
      <c r="G59" s="6"/>
      <c r="H59" s="6"/>
      <c r="I59" s="6"/>
    </row>
    <row r="60" spans="6:9" x14ac:dyDescent="0.4">
      <c r="F60" s="6"/>
      <c r="G60" s="6"/>
      <c r="H60" s="6"/>
      <c r="I60" s="6"/>
    </row>
    <row r="61" spans="6:9" x14ac:dyDescent="0.4">
      <c r="F61" s="6"/>
      <c r="G61" s="6"/>
      <c r="H61" s="6"/>
      <c r="I61" s="6"/>
    </row>
    <row r="62" spans="6:9" x14ac:dyDescent="0.4">
      <c r="F62" s="6"/>
      <c r="G62" s="6"/>
      <c r="H62" s="6"/>
      <c r="I62" s="6"/>
    </row>
    <row r="63" spans="6:9" x14ac:dyDescent="0.4">
      <c r="F63" s="6"/>
      <c r="G63" s="6"/>
      <c r="H63" s="6"/>
      <c r="I63" s="6"/>
    </row>
    <row r="64" spans="6:9" x14ac:dyDescent="0.4">
      <c r="F64" s="6"/>
      <c r="G64" s="6"/>
      <c r="H64" s="6"/>
      <c r="I64" s="6"/>
    </row>
    <row r="65" spans="6:9" x14ac:dyDescent="0.4">
      <c r="F65" s="6"/>
      <c r="G65" s="6"/>
      <c r="H65" s="6"/>
      <c r="I65" s="6"/>
    </row>
    <row r="66" spans="6:9" x14ac:dyDescent="0.4">
      <c r="F66" s="6"/>
      <c r="G66" s="6"/>
      <c r="H66" s="6"/>
      <c r="I66" s="6"/>
    </row>
    <row r="67" spans="6:9" x14ac:dyDescent="0.4">
      <c r="F67" s="6"/>
      <c r="G67" s="6"/>
      <c r="H67" s="6"/>
      <c r="I67" s="6"/>
    </row>
    <row r="68" spans="6:9" x14ac:dyDescent="0.4">
      <c r="F68" s="6"/>
      <c r="G68" s="6"/>
      <c r="H68" s="6"/>
      <c r="I68" s="6"/>
    </row>
    <row r="69" spans="6:9" x14ac:dyDescent="0.4">
      <c r="F69" s="6"/>
      <c r="G69" s="6"/>
      <c r="H69" s="6"/>
      <c r="I69" s="6"/>
    </row>
    <row r="70" spans="6:9" x14ac:dyDescent="0.4">
      <c r="F70" s="6"/>
      <c r="G70" s="6"/>
      <c r="H70" s="6"/>
      <c r="I70" s="6"/>
    </row>
    <row r="71" spans="6:9" x14ac:dyDescent="0.4">
      <c r="F71" s="6"/>
      <c r="G71" s="6"/>
      <c r="H71" s="6"/>
      <c r="I71" s="6"/>
    </row>
    <row r="72" spans="6:9" x14ac:dyDescent="0.4">
      <c r="F72" s="6"/>
      <c r="G72" s="6"/>
      <c r="H72" s="6"/>
      <c r="I72" s="6"/>
    </row>
    <row r="73" spans="6:9" x14ac:dyDescent="0.4">
      <c r="F73" s="6"/>
      <c r="G73" s="6"/>
      <c r="H73" s="6"/>
      <c r="I73" s="6"/>
    </row>
    <row r="74" spans="6:9" x14ac:dyDescent="0.4">
      <c r="F74" s="6"/>
      <c r="G74" s="6"/>
      <c r="H74" s="6"/>
      <c r="I74" s="6"/>
    </row>
    <row r="75" spans="6:9" x14ac:dyDescent="0.4">
      <c r="F75" s="6"/>
      <c r="G75" s="6"/>
      <c r="H75" s="6"/>
      <c r="I75" s="6"/>
    </row>
    <row r="76" spans="6:9" x14ac:dyDescent="0.4">
      <c r="F76" s="6"/>
      <c r="G76" s="6"/>
      <c r="H76" s="6"/>
      <c r="I76" s="6"/>
    </row>
    <row r="77" spans="6:9" x14ac:dyDescent="0.4">
      <c r="F77" s="6"/>
      <c r="G77" s="6"/>
      <c r="H77" s="6"/>
      <c r="I77" s="6"/>
    </row>
    <row r="78" spans="6:9" x14ac:dyDescent="0.4">
      <c r="F78" s="6"/>
      <c r="G78" s="6"/>
      <c r="H78" s="6"/>
      <c r="I78" s="6"/>
    </row>
    <row r="79" spans="6:9" x14ac:dyDescent="0.4">
      <c r="F79" s="6"/>
      <c r="G79" s="6"/>
      <c r="H79" s="6"/>
      <c r="I79" s="6"/>
    </row>
    <row r="80" spans="6:9" x14ac:dyDescent="0.4">
      <c r="F80" s="6"/>
      <c r="G80" s="6"/>
      <c r="H80" s="6"/>
      <c r="I80" s="6"/>
    </row>
    <row r="81" spans="6:9" x14ac:dyDescent="0.4">
      <c r="F81" s="6"/>
      <c r="G81" s="6"/>
      <c r="H81" s="6"/>
      <c r="I81" s="6"/>
    </row>
    <row r="82" spans="6:9" x14ac:dyDescent="0.4">
      <c r="F82" s="6"/>
      <c r="G82" s="6"/>
      <c r="H82" s="6"/>
      <c r="I82" s="6"/>
    </row>
    <row r="83" spans="6:9" x14ac:dyDescent="0.4">
      <c r="F83" s="6"/>
      <c r="G83" s="6"/>
      <c r="H83" s="6"/>
      <c r="I83" s="6"/>
    </row>
    <row r="84" spans="6:9" x14ac:dyDescent="0.4">
      <c r="F84" s="6"/>
      <c r="G84" s="6"/>
      <c r="H84" s="6"/>
      <c r="I84" s="6"/>
    </row>
    <row r="85" spans="6:9" x14ac:dyDescent="0.4">
      <c r="F85" s="6"/>
      <c r="G85" s="6"/>
      <c r="H85" s="6"/>
      <c r="I85" s="6"/>
    </row>
    <row r="86" spans="6:9" x14ac:dyDescent="0.4">
      <c r="F86" s="6"/>
      <c r="G86" s="6"/>
      <c r="H86" s="6"/>
      <c r="I86" s="6"/>
    </row>
    <row r="87" spans="6:9" x14ac:dyDescent="0.4">
      <c r="F87" s="6"/>
      <c r="G87" s="6"/>
      <c r="H87" s="6"/>
      <c r="I87" s="6"/>
    </row>
    <row r="88" spans="6:9" x14ac:dyDescent="0.4">
      <c r="F88" s="6"/>
      <c r="G88" s="6"/>
      <c r="H88" s="6"/>
      <c r="I88" s="6"/>
    </row>
    <row r="89" spans="6:9" x14ac:dyDescent="0.4">
      <c r="F89" s="6"/>
      <c r="G89" s="6"/>
      <c r="H89" s="6"/>
      <c r="I89" s="6"/>
    </row>
    <row r="90" spans="6:9" x14ac:dyDescent="0.4">
      <c r="F90" s="6"/>
      <c r="G90" s="6"/>
      <c r="H90" s="6"/>
      <c r="I90" s="6"/>
    </row>
    <row r="91" spans="6:9" x14ac:dyDescent="0.4">
      <c r="F91" s="6"/>
      <c r="G91" s="6"/>
      <c r="H91" s="6"/>
      <c r="I91" s="6"/>
    </row>
    <row r="92" spans="6:9" x14ac:dyDescent="0.4">
      <c r="F92" s="6"/>
      <c r="G92" s="6"/>
      <c r="H92" s="6"/>
      <c r="I92" s="6"/>
    </row>
    <row r="93" spans="6:9" x14ac:dyDescent="0.4">
      <c r="F93" s="6"/>
      <c r="G93" s="6"/>
      <c r="H93" s="6"/>
      <c r="I93" s="6"/>
    </row>
    <row r="94" spans="6:9" x14ac:dyDescent="0.4">
      <c r="F94" s="6"/>
      <c r="G94" s="6"/>
      <c r="H94" s="6"/>
      <c r="I94" s="6"/>
    </row>
    <row r="95" spans="6:9" x14ac:dyDescent="0.4">
      <c r="F95" s="6"/>
      <c r="G95" s="6"/>
      <c r="H95" s="6"/>
      <c r="I95" s="6"/>
    </row>
    <row r="96" spans="6:9" x14ac:dyDescent="0.4">
      <c r="F96" s="6"/>
      <c r="G96" s="6"/>
      <c r="H96" s="6"/>
      <c r="I96" s="6"/>
    </row>
    <row r="97" spans="6:9" x14ac:dyDescent="0.4">
      <c r="F97" s="6"/>
      <c r="G97" s="6"/>
      <c r="H97" s="6"/>
      <c r="I97" s="6"/>
    </row>
    <row r="98" spans="6:9" x14ac:dyDescent="0.4">
      <c r="F98" s="6"/>
      <c r="G98" s="6"/>
      <c r="H98" s="6"/>
      <c r="I98" s="6"/>
    </row>
    <row r="99" spans="6:9" x14ac:dyDescent="0.4">
      <c r="F99" s="6"/>
      <c r="G99" s="6"/>
      <c r="H99" s="6"/>
      <c r="I99" s="6"/>
    </row>
    <row r="100" spans="6:9" x14ac:dyDescent="0.4">
      <c r="F100" s="6"/>
      <c r="G100" s="6"/>
      <c r="H100" s="6"/>
      <c r="I100" s="6"/>
    </row>
    <row r="101" spans="6:9" x14ac:dyDescent="0.4">
      <c r="F101" s="6"/>
      <c r="G101" s="6"/>
      <c r="H101" s="6"/>
      <c r="I101" s="6"/>
    </row>
    <row r="102" spans="6:9" x14ac:dyDescent="0.4">
      <c r="F102" s="6"/>
      <c r="G102" s="6"/>
      <c r="H102" s="6"/>
      <c r="I102" s="6"/>
    </row>
    <row r="103" spans="6:9" x14ac:dyDescent="0.4">
      <c r="F103" s="6"/>
      <c r="G103" s="6"/>
      <c r="H103" s="6"/>
      <c r="I103" s="6"/>
    </row>
    <row r="104" spans="6:9" x14ac:dyDescent="0.4">
      <c r="F104" s="6"/>
      <c r="G104" s="6"/>
      <c r="H104" s="6"/>
      <c r="I104" s="6"/>
    </row>
    <row r="105" spans="6:9" x14ac:dyDescent="0.4">
      <c r="F105" s="6"/>
      <c r="G105" s="6"/>
      <c r="H105" s="6"/>
      <c r="I105" s="6"/>
    </row>
    <row r="106" spans="6:9" x14ac:dyDescent="0.4">
      <c r="F106" s="6"/>
      <c r="G106" s="6"/>
      <c r="H106" s="6"/>
      <c r="I106" s="6"/>
    </row>
    <row r="107" spans="6:9" x14ac:dyDescent="0.4">
      <c r="F107" s="6"/>
      <c r="G107" s="6"/>
      <c r="H107" s="6"/>
      <c r="I107" s="6"/>
    </row>
    <row r="108" spans="6:9" x14ac:dyDescent="0.4">
      <c r="F108" s="6"/>
      <c r="G108" s="6"/>
      <c r="H108" s="6"/>
      <c r="I108" s="6"/>
    </row>
    <row r="109" spans="6:9" x14ac:dyDescent="0.4">
      <c r="F109" s="6"/>
      <c r="G109" s="6"/>
      <c r="H109" s="6"/>
      <c r="I109" s="6"/>
    </row>
    <row r="110" spans="6:9" x14ac:dyDescent="0.4">
      <c r="F110" s="6"/>
      <c r="G110" s="6"/>
      <c r="H110" s="6"/>
      <c r="I110" s="6"/>
    </row>
    <row r="111" spans="6:9" x14ac:dyDescent="0.4">
      <c r="F111" s="6"/>
      <c r="G111" s="6"/>
      <c r="H111" s="6"/>
      <c r="I111" s="6"/>
    </row>
    <row r="112" spans="6:9" x14ac:dyDescent="0.4">
      <c r="F112" s="6"/>
      <c r="G112" s="6"/>
      <c r="H112" s="6"/>
      <c r="I112" s="6"/>
    </row>
    <row r="113" spans="6:9" x14ac:dyDescent="0.4">
      <c r="F113" s="6"/>
      <c r="G113" s="6"/>
      <c r="H113" s="6"/>
      <c r="I113" s="6"/>
    </row>
    <row r="114" spans="6:9" x14ac:dyDescent="0.4">
      <c r="F114" s="6"/>
      <c r="G114" s="6"/>
      <c r="H114" s="6"/>
      <c r="I114" s="6"/>
    </row>
    <row r="115" spans="6:9" x14ac:dyDescent="0.4">
      <c r="F115" s="6"/>
      <c r="G115" s="6"/>
      <c r="H115" s="6"/>
      <c r="I115" s="6"/>
    </row>
    <row r="116" spans="6:9" x14ac:dyDescent="0.4">
      <c r="F116" s="6"/>
      <c r="G116" s="6"/>
      <c r="H116" s="6"/>
      <c r="I116" s="6"/>
    </row>
    <row r="117" spans="6:9" x14ac:dyDescent="0.4">
      <c r="F117" s="6"/>
      <c r="G117" s="6"/>
      <c r="H117" s="6"/>
      <c r="I117" s="6"/>
    </row>
    <row r="118" spans="6:9" x14ac:dyDescent="0.4">
      <c r="F118" s="6"/>
      <c r="G118" s="6"/>
      <c r="H118" s="6"/>
      <c r="I118" s="6"/>
    </row>
    <row r="119" spans="6:9" x14ac:dyDescent="0.4">
      <c r="F119" s="6"/>
      <c r="G119" s="6"/>
      <c r="H119" s="6"/>
      <c r="I119" s="6"/>
    </row>
    <row r="120" spans="6:9" x14ac:dyDescent="0.4">
      <c r="F120" s="6"/>
      <c r="G120" s="6"/>
      <c r="H120" s="6"/>
      <c r="I120" s="6"/>
    </row>
    <row r="121" spans="6:9" x14ac:dyDescent="0.4">
      <c r="F121" s="6"/>
      <c r="G121" s="6"/>
      <c r="H121" s="6"/>
      <c r="I121" s="6"/>
    </row>
    <row r="122" spans="6:9" x14ac:dyDescent="0.4">
      <c r="F122" s="6"/>
      <c r="G122" s="6"/>
      <c r="H122" s="6"/>
      <c r="I122" s="6"/>
    </row>
    <row r="123" spans="6:9" x14ac:dyDescent="0.4">
      <c r="F123" s="6"/>
      <c r="G123" s="6"/>
      <c r="H123" s="6"/>
      <c r="I123" s="6"/>
    </row>
    <row r="124" spans="6:9" x14ac:dyDescent="0.4">
      <c r="F124" s="6"/>
      <c r="G124" s="6"/>
      <c r="H124" s="6"/>
      <c r="I124" s="6"/>
    </row>
    <row r="125" spans="6:9" x14ac:dyDescent="0.4">
      <c r="F125" s="6"/>
      <c r="G125" s="6"/>
      <c r="H125" s="6"/>
      <c r="I125" s="6"/>
    </row>
    <row r="126" spans="6:9" x14ac:dyDescent="0.4">
      <c r="F126" s="6"/>
      <c r="G126" s="6"/>
      <c r="H126" s="6"/>
      <c r="I126" s="6"/>
    </row>
    <row r="127" spans="6:9" x14ac:dyDescent="0.4">
      <c r="F127" s="6"/>
      <c r="G127" s="6"/>
      <c r="H127" s="6"/>
      <c r="I127" s="6"/>
    </row>
    <row r="128" spans="6:9" x14ac:dyDescent="0.4">
      <c r="F128" s="6"/>
      <c r="G128" s="6"/>
      <c r="H128" s="6"/>
      <c r="I128" s="6"/>
    </row>
    <row r="129" spans="6:9" x14ac:dyDescent="0.4">
      <c r="F129" s="6"/>
      <c r="G129" s="6"/>
      <c r="H129" s="6"/>
      <c r="I129" s="6"/>
    </row>
    <row r="130" spans="6:9" x14ac:dyDescent="0.4">
      <c r="F130" s="6"/>
      <c r="G130" s="6"/>
      <c r="H130" s="6"/>
      <c r="I130" s="6"/>
    </row>
    <row r="131" spans="6:9" x14ac:dyDescent="0.4">
      <c r="F131" s="6"/>
      <c r="G131" s="6"/>
      <c r="H131" s="6"/>
      <c r="I131" s="6"/>
    </row>
    <row r="132" spans="6:9" x14ac:dyDescent="0.4">
      <c r="F132" s="6"/>
      <c r="G132" s="6"/>
      <c r="H132" s="6"/>
      <c r="I132" s="6"/>
    </row>
    <row r="133" spans="6:9" x14ac:dyDescent="0.4">
      <c r="F133" s="6"/>
      <c r="G133" s="6"/>
      <c r="H133" s="6"/>
      <c r="I133" s="6"/>
    </row>
    <row r="134" spans="6:9" x14ac:dyDescent="0.4">
      <c r="F134" s="6"/>
      <c r="G134" s="6"/>
      <c r="H134" s="6"/>
      <c r="I134" s="6"/>
    </row>
    <row r="135" spans="6:9" x14ac:dyDescent="0.4">
      <c r="F135" s="6"/>
      <c r="G135" s="6"/>
      <c r="H135" s="6"/>
      <c r="I135" s="6"/>
    </row>
    <row r="136" spans="6:9" x14ac:dyDescent="0.4">
      <c r="F136" s="6"/>
      <c r="G136" s="6"/>
      <c r="H136" s="6"/>
      <c r="I136" s="6"/>
    </row>
    <row r="137" spans="6:9" x14ac:dyDescent="0.4">
      <c r="F137" s="6"/>
      <c r="G137" s="6"/>
      <c r="H137" s="6"/>
      <c r="I137" s="6"/>
    </row>
    <row r="138" spans="6:9" x14ac:dyDescent="0.4">
      <c r="F138" s="6"/>
      <c r="G138" s="6"/>
      <c r="H138" s="6"/>
      <c r="I138" s="6"/>
    </row>
    <row r="139" spans="6:9" x14ac:dyDescent="0.4">
      <c r="F139" s="6"/>
      <c r="G139" s="6"/>
      <c r="H139" s="6"/>
      <c r="I139" s="6"/>
    </row>
    <row r="140" spans="6:9" x14ac:dyDescent="0.4">
      <c r="F140" s="6"/>
      <c r="G140" s="6"/>
      <c r="H140" s="6"/>
      <c r="I140" s="6"/>
    </row>
    <row r="141" spans="6:9" x14ac:dyDescent="0.4">
      <c r="F141" s="6"/>
      <c r="G141" s="6"/>
      <c r="H141" s="6"/>
      <c r="I141" s="6"/>
    </row>
    <row r="142" spans="6:9" x14ac:dyDescent="0.4">
      <c r="F142" s="6"/>
      <c r="G142" s="6"/>
      <c r="H142" s="6"/>
      <c r="I142" s="6"/>
    </row>
    <row r="143" spans="6:9" x14ac:dyDescent="0.4">
      <c r="F143" s="6"/>
      <c r="G143" s="6"/>
      <c r="H143" s="6"/>
      <c r="I143" s="6"/>
    </row>
    <row r="144" spans="6:9" x14ac:dyDescent="0.4">
      <c r="F144" s="6"/>
      <c r="G144" s="6"/>
      <c r="H144" s="6"/>
      <c r="I144" s="6"/>
    </row>
    <row r="145" spans="6:9" x14ac:dyDescent="0.4">
      <c r="F145" s="6"/>
      <c r="G145" s="6"/>
      <c r="H145" s="6"/>
      <c r="I145" s="6"/>
    </row>
    <row r="146" spans="6:9" x14ac:dyDescent="0.4">
      <c r="F146" s="6"/>
      <c r="G146" s="6"/>
      <c r="H146" s="6"/>
      <c r="I146" s="6"/>
    </row>
    <row r="147" spans="6:9" x14ac:dyDescent="0.4">
      <c r="F147" s="6"/>
      <c r="G147" s="6"/>
      <c r="H147" s="6"/>
      <c r="I147" s="6"/>
    </row>
    <row r="148" spans="6:9" x14ac:dyDescent="0.4">
      <c r="F148" s="6"/>
      <c r="G148" s="6"/>
      <c r="H148" s="6"/>
      <c r="I148" s="6"/>
    </row>
    <row r="149" spans="6:9" x14ac:dyDescent="0.4">
      <c r="F149" s="6"/>
      <c r="G149" s="6"/>
      <c r="H149" s="6"/>
      <c r="I149" s="6"/>
    </row>
    <row r="150" spans="6:9" x14ac:dyDescent="0.4">
      <c r="F150" s="6"/>
      <c r="G150" s="6"/>
      <c r="H150" s="6"/>
      <c r="I150" s="6"/>
    </row>
    <row r="151" spans="6:9" x14ac:dyDescent="0.4">
      <c r="F151" s="6"/>
      <c r="G151" s="6"/>
      <c r="H151" s="6"/>
      <c r="I151" s="6"/>
    </row>
    <row r="152" spans="6:9" x14ac:dyDescent="0.4">
      <c r="F152" s="6"/>
      <c r="G152" s="6"/>
      <c r="H152" s="6"/>
      <c r="I152" s="6"/>
    </row>
  </sheetData>
  <mergeCells count="12">
    <mergeCell ref="A4:C4"/>
    <mergeCell ref="D4:E4"/>
    <mergeCell ref="A2:E3"/>
    <mergeCell ref="F2:F3"/>
    <mergeCell ref="G2:G3"/>
    <mergeCell ref="H2:H3"/>
    <mergeCell ref="I2:I3"/>
    <mergeCell ref="A28:E29"/>
    <mergeCell ref="F28:F29"/>
    <mergeCell ref="G28:G29"/>
    <mergeCell ref="H28:H29"/>
    <mergeCell ref="I28:I29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6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AB45-CD9A-483F-AD56-CC719721EEE0}">
  <sheetPr codeName="Sheet1"/>
  <dimension ref="A1:K80"/>
  <sheetViews>
    <sheetView zoomScaleNormal="100" workbookViewId="0"/>
  </sheetViews>
  <sheetFormatPr defaultColWidth="8" defaultRowHeight="12" x14ac:dyDescent="0.4"/>
  <cols>
    <col min="1" max="1" width="7.375" style="7" customWidth="1"/>
    <col min="2" max="3" width="6.25" style="7" customWidth="1"/>
    <col min="4" max="7" width="12" style="7" customWidth="1"/>
    <col min="8" max="8" width="10.375" style="7" customWidth="1"/>
    <col min="9" max="9" width="11.875" style="7" customWidth="1"/>
    <col min="10" max="11" width="9.375" style="7" customWidth="1"/>
    <col min="12" max="16384" width="8" style="7"/>
  </cols>
  <sheetData>
    <row r="1" spans="1:11" s="2" customFormat="1" ht="18.75" customHeight="1" x14ac:dyDescent="0.4">
      <c r="A1" s="55" t="s">
        <v>59</v>
      </c>
      <c r="B1" s="5"/>
      <c r="C1" s="5"/>
      <c r="D1" s="5"/>
      <c r="E1" s="5"/>
      <c r="F1" s="4"/>
      <c r="G1" s="5"/>
      <c r="H1" s="5"/>
      <c r="I1" s="5"/>
      <c r="J1" s="5" t="s">
        <v>60</v>
      </c>
      <c r="K1" s="5" t="s">
        <v>61</v>
      </c>
    </row>
    <row r="2" spans="1:11" s="59" customFormat="1" ht="15" customHeight="1" x14ac:dyDescent="0.4">
      <c r="A2" s="56"/>
      <c r="B2" s="56"/>
      <c r="C2" s="57"/>
      <c r="D2" s="299" t="s">
        <v>62</v>
      </c>
      <c r="E2" s="300"/>
      <c r="F2" s="58" t="s">
        <v>63</v>
      </c>
      <c r="G2" s="56" t="s">
        <v>64</v>
      </c>
      <c r="H2" s="301" t="s">
        <v>65</v>
      </c>
      <c r="I2" s="301" t="s">
        <v>66</v>
      </c>
      <c r="J2" s="303" t="s">
        <v>67</v>
      </c>
      <c r="K2" s="304"/>
    </row>
    <row r="3" spans="1:11" s="59" customFormat="1" ht="15" customHeight="1" x14ac:dyDescent="0.4">
      <c r="A3" s="280" t="s">
        <v>68</v>
      </c>
      <c r="B3" s="280"/>
      <c r="C3" s="306"/>
      <c r="D3" s="60" t="s">
        <v>69</v>
      </c>
      <c r="E3" s="58" t="s">
        <v>70</v>
      </c>
      <c r="F3" s="60" t="s">
        <v>71</v>
      </c>
      <c r="G3" s="61" t="s">
        <v>72</v>
      </c>
      <c r="H3" s="302"/>
      <c r="I3" s="302"/>
      <c r="J3" s="305"/>
      <c r="K3" s="305"/>
    </row>
    <row r="4" spans="1:11" s="59" customFormat="1" ht="15" customHeight="1" x14ac:dyDescent="0.4">
      <c r="A4" s="60"/>
      <c r="B4" s="60"/>
      <c r="C4" s="62"/>
      <c r="D4" s="60"/>
      <c r="E4" s="61"/>
      <c r="F4" s="61" t="s">
        <v>73</v>
      </c>
      <c r="G4" s="60" t="s">
        <v>74</v>
      </c>
      <c r="H4" s="61"/>
      <c r="I4" s="61"/>
      <c r="J4" s="63"/>
      <c r="K4" s="63"/>
    </row>
    <row r="5" spans="1:11" s="59" customFormat="1" ht="30" customHeight="1" x14ac:dyDescent="0.4">
      <c r="A5" s="60"/>
      <c r="B5" s="60"/>
      <c r="C5" s="62"/>
      <c r="D5" s="60" t="s">
        <v>75</v>
      </c>
      <c r="E5" s="61" t="s">
        <v>76</v>
      </c>
      <c r="F5" s="64" t="s">
        <v>77</v>
      </c>
      <c r="G5" s="60" t="s">
        <v>78</v>
      </c>
      <c r="H5" s="61" t="s">
        <v>79</v>
      </c>
      <c r="I5" s="65" t="s">
        <v>80</v>
      </c>
      <c r="J5" s="60"/>
      <c r="K5" s="60"/>
    </row>
    <row r="6" spans="1:11" ht="30" customHeight="1" x14ac:dyDescent="0.4">
      <c r="A6" s="307" t="s">
        <v>81</v>
      </c>
      <c r="B6" s="308"/>
      <c r="C6" s="308"/>
      <c r="D6" s="66">
        <v>12549699</v>
      </c>
      <c r="E6" s="66">
        <v>2759221</v>
      </c>
      <c r="F6" s="66">
        <v>12805985</v>
      </c>
      <c r="G6" s="66">
        <v>56994</v>
      </c>
      <c r="H6" s="66">
        <v>2751733</v>
      </c>
      <c r="I6" s="66">
        <v>9535441</v>
      </c>
      <c r="J6" s="67" t="s">
        <v>82</v>
      </c>
      <c r="K6" s="67"/>
    </row>
    <row r="7" spans="1:11" ht="30" customHeight="1" x14ac:dyDescent="0.4">
      <c r="A7" s="295" t="s">
        <v>83</v>
      </c>
      <c r="B7" s="297" t="s">
        <v>84</v>
      </c>
      <c r="C7" s="297"/>
      <c r="D7" s="68">
        <v>12517444</v>
      </c>
      <c r="E7" s="68">
        <v>2738815</v>
      </c>
      <c r="F7" s="68">
        <v>12779730</v>
      </c>
      <c r="G7" s="68">
        <v>56009</v>
      </c>
      <c r="H7" s="68">
        <v>2731327</v>
      </c>
      <c r="I7" s="68">
        <v>9487670</v>
      </c>
      <c r="J7" s="69" t="s">
        <v>85</v>
      </c>
      <c r="K7" s="69"/>
    </row>
    <row r="8" spans="1:11" ht="30" customHeight="1" x14ac:dyDescent="0.4">
      <c r="A8" s="296"/>
      <c r="B8" s="298" t="s">
        <v>86</v>
      </c>
      <c r="C8" s="298"/>
      <c r="D8" s="70">
        <v>32255</v>
      </c>
      <c r="E8" s="71">
        <v>20406</v>
      </c>
      <c r="F8" s="72">
        <v>26255</v>
      </c>
      <c r="G8" s="71">
        <v>985</v>
      </c>
      <c r="H8" s="71">
        <v>20406</v>
      </c>
      <c r="I8" s="70">
        <v>47771</v>
      </c>
      <c r="J8" s="73" t="s">
        <v>87</v>
      </c>
      <c r="K8" s="73"/>
    </row>
    <row r="9" spans="1:11" ht="30" customHeight="1" x14ac:dyDescent="0.4">
      <c r="A9" s="74"/>
      <c r="B9" s="284" t="s">
        <v>88</v>
      </c>
      <c r="C9" s="284"/>
      <c r="D9" s="75">
        <v>10252932</v>
      </c>
      <c r="E9" s="75">
        <v>2745571</v>
      </c>
      <c r="F9" s="75">
        <v>12794140</v>
      </c>
      <c r="G9" s="75" t="s">
        <v>100</v>
      </c>
      <c r="H9" s="75">
        <v>293809</v>
      </c>
      <c r="I9" s="75">
        <v>6868851</v>
      </c>
      <c r="J9" s="76" t="s">
        <v>89</v>
      </c>
      <c r="K9" s="76"/>
    </row>
    <row r="10" spans="1:11" ht="30" customHeight="1" x14ac:dyDescent="0.4">
      <c r="A10" s="77"/>
      <c r="B10" s="280" t="s">
        <v>90</v>
      </c>
      <c r="C10" s="280"/>
      <c r="D10" s="75">
        <v>10237415</v>
      </c>
      <c r="E10" s="75">
        <v>2725165</v>
      </c>
      <c r="F10" s="75">
        <v>12767885</v>
      </c>
      <c r="G10" s="75" t="s">
        <v>100</v>
      </c>
      <c r="H10" s="75">
        <v>283606</v>
      </c>
      <c r="I10" s="75">
        <v>6846307</v>
      </c>
      <c r="J10" s="282" t="s">
        <v>91</v>
      </c>
      <c r="K10" s="283"/>
    </row>
    <row r="11" spans="1:11" ht="30" customHeight="1" x14ac:dyDescent="0.4">
      <c r="A11" s="77" t="s">
        <v>92</v>
      </c>
      <c r="B11" s="284" t="s">
        <v>93</v>
      </c>
      <c r="C11" s="284"/>
      <c r="D11" s="75">
        <v>2248246</v>
      </c>
      <c r="E11" s="75">
        <v>1575</v>
      </c>
      <c r="F11" s="78" t="s">
        <v>100</v>
      </c>
      <c r="G11" s="75">
        <v>8473</v>
      </c>
      <c r="H11" s="75">
        <v>2457924</v>
      </c>
      <c r="I11" s="75">
        <v>2663761</v>
      </c>
      <c r="J11" s="292" t="s">
        <v>94</v>
      </c>
      <c r="K11" s="293"/>
    </row>
    <row r="12" spans="1:11" ht="30" customHeight="1" x14ac:dyDescent="0.4">
      <c r="A12" s="294" t="s">
        <v>95</v>
      </c>
      <c r="B12" s="280" t="s">
        <v>90</v>
      </c>
      <c r="C12" s="281"/>
      <c r="D12" s="78">
        <v>2231508</v>
      </c>
      <c r="E12" s="75">
        <v>1575</v>
      </c>
      <c r="F12" s="75" t="s">
        <v>100</v>
      </c>
      <c r="G12" s="78">
        <v>7488</v>
      </c>
      <c r="H12" s="78">
        <v>2447721</v>
      </c>
      <c r="I12" s="75">
        <v>2638534</v>
      </c>
      <c r="J12" s="282" t="s">
        <v>91</v>
      </c>
      <c r="K12" s="283"/>
    </row>
    <row r="13" spans="1:11" ht="30" customHeight="1" x14ac:dyDescent="0.4">
      <c r="A13" s="294"/>
      <c r="B13" s="284" t="s">
        <v>96</v>
      </c>
      <c r="C13" s="284"/>
      <c r="D13" s="78" t="s">
        <v>100</v>
      </c>
      <c r="E13" s="75">
        <v>12075</v>
      </c>
      <c r="F13" s="75">
        <v>11845</v>
      </c>
      <c r="G13" s="78" t="s">
        <v>100</v>
      </c>
      <c r="H13" s="78" t="s">
        <v>100</v>
      </c>
      <c r="I13" s="75">
        <v>2829</v>
      </c>
      <c r="J13" s="292" t="s">
        <v>97</v>
      </c>
      <c r="K13" s="292"/>
    </row>
    <row r="14" spans="1:11" ht="30" customHeight="1" x14ac:dyDescent="0.4">
      <c r="A14" s="79"/>
      <c r="B14" s="280" t="s">
        <v>90</v>
      </c>
      <c r="C14" s="281"/>
      <c r="D14" s="78" t="s">
        <v>100</v>
      </c>
      <c r="E14" s="75">
        <v>12075</v>
      </c>
      <c r="F14" s="75">
        <v>11845</v>
      </c>
      <c r="G14" s="78" t="s">
        <v>100</v>
      </c>
      <c r="H14" s="78" t="s">
        <v>100</v>
      </c>
      <c r="I14" s="75">
        <v>2829</v>
      </c>
      <c r="J14" s="282" t="s">
        <v>91</v>
      </c>
      <c r="K14" s="283"/>
    </row>
    <row r="15" spans="1:11" ht="30" customHeight="1" x14ac:dyDescent="0.4">
      <c r="A15" s="77"/>
      <c r="B15" s="284" t="s">
        <v>98</v>
      </c>
      <c r="C15" s="284"/>
      <c r="D15" s="75">
        <v>48521</v>
      </c>
      <c r="E15" s="78" t="s">
        <v>100</v>
      </c>
      <c r="F15" s="75" t="s">
        <v>100</v>
      </c>
      <c r="G15" s="75">
        <v>48521</v>
      </c>
      <c r="H15" s="78" t="s">
        <v>100</v>
      </c>
      <c r="I15" s="75" t="s">
        <v>100</v>
      </c>
      <c r="J15" s="76" t="s">
        <v>99</v>
      </c>
      <c r="K15" s="76"/>
    </row>
    <row r="16" spans="1:11" ht="30" customHeight="1" x14ac:dyDescent="0.4">
      <c r="A16" s="80"/>
      <c r="B16" s="285" t="s">
        <v>90</v>
      </c>
      <c r="C16" s="286"/>
      <c r="D16" s="72">
        <v>48521</v>
      </c>
      <c r="E16" s="81" t="s">
        <v>100</v>
      </c>
      <c r="F16" s="81" t="s">
        <v>100</v>
      </c>
      <c r="G16" s="72">
        <v>48521</v>
      </c>
      <c r="H16" s="81" t="s">
        <v>100</v>
      </c>
      <c r="I16" s="72" t="s">
        <v>100</v>
      </c>
      <c r="J16" s="287" t="s">
        <v>91</v>
      </c>
      <c r="K16" s="288"/>
    </row>
    <row r="17" spans="1:11" s="6" customFormat="1" ht="18.75" customHeight="1" x14ac:dyDescent="0.15">
      <c r="A17" s="82"/>
      <c r="B17" s="82"/>
      <c r="C17" s="82"/>
      <c r="D17" s="82"/>
      <c r="E17" s="82"/>
      <c r="F17" s="82"/>
      <c r="G17" s="289" t="s">
        <v>9</v>
      </c>
      <c r="H17" s="290"/>
      <c r="I17" s="291"/>
      <c r="J17" s="291"/>
      <c r="K17" s="291"/>
    </row>
    <row r="18" spans="1:11" s="6" customFormat="1" ht="18.75" customHeight="1" x14ac:dyDescent="0.4">
      <c r="E18" s="83"/>
    </row>
    <row r="19" spans="1:11" x14ac:dyDescent="0.4">
      <c r="G19" s="83"/>
    </row>
    <row r="21" spans="1:11" x14ac:dyDescent="0.4">
      <c r="F21" s="83"/>
    </row>
    <row r="24" spans="1:11" x14ac:dyDescent="0.4">
      <c r="G24" s="83"/>
    </row>
    <row r="25" spans="1:11" x14ac:dyDescent="0.4">
      <c r="F25" s="83"/>
      <c r="H25" s="83"/>
    </row>
    <row r="80" ht="5.25" customHeight="1" x14ac:dyDescent="0.4"/>
  </sheetData>
  <mergeCells count="25"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934F-F022-4A8E-A3D6-5E8A98F0F774}">
  <sheetPr codeName="Sheet7"/>
  <dimension ref="A1:S76"/>
  <sheetViews>
    <sheetView zoomScaleNormal="100" workbookViewId="0"/>
  </sheetViews>
  <sheetFormatPr defaultColWidth="8" defaultRowHeight="12" x14ac:dyDescent="0.4"/>
  <cols>
    <col min="1" max="1" width="3.25" style="7" customWidth="1"/>
    <col min="2" max="2" width="15.625" style="7" customWidth="1"/>
    <col min="3" max="11" width="9.75" style="7" customWidth="1"/>
    <col min="12" max="12" width="10.75" style="7" customWidth="1"/>
    <col min="13" max="18" width="9.75" style="7" customWidth="1"/>
    <col min="19" max="19" width="28.5" style="7" customWidth="1"/>
    <col min="20" max="16384" width="8" style="7"/>
  </cols>
  <sheetData>
    <row r="1" spans="1:19" s="2" customFormat="1" ht="18.75" customHeight="1" x14ac:dyDescent="0.4">
      <c r="A1" s="84" t="s">
        <v>101</v>
      </c>
      <c r="B1" s="84"/>
      <c r="G1" s="85"/>
      <c r="S1" s="86"/>
    </row>
    <row r="2" spans="1:19" s="2" customFormat="1" ht="18.75" customHeight="1" thickBot="1" x14ac:dyDescent="0.45">
      <c r="A2" s="87" t="s">
        <v>102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88"/>
      <c r="Q2" s="88"/>
      <c r="R2" s="88"/>
      <c r="S2" s="90" t="s">
        <v>103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4"/>
      <c r="N3" s="94"/>
      <c r="O3" s="95"/>
      <c r="P3" s="94"/>
      <c r="Q3" s="91"/>
      <c r="R3" s="91"/>
      <c r="S3" s="96"/>
    </row>
    <row r="4" spans="1:19" s="6" customFormat="1" ht="15" customHeight="1" x14ac:dyDescent="0.4">
      <c r="A4" s="309" t="s">
        <v>104</v>
      </c>
      <c r="B4" s="310"/>
      <c r="C4" s="97" t="s">
        <v>105</v>
      </c>
      <c r="D4" s="98" t="s">
        <v>106</v>
      </c>
      <c r="E4" s="98" t="s">
        <v>107</v>
      </c>
      <c r="F4" s="98" t="s">
        <v>108</v>
      </c>
      <c r="G4" s="98" t="s">
        <v>109</v>
      </c>
      <c r="H4" s="98" t="s">
        <v>110</v>
      </c>
      <c r="I4" s="98" t="s">
        <v>111</v>
      </c>
      <c r="J4" s="99"/>
      <c r="K4" s="99"/>
      <c r="L4" s="100" t="s">
        <v>112</v>
      </c>
      <c r="M4" s="98" t="s">
        <v>113</v>
      </c>
      <c r="N4" s="98" t="s">
        <v>114</v>
      </c>
      <c r="O4" s="101" t="s">
        <v>115</v>
      </c>
      <c r="P4" s="102" t="s">
        <v>116</v>
      </c>
      <c r="Q4" s="99"/>
      <c r="R4" s="103"/>
      <c r="S4" s="97"/>
    </row>
    <row r="5" spans="1:19" s="6" customFormat="1" ht="15" customHeight="1" x14ac:dyDescent="0.4">
      <c r="A5" s="97"/>
      <c r="B5" s="100"/>
      <c r="C5" s="97"/>
      <c r="D5" s="98" t="s">
        <v>117</v>
      </c>
      <c r="E5" s="98" t="s">
        <v>117</v>
      </c>
      <c r="F5" s="98" t="s">
        <v>118</v>
      </c>
      <c r="G5" s="98"/>
      <c r="H5" s="98"/>
      <c r="I5" s="98" t="s">
        <v>117</v>
      </c>
      <c r="J5" s="98" t="s">
        <v>119</v>
      </c>
      <c r="K5" s="104" t="s">
        <v>120</v>
      </c>
      <c r="L5" s="100"/>
      <c r="M5" s="101"/>
      <c r="N5" s="101"/>
      <c r="O5" s="101"/>
      <c r="P5" s="101"/>
      <c r="Q5" s="101" t="s">
        <v>121</v>
      </c>
      <c r="R5" s="101" t="s">
        <v>122</v>
      </c>
      <c r="S5" s="97"/>
    </row>
    <row r="6" spans="1:19" s="6" customFormat="1" ht="35.1" customHeight="1" x14ac:dyDescent="0.4">
      <c r="A6" s="99"/>
      <c r="B6" s="103"/>
      <c r="C6" s="105" t="s">
        <v>123</v>
      </c>
      <c r="D6" s="106" t="s">
        <v>124</v>
      </c>
      <c r="E6" s="106" t="s">
        <v>125</v>
      </c>
      <c r="F6" s="106" t="s">
        <v>126</v>
      </c>
      <c r="G6" s="106" t="s">
        <v>127</v>
      </c>
      <c r="H6" s="106" t="s">
        <v>128</v>
      </c>
      <c r="I6" s="106" t="s">
        <v>129</v>
      </c>
      <c r="J6" s="106" t="s">
        <v>130</v>
      </c>
      <c r="K6" s="107" t="s">
        <v>131</v>
      </c>
      <c r="L6" s="108" t="s">
        <v>132</v>
      </c>
      <c r="M6" s="106" t="s">
        <v>133</v>
      </c>
      <c r="N6" s="106" t="s">
        <v>134</v>
      </c>
      <c r="O6" s="106" t="s">
        <v>135</v>
      </c>
      <c r="P6" s="106" t="s">
        <v>136</v>
      </c>
      <c r="Q6" s="106" t="s">
        <v>117</v>
      </c>
      <c r="R6" s="106" t="s">
        <v>117</v>
      </c>
      <c r="S6" s="109" t="s">
        <v>67</v>
      </c>
    </row>
    <row r="7" spans="1:19" s="6" customFormat="1" ht="15" customHeight="1" x14ac:dyDescent="0.4">
      <c r="A7" s="110"/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114"/>
      <c r="M7" s="112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137</v>
      </c>
      <c r="B8" s="312"/>
      <c r="C8" s="116">
        <v>10143403</v>
      </c>
      <c r="D8" s="116">
        <v>1710013</v>
      </c>
      <c r="E8" s="116">
        <v>1540888</v>
      </c>
      <c r="F8" s="116">
        <v>796004</v>
      </c>
      <c r="G8" s="116">
        <v>2643216</v>
      </c>
      <c r="H8" s="116">
        <v>1494471</v>
      </c>
      <c r="I8" s="116">
        <v>1958811</v>
      </c>
      <c r="J8" s="116">
        <v>758102</v>
      </c>
      <c r="K8" s="117">
        <v>1200709</v>
      </c>
      <c r="L8" s="118">
        <v>425291</v>
      </c>
      <c r="M8" s="116">
        <v>170845</v>
      </c>
      <c r="N8" s="116">
        <v>10164</v>
      </c>
      <c r="O8" s="116">
        <v>11567</v>
      </c>
      <c r="P8" s="116">
        <v>1681842</v>
      </c>
      <c r="Q8" s="116">
        <v>1137002</v>
      </c>
      <c r="R8" s="116">
        <v>544840</v>
      </c>
      <c r="S8" s="119" t="s">
        <v>138</v>
      </c>
    </row>
    <row r="9" spans="1:19" s="6" customFormat="1" ht="45" customHeight="1" x14ac:dyDescent="0.4">
      <c r="A9" s="110"/>
      <c r="B9" s="120" t="s">
        <v>139</v>
      </c>
      <c r="C9" s="121">
        <v>5158236</v>
      </c>
      <c r="D9" s="121">
        <v>827747</v>
      </c>
      <c r="E9" s="121">
        <v>1091598</v>
      </c>
      <c r="F9" s="121">
        <v>454797</v>
      </c>
      <c r="G9" s="121">
        <v>894785</v>
      </c>
      <c r="H9" s="121">
        <v>833232</v>
      </c>
      <c r="I9" s="116">
        <v>1056077</v>
      </c>
      <c r="J9" s="116">
        <v>285784</v>
      </c>
      <c r="K9" s="117">
        <v>770293</v>
      </c>
      <c r="L9" s="118">
        <v>152541</v>
      </c>
      <c r="M9" s="121">
        <v>138197</v>
      </c>
      <c r="N9" s="121" t="s">
        <v>100</v>
      </c>
      <c r="O9" s="121">
        <v>3368</v>
      </c>
      <c r="P9" s="116">
        <v>203466</v>
      </c>
      <c r="Q9" s="116">
        <v>64557</v>
      </c>
      <c r="R9" s="116">
        <v>138909</v>
      </c>
      <c r="S9" s="115" t="s">
        <v>140</v>
      </c>
    </row>
    <row r="10" spans="1:19" s="6" customFormat="1" ht="45" customHeight="1" x14ac:dyDescent="0.4">
      <c r="A10" s="110"/>
      <c r="B10" s="120" t="s">
        <v>141</v>
      </c>
      <c r="C10" s="116">
        <v>4985167</v>
      </c>
      <c r="D10" s="116">
        <v>882266</v>
      </c>
      <c r="E10" s="116">
        <v>449290</v>
      </c>
      <c r="F10" s="116">
        <v>341207</v>
      </c>
      <c r="G10" s="116">
        <v>1748431</v>
      </c>
      <c r="H10" s="116">
        <v>661239</v>
      </c>
      <c r="I10" s="116">
        <v>902734</v>
      </c>
      <c r="J10" s="116">
        <v>472318</v>
      </c>
      <c r="K10" s="117">
        <v>430416</v>
      </c>
      <c r="L10" s="118">
        <v>272750</v>
      </c>
      <c r="M10" s="116">
        <v>32648</v>
      </c>
      <c r="N10" s="116">
        <v>10164</v>
      </c>
      <c r="O10" s="116">
        <v>8199</v>
      </c>
      <c r="P10" s="116">
        <v>1478376</v>
      </c>
      <c r="Q10" s="116">
        <v>1072445</v>
      </c>
      <c r="R10" s="116">
        <v>405931</v>
      </c>
      <c r="S10" s="115" t="s">
        <v>142</v>
      </c>
    </row>
    <row r="11" spans="1:19" s="6" customFormat="1" ht="45" customHeight="1" x14ac:dyDescent="0.4">
      <c r="A11" s="311" t="s">
        <v>143</v>
      </c>
      <c r="B11" s="312"/>
      <c r="C11" s="116">
        <v>16024199</v>
      </c>
      <c r="D11" s="116">
        <v>4228170</v>
      </c>
      <c r="E11" s="116">
        <v>3191290</v>
      </c>
      <c r="F11" s="116">
        <v>1044963</v>
      </c>
      <c r="G11" s="116">
        <v>1748995</v>
      </c>
      <c r="H11" s="116">
        <v>3232380</v>
      </c>
      <c r="I11" s="116">
        <v>2578401</v>
      </c>
      <c r="J11" s="116">
        <v>1102012</v>
      </c>
      <c r="K11" s="117">
        <v>1476389</v>
      </c>
      <c r="L11" s="118">
        <v>195764</v>
      </c>
      <c r="M11" s="116">
        <v>185310</v>
      </c>
      <c r="N11" s="116">
        <v>5373</v>
      </c>
      <c r="O11" s="116">
        <v>3415</v>
      </c>
      <c r="P11" s="116">
        <v>1412373</v>
      </c>
      <c r="Q11" s="116">
        <v>1131256</v>
      </c>
      <c r="R11" s="116">
        <v>281117</v>
      </c>
      <c r="S11" s="119" t="s">
        <v>144</v>
      </c>
    </row>
    <row r="12" spans="1:19" s="6" customFormat="1" ht="45" customHeight="1" x14ac:dyDescent="0.4">
      <c r="A12" s="110"/>
      <c r="B12" s="120" t="s">
        <v>145</v>
      </c>
      <c r="C12" s="116">
        <v>12786958</v>
      </c>
      <c r="D12" s="116">
        <v>3971222</v>
      </c>
      <c r="E12" s="116">
        <v>1220576</v>
      </c>
      <c r="F12" s="116">
        <v>883550</v>
      </c>
      <c r="G12" s="116">
        <v>1236332</v>
      </c>
      <c r="H12" s="116">
        <v>2992083</v>
      </c>
      <c r="I12" s="116">
        <v>2483195</v>
      </c>
      <c r="J12" s="116">
        <v>1087353</v>
      </c>
      <c r="K12" s="117">
        <v>1395842</v>
      </c>
      <c r="L12" s="118">
        <v>169537</v>
      </c>
      <c r="M12" s="116">
        <v>179725</v>
      </c>
      <c r="N12" s="116">
        <v>4567</v>
      </c>
      <c r="O12" s="116">
        <v>622</v>
      </c>
      <c r="P12" s="116">
        <v>192024</v>
      </c>
      <c r="Q12" s="116">
        <v>130173</v>
      </c>
      <c r="R12" s="116">
        <v>61851</v>
      </c>
      <c r="S12" s="115" t="s">
        <v>146</v>
      </c>
    </row>
    <row r="13" spans="1:19" s="6" customFormat="1" ht="45" customHeight="1" x14ac:dyDescent="0.4">
      <c r="A13" s="110"/>
      <c r="B13" s="120" t="s">
        <v>147</v>
      </c>
      <c r="C13" s="116">
        <v>3004937</v>
      </c>
      <c r="D13" s="116">
        <v>256948</v>
      </c>
      <c r="E13" s="116">
        <v>1970714</v>
      </c>
      <c r="F13" s="121">
        <v>5873</v>
      </c>
      <c r="G13" s="122">
        <v>512663</v>
      </c>
      <c r="H13" s="121">
        <v>236475</v>
      </c>
      <c r="I13" s="116">
        <v>22264</v>
      </c>
      <c r="J13" s="121">
        <v>6241</v>
      </c>
      <c r="K13" s="117">
        <v>16023</v>
      </c>
      <c r="L13" s="118">
        <v>26227</v>
      </c>
      <c r="M13" s="121">
        <v>919</v>
      </c>
      <c r="N13" s="116">
        <v>106</v>
      </c>
      <c r="O13" s="116">
        <v>2793</v>
      </c>
      <c r="P13" s="116">
        <v>1211092</v>
      </c>
      <c r="Q13" s="116">
        <v>1001083</v>
      </c>
      <c r="R13" s="116">
        <v>210009</v>
      </c>
      <c r="S13" s="115" t="s">
        <v>148</v>
      </c>
    </row>
    <row r="14" spans="1:19" s="6" customFormat="1" ht="45" customHeight="1" x14ac:dyDescent="0.4">
      <c r="A14" s="110"/>
      <c r="B14" s="120" t="s">
        <v>149</v>
      </c>
      <c r="C14" s="116">
        <v>12240</v>
      </c>
      <c r="D14" s="121" t="s">
        <v>100</v>
      </c>
      <c r="E14" s="121" t="s">
        <v>100</v>
      </c>
      <c r="F14" s="121" t="s">
        <v>100</v>
      </c>
      <c r="G14" s="121" t="s">
        <v>100</v>
      </c>
      <c r="H14" s="121">
        <v>3822</v>
      </c>
      <c r="I14" s="116">
        <v>8418</v>
      </c>
      <c r="J14" s="121">
        <v>8418</v>
      </c>
      <c r="K14" s="117" t="s">
        <v>100</v>
      </c>
      <c r="L14" s="118" t="s">
        <v>100</v>
      </c>
      <c r="M14" s="122" t="s">
        <v>100</v>
      </c>
      <c r="N14" s="116">
        <v>700</v>
      </c>
      <c r="O14" s="121" t="s">
        <v>100</v>
      </c>
      <c r="P14" s="116">
        <v>3229</v>
      </c>
      <c r="Q14" s="121" t="s">
        <v>100</v>
      </c>
      <c r="R14" s="116">
        <v>3229</v>
      </c>
      <c r="S14" s="115" t="s">
        <v>150</v>
      </c>
    </row>
    <row r="15" spans="1:19" s="6" customFormat="1" ht="45" customHeight="1" x14ac:dyDescent="0.4">
      <c r="A15" s="110"/>
      <c r="B15" s="120" t="s">
        <v>151</v>
      </c>
      <c r="C15" s="121" t="s">
        <v>100</v>
      </c>
      <c r="D15" s="121" t="s">
        <v>100</v>
      </c>
      <c r="E15" s="121" t="s">
        <v>100</v>
      </c>
      <c r="F15" s="121" t="s">
        <v>100</v>
      </c>
      <c r="G15" s="121" t="s">
        <v>100</v>
      </c>
      <c r="H15" s="121" t="s">
        <v>100</v>
      </c>
      <c r="I15" s="121" t="s">
        <v>100</v>
      </c>
      <c r="J15" s="121" t="s">
        <v>100</v>
      </c>
      <c r="K15" s="123" t="s">
        <v>100</v>
      </c>
      <c r="L15" s="122" t="s">
        <v>100</v>
      </c>
      <c r="M15" s="121" t="s">
        <v>100</v>
      </c>
      <c r="N15" s="121" t="s">
        <v>100</v>
      </c>
      <c r="O15" s="121" t="s">
        <v>100</v>
      </c>
      <c r="P15" s="116" t="s">
        <v>100</v>
      </c>
      <c r="Q15" s="116" t="s">
        <v>100</v>
      </c>
      <c r="R15" s="116" t="s">
        <v>100</v>
      </c>
      <c r="S15" s="115" t="s">
        <v>152</v>
      </c>
    </row>
    <row r="16" spans="1:19" s="6" customFormat="1" ht="45" customHeight="1" x14ac:dyDescent="0.4">
      <c r="A16" s="115"/>
      <c r="B16" s="120" t="s">
        <v>153</v>
      </c>
      <c r="C16" s="116">
        <v>220064</v>
      </c>
      <c r="D16" s="116" t="s">
        <v>100</v>
      </c>
      <c r="E16" s="121" t="s">
        <v>100</v>
      </c>
      <c r="F16" s="116">
        <v>155540</v>
      </c>
      <c r="G16" s="116" t="s">
        <v>100</v>
      </c>
      <c r="H16" s="116" t="s">
        <v>100</v>
      </c>
      <c r="I16" s="116">
        <v>64524</v>
      </c>
      <c r="J16" s="116" t="s">
        <v>100</v>
      </c>
      <c r="K16" s="123">
        <v>64524</v>
      </c>
      <c r="L16" s="122" t="s">
        <v>100</v>
      </c>
      <c r="M16" s="121">
        <v>4666</v>
      </c>
      <c r="N16" s="121" t="s">
        <v>100</v>
      </c>
      <c r="O16" s="121" t="s">
        <v>100</v>
      </c>
      <c r="P16" s="121">
        <v>6028</v>
      </c>
      <c r="Q16" s="121" t="s">
        <v>100</v>
      </c>
      <c r="R16" s="121">
        <v>6028</v>
      </c>
      <c r="S16" s="115" t="s">
        <v>154</v>
      </c>
    </row>
    <row r="17" spans="1:19" s="6" customFormat="1" ht="45" customHeight="1" x14ac:dyDescent="0.4">
      <c r="A17" s="311" t="s">
        <v>155</v>
      </c>
      <c r="B17" s="312"/>
      <c r="C17" s="116">
        <v>16652732</v>
      </c>
      <c r="D17" s="116">
        <v>4230024</v>
      </c>
      <c r="E17" s="116">
        <v>3224478</v>
      </c>
      <c r="F17" s="116">
        <v>1075514</v>
      </c>
      <c r="G17" s="116">
        <v>2203434</v>
      </c>
      <c r="H17" s="116">
        <v>3323210</v>
      </c>
      <c r="I17" s="116">
        <v>2596072</v>
      </c>
      <c r="J17" s="116">
        <v>1097574</v>
      </c>
      <c r="K17" s="117">
        <v>1498498</v>
      </c>
      <c r="L17" s="118">
        <v>179213</v>
      </c>
      <c r="M17" s="116">
        <v>181577</v>
      </c>
      <c r="N17" s="116">
        <v>5660</v>
      </c>
      <c r="O17" s="116">
        <v>5281</v>
      </c>
      <c r="P17" s="116">
        <v>1267751</v>
      </c>
      <c r="Q17" s="116">
        <v>1046641</v>
      </c>
      <c r="R17" s="116">
        <v>221110</v>
      </c>
      <c r="S17" s="119" t="s">
        <v>156</v>
      </c>
    </row>
    <row r="18" spans="1:19" s="6" customFormat="1" ht="45" customHeight="1" x14ac:dyDescent="0.4">
      <c r="A18" s="110"/>
      <c r="B18" s="120" t="s">
        <v>157</v>
      </c>
      <c r="C18" s="116">
        <v>12959022</v>
      </c>
      <c r="D18" s="116">
        <v>3815932</v>
      </c>
      <c r="E18" s="116">
        <v>2843067</v>
      </c>
      <c r="F18" s="116">
        <v>345420</v>
      </c>
      <c r="G18" s="116">
        <v>1806281</v>
      </c>
      <c r="H18" s="116">
        <v>2650593</v>
      </c>
      <c r="I18" s="116">
        <v>1497729</v>
      </c>
      <c r="J18" s="116">
        <v>1009490</v>
      </c>
      <c r="K18" s="117">
        <v>488239</v>
      </c>
      <c r="L18" s="118">
        <v>140491</v>
      </c>
      <c r="M18" s="116">
        <v>123310</v>
      </c>
      <c r="N18" s="116">
        <v>3929</v>
      </c>
      <c r="O18" s="116">
        <v>3804</v>
      </c>
      <c r="P18" s="116">
        <v>1157823</v>
      </c>
      <c r="Q18" s="116">
        <v>1027455</v>
      </c>
      <c r="R18" s="116">
        <v>130368</v>
      </c>
      <c r="S18" s="115" t="s">
        <v>158</v>
      </c>
    </row>
    <row r="19" spans="1:19" s="6" customFormat="1" ht="45" customHeight="1" x14ac:dyDescent="0.4">
      <c r="A19" s="110"/>
      <c r="B19" s="120" t="s">
        <v>159</v>
      </c>
      <c r="C19" s="116">
        <v>2680067</v>
      </c>
      <c r="D19" s="116">
        <v>364804</v>
      </c>
      <c r="E19" s="121">
        <v>10524</v>
      </c>
      <c r="F19" s="116">
        <v>726333</v>
      </c>
      <c r="G19" s="116">
        <v>131815</v>
      </c>
      <c r="H19" s="116">
        <v>582987</v>
      </c>
      <c r="I19" s="116">
        <v>863604</v>
      </c>
      <c r="J19" s="116">
        <v>30265</v>
      </c>
      <c r="K19" s="117">
        <v>833339</v>
      </c>
      <c r="L19" s="118">
        <v>26320</v>
      </c>
      <c r="M19" s="121" t="s">
        <v>100</v>
      </c>
      <c r="N19" s="116">
        <v>75</v>
      </c>
      <c r="O19" s="116">
        <v>1432</v>
      </c>
      <c r="P19" s="121">
        <v>6262</v>
      </c>
      <c r="Q19" s="121">
        <v>6262</v>
      </c>
      <c r="R19" s="121" t="s">
        <v>100</v>
      </c>
      <c r="S19" s="115" t="s">
        <v>160</v>
      </c>
    </row>
    <row r="20" spans="1:19" s="6" customFormat="1" ht="45" customHeight="1" x14ac:dyDescent="0.4">
      <c r="A20" s="110"/>
      <c r="B20" s="120" t="s">
        <v>161</v>
      </c>
      <c r="C20" s="116">
        <v>94689</v>
      </c>
      <c r="D20" s="121">
        <v>797</v>
      </c>
      <c r="E20" s="121">
        <v>46989</v>
      </c>
      <c r="F20" s="121">
        <v>3761</v>
      </c>
      <c r="G20" s="116">
        <v>11145</v>
      </c>
      <c r="H20" s="116">
        <v>4</v>
      </c>
      <c r="I20" s="116">
        <v>31993</v>
      </c>
      <c r="J20" s="116" t="s">
        <v>100</v>
      </c>
      <c r="K20" s="123">
        <v>31993</v>
      </c>
      <c r="L20" s="118">
        <v>684</v>
      </c>
      <c r="M20" s="116">
        <v>1025</v>
      </c>
      <c r="N20" s="121" t="s">
        <v>100</v>
      </c>
      <c r="O20" s="121" t="s">
        <v>100</v>
      </c>
      <c r="P20" s="121">
        <v>85860</v>
      </c>
      <c r="Q20" s="121">
        <v>5953</v>
      </c>
      <c r="R20" s="121">
        <v>79907</v>
      </c>
      <c r="S20" s="115" t="s">
        <v>162</v>
      </c>
    </row>
    <row r="21" spans="1:19" s="6" customFormat="1" ht="45" customHeight="1" x14ac:dyDescent="0.4">
      <c r="A21" s="110"/>
      <c r="B21" s="120" t="s">
        <v>163</v>
      </c>
      <c r="C21" s="116">
        <v>169880</v>
      </c>
      <c r="D21" s="116">
        <v>26</v>
      </c>
      <c r="E21" s="116">
        <v>4341</v>
      </c>
      <c r="F21" s="121" t="s">
        <v>100</v>
      </c>
      <c r="G21" s="116">
        <v>3729</v>
      </c>
      <c r="H21" s="116">
        <v>55</v>
      </c>
      <c r="I21" s="116">
        <v>161729</v>
      </c>
      <c r="J21" s="116">
        <v>16802</v>
      </c>
      <c r="K21" s="117">
        <v>144927</v>
      </c>
      <c r="L21" s="118">
        <v>3690</v>
      </c>
      <c r="M21" s="116">
        <v>57242</v>
      </c>
      <c r="N21" s="121" t="s">
        <v>100</v>
      </c>
      <c r="O21" s="116" t="s">
        <v>100</v>
      </c>
      <c r="P21" s="116">
        <v>13944</v>
      </c>
      <c r="Q21" s="116">
        <v>3109</v>
      </c>
      <c r="R21" s="116">
        <v>10835</v>
      </c>
      <c r="S21" s="115" t="s">
        <v>164</v>
      </c>
    </row>
    <row r="22" spans="1:19" s="6" customFormat="1" ht="45" customHeight="1" x14ac:dyDescent="0.4">
      <c r="A22" s="110"/>
      <c r="B22" s="120" t="s">
        <v>165</v>
      </c>
      <c r="C22" s="116">
        <v>749074</v>
      </c>
      <c r="D22" s="121">
        <v>48465</v>
      </c>
      <c r="E22" s="121">
        <v>319557</v>
      </c>
      <c r="F22" s="121" t="s">
        <v>100</v>
      </c>
      <c r="G22" s="121">
        <v>250464</v>
      </c>
      <c r="H22" s="121">
        <v>89571</v>
      </c>
      <c r="I22" s="116">
        <v>41017</v>
      </c>
      <c r="J22" s="121">
        <v>41017</v>
      </c>
      <c r="K22" s="117" t="s">
        <v>100</v>
      </c>
      <c r="L22" s="122">
        <v>8028</v>
      </c>
      <c r="M22" s="121" t="s">
        <v>100</v>
      </c>
      <c r="N22" s="121">
        <v>1656</v>
      </c>
      <c r="O22" s="121">
        <v>45</v>
      </c>
      <c r="P22" s="121">
        <v>3862</v>
      </c>
      <c r="Q22" s="121">
        <v>3862</v>
      </c>
      <c r="R22" s="121" t="s">
        <v>100</v>
      </c>
      <c r="S22" s="115" t="s">
        <v>166</v>
      </c>
    </row>
    <row r="23" spans="1:19" s="6" customFormat="1" ht="45" customHeight="1" x14ac:dyDescent="0.4">
      <c r="A23" s="311" t="s">
        <v>167</v>
      </c>
      <c r="B23" s="312"/>
      <c r="C23" s="116">
        <v>9514870</v>
      </c>
      <c r="D23" s="116">
        <v>1708159</v>
      </c>
      <c r="E23" s="116">
        <v>1507700</v>
      </c>
      <c r="F23" s="116">
        <v>765453</v>
      </c>
      <c r="G23" s="116">
        <v>2188777</v>
      </c>
      <c r="H23" s="116">
        <v>1403641</v>
      </c>
      <c r="I23" s="116">
        <v>1941140</v>
      </c>
      <c r="J23" s="116">
        <v>762540</v>
      </c>
      <c r="K23" s="123">
        <v>1178600</v>
      </c>
      <c r="L23" s="118">
        <v>441842</v>
      </c>
      <c r="M23" s="116">
        <v>174578</v>
      </c>
      <c r="N23" s="121">
        <v>9877</v>
      </c>
      <c r="O23" s="121">
        <v>9701</v>
      </c>
      <c r="P23" s="116">
        <v>1826464</v>
      </c>
      <c r="Q23" s="116">
        <v>1221617</v>
      </c>
      <c r="R23" s="116">
        <v>604847</v>
      </c>
      <c r="S23" s="119" t="s">
        <v>168</v>
      </c>
    </row>
    <row r="24" spans="1:19" s="6" customFormat="1" ht="45" customHeight="1" x14ac:dyDescent="0.4">
      <c r="A24" s="110"/>
      <c r="B24" s="120" t="s">
        <v>169</v>
      </c>
      <c r="C24" s="116">
        <v>4895870</v>
      </c>
      <c r="D24" s="121">
        <v>849665</v>
      </c>
      <c r="E24" s="121">
        <v>1142303</v>
      </c>
      <c r="F24" s="121">
        <v>372884</v>
      </c>
      <c r="G24" s="121">
        <v>748159</v>
      </c>
      <c r="H24" s="116">
        <v>728110</v>
      </c>
      <c r="I24" s="116">
        <v>1054749</v>
      </c>
      <c r="J24" s="116">
        <v>306899</v>
      </c>
      <c r="K24" s="117">
        <v>747850</v>
      </c>
      <c r="L24" s="118">
        <v>157701</v>
      </c>
      <c r="M24" s="116">
        <v>133913</v>
      </c>
      <c r="N24" s="121" t="s">
        <v>100</v>
      </c>
      <c r="O24" s="121">
        <v>2205</v>
      </c>
      <c r="P24" s="116">
        <v>204439</v>
      </c>
      <c r="Q24" s="121">
        <v>64234</v>
      </c>
      <c r="R24" s="116">
        <v>140205</v>
      </c>
      <c r="S24" s="115" t="s">
        <v>140</v>
      </c>
    </row>
    <row r="25" spans="1:19" s="6" customFormat="1" ht="45" customHeight="1" x14ac:dyDescent="0.4">
      <c r="A25" s="110"/>
      <c r="B25" s="120" t="s">
        <v>170</v>
      </c>
      <c r="C25" s="116">
        <v>4619000</v>
      </c>
      <c r="D25" s="121">
        <v>858494</v>
      </c>
      <c r="E25" s="116">
        <v>365397</v>
      </c>
      <c r="F25" s="121">
        <v>392569</v>
      </c>
      <c r="G25" s="121">
        <v>1440618</v>
      </c>
      <c r="H25" s="121">
        <v>675531</v>
      </c>
      <c r="I25" s="116">
        <v>886391</v>
      </c>
      <c r="J25" s="116">
        <v>455641</v>
      </c>
      <c r="K25" s="123">
        <v>430750</v>
      </c>
      <c r="L25" s="118">
        <v>284141</v>
      </c>
      <c r="M25" s="116">
        <v>40665</v>
      </c>
      <c r="N25" s="116">
        <v>9877</v>
      </c>
      <c r="O25" s="116">
        <v>7496</v>
      </c>
      <c r="P25" s="116">
        <v>1622025</v>
      </c>
      <c r="Q25" s="116">
        <v>1157383</v>
      </c>
      <c r="R25" s="116">
        <v>464642</v>
      </c>
      <c r="S25" s="115" t="s">
        <v>142</v>
      </c>
    </row>
    <row r="26" spans="1:19" s="6" customFormat="1" ht="15" customHeight="1" thickBot="1" x14ac:dyDescent="0.45">
      <c r="A26" s="124" t="s">
        <v>171</v>
      </c>
      <c r="B26" s="125" t="s">
        <v>171</v>
      </c>
      <c r="C26" s="126"/>
      <c r="D26" s="126"/>
      <c r="E26" s="126"/>
      <c r="F26" s="126"/>
      <c r="G26" s="126"/>
      <c r="H26" s="126"/>
      <c r="I26" s="126"/>
      <c r="J26" s="126"/>
      <c r="K26" s="127"/>
      <c r="L26" s="125"/>
      <c r="M26" s="126"/>
      <c r="N26" s="126"/>
      <c r="O26" s="126"/>
      <c r="P26" s="126"/>
      <c r="Q26" s="126"/>
      <c r="R26" s="126"/>
      <c r="S26" s="128"/>
    </row>
    <row r="27" spans="1:19" ht="18.75" customHeight="1" x14ac:dyDescent="0.15">
      <c r="A27" s="129" t="s">
        <v>172</v>
      </c>
      <c r="S27" s="130"/>
    </row>
    <row r="28" spans="1:19" x14ac:dyDescent="0.4">
      <c r="A28" s="131" t="s">
        <v>9</v>
      </c>
      <c r="S28" s="132" t="s">
        <v>9</v>
      </c>
    </row>
    <row r="76" ht="5.25" customHeight="1" x14ac:dyDescent="0.4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9AFC-0718-4F4B-89EC-4D84418E7EB7}">
  <sheetPr codeName="Sheet2"/>
  <dimension ref="A1:S78"/>
  <sheetViews>
    <sheetView zoomScaleNormal="100" workbookViewId="0"/>
  </sheetViews>
  <sheetFormatPr defaultColWidth="8" defaultRowHeight="12" x14ac:dyDescent="0.4"/>
  <cols>
    <col min="1" max="1" width="3.25" style="7" customWidth="1"/>
    <col min="2" max="2" width="15.625" style="7" customWidth="1"/>
    <col min="3" max="11" width="9.75" style="7" customWidth="1"/>
    <col min="12" max="12" width="10.75" style="7" customWidth="1"/>
    <col min="13" max="18" width="9.75" style="7" customWidth="1"/>
    <col min="19" max="19" width="28.125" style="7" customWidth="1"/>
    <col min="20" max="16384" width="8" style="7"/>
  </cols>
  <sheetData>
    <row r="1" spans="1:19" s="2" customFormat="1" ht="18.75" customHeight="1" x14ac:dyDescent="0.4">
      <c r="F1" s="85"/>
      <c r="S1" s="86"/>
    </row>
    <row r="2" spans="1:19" s="2" customFormat="1" ht="18.75" customHeight="1" thickBot="1" x14ac:dyDescent="0.45">
      <c r="A2" s="2" t="s">
        <v>173</v>
      </c>
      <c r="B2" s="88"/>
      <c r="C2" s="88"/>
      <c r="D2" s="88"/>
      <c r="E2" s="88"/>
      <c r="F2" s="133"/>
      <c r="G2" s="88"/>
      <c r="H2" s="88"/>
      <c r="I2" s="88"/>
      <c r="J2" s="88"/>
      <c r="K2" s="88"/>
      <c r="L2" s="88" t="s">
        <v>8</v>
      </c>
      <c r="M2" s="88"/>
      <c r="N2" s="88"/>
      <c r="O2" s="89"/>
      <c r="P2" s="88"/>
      <c r="Q2" s="88"/>
      <c r="R2" s="88"/>
      <c r="S2" s="90" t="s">
        <v>103</v>
      </c>
    </row>
    <row r="3" spans="1:19" s="6" customFormat="1" ht="15" customHeight="1" x14ac:dyDescent="0.4">
      <c r="A3" s="91"/>
      <c r="B3" s="92"/>
      <c r="C3" s="91"/>
      <c r="D3" s="93"/>
      <c r="E3" s="93"/>
      <c r="F3" s="93"/>
      <c r="G3" s="93"/>
      <c r="H3" s="93"/>
      <c r="I3" s="93"/>
      <c r="J3" s="93"/>
      <c r="K3" s="93"/>
      <c r="L3" s="92"/>
      <c r="M3" s="91"/>
      <c r="N3" s="94"/>
      <c r="O3" s="95"/>
      <c r="P3" s="94"/>
      <c r="Q3" s="91"/>
      <c r="R3" s="92"/>
      <c r="S3" s="134" t="s">
        <v>8</v>
      </c>
    </row>
    <row r="4" spans="1:19" s="6" customFormat="1" ht="15" customHeight="1" x14ac:dyDescent="0.4">
      <c r="A4" s="309" t="s">
        <v>174</v>
      </c>
      <c r="B4" s="310"/>
      <c r="C4" s="97" t="s">
        <v>105</v>
      </c>
      <c r="D4" s="98" t="s">
        <v>106</v>
      </c>
      <c r="E4" s="98" t="s">
        <v>107</v>
      </c>
      <c r="F4" s="98" t="s">
        <v>108</v>
      </c>
      <c r="G4" s="98" t="s">
        <v>109</v>
      </c>
      <c r="H4" s="98" t="s">
        <v>110</v>
      </c>
      <c r="I4" s="98" t="s">
        <v>111</v>
      </c>
      <c r="J4" s="99"/>
      <c r="K4" s="99"/>
      <c r="L4" s="100" t="s">
        <v>112</v>
      </c>
      <c r="M4" s="97" t="s">
        <v>175</v>
      </c>
      <c r="N4" s="98" t="s">
        <v>176</v>
      </c>
      <c r="O4" s="101" t="s">
        <v>177</v>
      </c>
      <c r="P4" s="102" t="s">
        <v>178</v>
      </c>
      <c r="Q4" s="99"/>
      <c r="R4" s="103"/>
      <c r="S4" s="98"/>
    </row>
    <row r="5" spans="1:19" s="6" customFormat="1" ht="15" customHeight="1" x14ac:dyDescent="0.4">
      <c r="A5" s="97"/>
      <c r="B5" s="100"/>
      <c r="C5" s="98" t="s">
        <v>8</v>
      </c>
      <c r="D5" s="98" t="s">
        <v>117</v>
      </c>
      <c r="E5" s="98" t="s">
        <v>117</v>
      </c>
      <c r="F5" s="98" t="s">
        <v>118</v>
      </c>
      <c r="G5" s="98"/>
      <c r="H5" s="98"/>
      <c r="I5" s="98" t="s">
        <v>117</v>
      </c>
      <c r="J5" s="98" t="s">
        <v>119</v>
      </c>
      <c r="K5" s="104" t="s">
        <v>120</v>
      </c>
      <c r="L5" s="100"/>
      <c r="M5" s="97"/>
      <c r="N5" s="98"/>
      <c r="O5" s="101"/>
      <c r="P5" s="98"/>
      <c r="Q5" s="101" t="s">
        <v>121</v>
      </c>
      <c r="R5" s="101" t="s">
        <v>122</v>
      </c>
      <c r="S5" s="98"/>
    </row>
    <row r="6" spans="1:19" s="6" customFormat="1" ht="35.1" customHeight="1" x14ac:dyDescent="0.4">
      <c r="A6" s="99"/>
      <c r="B6" s="103"/>
      <c r="C6" s="105" t="s">
        <v>123</v>
      </c>
      <c r="D6" s="106" t="s">
        <v>124</v>
      </c>
      <c r="E6" s="106" t="s">
        <v>125</v>
      </c>
      <c r="F6" s="106" t="s">
        <v>126</v>
      </c>
      <c r="G6" s="106" t="s">
        <v>127</v>
      </c>
      <c r="H6" s="106" t="s">
        <v>128</v>
      </c>
      <c r="I6" s="106" t="s">
        <v>129</v>
      </c>
      <c r="J6" s="107" t="s">
        <v>130</v>
      </c>
      <c r="K6" s="107" t="s">
        <v>131</v>
      </c>
      <c r="L6" s="108" t="s">
        <v>179</v>
      </c>
      <c r="M6" s="108" t="s">
        <v>133</v>
      </c>
      <c r="N6" s="106" t="s">
        <v>134</v>
      </c>
      <c r="O6" s="106" t="s">
        <v>135</v>
      </c>
      <c r="P6" s="106" t="s">
        <v>136</v>
      </c>
      <c r="Q6" s="106" t="s">
        <v>117</v>
      </c>
      <c r="R6" s="106" t="s">
        <v>117</v>
      </c>
      <c r="S6" s="135" t="s">
        <v>67</v>
      </c>
    </row>
    <row r="7" spans="1:19" s="6" customFormat="1" ht="11.25" x14ac:dyDescent="0.4">
      <c r="A7" s="110"/>
      <c r="B7" s="136"/>
      <c r="C7" s="112"/>
      <c r="D7" s="112"/>
      <c r="E7" s="112"/>
      <c r="F7" s="112"/>
      <c r="G7" s="112"/>
      <c r="H7" s="112"/>
      <c r="I7" s="112"/>
      <c r="J7" s="113"/>
      <c r="K7" s="137"/>
      <c r="L7" s="114"/>
      <c r="M7" s="114"/>
      <c r="N7" s="112"/>
      <c r="O7" s="112"/>
      <c r="P7" s="112"/>
      <c r="Q7" s="112"/>
      <c r="R7" s="112"/>
      <c r="S7" s="115"/>
    </row>
    <row r="8" spans="1:19" s="6" customFormat="1" ht="45" customHeight="1" x14ac:dyDescent="0.4">
      <c r="A8" s="311" t="s">
        <v>180</v>
      </c>
      <c r="B8" s="312"/>
      <c r="C8" s="138">
        <v>4985167</v>
      </c>
      <c r="D8" s="138">
        <v>882266</v>
      </c>
      <c r="E8" s="116">
        <v>449290</v>
      </c>
      <c r="F8" s="116">
        <v>341207</v>
      </c>
      <c r="G8" s="116">
        <v>1748431</v>
      </c>
      <c r="H8" s="116">
        <v>661239</v>
      </c>
      <c r="I8" s="121">
        <v>902734</v>
      </c>
      <c r="J8" s="121">
        <v>472318</v>
      </c>
      <c r="K8" s="117">
        <v>430416</v>
      </c>
      <c r="L8" s="118">
        <v>272750</v>
      </c>
      <c r="M8" s="116">
        <v>32648</v>
      </c>
      <c r="N8" s="116">
        <v>10164</v>
      </c>
      <c r="O8" s="116">
        <v>8199</v>
      </c>
      <c r="P8" s="116">
        <v>1478376</v>
      </c>
      <c r="Q8" s="116">
        <v>1072445</v>
      </c>
      <c r="R8" s="116">
        <v>405931</v>
      </c>
      <c r="S8" s="119" t="s">
        <v>138</v>
      </c>
    </row>
    <row r="9" spans="1:19" s="6" customFormat="1" ht="45" customHeight="1" x14ac:dyDescent="0.4">
      <c r="A9" s="311" t="s">
        <v>181</v>
      </c>
      <c r="B9" s="312"/>
      <c r="C9" s="138">
        <v>34012197</v>
      </c>
      <c r="D9" s="138">
        <v>8909532</v>
      </c>
      <c r="E9" s="116">
        <v>5674062</v>
      </c>
      <c r="F9" s="116">
        <v>2038931</v>
      </c>
      <c r="G9" s="116">
        <v>5094394</v>
      </c>
      <c r="H9" s="116">
        <v>7390484</v>
      </c>
      <c r="I9" s="121">
        <v>4904794</v>
      </c>
      <c r="J9" s="121">
        <v>2453470</v>
      </c>
      <c r="K9" s="117">
        <v>2451324</v>
      </c>
      <c r="L9" s="118">
        <v>391279</v>
      </c>
      <c r="M9" s="116">
        <v>280025</v>
      </c>
      <c r="N9" s="116">
        <v>8126</v>
      </c>
      <c r="O9" s="116">
        <v>8150</v>
      </c>
      <c r="P9" s="116">
        <v>3164708</v>
      </c>
      <c r="Q9" s="116">
        <v>2652629</v>
      </c>
      <c r="R9" s="116">
        <v>512079</v>
      </c>
      <c r="S9" s="119" t="s">
        <v>144</v>
      </c>
    </row>
    <row r="10" spans="1:19" s="6" customFormat="1" ht="45" customHeight="1" x14ac:dyDescent="0.4">
      <c r="A10" s="139"/>
      <c r="B10" s="120" t="s">
        <v>182</v>
      </c>
      <c r="C10" s="138">
        <v>15170941</v>
      </c>
      <c r="D10" s="140">
        <v>3981132</v>
      </c>
      <c r="E10" s="141">
        <v>2911847</v>
      </c>
      <c r="F10" s="141">
        <v>967696</v>
      </c>
      <c r="G10" s="141">
        <v>1597196</v>
      </c>
      <c r="H10" s="141">
        <v>3303429</v>
      </c>
      <c r="I10" s="121">
        <v>2409641</v>
      </c>
      <c r="J10" s="121">
        <v>1049754</v>
      </c>
      <c r="K10" s="142">
        <v>1359887</v>
      </c>
      <c r="L10" s="143">
        <v>169537</v>
      </c>
      <c r="M10" s="141">
        <v>129777</v>
      </c>
      <c r="N10" s="141">
        <v>4567</v>
      </c>
      <c r="O10" s="141">
        <v>3854</v>
      </c>
      <c r="P10" s="141">
        <v>292183</v>
      </c>
      <c r="Q10" s="141">
        <v>215186</v>
      </c>
      <c r="R10" s="141">
        <v>76997</v>
      </c>
      <c r="S10" s="115" t="s">
        <v>146</v>
      </c>
    </row>
    <row r="11" spans="1:19" s="6" customFormat="1" ht="45" customHeight="1" x14ac:dyDescent="0.4">
      <c r="A11" s="115"/>
      <c r="B11" s="120" t="s">
        <v>183</v>
      </c>
      <c r="C11" s="138">
        <v>3004937</v>
      </c>
      <c r="D11" s="140">
        <v>256948</v>
      </c>
      <c r="E11" s="116">
        <v>1970714</v>
      </c>
      <c r="F11" s="121">
        <v>5873</v>
      </c>
      <c r="G11" s="116">
        <v>512663</v>
      </c>
      <c r="H11" s="122">
        <v>236475</v>
      </c>
      <c r="I11" s="121">
        <v>22264</v>
      </c>
      <c r="J11" s="121">
        <v>6241</v>
      </c>
      <c r="K11" s="117">
        <v>16023</v>
      </c>
      <c r="L11" s="118">
        <v>26227</v>
      </c>
      <c r="M11" s="121">
        <v>919</v>
      </c>
      <c r="N11" s="116">
        <v>106</v>
      </c>
      <c r="O11" s="116">
        <v>2793</v>
      </c>
      <c r="P11" s="141">
        <v>1211092</v>
      </c>
      <c r="Q11" s="116">
        <v>1001083</v>
      </c>
      <c r="R11" s="116">
        <v>210009</v>
      </c>
      <c r="S11" s="115" t="s">
        <v>148</v>
      </c>
    </row>
    <row r="12" spans="1:19" s="6" customFormat="1" ht="45" customHeight="1" x14ac:dyDescent="0.4">
      <c r="A12" s="139"/>
      <c r="B12" s="120" t="s">
        <v>184</v>
      </c>
      <c r="C12" s="138">
        <v>9415176</v>
      </c>
      <c r="D12" s="140">
        <v>2533218</v>
      </c>
      <c r="E12" s="116">
        <v>751773</v>
      </c>
      <c r="F12" s="116">
        <v>449219</v>
      </c>
      <c r="G12" s="116">
        <v>1716116</v>
      </c>
      <c r="H12" s="116">
        <v>2452909</v>
      </c>
      <c r="I12" s="121">
        <v>1511941</v>
      </c>
      <c r="J12" s="121">
        <v>730461</v>
      </c>
      <c r="K12" s="117">
        <v>781480</v>
      </c>
      <c r="L12" s="118">
        <v>75466</v>
      </c>
      <c r="M12" s="116">
        <v>100909</v>
      </c>
      <c r="N12" s="116">
        <v>1116</v>
      </c>
      <c r="O12" s="116">
        <v>396</v>
      </c>
      <c r="P12" s="141">
        <v>951426</v>
      </c>
      <c r="Q12" s="116">
        <v>772252</v>
      </c>
      <c r="R12" s="116">
        <v>179174</v>
      </c>
      <c r="S12" s="115" t="s">
        <v>185</v>
      </c>
    </row>
    <row r="13" spans="1:19" s="6" customFormat="1" ht="45" customHeight="1" x14ac:dyDescent="0.4">
      <c r="A13" s="139"/>
      <c r="B13" s="120" t="s">
        <v>186</v>
      </c>
      <c r="C13" s="138">
        <v>998829</v>
      </c>
      <c r="D13" s="140">
        <v>354853</v>
      </c>
      <c r="E13" s="116">
        <v>22139</v>
      </c>
      <c r="F13" s="116">
        <v>29202</v>
      </c>
      <c r="G13" s="116">
        <v>243603</v>
      </c>
      <c r="H13" s="116">
        <v>135559</v>
      </c>
      <c r="I13" s="121">
        <v>213473</v>
      </c>
      <c r="J13" s="121">
        <v>172455</v>
      </c>
      <c r="K13" s="117">
        <v>41018</v>
      </c>
      <c r="L13" s="118">
        <v>41045</v>
      </c>
      <c r="M13" s="116">
        <v>7643</v>
      </c>
      <c r="N13" s="116">
        <v>435</v>
      </c>
      <c r="O13" s="116">
        <v>1061</v>
      </c>
      <c r="P13" s="141">
        <v>197932</v>
      </c>
      <c r="Q13" s="116">
        <v>186553</v>
      </c>
      <c r="R13" s="116">
        <v>11379</v>
      </c>
      <c r="S13" s="115" t="s">
        <v>187</v>
      </c>
    </row>
    <row r="14" spans="1:19" s="6" customFormat="1" ht="45" customHeight="1" x14ac:dyDescent="0.4">
      <c r="A14" s="139"/>
      <c r="B14" s="120" t="s">
        <v>149</v>
      </c>
      <c r="C14" s="138">
        <v>14228</v>
      </c>
      <c r="D14" s="116" t="s">
        <v>100</v>
      </c>
      <c r="E14" s="121" t="s">
        <v>100</v>
      </c>
      <c r="F14" s="116" t="s">
        <v>100</v>
      </c>
      <c r="G14" s="116">
        <v>2072</v>
      </c>
      <c r="H14" s="116">
        <v>3822</v>
      </c>
      <c r="I14" s="121">
        <v>8334</v>
      </c>
      <c r="J14" s="121">
        <v>8333</v>
      </c>
      <c r="K14" s="117">
        <v>1</v>
      </c>
      <c r="L14" s="118">
        <v>16</v>
      </c>
      <c r="M14" s="116" t="s">
        <v>100</v>
      </c>
      <c r="N14" s="116">
        <v>700</v>
      </c>
      <c r="O14" s="116" t="s">
        <v>100</v>
      </c>
      <c r="P14" s="116">
        <v>3229</v>
      </c>
      <c r="Q14" s="116" t="s">
        <v>100</v>
      </c>
      <c r="R14" s="116">
        <v>3229</v>
      </c>
      <c r="S14" s="115" t="s">
        <v>150</v>
      </c>
    </row>
    <row r="15" spans="1:19" s="6" customFormat="1" ht="45" customHeight="1" x14ac:dyDescent="0.4">
      <c r="A15" s="139"/>
      <c r="B15" s="120" t="s">
        <v>151</v>
      </c>
      <c r="C15" s="121" t="s">
        <v>100</v>
      </c>
      <c r="D15" s="121" t="s">
        <v>100</v>
      </c>
      <c r="E15" s="121" t="s">
        <v>100</v>
      </c>
      <c r="F15" s="121" t="s">
        <v>100</v>
      </c>
      <c r="G15" s="121" t="s">
        <v>100</v>
      </c>
      <c r="H15" s="121" t="s">
        <v>100</v>
      </c>
      <c r="I15" s="121" t="s">
        <v>100</v>
      </c>
      <c r="J15" s="121" t="s">
        <v>100</v>
      </c>
      <c r="K15" s="123" t="s">
        <v>100</v>
      </c>
      <c r="L15" s="122" t="s">
        <v>100</v>
      </c>
      <c r="M15" s="121" t="s">
        <v>100</v>
      </c>
      <c r="N15" s="121" t="s">
        <v>100</v>
      </c>
      <c r="O15" s="121" t="s">
        <v>100</v>
      </c>
      <c r="P15" s="116" t="s">
        <v>100</v>
      </c>
      <c r="Q15" s="116" t="s">
        <v>100</v>
      </c>
      <c r="R15" s="116" t="s">
        <v>100</v>
      </c>
      <c r="S15" s="144" t="s">
        <v>152</v>
      </c>
    </row>
    <row r="16" spans="1:19" s="6" customFormat="1" ht="45" customHeight="1" x14ac:dyDescent="0.4">
      <c r="A16" s="97"/>
      <c r="B16" s="120" t="s">
        <v>153</v>
      </c>
      <c r="C16" s="138">
        <v>5408086</v>
      </c>
      <c r="D16" s="138">
        <v>1783381</v>
      </c>
      <c r="E16" s="116">
        <v>17589</v>
      </c>
      <c r="F16" s="116">
        <v>586941</v>
      </c>
      <c r="G16" s="116">
        <v>1022744</v>
      </c>
      <c r="H16" s="116">
        <v>1258290</v>
      </c>
      <c r="I16" s="121">
        <v>739141</v>
      </c>
      <c r="J16" s="121">
        <v>486226</v>
      </c>
      <c r="K16" s="117">
        <v>252915</v>
      </c>
      <c r="L16" s="118">
        <v>78988</v>
      </c>
      <c r="M16" s="118">
        <v>40777</v>
      </c>
      <c r="N16" s="116">
        <v>1202</v>
      </c>
      <c r="O16" s="116">
        <v>46</v>
      </c>
      <c r="P16" s="116">
        <v>508846</v>
      </c>
      <c r="Q16" s="116">
        <v>477555</v>
      </c>
      <c r="R16" s="116">
        <v>31291</v>
      </c>
      <c r="S16" s="115" t="s">
        <v>154</v>
      </c>
    </row>
    <row r="17" spans="1:19" s="6" customFormat="1" ht="45" customHeight="1" x14ac:dyDescent="0.4">
      <c r="A17" s="311" t="s">
        <v>188</v>
      </c>
      <c r="B17" s="312"/>
      <c r="C17" s="138">
        <v>34378364</v>
      </c>
      <c r="D17" s="138">
        <v>8933304</v>
      </c>
      <c r="E17" s="116">
        <v>5757955</v>
      </c>
      <c r="F17" s="116">
        <v>1987569</v>
      </c>
      <c r="G17" s="116">
        <v>5402207</v>
      </c>
      <c r="H17" s="116">
        <v>7376192</v>
      </c>
      <c r="I17" s="121">
        <v>4921137</v>
      </c>
      <c r="J17" s="121">
        <v>2470147</v>
      </c>
      <c r="K17" s="117">
        <v>2450990</v>
      </c>
      <c r="L17" s="118">
        <v>379888</v>
      </c>
      <c r="M17" s="116">
        <v>272008</v>
      </c>
      <c r="N17" s="116">
        <v>8413</v>
      </c>
      <c r="O17" s="116">
        <v>8853</v>
      </c>
      <c r="P17" s="116">
        <v>3021059</v>
      </c>
      <c r="Q17" s="116">
        <v>2567691</v>
      </c>
      <c r="R17" s="116">
        <v>453368</v>
      </c>
      <c r="S17" s="119" t="s">
        <v>156</v>
      </c>
    </row>
    <row r="18" spans="1:19" s="6" customFormat="1" ht="45" customHeight="1" x14ac:dyDescent="0.4">
      <c r="A18" s="110"/>
      <c r="B18" s="120" t="s">
        <v>189</v>
      </c>
      <c r="C18" s="138">
        <v>17102527</v>
      </c>
      <c r="D18" s="140">
        <v>4773691</v>
      </c>
      <c r="E18" s="116">
        <v>3404789</v>
      </c>
      <c r="F18" s="116">
        <v>422191</v>
      </c>
      <c r="G18" s="116">
        <v>2607716</v>
      </c>
      <c r="H18" s="116">
        <v>3583048</v>
      </c>
      <c r="I18" s="121">
        <v>2311092</v>
      </c>
      <c r="J18" s="121">
        <v>1463572</v>
      </c>
      <c r="K18" s="117">
        <v>847520</v>
      </c>
      <c r="L18" s="118">
        <v>161103</v>
      </c>
      <c r="M18" s="116">
        <v>197061</v>
      </c>
      <c r="N18" s="116">
        <v>4584</v>
      </c>
      <c r="O18" s="116">
        <v>2988</v>
      </c>
      <c r="P18" s="116">
        <v>1593254</v>
      </c>
      <c r="Q18" s="116">
        <v>1390713</v>
      </c>
      <c r="R18" s="116">
        <v>202541</v>
      </c>
      <c r="S18" s="115" t="s">
        <v>190</v>
      </c>
    </row>
    <row r="19" spans="1:19" s="6" customFormat="1" ht="45" customHeight="1" x14ac:dyDescent="0.4">
      <c r="A19" s="139"/>
      <c r="B19" s="120" t="s">
        <v>191</v>
      </c>
      <c r="C19" s="138">
        <v>8641180</v>
      </c>
      <c r="D19" s="140">
        <v>1962955</v>
      </c>
      <c r="E19" s="116">
        <v>2005490</v>
      </c>
      <c r="F19" s="116">
        <v>405572</v>
      </c>
      <c r="G19" s="116">
        <v>1385370</v>
      </c>
      <c r="H19" s="116">
        <v>1862276</v>
      </c>
      <c r="I19" s="121">
        <v>1019517</v>
      </c>
      <c r="J19" s="121">
        <v>446719</v>
      </c>
      <c r="K19" s="117">
        <v>572798</v>
      </c>
      <c r="L19" s="118">
        <v>101059</v>
      </c>
      <c r="M19" s="116">
        <v>38833</v>
      </c>
      <c r="N19" s="116">
        <v>896</v>
      </c>
      <c r="O19" s="116">
        <v>4342</v>
      </c>
      <c r="P19" s="116">
        <v>911634</v>
      </c>
      <c r="Q19" s="116">
        <v>686070</v>
      </c>
      <c r="R19" s="116">
        <v>225564</v>
      </c>
      <c r="S19" s="115" t="s">
        <v>192</v>
      </c>
    </row>
    <row r="20" spans="1:19" s="6" customFormat="1" ht="45" customHeight="1" x14ac:dyDescent="0.4">
      <c r="A20" s="115"/>
      <c r="B20" s="120" t="s">
        <v>193</v>
      </c>
      <c r="C20" s="138">
        <v>2680067</v>
      </c>
      <c r="D20" s="140">
        <v>364804</v>
      </c>
      <c r="E20" s="121">
        <v>10524</v>
      </c>
      <c r="F20" s="116">
        <v>726333</v>
      </c>
      <c r="G20" s="116">
        <v>131815</v>
      </c>
      <c r="H20" s="116">
        <v>582987</v>
      </c>
      <c r="I20" s="121">
        <v>863604</v>
      </c>
      <c r="J20" s="121">
        <v>30265</v>
      </c>
      <c r="K20" s="117">
        <v>833339</v>
      </c>
      <c r="L20" s="118">
        <v>26320</v>
      </c>
      <c r="M20" s="116" t="s">
        <v>100</v>
      </c>
      <c r="N20" s="116">
        <v>75</v>
      </c>
      <c r="O20" s="116">
        <v>1432</v>
      </c>
      <c r="P20" s="121">
        <v>6262</v>
      </c>
      <c r="Q20" s="121">
        <v>6262</v>
      </c>
      <c r="R20" s="121" t="s">
        <v>100</v>
      </c>
      <c r="S20" s="115" t="s">
        <v>160</v>
      </c>
    </row>
    <row r="21" spans="1:19" s="6" customFormat="1" ht="45" customHeight="1" x14ac:dyDescent="0.4">
      <c r="A21" s="139"/>
      <c r="B21" s="120" t="s">
        <v>194</v>
      </c>
      <c r="C21" s="138">
        <v>14244</v>
      </c>
      <c r="D21" s="116">
        <v>1</v>
      </c>
      <c r="E21" s="121" t="s">
        <v>100</v>
      </c>
      <c r="F21" s="116">
        <v>2072</v>
      </c>
      <c r="G21" s="116">
        <v>3838</v>
      </c>
      <c r="H21" s="116" t="s">
        <v>100</v>
      </c>
      <c r="I21" s="121">
        <v>8333</v>
      </c>
      <c r="J21" s="121" t="s">
        <v>100</v>
      </c>
      <c r="K21" s="117">
        <v>8333</v>
      </c>
      <c r="L21" s="118">
        <v>700</v>
      </c>
      <c r="M21" s="121" t="s">
        <v>100</v>
      </c>
      <c r="N21" s="121" t="s">
        <v>100</v>
      </c>
      <c r="O21" s="116" t="s">
        <v>100</v>
      </c>
      <c r="P21" s="116">
        <v>3229</v>
      </c>
      <c r="Q21" s="116">
        <v>3229</v>
      </c>
      <c r="R21" s="116" t="s">
        <v>100</v>
      </c>
      <c r="S21" s="115" t="s">
        <v>162</v>
      </c>
    </row>
    <row r="22" spans="1:19" s="6" customFormat="1" ht="45" customHeight="1" x14ac:dyDescent="0.4">
      <c r="A22" s="115"/>
      <c r="B22" s="120" t="s">
        <v>195</v>
      </c>
      <c r="C22" s="138">
        <v>3250</v>
      </c>
      <c r="D22" s="140">
        <v>7</v>
      </c>
      <c r="E22" s="116">
        <v>6</v>
      </c>
      <c r="F22" s="121" t="s">
        <v>100</v>
      </c>
      <c r="G22" s="116">
        <v>260</v>
      </c>
      <c r="H22" s="116">
        <v>20</v>
      </c>
      <c r="I22" s="121">
        <v>2957</v>
      </c>
      <c r="J22" s="121">
        <v>2348</v>
      </c>
      <c r="K22" s="117">
        <v>609</v>
      </c>
      <c r="L22" s="118">
        <v>3690</v>
      </c>
      <c r="M22" s="121">
        <v>3</v>
      </c>
      <c r="N22" s="121" t="s">
        <v>100</v>
      </c>
      <c r="O22" s="116" t="s">
        <v>100</v>
      </c>
      <c r="P22" s="116" t="s">
        <v>100</v>
      </c>
      <c r="Q22" s="116" t="s">
        <v>100</v>
      </c>
      <c r="R22" s="116" t="s">
        <v>100</v>
      </c>
      <c r="S22" s="115" t="s">
        <v>164</v>
      </c>
    </row>
    <row r="23" spans="1:19" s="6" customFormat="1" ht="45" customHeight="1" x14ac:dyDescent="0.4">
      <c r="A23" s="115"/>
      <c r="B23" s="120" t="s">
        <v>196</v>
      </c>
      <c r="C23" s="138">
        <v>5937096</v>
      </c>
      <c r="D23" s="138">
        <v>1831846</v>
      </c>
      <c r="E23" s="116">
        <v>337146</v>
      </c>
      <c r="F23" s="116">
        <v>431401</v>
      </c>
      <c r="G23" s="116">
        <v>1273208</v>
      </c>
      <c r="H23" s="116">
        <v>1347861</v>
      </c>
      <c r="I23" s="121">
        <v>715634</v>
      </c>
      <c r="J23" s="121">
        <v>527243</v>
      </c>
      <c r="K23" s="117">
        <v>188391</v>
      </c>
      <c r="L23" s="118">
        <v>87016</v>
      </c>
      <c r="M23" s="116">
        <v>36111</v>
      </c>
      <c r="N23" s="116">
        <v>2858</v>
      </c>
      <c r="O23" s="116">
        <v>91</v>
      </c>
      <c r="P23" s="116">
        <v>506680</v>
      </c>
      <c r="Q23" s="116">
        <v>481417</v>
      </c>
      <c r="R23" s="116">
        <v>25263</v>
      </c>
      <c r="S23" s="115" t="s">
        <v>166</v>
      </c>
    </row>
    <row r="24" spans="1:19" s="6" customFormat="1" ht="45" customHeight="1" x14ac:dyDescent="0.4">
      <c r="A24" s="311" t="s">
        <v>197</v>
      </c>
      <c r="B24" s="313"/>
      <c r="C24" s="145">
        <v>4619000</v>
      </c>
      <c r="D24" s="145">
        <v>858494</v>
      </c>
      <c r="E24" s="146">
        <v>365397</v>
      </c>
      <c r="F24" s="146">
        <v>392569</v>
      </c>
      <c r="G24" s="146">
        <v>1440618</v>
      </c>
      <c r="H24" s="146">
        <v>675531</v>
      </c>
      <c r="I24" s="147">
        <v>886391</v>
      </c>
      <c r="J24" s="147">
        <v>455641</v>
      </c>
      <c r="K24" s="148">
        <v>430750</v>
      </c>
      <c r="L24" s="149">
        <v>284141</v>
      </c>
      <c r="M24" s="146">
        <v>40665</v>
      </c>
      <c r="N24" s="146">
        <v>9877</v>
      </c>
      <c r="O24" s="146">
        <v>7496</v>
      </c>
      <c r="P24" s="146">
        <v>1622025</v>
      </c>
      <c r="Q24" s="146">
        <v>1157383</v>
      </c>
      <c r="R24" s="146">
        <v>464642</v>
      </c>
      <c r="S24" s="150" t="s">
        <v>168</v>
      </c>
    </row>
    <row r="25" spans="1:19" s="6" customFormat="1" ht="15" customHeight="1" thickBot="1" x14ac:dyDescent="0.45">
      <c r="A25" s="314"/>
      <c r="B25" s="315"/>
      <c r="C25" s="151"/>
      <c r="D25" s="151"/>
      <c r="E25" s="152"/>
      <c r="F25" s="152"/>
      <c r="G25" s="152"/>
      <c r="H25" s="152"/>
      <c r="I25" s="153"/>
      <c r="J25" s="153"/>
      <c r="K25" s="154"/>
      <c r="L25" s="155"/>
      <c r="M25" s="152"/>
      <c r="N25" s="152"/>
      <c r="O25" s="152"/>
      <c r="P25" s="152"/>
      <c r="Q25" s="152"/>
      <c r="R25" s="152"/>
      <c r="S25" s="156"/>
    </row>
    <row r="26" spans="1:19" ht="18.75" customHeight="1" x14ac:dyDescent="0.15">
      <c r="A26" s="157" t="s">
        <v>9</v>
      </c>
      <c r="S26" s="158" t="s">
        <v>9</v>
      </c>
    </row>
    <row r="78" ht="5.25" customHeight="1" x14ac:dyDescent="0.4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C2B9-60DC-4ACD-99B5-86602B4B770C}">
  <sheetPr codeName="Sheet5"/>
  <dimension ref="A1:U64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8" defaultRowHeight="12" x14ac:dyDescent="0.4"/>
  <cols>
    <col min="1" max="1" width="3.25" style="7" customWidth="1"/>
    <col min="2" max="2" width="3.75" style="59" customWidth="1"/>
    <col min="3" max="3" width="15" style="129" customWidth="1"/>
    <col min="4" max="12" width="9.75" style="7" customWidth="1"/>
    <col min="13" max="13" width="10.25" style="7" customWidth="1"/>
    <col min="14" max="19" width="9.75" style="7" customWidth="1"/>
    <col min="20" max="20" width="4.625" style="7" customWidth="1"/>
    <col min="21" max="21" width="22.875" style="7" customWidth="1"/>
    <col min="22" max="16384" width="8" style="7"/>
  </cols>
  <sheetData>
    <row r="1" spans="1:21" s="2" customFormat="1" ht="18.75" customHeight="1" thickBot="1" x14ac:dyDescent="0.45">
      <c r="A1" s="159" t="s">
        <v>198</v>
      </c>
      <c r="B1" s="160"/>
      <c r="C1" s="161"/>
      <c r="D1" s="162"/>
      <c r="E1" s="163"/>
      <c r="F1" s="164"/>
      <c r="G1" s="165"/>
      <c r="H1" s="4"/>
      <c r="I1" s="85"/>
      <c r="J1" s="159"/>
      <c r="K1" s="159"/>
      <c r="L1" s="159"/>
      <c r="M1" s="159"/>
      <c r="N1" s="159"/>
      <c r="O1" s="159"/>
      <c r="Q1" s="159"/>
      <c r="R1" s="159"/>
      <c r="S1" s="159"/>
      <c r="T1" s="159"/>
      <c r="U1" s="166" t="s">
        <v>103</v>
      </c>
    </row>
    <row r="2" spans="1:21" s="6" customFormat="1" ht="11.25" customHeight="1" x14ac:dyDescent="0.4">
      <c r="A2" s="320" t="s">
        <v>199</v>
      </c>
      <c r="B2" s="320"/>
      <c r="C2" s="321"/>
      <c r="D2" s="167"/>
      <c r="E2" s="168"/>
      <c r="F2" s="168"/>
      <c r="G2" s="168"/>
      <c r="H2" s="168"/>
      <c r="I2" s="168"/>
      <c r="J2" s="168"/>
      <c r="K2" s="168"/>
      <c r="L2" s="168"/>
      <c r="M2" s="169"/>
      <c r="N2" s="167"/>
      <c r="O2" s="167"/>
      <c r="P2" s="170"/>
      <c r="Q2" s="167"/>
      <c r="R2" s="171"/>
      <c r="S2" s="171"/>
      <c r="T2" s="326" t="s">
        <v>200</v>
      </c>
      <c r="U2" s="327"/>
    </row>
    <row r="3" spans="1:21" s="6" customFormat="1" ht="11.25" customHeight="1" x14ac:dyDescent="0.4">
      <c r="A3" s="322"/>
      <c r="B3" s="322"/>
      <c r="C3" s="323"/>
      <c r="D3" s="172" t="s">
        <v>105</v>
      </c>
      <c r="E3" s="172" t="s">
        <v>201</v>
      </c>
      <c r="F3" s="172" t="s">
        <v>107</v>
      </c>
      <c r="G3" s="172" t="s">
        <v>202</v>
      </c>
      <c r="H3" s="172" t="s">
        <v>109</v>
      </c>
      <c r="I3" s="172" t="s">
        <v>110</v>
      </c>
      <c r="J3" s="172" t="s">
        <v>203</v>
      </c>
      <c r="K3" s="173"/>
      <c r="L3" s="174"/>
      <c r="M3" s="175" t="s">
        <v>112</v>
      </c>
      <c r="N3" s="172" t="s">
        <v>204</v>
      </c>
      <c r="O3" s="172" t="s">
        <v>205</v>
      </c>
      <c r="P3" s="176" t="s">
        <v>206</v>
      </c>
      <c r="Q3" s="172" t="s">
        <v>207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172" t="s">
        <v>117</v>
      </c>
      <c r="E4" s="172" t="s">
        <v>208</v>
      </c>
      <c r="F4" s="172" t="s">
        <v>208</v>
      </c>
      <c r="G4" s="172" t="s">
        <v>209</v>
      </c>
      <c r="H4" s="172"/>
      <c r="I4" s="172"/>
      <c r="J4" s="172" t="s">
        <v>208</v>
      </c>
      <c r="K4" s="98" t="s">
        <v>119</v>
      </c>
      <c r="L4" s="104" t="s">
        <v>120</v>
      </c>
      <c r="M4" s="175"/>
      <c r="N4" s="172"/>
      <c r="O4" s="172"/>
      <c r="P4" s="176"/>
      <c r="Q4" s="172"/>
      <c r="R4" s="176" t="s">
        <v>210</v>
      </c>
      <c r="S4" s="172" t="s">
        <v>211</v>
      </c>
      <c r="T4" s="328"/>
      <c r="U4" s="329"/>
    </row>
    <row r="5" spans="1:21" s="6" customFormat="1" ht="22.5" customHeight="1" x14ac:dyDescent="0.4">
      <c r="A5" s="324"/>
      <c r="B5" s="324"/>
      <c r="C5" s="325"/>
      <c r="D5" s="177" t="s">
        <v>212</v>
      </c>
      <c r="E5" s="177" t="s">
        <v>213</v>
      </c>
      <c r="F5" s="177" t="s">
        <v>214</v>
      </c>
      <c r="G5" s="177" t="s">
        <v>215</v>
      </c>
      <c r="H5" s="177" t="s">
        <v>216</v>
      </c>
      <c r="I5" s="177" t="s">
        <v>217</v>
      </c>
      <c r="J5" s="177" t="s">
        <v>218</v>
      </c>
      <c r="K5" s="177" t="s">
        <v>219</v>
      </c>
      <c r="L5" s="178" t="s">
        <v>220</v>
      </c>
      <c r="M5" s="179" t="s">
        <v>221</v>
      </c>
      <c r="N5" s="177" t="s">
        <v>222</v>
      </c>
      <c r="O5" s="177" t="s">
        <v>223</v>
      </c>
      <c r="P5" s="177" t="s">
        <v>224</v>
      </c>
      <c r="Q5" s="177" t="s">
        <v>225</v>
      </c>
      <c r="R5" s="180" t="s">
        <v>171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147"/>
      <c r="E6" s="147"/>
      <c r="F6" s="147"/>
      <c r="G6" s="184"/>
      <c r="H6" s="147"/>
      <c r="I6" s="147"/>
      <c r="J6" s="147"/>
      <c r="K6" s="147"/>
      <c r="L6" s="185"/>
      <c r="M6" s="186"/>
      <c r="N6" s="147"/>
      <c r="O6" s="147"/>
      <c r="P6" s="147"/>
      <c r="Q6" s="147"/>
      <c r="R6" s="147"/>
      <c r="S6" s="147"/>
      <c r="T6" s="187"/>
      <c r="U6" s="25"/>
    </row>
    <row r="7" spans="1:21" s="6" customFormat="1" ht="22.5" customHeight="1" x14ac:dyDescent="0.4">
      <c r="A7" s="332" t="s">
        <v>226</v>
      </c>
      <c r="B7" s="333"/>
      <c r="C7" s="334"/>
      <c r="D7" s="147">
        <v>3004937</v>
      </c>
      <c r="E7" s="147">
        <v>256948</v>
      </c>
      <c r="F7" s="147">
        <v>1970714</v>
      </c>
      <c r="G7" s="184">
        <v>5873</v>
      </c>
      <c r="H7" s="147">
        <v>512663</v>
      </c>
      <c r="I7" s="147">
        <v>236475</v>
      </c>
      <c r="J7" s="147">
        <v>22264</v>
      </c>
      <c r="K7" s="147">
        <v>6241</v>
      </c>
      <c r="L7" s="185">
        <v>16023</v>
      </c>
      <c r="M7" s="186">
        <v>26227</v>
      </c>
      <c r="N7" s="147">
        <v>919</v>
      </c>
      <c r="O7" s="147">
        <v>106</v>
      </c>
      <c r="P7" s="147">
        <v>2793</v>
      </c>
      <c r="Q7" s="147">
        <v>1211092</v>
      </c>
      <c r="R7" s="147">
        <v>1001083</v>
      </c>
      <c r="S7" s="147">
        <v>210009</v>
      </c>
      <c r="T7" s="335" t="s">
        <v>227</v>
      </c>
      <c r="U7" s="333"/>
    </row>
    <row r="8" spans="1:21" s="6" customFormat="1" ht="22.5" customHeight="1" x14ac:dyDescent="0.4">
      <c r="A8" s="316" t="s">
        <v>228</v>
      </c>
      <c r="B8" s="317"/>
      <c r="C8" s="318"/>
      <c r="D8" s="147">
        <v>2692541</v>
      </c>
      <c r="E8" s="147">
        <v>256924</v>
      </c>
      <c r="F8" s="147">
        <v>1658342</v>
      </c>
      <c r="G8" s="184">
        <v>5873</v>
      </c>
      <c r="H8" s="147">
        <v>512663</v>
      </c>
      <c r="I8" s="147">
        <v>236475</v>
      </c>
      <c r="J8" s="147">
        <v>22264</v>
      </c>
      <c r="K8" s="147">
        <v>6241</v>
      </c>
      <c r="L8" s="185">
        <v>16023</v>
      </c>
      <c r="M8" s="186">
        <v>25392</v>
      </c>
      <c r="N8" s="147">
        <v>919</v>
      </c>
      <c r="O8" s="147">
        <v>32</v>
      </c>
      <c r="P8" s="147">
        <v>2548</v>
      </c>
      <c r="Q8" s="147">
        <v>451</v>
      </c>
      <c r="R8" s="147">
        <v>451</v>
      </c>
      <c r="S8" s="147" t="s">
        <v>100</v>
      </c>
      <c r="T8" s="319" t="s">
        <v>229</v>
      </c>
      <c r="U8" s="317"/>
    </row>
    <row r="9" spans="1:21" s="6" customFormat="1" ht="22.5" customHeight="1" x14ac:dyDescent="0.4">
      <c r="A9" s="182"/>
      <c r="B9" s="182">
        <v>103</v>
      </c>
      <c r="C9" s="183" t="s">
        <v>230</v>
      </c>
      <c r="D9" s="147">
        <v>975428</v>
      </c>
      <c r="E9" s="147">
        <v>224171</v>
      </c>
      <c r="F9" s="147">
        <v>120770</v>
      </c>
      <c r="G9" s="184">
        <v>5873</v>
      </c>
      <c r="H9" s="147">
        <v>365875</v>
      </c>
      <c r="I9" s="147">
        <v>236475</v>
      </c>
      <c r="J9" s="147">
        <v>22264</v>
      </c>
      <c r="K9" s="147">
        <v>6241</v>
      </c>
      <c r="L9" s="185">
        <v>16023</v>
      </c>
      <c r="M9" s="186">
        <v>6737</v>
      </c>
      <c r="N9" s="147">
        <v>919</v>
      </c>
      <c r="O9" s="147" t="s">
        <v>100</v>
      </c>
      <c r="P9" s="147" t="s">
        <v>100</v>
      </c>
      <c r="Q9" s="147" t="s">
        <v>100</v>
      </c>
      <c r="R9" s="147" t="s">
        <v>100</v>
      </c>
      <c r="S9" s="147" t="s">
        <v>100</v>
      </c>
      <c r="T9" s="187"/>
      <c r="U9" s="25" t="s">
        <v>231</v>
      </c>
    </row>
    <row r="10" spans="1:21" s="6" customFormat="1" ht="22.5" customHeight="1" x14ac:dyDescent="0.4">
      <c r="A10" s="182"/>
      <c r="B10" s="182">
        <v>105</v>
      </c>
      <c r="C10" s="183" t="s">
        <v>232</v>
      </c>
      <c r="D10" s="147">
        <v>179541</v>
      </c>
      <c r="E10" s="147">
        <v>32753</v>
      </c>
      <c r="F10" s="147" t="s">
        <v>100</v>
      </c>
      <c r="G10" s="184" t="s">
        <v>100</v>
      </c>
      <c r="H10" s="147">
        <v>146788</v>
      </c>
      <c r="I10" s="147" t="s">
        <v>100</v>
      </c>
      <c r="J10" s="147" t="s">
        <v>100</v>
      </c>
      <c r="K10" s="147" t="s">
        <v>100</v>
      </c>
      <c r="L10" s="185" t="s">
        <v>100</v>
      </c>
      <c r="M10" s="186">
        <v>7853</v>
      </c>
      <c r="N10" s="147" t="s">
        <v>100</v>
      </c>
      <c r="O10" s="147" t="s">
        <v>100</v>
      </c>
      <c r="P10" s="147">
        <v>2045</v>
      </c>
      <c r="Q10" s="147" t="s">
        <v>100</v>
      </c>
      <c r="R10" s="147" t="s">
        <v>100</v>
      </c>
      <c r="S10" s="147" t="s">
        <v>100</v>
      </c>
      <c r="T10" s="187"/>
      <c r="U10" s="25" t="s">
        <v>233</v>
      </c>
    </row>
    <row r="11" spans="1:21" s="6" customFormat="1" ht="22.5" customHeight="1" x14ac:dyDescent="0.4">
      <c r="A11" s="182"/>
      <c r="B11" s="182">
        <v>106</v>
      </c>
      <c r="C11" s="183" t="s">
        <v>234</v>
      </c>
      <c r="D11" s="147" t="s">
        <v>100</v>
      </c>
      <c r="E11" s="147" t="s">
        <v>100</v>
      </c>
      <c r="F11" s="147" t="s">
        <v>100</v>
      </c>
      <c r="G11" s="184" t="s">
        <v>100</v>
      </c>
      <c r="H11" s="147" t="s">
        <v>100</v>
      </c>
      <c r="I11" s="147" t="s">
        <v>100</v>
      </c>
      <c r="J11" s="147" t="s">
        <v>100</v>
      </c>
      <c r="K11" s="147" t="s">
        <v>100</v>
      </c>
      <c r="L11" s="185" t="s">
        <v>100</v>
      </c>
      <c r="M11" s="186">
        <v>16</v>
      </c>
      <c r="N11" s="147" t="s">
        <v>100</v>
      </c>
      <c r="O11" s="147" t="s">
        <v>100</v>
      </c>
      <c r="P11" s="147" t="s">
        <v>100</v>
      </c>
      <c r="Q11" s="147" t="s">
        <v>100</v>
      </c>
      <c r="R11" s="147" t="s">
        <v>100</v>
      </c>
      <c r="S11" s="147" t="s">
        <v>100</v>
      </c>
      <c r="T11" s="187"/>
      <c r="U11" s="25" t="s">
        <v>235</v>
      </c>
    </row>
    <row r="12" spans="1:21" s="6" customFormat="1" ht="22.5" customHeight="1" x14ac:dyDescent="0.4">
      <c r="A12" s="182"/>
      <c r="B12" s="182">
        <v>108</v>
      </c>
      <c r="C12" s="183" t="s">
        <v>236</v>
      </c>
      <c r="D12" s="147" t="s">
        <v>100</v>
      </c>
      <c r="E12" s="147" t="s">
        <v>100</v>
      </c>
      <c r="F12" s="147" t="s">
        <v>100</v>
      </c>
      <c r="G12" s="184" t="s">
        <v>100</v>
      </c>
      <c r="H12" s="147" t="s">
        <v>100</v>
      </c>
      <c r="I12" s="147" t="s">
        <v>100</v>
      </c>
      <c r="J12" s="147" t="s">
        <v>100</v>
      </c>
      <c r="K12" s="147" t="s">
        <v>100</v>
      </c>
      <c r="L12" s="185" t="s">
        <v>100</v>
      </c>
      <c r="M12" s="186">
        <v>3705</v>
      </c>
      <c r="N12" s="147" t="s">
        <v>100</v>
      </c>
      <c r="O12" s="147">
        <v>6</v>
      </c>
      <c r="P12" s="147" t="s">
        <v>100</v>
      </c>
      <c r="Q12" s="147" t="s">
        <v>100</v>
      </c>
      <c r="R12" s="147" t="s">
        <v>100</v>
      </c>
      <c r="S12" s="147" t="s">
        <v>100</v>
      </c>
      <c r="T12" s="187"/>
      <c r="U12" s="25" t="s">
        <v>237</v>
      </c>
    </row>
    <row r="13" spans="1:21" s="6" customFormat="1" ht="22.5" customHeight="1" x14ac:dyDescent="0.4">
      <c r="A13" s="182"/>
      <c r="B13" s="182">
        <v>111</v>
      </c>
      <c r="C13" s="183" t="s">
        <v>238</v>
      </c>
      <c r="D13" s="147" t="s">
        <v>100</v>
      </c>
      <c r="E13" s="147" t="s">
        <v>100</v>
      </c>
      <c r="F13" s="147" t="s">
        <v>100</v>
      </c>
      <c r="G13" s="184" t="s">
        <v>100</v>
      </c>
      <c r="H13" s="147" t="s">
        <v>100</v>
      </c>
      <c r="I13" s="147" t="s">
        <v>100</v>
      </c>
      <c r="J13" s="147" t="s">
        <v>100</v>
      </c>
      <c r="K13" s="147" t="s">
        <v>100</v>
      </c>
      <c r="L13" s="185" t="s">
        <v>100</v>
      </c>
      <c r="M13" s="186">
        <v>5</v>
      </c>
      <c r="N13" s="147" t="s">
        <v>100</v>
      </c>
      <c r="O13" s="147">
        <v>26</v>
      </c>
      <c r="P13" s="147" t="s">
        <v>100</v>
      </c>
      <c r="Q13" s="147" t="s">
        <v>100</v>
      </c>
      <c r="R13" s="147" t="s">
        <v>100</v>
      </c>
      <c r="S13" s="147" t="s">
        <v>100</v>
      </c>
      <c r="T13" s="187"/>
      <c r="U13" s="25" t="s">
        <v>239</v>
      </c>
    </row>
    <row r="14" spans="1:21" s="6" customFormat="1" ht="22.5" customHeight="1" x14ac:dyDescent="0.4">
      <c r="A14" s="182"/>
      <c r="B14" s="182">
        <v>112</v>
      </c>
      <c r="C14" s="183" t="s">
        <v>240</v>
      </c>
      <c r="D14" s="147" t="s">
        <v>100</v>
      </c>
      <c r="E14" s="147" t="s">
        <v>100</v>
      </c>
      <c r="F14" s="147" t="s">
        <v>100</v>
      </c>
      <c r="G14" s="184" t="s">
        <v>100</v>
      </c>
      <c r="H14" s="147" t="s">
        <v>100</v>
      </c>
      <c r="I14" s="147" t="s">
        <v>100</v>
      </c>
      <c r="J14" s="147" t="s">
        <v>100</v>
      </c>
      <c r="K14" s="147" t="s">
        <v>100</v>
      </c>
      <c r="L14" s="185" t="s">
        <v>100</v>
      </c>
      <c r="M14" s="186">
        <v>4557</v>
      </c>
      <c r="N14" s="147" t="s">
        <v>100</v>
      </c>
      <c r="O14" s="147" t="s">
        <v>100</v>
      </c>
      <c r="P14" s="147">
        <v>503</v>
      </c>
      <c r="Q14" s="147" t="s">
        <v>100</v>
      </c>
      <c r="R14" s="147" t="s">
        <v>100</v>
      </c>
      <c r="S14" s="147" t="s">
        <v>100</v>
      </c>
      <c r="T14" s="187"/>
      <c r="U14" s="25" t="s">
        <v>241</v>
      </c>
    </row>
    <row r="15" spans="1:21" s="6" customFormat="1" ht="22.5" customHeight="1" x14ac:dyDescent="0.4">
      <c r="A15" s="182"/>
      <c r="B15" s="182">
        <v>113</v>
      </c>
      <c r="C15" s="183" t="s">
        <v>242</v>
      </c>
      <c r="D15" s="147" t="s">
        <v>100</v>
      </c>
      <c r="E15" s="147" t="s">
        <v>100</v>
      </c>
      <c r="F15" s="147" t="s">
        <v>100</v>
      </c>
      <c r="G15" s="184" t="s">
        <v>100</v>
      </c>
      <c r="H15" s="147" t="s">
        <v>100</v>
      </c>
      <c r="I15" s="147" t="s">
        <v>100</v>
      </c>
      <c r="J15" s="147" t="s">
        <v>100</v>
      </c>
      <c r="K15" s="147" t="s">
        <v>100</v>
      </c>
      <c r="L15" s="185" t="s">
        <v>100</v>
      </c>
      <c r="M15" s="186">
        <v>2517</v>
      </c>
      <c r="N15" s="147" t="s">
        <v>100</v>
      </c>
      <c r="O15" s="147" t="s">
        <v>100</v>
      </c>
      <c r="P15" s="147" t="s">
        <v>100</v>
      </c>
      <c r="Q15" s="147">
        <v>247</v>
      </c>
      <c r="R15" s="147">
        <v>247</v>
      </c>
      <c r="S15" s="147" t="s">
        <v>100</v>
      </c>
      <c r="T15" s="187"/>
      <c r="U15" s="25" t="s">
        <v>243</v>
      </c>
    </row>
    <row r="16" spans="1:21" s="6" customFormat="1" ht="22.5" customHeight="1" x14ac:dyDescent="0.4">
      <c r="A16" s="182"/>
      <c r="B16" s="182">
        <v>118</v>
      </c>
      <c r="C16" s="183" t="s">
        <v>244</v>
      </c>
      <c r="D16" s="147" t="s">
        <v>100</v>
      </c>
      <c r="E16" s="147" t="s">
        <v>100</v>
      </c>
      <c r="F16" s="147" t="s">
        <v>100</v>
      </c>
      <c r="G16" s="184" t="s">
        <v>100</v>
      </c>
      <c r="H16" s="147" t="s">
        <v>100</v>
      </c>
      <c r="I16" s="147" t="s">
        <v>100</v>
      </c>
      <c r="J16" s="147" t="s">
        <v>100</v>
      </c>
      <c r="K16" s="147" t="s">
        <v>100</v>
      </c>
      <c r="L16" s="185" t="s">
        <v>100</v>
      </c>
      <c r="M16" s="186" t="s">
        <v>100</v>
      </c>
      <c r="N16" s="147" t="s">
        <v>100</v>
      </c>
      <c r="O16" s="147" t="s">
        <v>100</v>
      </c>
      <c r="P16" s="147" t="s">
        <v>100</v>
      </c>
      <c r="Q16" s="147">
        <v>204</v>
      </c>
      <c r="R16" s="147">
        <v>204</v>
      </c>
      <c r="S16" s="147" t="s">
        <v>100</v>
      </c>
      <c r="T16" s="187"/>
      <c r="U16" s="25" t="s">
        <v>245</v>
      </c>
    </row>
    <row r="17" spans="1:21" s="6" customFormat="1" ht="22.5" customHeight="1" x14ac:dyDescent="0.4">
      <c r="A17" s="182"/>
      <c r="B17" s="182">
        <v>123</v>
      </c>
      <c r="C17" s="183" t="s">
        <v>246</v>
      </c>
      <c r="D17" s="147" t="s">
        <v>100</v>
      </c>
      <c r="E17" s="147" t="s">
        <v>100</v>
      </c>
      <c r="F17" s="147" t="s">
        <v>100</v>
      </c>
      <c r="G17" s="184" t="s">
        <v>100</v>
      </c>
      <c r="H17" s="147" t="s">
        <v>100</v>
      </c>
      <c r="I17" s="147" t="s">
        <v>100</v>
      </c>
      <c r="J17" s="147" t="s">
        <v>100</v>
      </c>
      <c r="K17" s="147" t="s">
        <v>100</v>
      </c>
      <c r="L17" s="185" t="s">
        <v>100</v>
      </c>
      <c r="M17" s="186">
        <v>2</v>
      </c>
      <c r="N17" s="147" t="s">
        <v>100</v>
      </c>
      <c r="O17" s="147" t="s">
        <v>100</v>
      </c>
      <c r="P17" s="147" t="s">
        <v>100</v>
      </c>
      <c r="Q17" s="147" t="s">
        <v>100</v>
      </c>
      <c r="R17" s="147" t="s">
        <v>100</v>
      </c>
      <c r="S17" s="147" t="s">
        <v>100</v>
      </c>
      <c r="T17" s="187"/>
      <c r="U17" s="25" t="s">
        <v>247</v>
      </c>
    </row>
    <row r="18" spans="1:21" s="6" customFormat="1" ht="22.5" customHeight="1" x14ac:dyDescent="0.4">
      <c r="A18" s="182"/>
      <c r="B18" s="182">
        <v>134</v>
      </c>
      <c r="C18" s="183" t="s">
        <v>248</v>
      </c>
      <c r="D18" s="147">
        <v>3138</v>
      </c>
      <c r="E18" s="147" t="s">
        <v>100</v>
      </c>
      <c r="F18" s="147">
        <v>3138</v>
      </c>
      <c r="G18" s="184" t="s">
        <v>100</v>
      </c>
      <c r="H18" s="147" t="s">
        <v>100</v>
      </c>
      <c r="I18" s="147" t="s">
        <v>100</v>
      </c>
      <c r="J18" s="147" t="s">
        <v>100</v>
      </c>
      <c r="K18" s="147" t="s">
        <v>100</v>
      </c>
      <c r="L18" s="185" t="s">
        <v>100</v>
      </c>
      <c r="M18" s="186" t="s">
        <v>100</v>
      </c>
      <c r="N18" s="147" t="s">
        <v>100</v>
      </c>
      <c r="O18" s="147" t="s">
        <v>100</v>
      </c>
      <c r="P18" s="147" t="s">
        <v>100</v>
      </c>
      <c r="Q18" s="147" t="s">
        <v>100</v>
      </c>
      <c r="R18" s="147" t="s">
        <v>100</v>
      </c>
      <c r="S18" s="147" t="s">
        <v>100</v>
      </c>
      <c r="T18" s="187"/>
      <c r="U18" s="25" t="s">
        <v>249</v>
      </c>
    </row>
    <row r="19" spans="1:21" s="6" customFormat="1" ht="22.5" customHeight="1" x14ac:dyDescent="0.4">
      <c r="A19" s="182"/>
      <c r="B19" s="182">
        <v>137</v>
      </c>
      <c r="C19" s="183" t="s">
        <v>12</v>
      </c>
      <c r="D19" s="147">
        <v>47633</v>
      </c>
      <c r="E19" s="147" t="s">
        <v>100</v>
      </c>
      <c r="F19" s="147">
        <v>47633</v>
      </c>
      <c r="G19" s="184" t="s">
        <v>100</v>
      </c>
      <c r="H19" s="147" t="s">
        <v>100</v>
      </c>
      <c r="I19" s="147" t="s">
        <v>100</v>
      </c>
      <c r="J19" s="147" t="s">
        <v>100</v>
      </c>
      <c r="K19" s="147" t="s">
        <v>100</v>
      </c>
      <c r="L19" s="185" t="s">
        <v>100</v>
      </c>
      <c r="M19" s="186" t="s">
        <v>100</v>
      </c>
      <c r="N19" s="147" t="s">
        <v>100</v>
      </c>
      <c r="O19" s="147" t="s">
        <v>100</v>
      </c>
      <c r="P19" s="147" t="s">
        <v>100</v>
      </c>
      <c r="Q19" s="147" t="s">
        <v>100</v>
      </c>
      <c r="R19" s="147" t="s">
        <v>100</v>
      </c>
      <c r="S19" s="147" t="s">
        <v>100</v>
      </c>
      <c r="T19" s="187"/>
      <c r="U19" s="25" t="s">
        <v>13</v>
      </c>
    </row>
    <row r="20" spans="1:21" s="6" customFormat="1" ht="22.5" customHeight="1" x14ac:dyDescent="0.4">
      <c r="A20" s="182"/>
      <c r="B20" s="182">
        <v>138</v>
      </c>
      <c r="C20" s="183" t="s">
        <v>20</v>
      </c>
      <c r="D20" s="147">
        <v>505851</v>
      </c>
      <c r="E20" s="147" t="s">
        <v>100</v>
      </c>
      <c r="F20" s="147">
        <v>505851</v>
      </c>
      <c r="G20" s="184" t="s">
        <v>100</v>
      </c>
      <c r="H20" s="147" t="s">
        <v>100</v>
      </c>
      <c r="I20" s="147" t="s">
        <v>100</v>
      </c>
      <c r="J20" s="147" t="s">
        <v>100</v>
      </c>
      <c r="K20" s="147" t="s">
        <v>100</v>
      </c>
      <c r="L20" s="185" t="s">
        <v>100</v>
      </c>
      <c r="M20" s="186" t="s">
        <v>100</v>
      </c>
      <c r="N20" s="147" t="s">
        <v>100</v>
      </c>
      <c r="O20" s="147" t="s">
        <v>100</v>
      </c>
      <c r="P20" s="147" t="s">
        <v>100</v>
      </c>
      <c r="Q20" s="147" t="s">
        <v>100</v>
      </c>
      <c r="R20" s="147" t="s">
        <v>100</v>
      </c>
      <c r="S20" s="147" t="s">
        <v>100</v>
      </c>
      <c r="T20" s="187"/>
      <c r="U20" s="25" t="s">
        <v>21</v>
      </c>
    </row>
    <row r="21" spans="1:21" s="6" customFormat="1" ht="22.5" customHeight="1" x14ac:dyDescent="0.4">
      <c r="A21" s="182"/>
      <c r="B21" s="182">
        <v>140</v>
      </c>
      <c r="C21" s="183" t="s">
        <v>22</v>
      </c>
      <c r="D21" s="147">
        <v>286108</v>
      </c>
      <c r="E21" s="147" t="s">
        <v>100</v>
      </c>
      <c r="F21" s="147">
        <v>286108</v>
      </c>
      <c r="G21" s="184" t="s">
        <v>100</v>
      </c>
      <c r="H21" s="147" t="s">
        <v>100</v>
      </c>
      <c r="I21" s="147" t="s">
        <v>100</v>
      </c>
      <c r="J21" s="147" t="s">
        <v>100</v>
      </c>
      <c r="K21" s="147" t="s">
        <v>100</v>
      </c>
      <c r="L21" s="185" t="s">
        <v>100</v>
      </c>
      <c r="M21" s="186" t="s">
        <v>100</v>
      </c>
      <c r="N21" s="147" t="s">
        <v>100</v>
      </c>
      <c r="O21" s="147" t="s">
        <v>100</v>
      </c>
      <c r="P21" s="147" t="s">
        <v>100</v>
      </c>
      <c r="Q21" s="147" t="s">
        <v>100</v>
      </c>
      <c r="R21" s="147" t="s">
        <v>100</v>
      </c>
      <c r="S21" s="147" t="s">
        <v>100</v>
      </c>
      <c r="T21" s="187"/>
      <c r="U21" s="25" t="s">
        <v>23</v>
      </c>
    </row>
    <row r="22" spans="1:21" s="6" customFormat="1" ht="22.5" customHeight="1" x14ac:dyDescent="0.4">
      <c r="A22" s="182"/>
      <c r="B22" s="182">
        <v>141</v>
      </c>
      <c r="C22" s="183" t="s">
        <v>25</v>
      </c>
      <c r="D22" s="147">
        <v>40653</v>
      </c>
      <c r="E22" s="147" t="s">
        <v>100</v>
      </c>
      <c r="F22" s="147">
        <v>40653</v>
      </c>
      <c r="G22" s="184" t="s">
        <v>100</v>
      </c>
      <c r="H22" s="147" t="s">
        <v>100</v>
      </c>
      <c r="I22" s="147" t="s">
        <v>100</v>
      </c>
      <c r="J22" s="147" t="s">
        <v>100</v>
      </c>
      <c r="K22" s="147" t="s">
        <v>100</v>
      </c>
      <c r="L22" s="185" t="s">
        <v>100</v>
      </c>
      <c r="M22" s="186" t="s">
        <v>100</v>
      </c>
      <c r="N22" s="147" t="s">
        <v>100</v>
      </c>
      <c r="O22" s="147" t="s">
        <v>100</v>
      </c>
      <c r="P22" s="147" t="s">
        <v>100</v>
      </c>
      <c r="Q22" s="147" t="s">
        <v>100</v>
      </c>
      <c r="R22" s="147" t="s">
        <v>100</v>
      </c>
      <c r="S22" s="147" t="s">
        <v>100</v>
      </c>
      <c r="T22" s="187"/>
      <c r="U22" s="25" t="s">
        <v>26</v>
      </c>
    </row>
    <row r="23" spans="1:21" s="6" customFormat="1" ht="22.5" customHeight="1" x14ac:dyDescent="0.4">
      <c r="A23" s="182"/>
      <c r="B23" s="182">
        <v>147</v>
      </c>
      <c r="C23" s="183" t="s">
        <v>27</v>
      </c>
      <c r="D23" s="147">
        <v>654189</v>
      </c>
      <c r="E23" s="147" t="s">
        <v>100</v>
      </c>
      <c r="F23" s="147">
        <v>654189</v>
      </c>
      <c r="G23" s="184" t="s">
        <v>100</v>
      </c>
      <c r="H23" s="147" t="s">
        <v>100</v>
      </c>
      <c r="I23" s="147" t="s">
        <v>100</v>
      </c>
      <c r="J23" s="147" t="s">
        <v>100</v>
      </c>
      <c r="K23" s="147" t="s">
        <v>100</v>
      </c>
      <c r="L23" s="185" t="s">
        <v>100</v>
      </c>
      <c r="M23" s="186" t="s">
        <v>100</v>
      </c>
      <c r="N23" s="147" t="s">
        <v>100</v>
      </c>
      <c r="O23" s="147" t="s">
        <v>100</v>
      </c>
      <c r="P23" s="147" t="s">
        <v>100</v>
      </c>
      <c r="Q23" s="147" t="s">
        <v>100</v>
      </c>
      <c r="R23" s="147" t="s">
        <v>100</v>
      </c>
      <c r="S23" s="147" t="s">
        <v>100</v>
      </c>
      <c r="T23" s="187"/>
      <c r="U23" s="25" t="s">
        <v>28</v>
      </c>
    </row>
    <row r="24" spans="1:21" s="6" customFormat="1" ht="22.5" customHeight="1" x14ac:dyDescent="0.4">
      <c r="A24" s="316" t="s">
        <v>250</v>
      </c>
      <c r="B24" s="317"/>
      <c r="C24" s="318"/>
      <c r="D24" s="147" t="s">
        <v>100</v>
      </c>
      <c r="E24" s="147" t="s">
        <v>100</v>
      </c>
      <c r="F24" s="147" t="s">
        <v>100</v>
      </c>
      <c r="G24" s="184" t="s">
        <v>100</v>
      </c>
      <c r="H24" s="147" t="s">
        <v>100</v>
      </c>
      <c r="I24" s="147" t="s">
        <v>100</v>
      </c>
      <c r="J24" s="147" t="s">
        <v>100</v>
      </c>
      <c r="K24" s="147" t="s">
        <v>100</v>
      </c>
      <c r="L24" s="185" t="s">
        <v>100</v>
      </c>
      <c r="M24" s="186">
        <v>383</v>
      </c>
      <c r="N24" s="147" t="s">
        <v>100</v>
      </c>
      <c r="O24" s="147" t="s">
        <v>100</v>
      </c>
      <c r="P24" s="147" t="s">
        <v>100</v>
      </c>
      <c r="Q24" s="147" t="s">
        <v>100</v>
      </c>
      <c r="R24" s="147" t="s">
        <v>100</v>
      </c>
      <c r="S24" s="147" t="s">
        <v>100</v>
      </c>
      <c r="T24" s="319" t="s">
        <v>251</v>
      </c>
      <c r="U24" s="317"/>
    </row>
    <row r="25" spans="1:21" s="6" customFormat="1" ht="22.5" customHeight="1" x14ac:dyDescent="0.4">
      <c r="A25" s="182"/>
      <c r="B25" s="182">
        <v>210</v>
      </c>
      <c r="C25" s="183" t="s">
        <v>252</v>
      </c>
      <c r="D25" s="147" t="s">
        <v>100</v>
      </c>
      <c r="E25" s="147" t="s">
        <v>100</v>
      </c>
      <c r="F25" s="147" t="s">
        <v>100</v>
      </c>
      <c r="G25" s="184" t="s">
        <v>100</v>
      </c>
      <c r="H25" s="147" t="s">
        <v>100</v>
      </c>
      <c r="I25" s="147" t="s">
        <v>100</v>
      </c>
      <c r="J25" s="147" t="s">
        <v>100</v>
      </c>
      <c r="K25" s="147" t="s">
        <v>100</v>
      </c>
      <c r="L25" s="185" t="s">
        <v>100</v>
      </c>
      <c r="M25" s="186">
        <v>352</v>
      </c>
      <c r="N25" s="147" t="s">
        <v>100</v>
      </c>
      <c r="O25" s="147" t="s">
        <v>100</v>
      </c>
      <c r="P25" s="147" t="s">
        <v>100</v>
      </c>
      <c r="Q25" s="147" t="s">
        <v>100</v>
      </c>
      <c r="R25" s="147" t="s">
        <v>100</v>
      </c>
      <c r="S25" s="147" t="s">
        <v>100</v>
      </c>
      <c r="T25" s="187"/>
      <c r="U25" s="25" t="s">
        <v>253</v>
      </c>
    </row>
    <row r="26" spans="1:21" s="6" customFormat="1" ht="22.5" customHeight="1" x14ac:dyDescent="0.4">
      <c r="A26" s="182"/>
      <c r="B26" s="182">
        <v>213</v>
      </c>
      <c r="C26" s="183" t="s">
        <v>254</v>
      </c>
      <c r="D26" s="147" t="s">
        <v>100</v>
      </c>
      <c r="E26" s="147" t="s">
        <v>100</v>
      </c>
      <c r="F26" s="147" t="s">
        <v>100</v>
      </c>
      <c r="G26" s="184" t="s">
        <v>100</v>
      </c>
      <c r="H26" s="147" t="s">
        <v>100</v>
      </c>
      <c r="I26" s="147" t="s">
        <v>100</v>
      </c>
      <c r="J26" s="147" t="s">
        <v>100</v>
      </c>
      <c r="K26" s="147" t="s">
        <v>100</v>
      </c>
      <c r="L26" s="185" t="s">
        <v>100</v>
      </c>
      <c r="M26" s="186">
        <v>31</v>
      </c>
      <c r="N26" s="147" t="s">
        <v>100</v>
      </c>
      <c r="O26" s="147" t="s">
        <v>100</v>
      </c>
      <c r="P26" s="147" t="s">
        <v>100</v>
      </c>
      <c r="Q26" s="147" t="s">
        <v>100</v>
      </c>
      <c r="R26" s="147" t="s">
        <v>100</v>
      </c>
      <c r="S26" s="147" t="s">
        <v>100</v>
      </c>
      <c r="T26" s="187"/>
      <c r="U26" s="25" t="s">
        <v>255</v>
      </c>
    </row>
    <row r="27" spans="1:21" s="6" customFormat="1" ht="22.5" customHeight="1" x14ac:dyDescent="0.4">
      <c r="A27" s="316" t="s">
        <v>256</v>
      </c>
      <c r="B27" s="317"/>
      <c r="C27" s="318"/>
      <c r="D27" s="147">
        <v>100574</v>
      </c>
      <c r="E27" s="147">
        <v>24</v>
      </c>
      <c r="F27" s="147">
        <v>100550</v>
      </c>
      <c r="G27" s="184" t="s">
        <v>100</v>
      </c>
      <c r="H27" s="147" t="s">
        <v>100</v>
      </c>
      <c r="I27" s="147" t="s">
        <v>100</v>
      </c>
      <c r="J27" s="147" t="s">
        <v>100</v>
      </c>
      <c r="K27" s="147" t="s">
        <v>100</v>
      </c>
      <c r="L27" s="185" t="s">
        <v>100</v>
      </c>
      <c r="M27" s="186">
        <v>452</v>
      </c>
      <c r="N27" s="147" t="s">
        <v>100</v>
      </c>
      <c r="O27" s="147">
        <v>74</v>
      </c>
      <c r="P27" s="147">
        <v>245</v>
      </c>
      <c r="Q27" s="147">
        <v>1062684</v>
      </c>
      <c r="R27" s="147">
        <v>940230</v>
      </c>
      <c r="S27" s="147">
        <v>122454</v>
      </c>
      <c r="T27" s="319" t="s">
        <v>257</v>
      </c>
      <c r="U27" s="317"/>
    </row>
    <row r="28" spans="1:21" s="6" customFormat="1" ht="22.5" customHeight="1" x14ac:dyDescent="0.4">
      <c r="A28" s="182"/>
      <c r="B28" s="182">
        <v>302</v>
      </c>
      <c r="C28" s="183" t="s">
        <v>258</v>
      </c>
      <c r="D28" s="147" t="s">
        <v>100</v>
      </c>
      <c r="E28" s="147" t="s">
        <v>100</v>
      </c>
      <c r="F28" s="147" t="s">
        <v>100</v>
      </c>
      <c r="G28" s="184" t="s">
        <v>100</v>
      </c>
      <c r="H28" s="147" t="s">
        <v>100</v>
      </c>
      <c r="I28" s="147" t="s">
        <v>100</v>
      </c>
      <c r="J28" s="147" t="s">
        <v>100</v>
      </c>
      <c r="K28" s="147" t="s">
        <v>100</v>
      </c>
      <c r="L28" s="185" t="s">
        <v>100</v>
      </c>
      <c r="M28" s="186" t="s">
        <v>100</v>
      </c>
      <c r="N28" s="147" t="s">
        <v>100</v>
      </c>
      <c r="O28" s="147" t="s">
        <v>100</v>
      </c>
      <c r="P28" s="147" t="s">
        <v>100</v>
      </c>
      <c r="Q28" s="147">
        <v>223287</v>
      </c>
      <c r="R28" s="147">
        <v>223287</v>
      </c>
      <c r="S28" s="147" t="s">
        <v>100</v>
      </c>
      <c r="T28" s="187"/>
      <c r="U28" s="25" t="s">
        <v>259</v>
      </c>
    </row>
    <row r="29" spans="1:21" s="6" customFormat="1" ht="22.5" customHeight="1" x14ac:dyDescent="0.4">
      <c r="A29" s="182"/>
      <c r="B29" s="182">
        <v>304</v>
      </c>
      <c r="C29" s="183" t="s">
        <v>44</v>
      </c>
      <c r="D29" s="147">
        <v>100574</v>
      </c>
      <c r="E29" s="147">
        <v>24</v>
      </c>
      <c r="F29" s="147">
        <v>100550</v>
      </c>
      <c r="G29" s="184" t="s">
        <v>100</v>
      </c>
      <c r="H29" s="147" t="s">
        <v>100</v>
      </c>
      <c r="I29" s="147" t="s">
        <v>100</v>
      </c>
      <c r="J29" s="147" t="s">
        <v>100</v>
      </c>
      <c r="K29" s="147" t="s">
        <v>100</v>
      </c>
      <c r="L29" s="185" t="s">
        <v>100</v>
      </c>
      <c r="M29" s="186">
        <v>452</v>
      </c>
      <c r="N29" s="147" t="s">
        <v>100</v>
      </c>
      <c r="O29" s="147">
        <v>74</v>
      </c>
      <c r="P29" s="147">
        <v>245</v>
      </c>
      <c r="Q29" s="147">
        <v>839397</v>
      </c>
      <c r="R29" s="147">
        <v>716943</v>
      </c>
      <c r="S29" s="147">
        <v>122454</v>
      </c>
      <c r="T29" s="187"/>
      <c r="U29" s="25" t="s">
        <v>45</v>
      </c>
    </row>
    <row r="30" spans="1:21" s="6" customFormat="1" ht="22.5" customHeight="1" x14ac:dyDescent="0.4">
      <c r="A30" s="316" t="s">
        <v>260</v>
      </c>
      <c r="B30" s="317"/>
      <c r="C30" s="318"/>
      <c r="D30" s="147">
        <v>110557</v>
      </c>
      <c r="E30" s="147" t="s">
        <v>100</v>
      </c>
      <c r="F30" s="147">
        <v>110557</v>
      </c>
      <c r="G30" s="184" t="s">
        <v>100</v>
      </c>
      <c r="H30" s="147" t="s">
        <v>100</v>
      </c>
      <c r="I30" s="147" t="s">
        <v>100</v>
      </c>
      <c r="J30" s="147" t="s">
        <v>100</v>
      </c>
      <c r="K30" s="147" t="s">
        <v>100</v>
      </c>
      <c r="L30" s="185" t="s">
        <v>100</v>
      </c>
      <c r="M30" s="186" t="s">
        <v>100</v>
      </c>
      <c r="N30" s="147" t="s">
        <v>100</v>
      </c>
      <c r="O30" s="147" t="s">
        <v>100</v>
      </c>
      <c r="P30" s="147" t="s">
        <v>100</v>
      </c>
      <c r="Q30" s="147" t="s">
        <v>100</v>
      </c>
      <c r="R30" s="147" t="s">
        <v>100</v>
      </c>
      <c r="S30" s="147" t="s">
        <v>100</v>
      </c>
      <c r="T30" s="319" t="s">
        <v>261</v>
      </c>
      <c r="U30" s="317"/>
    </row>
    <row r="31" spans="1:21" s="6" customFormat="1" ht="22.5" customHeight="1" x14ac:dyDescent="0.4">
      <c r="A31" s="182"/>
      <c r="B31" s="182">
        <v>407</v>
      </c>
      <c r="C31" s="183" t="s">
        <v>262</v>
      </c>
      <c r="D31" s="147">
        <v>110557</v>
      </c>
      <c r="E31" s="147" t="s">
        <v>100</v>
      </c>
      <c r="F31" s="147">
        <v>110557</v>
      </c>
      <c r="G31" s="184" t="s">
        <v>100</v>
      </c>
      <c r="H31" s="147" t="s">
        <v>100</v>
      </c>
      <c r="I31" s="147" t="s">
        <v>100</v>
      </c>
      <c r="J31" s="147" t="s">
        <v>100</v>
      </c>
      <c r="K31" s="147" t="s">
        <v>100</v>
      </c>
      <c r="L31" s="185" t="s">
        <v>100</v>
      </c>
      <c r="M31" s="186" t="s">
        <v>100</v>
      </c>
      <c r="N31" s="147" t="s">
        <v>100</v>
      </c>
      <c r="O31" s="147" t="s">
        <v>100</v>
      </c>
      <c r="P31" s="147" t="s">
        <v>100</v>
      </c>
      <c r="Q31" s="147" t="s">
        <v>100</v>
      </c>
      <c r="R31" s="147" t="s">
        <v>100</v>
      </c>
      <c r="S31" s="147" t="s">
        <v>100</v>
      </c>
      <c r="T31" s="187"/>
      <c r="U31" s="25" t="s">
        <v>263</v>
      </c>
    </row>
    <row r="32" spans="1:21" s="6" customFormat="1" ht="22.5" customHeight="1" x14ac:dyDescent="0.4">
      <c r="A32" s="316" t="s">
        <v>53</v>
      </c>
      <c r="B32" s="317"/>
      <c r="C32" s="318"/>
      <c r="D32" s="147">
        <v>101265</v>
      </c>
      <c r="E32" s="147" t="s">
        <v>100</v>
      </c>
      <c r="F32" s="147">
        <v>101265</v>
      </c>
      <c r="G32" s="184" t="s">
        <v>100</v>
      </c>
      <c r="H32" s="147" t="s">
        <v>100</v>
      </c>
      <c r="I32" s="147" t="s">
        <v>100</v>
      </c>
      <c r="J32" s="147" t="s">
        <v>100</v>
      </c>
      <c r="K32" s="147" t="s">
        <v>100</v>
      </c>
      <c r="L32" s="185" t="s">
        <v>100</v>
      </c>
      <c r="M32" s="186" t="s">
        <v>100</v>
      </c>
      <c r="N32" s="147" t="s">
        <v>100</v>
      </c>
      <c r="O32" s="147" t="s">
        <v>100</v>
      </c>
      <c r="P32" s="147" t="s">
        <v>100</v>
      </c>
      <c r="Q32" s="147">
        <v>147957</v>
      </c>
      <c r="R32" s="147">
        <v>60402</v>
      </c>
      <c r="S32" s="147">
        <v>87555</v>
      </c>
      <c r="T32" s="319" t="s">
        <v>264</v>
      </c>
      <c r="U32" s="317"/>
    </row>
    <row r="33" spans="1:21" s="6" customFormat="1" ht="22.5" customHeight="1" thickBot="1" x14ac:dyDescent="0.45">
      <c r="A33" s="182"/>
      <c r="B33" s="182">
        <v>601</v>
      </c>
      <c r="C33" s="183" t="s">
        <v>55</v>
      </c>
      <c r="D33" s="147">
        <v>101265</v>
      </c>
      <c r="E33" s="147" t="s">
        <v>100</v>
      </c>
      <c r="F33" s="147">
        <v>101265</v>
      </c>
      <c r="G33" s="184" t="s">
        <v>100</v>
      </c>
      <c r="H33" s="147" t="s">
        <v>100</v>
      </c>
      <c r="I33" s="147" t="s">
        <v>100</v>
      </c>
      <c r="J33" s="147" t="s">
        <v>100</v>
      </c>
      <c r="K33" s="147" t="s">
        <v>100</v>
      </c>
      <c r="L33" s="185" t="s">
        <v>100</v>
      </c>
      <c r="M33" s="186" t="s">
        <v>100</v>
      </c>
      <c r="N33" s="147" t="s">
        <v>100</v>
      </c>
      <c r="O33" s="147" t="s">
        <v>100</v>
      </c>
      <c r="P33" s="147" t="s">
        <v>100</v>
      </c>
      <c r="Q33" s="147">
        <v>147957</v>
      </c>
      <c r="R33" s="147">
        <v>60402</v>
      </c>
      <c r="S33" s="147">
        <v>87555</v>
      </c>
      <c r="T33" s="187"/>
      <c r="U33" s="25" t="s">
        <v>56</v>
      </c>
    </row>
    <row r="34" spans="1:21" s="6" customFormat="1" ht="11.25" customHeight="1" thickBot="1" x14ac:dyDescent="0.45">
      <c r="A34" s="196"/>
      <c r="B34" s="196"/>
      <c r="C34" s="197"/>
      <c r="D34" s="198"/>
      <c r="E34" s="198"/>
      <c r="F34" s="198"/>
      <c r="G34" s="199"/>
      <c r="H34" s="198"/>
      <c r="I34" s="198"/>
      <c r="J34" s="198"/>
      <c r="K34" s="198"/>
      <c r="L34" s="200"/>
      <c r="M34" s="201"/>
      <c r="N34" s="198"/>
      <c r="O34" s="198"/>
      <c r="P34" s="198"/>
      <c r="Q34" s="198"/>
      <c r="R34" s="198"/>
      <c r="S34" s="198"/>
      <c r="T34" s="202"/>
      <c r="U34" s="203"/>
    </row>
    <row r="35" spans="1:21" s="6" customFormat="1" ht="22.5" customHeight="1" thickBot="1" x14ac:dyDescent="0.45">
      <c r="A35" s="188"/>
      <c r="B35" s="204" t="s">
        <v>265</v>
      </c>
      <c r="C35" s="189"/>
      <c r="D35" s="190">
        <v>391594</v>
      </c>
      <c r="E35" s="190" t="s">
        <v>100</v>
      </c>
      <c r="F35" s="190" t="s">
        <v>100</v>
      </c>
      <c r="G35" s="191">
        <v>328923</v>
      </c>
      <c r="H35" s="190">
        <v>55247</v>
      </c>
      <c r="I35" s="190" t="s">
        <v>100</v>
      </c>
      <c r="J35" s="190">
        <v>7424</v>
      </c>
      <c r="K35" s="190" t="s">
        <v>100</v>
      </c>
      <c r="L35" s="192">
        <v>7424</v>
      </c>
      <c r="M35" s="193">
        <v>1694</v>
      </c>
      <c r="N35" s="190" t="s">
        <v>100</v>
      </c>
      <c r="O35" s="190" t="s">
        <v>100</v>
      </c>
      <c r="P35" s="190" t="s">
        <v>100</v>
      </c>
      <c r="Q35" s="190" t="s">
        <v>100</v>
      </c>
      <c r="R35" s="190" t="s">
        <v>100</v>
      </c>
      <c r="S35" s="190" t="s">
        <v>100</v>
      </c>
      <c r="T35" s="194"/>
      <c r="U35" s="205" t="s">
        <v>266</v>
      </c>
    </row>
    <row r="36" spans="1:21" ht="18.600000000000001" customHeight="1" x14ac:dyDescent="0.15">
      <c r="A36" s="157" t="s">
        <v>9</v>
      </c>
      <c r="U36" s="158" t="s">
        <v>9</v>
      </c>
    </row>
    <row r="64" ht="5.25" customHeight="1" x14ac:dyDescent="0.4"/>
  </sheetData>
  <mergeCells count="14">
    <mergeCell ref="A2:C5"/>
    <mergeCell ref="T2:U5"/>
    <mergeCell ref="A7:C7"/>
    <mergeCell ref="T7:U7"/>
    <mergeCell ref="A8:C8"/>
    <mergeCell ref="T8:U8"/>
    <mergeCell ref="A32:C32"/>
    <mergeCell ref="T32:U32"/>
    <mergeCell ref="A24:C24"/>
    <mergeCell ref="T24:U24"/>
    <mergeCell ref="A27:C27"/>
    <mergeCell ref="T27:U27"/>
    <mergeCell ref="A30:C30"/>
    <mergeCell ref="T30:U30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4CDF-540F-4869-B6B8-48A8EA2D3FFF}">
  <sheetPr codeName="Sheet3"/>
  <dimension ref="A1:U82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8" defaultRowHeight="12" x14ac:dyDescent="0.4"/>
  <cols>
    <col min="1" max="1" width="3.25" style="7" customWidth="1"/>
    <col min="2" max="2" width="3.375" style="59" customWidth="1"/>
    <col min="3" max="3" width="14.625" style="7" customWidth="1"/>
    <col min="4" max="12" width="9.75" style="7" customWidth="1"/>
    <col min="13" max="13" width="10.75" style="7" customWidth="1"/>
    <col min="14" max="19" width="9.75" style="7" customWidth="1"/>
    <col min="20" max="20" width="4.5" style="7" customWidth="1"/>
    <col min="21" max="21" width="27.375" style="7" customWidth="1"/>
    <col min="22" max="16384" width="8" style="7"/>
  </cols>
  <sheetData>
    <row r="1" spans="1:21" s="2" customFormat="1" ht="18.75" customHeight="1" thickBot="1" x14ac:dyDescent="0.45">
      <c r="A1" s="159" t="s">
        <v>267</v>
      </c>
      <c r="B1" s="160"/>
      <c r="C1" s="159"/>
      <c r="D1" s="206"/>
      <c r="E1" s="163"/>
      <c r="F1" s="164"/>
      <c r="G1" s="165"/>
      <c r="H1" s="4"/>
      <c r="I1" s="85"/>
      <c r="J1" s="159"/>
      <c r="K1" s="159"/>
      <c r="L1" s="159"/>
      <c r="M1" s="159" t="s">
        <v>171</v>
      </c>
      <c r="N1" s="159" t="s">
        <v>171</v>
      </c>
      <c r="O1" s="159"/>
      <c r="Q1" s="159"/>
      <c r="R1" s="159"/>
      <c r="S1" s="159"/>
      <c r="T1" s="159"/>
      <c r="U1" s="166" t="s">
        <v>268</v>
      </c>
    </row>
    <row r="2" spans="1:21" s="6" customFormat="1" ht="11.25" customHeight="1" x14ac:dyDescent="0.4">
      <c r="A2" s="338" t="s">
        <v>199</v>
      </c>
      <c r="B2" s="338"/>
      <c r="C2" s="339"/>
      <c r="D2" s="171"/>
      <c r="E2" s="168"/>
      <c r="F2" s="168"/>
      <c r="G2" s="168"/>
      <c r="H2" s="168"/>
      <c r="I2" s="168"/>
      <c r="J2" s="168"/>
      <c r="K2" s="168"/>
      <c r="L2" s="168"/>
      <c r="M2" s="169"/>
      <c r="N2" s="171"/>
      <c r="O2" s="167"/>
      <c r="P2" s="170"/>
      <c r="Q2" s="167"/>
      <c r="R2" s="171"/>
      <c r="S2" s="171"/>
      <c r="T2" s="326" t="s">
        <v>269</v>
      </c>
      <c r="U2" s="327"/>
    </row>
    <row r="3" spans="1:21" s="6" customFormat="1" ht="11.25" customHeight="1" x14ac:dyDescent="0.4">
      <c r="A3" s="322"/>
      <c r="B3" s="322"/>
      <c r="C3" s="323"/>
      <c r="D3" s="207" t="s">
        <v>105</v>
      </c>
      <c r="E3" s="172" t="s">
        <v>201</v>
      </c>
      <c r="F3" s="172" t="s">
        <v>107</v>
      </c>
      <c r="G3" s="172" t="s">
        <v>202</v>
      </c>
      <c r="H3" s="172" t="s">
        <v>109</v>
      </c>
      <c r="I3" s="172" t="s">
        <v>110</v>
      </c>
      <c r="J3" s="172" t="s">
        <v>203</v>
      </c>
      <c r="K3" s="173"/>
      <c r="L3" s="173"/>
      <c r="M3" s="175" t="s">
        <v>112</v>
      </c>
      <c r="N3" s="207" t="s">
        <v>204</v>
      </c>
      <c r="O3" s="172" t="s">
        <v>205</v>
      </c>
      <c r="P3" s="176" t="s">
        <v>206</v>
      </c>
      <c r="Q3" s="172" t="s">
        <v>207</v>
      </c>
      <c r="R3" s="173"/>
      <c r="S3" s="173"/>
      <c r="T3" s="328"/>
      <c r="U3" s="329"/>
    </row>
    <row r="4" spans="1:21" s="6" customFormat="1" ht="11.25" customHeight="1" x14ac:dyDescent="0.4">
      <c r="A4" s="322"/>
      <c r="B4" s="322"/>
      <c r="C4" s="323"/>
      <c r="D4" s="207" t="s">
        <v>117</v>
      </c>
      <c r="E4" s="172" t="s">
        <v>208</v>
      </c>
      <c r="F4" s="172" t="s">
        <v>208</v>
      </c>
      <c r="G4" s="172" t="s">
        <v>209</v>
      </c>
      <c r="H4" s="172"/>
      <c r="I4" s="172"/>
      <c r="J4" s="172" t="s">
        <v>208</v>
      </c>
      <c r="K4" s="98" t="s">
        <v>119</v>
      </c>
      <c r="L4" s="104" t="s">
        <v>120</v>
      </c>
      <c r="M4" s="175"/>
      <c r="N4" s="207"/>
      <c r="O4" s="172"/>
      <c r="P4" s="176"/>
      <c r="Q4" s="172"/>
      <c r="R4" s="176" t="s">
        <v>210</v>
      </c>
      <c r="S4" s="172" t="s">
        <v>211</v>
      </c>
      <c r="T4" s="328"/>
      <c r="U4" s="329"/>
    </row>
    <row r="5" spans="1:21" s="6" customFormat="1" ht="22.5" customHeight="1" x14ac:dyDescent="0.4">
      <c r="A5" s="340"/>
      <c r="B5" s="340"/>
      <c r="C5" s="341"/>
      <c r="D5" s="179" t="s">
        <v>212</v>
      </c>
      <c r="E5" s="177" t="s">
        <v>213</v>
      </c>
      <c r="F5" s="177" t="s">
        <v>214</v>
      </c>
      <c r="G5" s="177" t="s">
        <v>215</v>
      </c>
      <c r="H5" s="177" t="s">
        <v>216</v>
      </c>
      <c r="I5" s="177" t="s">
        <v>217</v>
      </c>
      <c r="J5" s="177" t="s">
        <v>270</v>
      </c>
      <c r="K5" s="177" t="s">
        <v>219</v>
      </c>
      <c r="L5" s="178" t="s">
        <v>220</v>
      </c>
      <c r="M5" s="179" t="s">
        <v>221</v>
      </c>
      <c r="N5" s="179" t="s">
        <v>222</v>
      </c>
      <c r="O5" s="177" t="s">
        <v>271</v>
      </c>
      <c r="P5" s="177" t="s">
        <v>224</v>
      </c>
      <c r="Q5" s="177" t="s">
        <v>225</v>
      </c>
      <c r="R5" s="180" t="s">
        <v>171</v>
      </c>
      <c r="S5" s="181"/>
      <c r="T5" s="330"/>
      <c r="U5" s="331"/>
    </row>
    <row r="6" spans="1:21" s="6" customFormat="1" ht="22.5" customHeight="1" x14ac:dyDescent="0.4">
      <c r="A6" s="182"/>
      <c r="B6" s="182"/>
      <c r="C6" s="183"/>
      <c r="D6" s="208"/>
      <c r="E6" s="209"/>
      <c r="F6" s="209"/>
      <c r="G6" s="209"/>
      <c r="H6" s="209"/>
      <c r="I6" s="209"/>
      <c r="J6" s="209"/>
      <c r="K6" s="209"/>
      <c r="L6" s="210"/>
      <c r="M6" s="208"/>
      <c r="N6" s="208"/>
      <c r="O6" s="209"/>
      <c r="P6" s="209"/>
      <c r="Q6" s="209"/>
      <c r="R6" s="211"/>
      <c r="S6" s="212"/>
      <c r="T6" s="187"/>
      <c r="U6" s="25"/>
    </row>
    <row r="7" spans="1:21" s="6" customFormat="1" ht="22.5" customHeight="1" x14ac:dyDescent="0.4">
      <c r="A7" s="332" t="s">
        <v>272</v>
      </c>
      <c r="B7" s="333"/>
      <c r="C7" s="342"/>
      <c r="D7" s="208">
        <v>2680067</v>
      </c>
      <c r="E7" s="209">
        <v>364804</v>
      </c>
      <c r="F7" s="209">
        <v>10524</v>
      </c>
      <c r="G7" s="209">
        <v>726333</v>
      </c>
      <c r="H7" s="209">
        <v>131815</v>
      </c>
      <c r="I7" s="209">
        <v>582987</v>
      </c>
      <c r="J7" s="209">
        <v>863604</v>
      </c>
      <c r="K7" s="209">
        <v>30265</v>
      </c>
      <c r="L7" s="210">
        <v>833339</v>
      </c>
      <c r="M7" s="208">
        <v>26320</v>
      </c>
      <c r="N7" s="208" t="s">
        <v>100</v>
      </c>
      <c r="O7" s="209">
        <v>75</v>
      </c>
      <c r="P7" s="209">
        <v>1432</v>
      </c>
      <c r="Q7" s="209">
        <v>6262</v>
      </c>
      <c r="R7" s="211">
        <v>6262</v>
      </c>
      <c r="S7" s="212" t="s">
        <v>100</v>
      </c>
      <c r="T7" s="343" t="s">
        <v>273</v>
      </c>
      <c r="U7" s="333"/>
    </row>
    <row r="8" spans="1:21" s="6" customFormat="1" ht="22.5" customHeight="1" x14ac:dyDescent="0.4">
      <c r="A8" s="316" t="s">
        <v>228</v>
      </c>
      <c r="B8" s="317"/>
      <c r="C8" s="336"/>
      <c r="D8" s="208">
        <v>1293886</v>
      </c>
      <c r="E8" s="209">
        <v>363934</v>
      </c>
      <c r="F8" s="209">
        <v>10524</v>
      </c>
      <c r="G8" s="209" t="s">
        <v>100</v>
      </c>
      <c r="H8" s="209">
        <v>131815</v>
      </c>
      <c r="I8" s="209">
        <v>319495</v>
      </c>
      <c r="J8" s="209">
        <v>468118</v>
      </c>
      <c r="K8" s="209">
        <v>29346</v>
      </c>
      <c r="L8" s="210">
        <v>438772</v>
      </c>
      <c r="M8" s="208">
        <v>24943</v>
      </c>
      <c r="N8" s="208" t="s">
        <v>100</v>
      </c>
      <c r="O8" s="209">
        <v>53</v>
      </c>
      <c r="P8" s="209">
        <v>1173</v>
      </c>
      <c r="Q8" s="209">
        <v>6262</v>
      </c>
      <c r="R8" s="211">
        <v>6262</v>
      </c>
      <c r="S8" s="212" t="s">
        <v>100</v>
      </c>
      <c r="T8" s="337" t="s">
        <v>229</v>
      </c>
      <c r="U8" s="317"/>
    </row>
    <row r="9" spans="1:21" s="6" customFormat="1" ht="22.5" customHeight="1" x14ac:dyDescent="0.4">
      <c r="A9" s="182"/>
      <c r="B9" s="182">
        <v>103</v>
      </c>
      <c r="C9" s="183" t="s">
        <v>230</v>
      </c>
      <c r="D9" s="208">
        <v>578443</v>
      </c>
      <c r="E9" s="209">
        <v>256628</v>
      </c>
      <c r="F9" s="209">
        <v>10524</v>
      </c>
      <c r="G9" s="209" t="s">
        <v>100</v>
      </c>
      <c r="H9" s="209">
        <v>94820</v>
      </c>
      <c r="I9" s="209">
        <v>19321</v>
      </c>
      <c r="J9" s="209">
        <v>197150</v>
      </c>
      <c r="K9" s="209">
        <v>1886</v>
      </c>
      <c r="L9" s="210">
        <v>195264</v>
      </c>
      <c r="M9" s="208">
        <v>4866</v>
      </c>
      <c r="N9" s="208" t="s">
        <v>100</v>
      </c>
      <c r="O9" s="209">
        <v>3</v>
      </c>
      <c r="P9" s="209">
        <v>92</v>
      </c>
      <c r="Q9" s="209" t="s">
        <v>100</v>
      </c>
      <c r="R9" s="211" t="s">
        <v>100</v>
      </c>
      <c r="S9" s="212" t="s">
        <v>100</v>
      </c>
      <c r="T9" s="187"/>
      <c r="U9" s="25" t="s">
        <v>231</v>
      </c>
    </row>
    <row r="10" spans="1:21" s="6" customFormat="1" ht="22.5" customHeight="1" x14ac:dyDescent="0.4">
      <c r="A10" s="182"/>
      <c r="B10" s="182">
        <v>105</v>
      </c>
      <c r="C10" s="183" t="s">
        <v>232</v>
      </c>
      <c r="D10" s="208">
        <v>250003</v>
      </c>
      <c r="E10" s="209" t="s">
        <v>100</v>
      </c>
      <c r="F10" s="209" t="s">
        <v>100</v>
      </c>
      <c r="G10" s="209" t="s">
        <v>100</v>
      </c>
      <c r="H10" s="209">
        <v>36995</v>
      </c>
      <c r="I10" s="209" t="s">
        <v>100</v>
      </c>
      <c r="J10" s="209">
        <v>213008</v>
      </c>
      <c r="K10" s="209">
        <v>27460</v>
      </c>
      <c r="L10" s="210">
        <v>185548</v>
      </c>
      <c r="M10" s="208">
        <v>6423</v>
      </c>
      <c r="N10" s="208" t="s">
        <v>100</v>
      </c>
      <c r="O10" s="209">
        <v>16</v>
      </c>
      <c r="P10" s="209">
        <v>419</v>
      </c>
      <c r="Q10" s="209">
        <v>1500</v>
      </c>
      <c r="R10" s="211">
        <v>1500</v>
      </c>
      <c r="S10" s="212" t="s">
        <v>100</v>
      </c>
      <c r="T10" s="187"/>
      <c r="U10" s="25" t="s">
        <v>233</v>
      </c>
    </row>
    <row r="11" spans="1:21" s="6" customFormat="1" ht="22.5" customHeight="1" x14ac:dyDescent="0.4">
      <c r="A11" s="182"/>
      <c r="B11" s="182">
        <v>106</v>
      </c>
      <c r="C11" s="183" t="s">
        <v>234</v>
      </c>
      <c r="D11" s="208">
        <v>33996</v>
      </c>
      <c r="E11" s="209">
        <v>33996</v>
      </c>
      <c r="F11" s="209" t="s">
        <v>100</v>
      </c>
      <c r="G11" s="209" t="s">
        <v>100</v>
      </c>
      <c r="H11" s="209" t="s">
        <v>100</v>
      </c>
      <c r="I11" s="209" t="s">
        <v>100</v>
      </c>
      <c r="J11" s="209" t="s">
        <v>100</v>
      </c>
      <c r="K11" s="209" t="s">
        <v>100</v>
      </c>
      <c r="L11" s="210" t="s">
        <v>100</v>
      </c>
      <c r="M11" s="208">
        <v>1223</v>
      </c>
      <c r="N11" s="208" t="s">
        <v>100</v>
      </c>
      <c r="O11" s="209">
        <v>6</v>
      </c>
      <c r="P11" s="209">
        <v>205</v>
      </c>
      <c r="Q11" s="209">
        <v>4762</v>
      </c>
      <c r="R11" s="211">
        <v>4762</v>
      </c>
      <c r="S11" s="212" t="s">
        <v>100</v>
      </c>
      <c r="T11" s="187"/>
      <c r="U11" s="25" t="s">
        <v>235</v>
      </c>
    </row>
    <row r="12" spans="1:21" s="6" customFormat="1" ht="22.5" customHeight="1" x14ac:dyDescent="0.4">
      <c r="A12" s="182"/>
      <c r="B12" s="182">
        <v>107</v>
      </c>
      <c r="C12" s="183" t="s">
        <v>274</v>
      </c>
      <c r="D12" s="208" t="s">
        <v>100</v>
      </c>
      <c r="E12" s="209" t="s">
        <v>100</v>
      </c>
      <c r="F12" s="209" t="s">
        <v>100</v>
      </c>
      <c r="G12" s="209" t="s">
        <v>100</v>
      </c>
      <c r="H12" s="209" t="s">
        <v>100</v>
      </c>
      <c r="I12" s="209" t="s">
        <v>100</v>
      </c>
      <c r="J12" s="209" t="s">
        <v>100</v>
      </c>
      <c r="K12" s="209" t="s">
        <v>100</v>
      </c>
      <c r="L12" s="210" t="s">
        <v>100</v>
      </c>
      <c r="M12" s="208">
        <v>7</v>
      </c>
      <c r="N12" s="208" t="s">
        <v>100</v>
      </c>
      <c r="O12" s="209" t="s">
        <v>100</v>
      </c>
      <c r="P12" s="209" t="s">
        <v>100</v>
      </c>
      <c r="Q12" s="209" t="s">
        <v>100</v>
      </c>
      <c r="R12" s="211" t="s">
        <v>100</v>
      </c>
      <c r="S12" s="212" t="s">
        <v>100</v>
      </c>
      <c r="T12" s="187"/>
      <c r="U12" s="25" t="s">
        <v>275</v>
      </c>
    </row>
    <row r="13" spans="1:21" s="6" customFormat="1" ht="22.5" customHeight="1" x14ac:dyDescent="0.4">
      <c r="A13" s="182"/>
      <c r="B13" s="182">
        <v>108</v>
      </c>
      <c r="C13" s="183" t="s">
        <v>236</v>
      </c>
      <c r="D13" s="208">
        <v>44133</v>
      </c>
      <c r="E13" s="209" t="s">
        <v>100</v>
      </c>
      <c r="F13" s="209" t="s">
        <v>100</v>
      </c>
      <c r="G13" s="209" t="s">
        <v>100</v>
      </c>
      <c r="H13" s="209" t="s">
        <v>100</v>
      </c>
      <c r="I13" s="209">
        <v>44133</v>
      </c>
      <c r="J13" s="209" t="s">
        <v>100</v>
      </c>
      <c r="K13" s="209" t="s">
        <v>100</v>
      </c>
      <c r="L13" s="210" t="s">
        <v>100</v>
      </c>
      <c r="M13" s="208" t="s">
        <v>100</v>
      </c>
      <c r="N13" s="208" t="s">
        <v>100</v>
      </c>
      <c r="O13" s="209">
        <v>3</v>
      </c>
      <c r="P13" s="209">
        <v>11</v>
      </c>
      <c r="Q13" s="209" t="s">
        <v>100</v>
      </c>
      <c r="R13" s="211" t="s">
        <v>100</v>
      </c>
      <c r="S13" s="212" t="s">
        <v>100</v>
      </c>
      <c r="T13" s="187"/>
      <c r="U13" s="25" t="s">
        <v>237</v>
      </c>
    </row>
    <row r="14" spans="1:21" s="6" customFormat="1" ht="22.5" customHeight="1" x14ac:dyDescent="0.4">
      <c r="A14" s="182"/>
      <c r="B14" s="182">
        <v>110</v>
      </c>
      <c r="C14" s="183" t="s">
        <v>276</v>
      </c>
      <c r="D14" s="208" t="s">
        <v>100</v>
      </c>
      <c r="E14" s="209" t="s">
        <v>100</v>
      </c>
      <c r="F14" s="209" t="s">
        <v>100</v>
      </c>
      <c r="G14" s="209" t="s">
        <v>100</v>
      </c>
      <c r="H14" s="209" t="s">
        <v>100</v>
      </c>
      <c r="I14" s="209" t="s">
        <v>100</v>
      </c>
      <c r="J14" s="209" t="s">
        <v>100</v>
      </c>
      <c r="K14" s="209" t="s">
        <v>100</v>
      </c>
      <c r="L14" s="210" t="s">
        <v>100</v>
      </c>
      <c r="M14" s="208">
        <v>323</v>
      </c>
      <c r="N14" s="208" t="s">
        <v>100</v>
      </c>
      <c r="O14" s="209" t="s">
        <v>100</v>
      </c>
      <c r="P14" s="209">
        <v>21</v>
      </c>
      <c r="Q14" s="209" t="s">
        <v>100</v>
      </c>
      <c r="R14" s="211" t="s">
        <v>100</v>
      </c>
      <c r="S14" s="212" t="s">
        <v>100</v>
      </c>
      <c r="T14" s="187"/>
      <c r="U14" s="25" t="s">
        <v>277</v>
      </c>
    </row>
    <row r="15" spans="1:21" s="6" customFormat="1" ht="22.5" customHeight="1" x14ac:dyDescent="0.4">
      <c r="A15" s="182"/>
      <c r="B15" s="182">
        <v>111</v>
      </c>
      <c r="C15" s="183" t="s">
        <v>238</v>
      </c>
      <c r="D15" s="208" t="s">
        <v>100</v>
      </c>
      <c r="E15" s="209" t="s">
        <v>100</v>
      </c>
      <c r="F15" s="209" t="s">
        <v>100</v>
      </c>
      <c r="G15" s="209" t="s">
        <v>100</v>
      </c>
      <c r="H15" s="209" t="s">
        <v>100</v>
      </c>
      <c r="I15" s="209" t="s">
        <v>100</v>
      </c>
      <c r="J15" s="209" t="s">
        <v>100</v>
      </c>
      <c r="K15" s="209" t="s">
        <v>100</v>
      </c>
      <c r="L15" s="210" t="s">
        <v>100</v>
      </c>
      <c r="M15" s="208">
        <v>1839</v>
      </c>
      <c r="N15" s="208" t="s">
        <v>100</v>
      </c>
      <c r="O15" s="209">
        <v>3</v>
      </c>
      <c r="P15" s="209">
        <v>321</v>
      </c>
      <c r="Q15" s="209" t="s">
        <v>100</v>
      </c>
      <c r="R15" s="211" t="s">
        <v>100</v>
      </c>
      <c r="S15" s="212" t="s">
        <v>100</v>
      </c>
      <c r="T15" s="187"/>
      <c r="U15" s="25" t="s">
        <v>239</v>
      </c>
    </row>
    <row r="16" spans="1:21" s="6" customFormat="1" ht="22.5" customHeight="1" x14ac:dyDescent="0.4">
      <c r="A16" s="182"/>
      <c r="B16" s="182">
        <v>112</v>
      </c>
      <c r="C16" s="183" t="s">
        <v>240</v>
      </c>
      <c r="D16" s="208">
        <v>131270</v>
      </c>
      <c r="E16" s="209">
        <v>73310</v>
      </c>
      <c r="F16" s="209" t="s">
        <v>100</v>
      </c>
      <c r="G16" s="209" t="s">
        <v>100</v>
      </c>
      <c r="H16" s="209" t="s">
        <v>100</v>
      </c>
      <c r="I16" s="209" t="s">
        <v>100</v>
      </c>
      <c r="J16" s="209">
        <v>57960</v>
      </c>
      <c r="K16" s="209" t="s">
        <v>100</v>
      </c>
      <c r="L16" s="210">
        <v>57960</v>
      </c>
      <c r="M16" s="208">
        <v>8961</v>
      </c>
      <c r="N16" s="208" t="s">
        <v>100</v>
      </c>
      <c r="O16" s="209" t="s">
        <v>100</v>
      </c>
      <c r="P16" s="209" t="s">
        <v>100</v>
      </c>
      <c r="Q16" s="209" t="s">
        <v>100</v>
      </c>
      <c r="R16" s="211" t="s">
        <v>100</v>
      </c>
      <c r="S16" s="212" t="s">
        <v>100</v>
      </c>
      <c r="T16" s="187"/>
      <c r="U16" s="25" t="s">
        <v>241</v>
      </c>
    </row>
    <row r="17" spans="1:21" s="6" customFormat="1" ht="22.5" customHeight="1" x14ac:dyDescent="0.4">
      <c r="A17" s="182"/>
      <c r="B17" s="182">
        <v>113</v>
      </c>
      <c r="C17" s="183" t="s">
        <v>242</v>
      </c>
      <c r="D17" s="208" t="s">
        <v>100</v>
      </c>
      <c r="E17" s="209" t="s">
        <v>100</v>
      </c>
      <c r="F17" s="209" t="s">
        <v>100</v>
      </c>
      <c r="G17" s="209" t="s">
        <v>100</v>
      </c>
      <c r="H17" s="209" t="s">
        <v>100</v>
      </c>
      <c r="I17" s="209" t="s">
        <v>100</v>
      </c>
      <c r="J17" s="209" t="s">
        <v>100</v>
      </c>
      <c r="K17" s="209" t="s">
        <v>100</v>
      </c>
      <c r="L17" s="210" t="s">
        <v>100</v>
      </c>
      <c r="M17" s="208">
        <v>325</v>
      </c>
      <c r="N17" s="208" t="s">
        <v>100</v>
      </c>
      <c r="O17" s="209">
        <v>1</v>
      </c>
      <c r="P17" s="209" t="s">
        <v>100</v>
      </c>
      <c r="Q17" s="209" t="s">
        <v>100</v>
      </c>
      <c r="R17" s="211" t="s">
        <v>100</v>
      </c>
      <c r="S17" s="212" t="s">
        <v>100</v>
      </c>
      <c r="T17" s="187"/>
      <c r="U17" s="25" t="s">
        <v>243</v>
      </c>
    </row>
    <row r="18" spans="1:21" s="6" customFormat="1" ht="22.5" customHeight="1" x14ac:dyDescent="0.4">
      <c r="A18" s="182"/>
      <c r="B18" s="182">
        <v>117</v>
      </c>
      <c r="C18" s="183" t="s">
        <v>278</v>
      </c>
      <c r="D18" s="208">
        <v>206394</v>
      </c>
      <c r="E18" s="209" t="s">
        <v>100</v>
      </c>
      <c r="F18" s="209" t="s">
        <v>100</v>
      </c>
      <c r="G18" s="209" t="s">
        <v>100</v>
      </c>
      <c r="H18" s="209" t="s">
        <v>100</v>
      </c>
      <c r="I18" s="209">
        <v>206394</v>
      </c>
      <c r="J18" s="209" t="s">
        <v>100</v>
      </c>
      <c r="K18" s="209" t="s">
        <v>100</v>
      </c>
      <c r="L18" s="210" t="s">
        <v>100</v>
      </c>
      <c r="M18" s="208">
        <v>70</v>
      </c>
      <c r="N18" s="208" t="s">
        <v>100</v>
      </c>
      <c r="O18" s="209" t="s">
        <v>100</v>
      </c>
      <c r="P18" s="209" t="s">
        <v>100</v>
      </c>
      <c r="Q18" s="209" t="s">
        <v>100</v>
      </c>
      <c r="R18" s="211" t="s">
        <v>100</v>
      </c>
      <c r="S18" s="212" t="s">
        <v>100</v>
      </c>
      <c r="T18" s="187"/>
      <c r="U18" s="25" t="s">
        <v>279</v>
      </c>
    </row>
    <row r="19" spans="1:21" s="6" customFormat="1" ht="22.5" customHeight="1" x14ac:dyDescent="0.4">
      <c r="A19" s="182"/>
      <c r="B19" s="182">
        <v>118</v>
      </c>
      <c r="C19" s="183" t="s">
        <v>244</v>
      </c>
      <c r="D19" s="208" t="s">
        <v>100</v>
      </c>
      <c r="E19" s="209" t="s">
        <v>100</v>
      </c>
      <c r="F19" s="209" t="s">
        <v>100</v>
      </c>
      <c r="G19" s="209" t="s">
        <v>100</v>
      </c>
      <c r="H19" s="209" t="s">
        <v>100</v>
      </c>
      <c r="I19" s="209" t="s">
        <v>100</v>
      </c>
      <c r="J19" s="209" t="s">
        <v>100</v>
      </c>
      <c r="K19" s="209" t="s">
        <v>100</v>
      </c>
      <c r="L19" s="210" t="s">
        <v>100</v>
      </c>
      <c r="M19" s="208">
        <v>591</v>
      </c>
      <c r="N19" s="208" t="s">
        <v>100</v>
      </c>
      <c r="O19" s="209">
        <v>12</v>
      </c>
      <c r="P19" s="209">
        <v>11</v>
      </c>
      <c r="Q19" s="209" t="s">
        <v>100</v>
      </c>
      <c r="R19" s="211" t="s">
        <v>100</v>
      </c>
      <c r="S19" s="212" t="s">
        <v>100</v>
      </c>
      <c r="T19" s="187"/>
      <c r="U19" s="25" t="s">
        <v>245</v>
      </c>
    </row>
    <row r="20" spans="1:21" s="6" customFormat="1" ht="22.5" customHeight="1" x14ac:dyDescent="0.4">
      <c r="A20" s="182"/>
      <c r="B20" s="182">
        <v>123</v>
      </c>
      <c r="C20" s="183" t="s">
        <v>246</v>
      </c>
      <c r="D20" s="208" t="s">
        <v>100</v>
      </c>
      <c r="E20" s="209" t="s">
        <v>100</v>
      </c>
      <c r="F20" s="209" t="s">
        <v>100</v>
      </c>
      <c r="G20" s="209" t="s">
        <v>100</v>
      </c>
      <c r="H20" s="209" t="s">
        <v>100</v>
      </c>
      <c r="I20" s="209" t="s">
        <v>100</v>
      </c>
      <c r="J20" s="209" t="s">
        <v>100</v>
      </c>
      <c r="K20" s="209" t="s">
        <v>100</v>
      </c>
      <c r="L20" s="210" t="s">
        <v>100</v>
      </c>
      <c r="M20" s="208">
        <v>253</v>
      </c>
      <c r="N20" s="208" t="s">
        <v>100</v>
      </c>
      <c r="O20" s="209">
        <v>9</v>
      </c>
      <c r="P20" s="209">
        <v>41</v>
      </c>
      <c r="Q20" s="209" t="s">
        <v>100</v>
      </c>
      <c r="R20" s="211" t="s">
        <v>100</v>
      </c>
      <c r="S20" s="212" t="s">
        <v>100</v>
      </c>
      <c r="T20" s="187"/>
      <c r="U20" s="25" t="s">
        <v>247</v>
      </c>
    </row>
    <row r="21" spans="1:21" s="6" customFormat="1" ht="22.5" customHeight="1" x14ac:dyDescent="0.4">
      <c r="A21" s="182"/>
      <c r="B21" s="182">
        <v>124</v>
      </c>
      <c r="C21" s="183" t="s">
        <v>280</v>
      </c>
      <c r="D21" s="208" t="s">
        <v>100</v>
      </c>
      <c r="E21" s="209" t="s">
        <v>100</v>
      </c>
      <c r="F21" s="209" t="s">
        <v>100</v>
      </c>
      <c r="G21" s="209" t="s">
        <v>100</v>
      </c>
      <c r="H21" s="209" t="s">
        <v>100</v>
      </c>
      <c r="I21" s="209" t="s">
        <v>100</v>
      </c>
      <c r="J21" s="209" t="s">
        <v>100</v>
      </c>
      <c r="K21" s="209" t="s">
        <v>100</v>
      </c>
      <c r="L21" s="210" t="s">
        <v>100</v>
      </c>
      <c r="M21" s="208" t="s">
        <v>100</v>
      </c>
      <c r="N21" s="208" t="s">
        <v>100</v>
      </c>
      <c r="O21" s="209" t="s">
        <v>100</v>
      </c>
      <c r="P21" s="209">
        <v>17</v>
      </c>
      <c r="Q21" s="209" t="s">
        <v>100</v>
      </c>
      <c r="R21" s="211" t="s">
        <v>100</v>
      </c>
      <c r="S21" s="212" t="s">
        <v>100</v>
      </c>
      <c r="T21" s="187"/>
      <c r="U21" s="25" t="s">
        <v>281</v>
      </c>
    </row>
    <row r="22" spans="1:21" s="6" customFormat="1" ht="22.5" customHeight="1" x14ac:dyDescent="0.4">
      <c r="A22" s="182"/>
      <c r="B22" s="182">
        <v>125</v>
      </c>
      <c r="C22" s="183" t="s">
        <v>282</v>
      </c>
      <c r="D22" s="208" t="s">
        <v>100</v>
      </c>
      <c r="E22" s="209" t="s">
        <v>100</v>
      </c>
      <c r="F22" s="209" t="s">
        <v>100</v>
      </c>
      <c r="G22" s="209" t="s">
        <v>100</v>
      </c>
      <c r="H22" s="209" t="s">
        <v>100</v>
      </c>
      <c r="I22" s="209" t="s">
        <v>100</v>
      </c>
      <c r="J22" s="209" t="s">
        <v>100</v>
      </c>
      <c r="K22" s="209" t="s">
        <v>100</v>
      </c>
      <c r="L22" s="210" t="s">
        <v>100</v>
      </c>
      <c r="M22" s="208" t="s">
        <v>100</v>
      </c>
      <c r="N22" s="208" t="s">
        <v>100</v>
      </c>
      <c r="O22" s="209" t="s">
        <v>100</v>
      </c>
      <c r="P22" s="209">
        <v>17</v>
      </c>
      <c r="Q22" s="209" t="s">
        <v>100</v>
      </c>
      <c r="R22" s="211" t="s">
        <v>100</v>
      </c>
      <c r="S22" s="212" t="s">
        <v>100</v>
      </c>
      <c r="T22" s="187"/>
      <c r="U22" s="25" t="s">
        <v>283</v>
      </c>
    </row>
    <row r="23" spans="1:21" s="6" customFormat="1" ht="22.5" customHeight="1" x14ac:dyDescent="0.4">
      <c r="A23" s="182"/>
      <c r="B23" s="182">
        <v>127</v>
      </c>
      <c r="C23" s="183" t="s">
        <v>284</v>
      </c>
      <c r="D23" s="208">
        <v>49647</v>
      </c>
      <c r="E23" s="209" t="s">
        <v>100</v>
      </c>
      <c r="F23" s="209" t="s">
        <v>100</v>
      </c>
      <c r="G23" s="209" t="s">
        <v>100</v>
      </c>
      <c r="H23" s="209" t="s">
        <v>100</v>
      </c>
      <c r="I23" s="209">
        <v>49647</v>
      </c>
      <c r="J23" s="209" t="s">
        <v>100</v>
      </c>
      <c r="K23" s="209" t="s">
        <v>100</v>
      </c>
      <c r="L23" s="210" t="s">
        <v>100</v>
      </c>
      <c r="M23" s="208" t="s">
        <v>100</v>
      </c>
      <c r="N23" s="208" t="s">
        <v>100</v>
      </c>
      <c r="O23" s="209" t="s">
        <v>100</v>
      </c>
      <c r="P23" s="209" t="s">
        <v>100</v>
      </c>
      <c r="Q23" s="209" t="s">
        <v>100</v>
      </c>
      <c r="R23" s="211" t="s">
        <v>100</v>
      </c>
      <c r="S23" s="212" t="s">
        <v>100</v>
      </c>
      <c r="T23" s="187"/>
      <c r="U23" s="25" t="s">
        <v>285</v>
      </c>
    </row>
    <row r="24" spans="1:21" s="6" customFormat="1" ht="22.5" customHeight="1" x14ac:dyDescent="0.4">
      <c r="A24" s="182"/>
      <c r="B24" s="182">
        <v>137</v>
      </c>
      <c r="C24" s="183" t="s">
        <v>12</v>
      </c>
      <c r="D24" s="208" t="s">
        <v>100</v>
      </c>
      <c r="E24" s="209" t="s">
        <v>100</v>
      </c>
      <c r="F24" s="209" t="s">
        <v>100</v>
      </c>
      <c r="G24" s="209" t="s">
        <v>100</v>
      </c>
      <c r="H24" s="209" t="s">
        <v>100</v>
      </c>
      <c r="I24" s="209" t="s">
        <v>100</v>
      </c>
      <c r="J24" s="209" t="s">
        <v>100</v>
      </c>
      <c r="K24" s="209" t="s">
        <v>100</v>
      </c>
      <c r="L24" s="210" t="s">
        <v>100</v>
      </c>
      <c r="M24" s="208">
        <v>6</v>
      </c>
      <c r="N24" s="208" t="s">
        <v>100</v>
      </c>
      <c r="O24" s="209" t="s">
        <v>100</v>
      </c>
      <c r="P24" s="209" t="s">
        <v>100</v>
      </c>
      <c r="Q24" s="209" t="s">
        <v>100</v>
      </c>
      <c r="R24" s="211" t="s">
        <v>100</v>
      </c>
      <c r="S24" s="212" t="s">
        <v>100</v>
      </c>
      <c r="T24" s="187"/>
      <c r="U24" s="25" t="s">
        <v>13</v>
      </c>
    </row>
    <row r="25" spans="1:21" s="6" customFormat="1" ht="22.5" customHeight="1" x14ac:dyDescent="0.4">
      <c r="A25" s="182"/>
      <c r="B25" s="182">
        <v>147</v>
      </c>
      <c r="C25" s="183" t="s">
        <v>27</v>
      </c>
      <c r="D25" s="208" t="s">
        <v>100</v>
      </c>
      <c r="E25" s="209" t="s">
        <v>100</v>
      </c>
      <c r="F25" s="209" t="s">
        <v>100</v>
      </c>
      <c r="G25" s="209" t="s">
        <v>100</v>
      </c>
      <c r="H25" s="209" t="s">
        <v>100</v>
      </c>
      <c r="I25" s="209" t="s">
        <v>100</v>
      </c>
      <c r="J25" s="209" t="s">
        <v>100</v>
      </c>
      <c r="K25" s="209" t="s">
        <v>100</v>
      </c>
      <c r="L25" s="210" t="s">
        <v>100</v>
      </c>
      <c r="M25" s="208">
        <v>26</v>
      </c>
      <c r="N25" s="208" t="s">
        <v>100</v>
      </c>
      <c r="O25" s="209" t="s">
        <v>100</v>
      </c>
      <c r="P25" s="209">
        <v>18</v>
      </c>
      <c r="Q25" s="209" t="s">
        <v>100</v>
      </c>
      <c r="R25" s="211" t="s">
        <v>100</v>
      </c>
      <c r="S25" s="212" t="s">
        <v>100</v>
      </c>
      <c r="T25" s="187"/>
      <c r="U25" s="25" t="s">
        <v>28</v>
      </c>
    </row>
    <row r="26" spans="1:21" s="6" customFormat="1" ht="22.5" customHeight="1" x14ac:dyDescent="0.4">
      <c r="A26" s="182"/>
      <c r="B26" s="182">
        <v>154</v>
      </c>
      <c r="C26" s="183" t="s">
        <v>286</v>
      </c>
      <c r="D26" s="208" t="s">
        <v>100</v>
      </c>
      <c r="E26" s="209" t="s">
        <v>100</v>
      </c>
      <c r="F26" s="209" t="s">
        <v>100</v>
      </c>
      <c r="G26" s="209" t="s">
        <v>100</v>
      </c>
      <c r="H26" s="209" t="s">
        <v>100</v>
      </c>
      <c r="I26" s="209" t="s">
        <v>100</v>
      </c>
      <c r="J26" s="209" t="s">
        <v>100</v>
      </c>
      <c r="K26" s="209" t="s">
        <v>100</v>
      </c>
      <c r="L26" s="210" t="s">
        <v>100</v>
      </c>
      <c r="M26" s="208">
        <v>30</v>
      </c>
      <c r="N26" s="208" t="s">
        <v>100</v>
      </c>
      <c r="O26" s="209" t="s">
        <v>100</v>
      </c>
      <c r="P26" s="209" t="s">
        <v>100</v>
      </c>
      <c r="Q26" s="209" t="s">
        <v>100</v>
      </c>
      <c r="R26" s="211" t="s">
        <v>100</v>
      </c>
      <c r="S26" s="212" t="s">
        <v>100</v>
      </c>
      <c r="T26" s="187"/>
      <c r="U26" s="25" t="s">
        <v>287</v>
      </c>
    </row>
    <row r="27" spans="1:21" s="6" customFormat="1" ht="22.5" customHeight="1" x14ac:dyDescent="0.4">
      <c r="A27" s="316" t="s">
        <v>250</v>
      </c>
      <c r="B27" s="317"/>
      <c r="C27" s="336"/>
      <c r="D27" s="208" t="s">
        <v>100</v>
      </c>
      <c r="E27" s="209" t="s">
        <v>100</v>
      </c>
      <c r="F27" s="209" t="s">
        <v>100</v>
      </c>
      <c r="G27" s="209" t="s">
        <v>100</v>
      </c>
      <c r="H27" s="209" t="s">
        <v>100</v>
      </c>
      <c r="I27" s="209" t="s">
        <v>100</v>
      </c>
      <c r="J27" s="209" t="s">
        <v>100</v>
      </c>
      <c r="K27" s="209" t="s">
        <v>100</v>
      </c>
      <c r="L27" s="210" t="s">
        <v>100</v>
      </c>
      <c r="M27" s="208">
        <v>383</v>
      </c>
      <c r="N27" s="208" t="s">
        <v>100</v>
      </c>
      <c r="O27" s="209">
        <v>11</v>
      </c>
      <c r="P27" s="209" t="s">
        <v>100</v>
      </c>
      <c r="Q27" s="209" t="s">
        <v>100</v>
      </c>
      <c r="R27" s="211" t="s">
        <v>100</v>
      </c>
      <c r="S27" s="212" t="s">
        <v>100</v>
      </c>
      <c r="T27" s="337" t="s">
        <v>251</v>
      </c>
      <c r="U27" s="317"/>
    </row>
    <row r="28" spans="1:21" s="6" customFormat="1" ht="22.5" customHeight="1" x14ac:dyDescent="0.4">
      <c r="A28" s="182"/>
      <c r="B28" s="182">
        <v>205</v>
      </c>
      <c r="C28" s="183" t="s">
        <v>288</v>
      </c>
      <c r="D28" s="208" t="s">
        <v>100</v>
      </c>
      <c r="E28" s="209" t="s">
        <v>100</v>
      </c>
      <c r="F28" s="209" t="s">
        <v>100</v>
      </c>
      <c r="G28" s="209" t="s">
        <v>100</v>
      </c>
      <c r="H28" s="209" t="s">
        <v>100</v>
      </c>
      <c r="I28" s="209" t="s">
        <v>100</v>
      </c>
      <c r="J28" s="209" t="s">
        <v>100</v>
      </c>
      <c r="K28" s="209" t="s">
        <v>100</v>
      </c>
      <c r="L28" s="210" t="s">
        <v>100</v>
      </c>
      <c r="M28" s="208">
        <v>367</v>
      </c>
      <c r="N28" s="208" t="s">
        <v>100</v>
      </c>
      <c r="O28" s="209" t="s">
        <v>100</v>
      </c>
      <c r="P28" s="209" t="s">
        <v>100</v>
      </c>
      <c r="Q28" s="209" t="s">
        <v>100</v>
      </c>
      <c r="R28" s="211" t="s">
        <v>100</v>
      </c>
      <c r="S28" s="212" t="s">
        <v>100</v>
      </c>
      <c r="T28" s="187"/>
      <c r="U28" s="25" t="s">
        <v>289</v>
      </c>
    </row>
    <row r="29" spans="1:21" s="6" customFormat="1" ht="22.5" customHeight="1" x14ac:dyDescent="0.4">
      <c r="A29" s="182"/>
      <c r="B29" s="182">
        <v>213</v>
      </c>
      <c r="C29" s="183" t="s">
        <v>254</v>
      </c>
      <c r="D29" s="208" t="s">
        <v>100</v>
      </c>
      <c r="E29" s="209" t="s">
        <v>100</v>
      </c>
      <c r="F29" s="209" t="s">
        <v>100</v>
      </c>
      <c r="G29" s="209" t="s">
        <v>100</v>
      </c>
      <c r="H29" s="209" t="s">
        <v>100</v>
      </c>
      <c r="I29" s="209" t="s">
        <v>100</v>
      </c>
      <c r="J29" s="209" t="s">
        <v>100</v>
      </c>
      <c r="K29" s="209" t="s">
        <v>100</v>
      </c>
      <c r="L29" s="210" t="s">
        <v>100</v>
      </c>
      <c r="M29" s="208" t="s">
        <v>100</v>
      </c>
      <c r="N29" s="208" t="s">
        <v>100</v>
      </c>
      <c r="O29" s="209">
        <v>11</v>
      </c>
      <c r="P29" s="209" t="s">
        <v>100</v>
      </c>
      <c r="Q29" s="209" t="s">
        <v>100</v>
      </c>
      <c r="R29" s="211" t="s">
        <v>100</v>
      </c>
      <c r="S29" s="212" t="s">
        <v>100</v>
      </c>
      <c r="T29" s="187"/>
      <c r="U29" s="25" t="s">
        <v>255</v>
      </c>
    </row>
    <row r="30" spans="1:21" s="6" customFormat="1" ht="22.5" customHeight="1" x14ac:dyDescent="0.4">
      <c r="A30" s="182"/>
      <c r="B30" s="182">
        <v>234</v>
      </c>
      <c r="C30" s="183" t="s">
        <v>290</v>
      </c>
      <c r="D30" s="208" t="s">
        <v>100</v>
      </c>
      <c r="E30" s="209" t="s">
        <v>100</v>
      </c>
      <c r="F30" s="209" t="s">
        <v>100</v>
      </c>
      <c r="G30" s="209" t="s">
        <v>100</v>
      </c>
      <c r="H30" s="209" t="s">
        <v>100</v>
      </c>
      <c r="I30" s="209" t="s">
        <v>100</v>
      </c>
      <c r="J30" s="209" t="s">
        <v>100</v>
      </c>
      <c r="K30" s="209" t="s">
        <v>100</v>
      </c>
      <c r="L30" s="210" t="s">
        <v>100</v>
      </c>
      <c r="M30" s="208">
        <v>16</v>
      </c>
      <c r="N30" s="208" t="s">
        <v>100</v>
      </c>
      <c r="O30" s="209" t="s">
        <v>100</v>
      </c>
      <c r="P30" s="209" t="s">
        <v>100</v>
      </c>
      <c r="Q30" s="209" t="s">
        <v>100</v>
      </c>
      <c r="R30" s="211" t="s">
        <v>100</v>
      </c>
      <c r="S30" s="212" t="s">
        <v>100</v>
      </c>
      <c r="T30" s="187"/>
      <c r="U30" s="25" t="s">
        <v>291</v>
      </c>
    </row>
    <row r="31" spans="1:21" s="6" customFormat="1" ht="22.5" customHeight="1" x14ac:dyDescent="0.4">
      <c r="A31" s="316" t="s">
        <v>256</v>
      </c>
      <c r="B31" s="317"/>
      <c r="C31" s="336"/>
      <c r="D31" s="208" t="s">
        <v>100</v>
      </c>
      <c r="E31" s="209" t="s">
        <v>100</v>
      </c>
      <c r="F31" s="209" t="s">
        <v>100</v>
      </c>
      <c r="G31" s="209" t="s">
        <v>100</v>
      </c>
      <c r="H31" s="209" t="s">
        <v>100</v>
      </c>
      <c r="I31" s="209" t="s">
        <v>100</v>
      </c>
      <c r="J31" s="209" t="s">
        <v>100</v>
      </c>
      <c r="K31" s="209" t="s">
        <v>100</v>
      </c>
      <c r="L31" s="210" t="s">
        <v>100</v>
      </c>
      <c r="M31" s="208">
        <v>612</v>
      </c>
      <c r="N31" s="208" t="s">
        <v>100</v>
      </c>
      <c r="O31" s="209">
        <v>11</v>
      </c>
      <c r="P31" s="209">
        <v>162</v>
      </c>
      <c r="Q31" s="209" t="s">
        <v>100</v>
      </c>
      <c r="R31" s="211" t="s">
        <v>100</v>
      </c>
      <c r="S31" s="212" t="s">
        <v>100</v>
      </c>
      <c r="T31" s="337" t="s">
        <v>257</v>
      </c>
      <c r="U31" s="317"/>
    </row>
    <row r="32" spans="1:21" s="6" customFormat="1" ht="22.5" customHeight="1" x14ac:dyDescent="0.4">
      <c r="A32" s="182"/>
      <c r="B32" s="182">
        <v>302</v>
      </c>
      <c r="C32" s="183" t="s">
        <v>258</v>
      </c>
      <c r="D32" s="208" t="s">
        <v>100</v>
      </c>
      <c r="E32" s="209" t="s">
        <v>100</v>
      </c>
      <c r="F32" s="209" t="s">
        <v>100</v>
      </c>
      <c r="G32" s="209" t="s">
        <v>100</v>
      </c>
      <c r="H32" s="209" t="s">
        <v>100</v>
      </c>
      <c r="I32" s="209" t="s">
        <v>100</v>
      </c>
      <c r="J32" s="209" t="s">
        <v>100</v>
      </c>
      <c r="K32" s="209" t="s">
        <v>100</v>
      </c>
      <c r="L32" s="210" t="s">
        <v>100</v>
      </c>
      <c r="M32" s="208" t="s">
        <v>100</v>
      </c>
      <c r="N32" s="208" t="s">
        <v>100</v>
      </c>
      <c r="O32" s="209">
        <v>10</v>
      </c>
      <c r="P32" s="209" t="s">
        <v>100</v>
      </c>
      <c r="Q32" s="209" t="s">
        <v>100</v>
      </c>
      <c r="R32" s="211" t="s">
        <v>100</v>
      </c>
      <c r="S32" s="212" t="s">
        <v>100</v>
      </c>
      <c r="T32" s="187"/>
      <c r="U32" s="25" t="s">
        <v>259</v>
      </c>
    </row>
    <row r="33" spans="1:21" s="6" customFormat="1" ht="22.5" customHeight="1" x14ac:dyDescent="0.4">
      <c r="A33" s="182"/>
      <c r="B33" s="182">
        <v>304</v>
      </c>
      <c r="C33" s="183" t="s">
        <v>44</v>
      </c>
      <c r="D33" s="208" t="s">
        <v>100</v>
      </c>
      <c r="E33" s="209" t="s">
        <v>100</v>
      </c>
      <c r="F33" s="209" t="s">
        <v>100</v>
      </c>
      <c r="G33" s="209" t="s">
        <v>100</v>
      </c>
      <c r="H33" s="209" t="s">
        <v>100</v>
      </c>
      <c r="I33" s="209" t="s">
        <v>100</v>
      </c>
      <c r="J33" s="209" t="s">
        <v>100</v>
      </c>
      <c r="K33" s="209" t="s">
        <v>100</v>
      </c>
      <c r="L33" s="210" t="s">
        <v>100</v>
      </c>
      <c r="M33" s="208">
        <v>436</v>
      </c>
      <c r="N33" s="208" t="s">
        <v>100</v>
      </c>
      <c r="O33" s="209">
        <v>1</v>
      </c>
      <c r="P33" s="209">
        <v>162</v>
      </c>
      <c r="Q33" s="209" t="s">
        <v>100</v>
      </c>
      <c r="R33" s="211" t="s">
        <v>100</v>
      </c>
      <c r="S33" s="212" t="s">
        <v>100</v>
      </c>
      <c r="T33" s="187"/>
      <c r="U33" s="25" t="s">
        <v>45</v>
      </c>
    </row>
    <row r="34" spans="1:21" s="6" customFormat="1" ht="22.5" customHeight="1" x14ac:dyDescent="0.4">
      <c r="A34" s="182"/>
      <c r="B34" s="182">
        <v>305</v>
      </c>
      <c r="C34" s="183" t="s">
        <v>292</v>
      </c>
      <c r="D34" s="208" t="s">
        <v>100</v>
      </c>
      <c r="E34" s="209" t="s">
        <v>100</v>
      </c>
      <c r="F34" s="209" t="s">
        <v>100</v>
      </c>
      <c r="G34" s="209" t="s">
        <v>100</v>
      </c>
      <c r="H34" s="209" t="s">
        <v>100</v>
      </c>
      <c r="I34" s="209" t="s">
        <v>100</v>
      </c>
      <c r="J34" s="209" t="s">
        <v>100</v>
      </c>
      <c r="K34" s="209" t="s">
        <v>100</v>
      </c>
      <c r="L34" s="210" t="s">
        <v>100</v>
      </c>
      <c r="M34" s="208">
        <v>176</v>
      </c>
      <c r="N34" s="208" t="s">
        <v>100</v>
      </c>
      <c r="O34" s="209" t="s">
        <v>100</v>
      </c>
      <c r="P34" s="209" t="s">
        <v>100</v>
      </c>
      <c r="Q34" s="209" t="s">
        <v>100</v>
      </c>
      <c r="R34" s="211" t="s">
        <v>100</v>
      </c>
      <c r="S34" s="212" t="s">
        <v>100</v>
      </c>
      <c r="T34" s="187"/>
      <c r="U34" s="25" t="s">
        <v>293</v>
      </c>
    </row>
    <row r="35" spans="1:21" s="6" customFormat="1" ht="22.5" customHeight="1" x14ac:dyDescent="0.4">
      <c r="A35" s="316" t="s">
        <v>260</v>
      </c>
      <c r="B35" s="317"/>
      <c r="C35" s="336"/>
      <c r="D35" s="208">
        <v>47419</v>
      </c>
      <c r="E35" s="209" t="s">
        <v>100</v>
      </c>
      <c r="F35" s="209" t="s">
        <v>100</v>
      </c>
      <c r="G35" s="209" t="s">
        <v>100</v>
      </c>
      <c r="H35" s="209" t="s">
        <v>100</v>
      </c>
      <c r="I35" s="209">
        <v>47419</v>
      </c>
      <c r="J35" s="209" t="s">
        <v>100</v>
      </c>
      <c r="K35" s="209" t="s">
        <v>100</v>
      </c>
      <c r="L35" s="210" t="s">
        <v>100</v>
      </c>
      <c r="M35" s="208">
        <v>49</v>
      </c>
      <c r="N35" s="208" t="s">
        <v>100</v>
      </c>
      <c r="O35" s="209" t="s">
        <v>100</v>
      </c>
      <c r="P35" s="209">
        <v>35</v>
      </c>
      <c r="Q35" s="209" t="s">
        <v>100</v>
      </c>
      <c r="R35" s="211" t="s">
        <v>100</v>
      </c>
      <c r="S35" s="212" t="s">
        <v>100</v>
      </c>
      <c r="T35" s="337" t="s">
        <v>261</v>
      </c>
      <c r="U35" s="317"/>
    </row>
    <row r="36" spans="1:21" s="6" customFormat="1" ht="22.5" customHeight="1" x14ac:dyDescent="0.4">
      <c r="A36" s="182"/>
      <c r="B36" s="182">
        <v>406</v>
      </c>
      <c r="C36" s="183" t="s">
        <v>49</v>
      </c>
      <c r="D36" s="208" t="s">
        <v>100</v>
      </c>
      <c r="E36" s="209" t="s">
        <v>100</v>
      </c>
      <c r="F36" s="209" t="s">
        <v>100</v>
      </c>
      <c r="G36" s="209" t="s">
        <v>100</v>
      </c>
      <c r="H36" s="209" t="s">
        <v>100</v>
      </c>
      <c r="I36" s="209" t="s">
        <v>100</v>
      </c>
      <c r="J36" s="209" t="s">
        <v>100</v>
      </c>
      <c r="K36" s="209" t="s">
        <v>100</v>
      </c>
      <c r="L36" s="210" t="s">
        <v>100</v>
      </c>
      <c r="M36" s="208" t="s">
        <v>100</v>
      </c>
      <c r="N36" s="208" t="s">
        <v>100</v>
      </c>
      <c r="O36" s="209" t="s">
        <v>100</v>
      </c>
      <c r="P36" s="209">
        <v>18</v>
      </c>
      <c r="Q36" s="209" t="s">
        <v>100</v>
      </c>
      <c r="R36" s="211" t="s">
        <v>100</v>
      </c>
      <c r="S36" s="212" t="s">
        <v>100</v>
      </c>
      <c r="T36" s="187"/>
      <c r="U36" s="25" t="s">
        <v>50</v>
      </c>
    </row>
    <row r="37" spans="1:21" s="6" customFormat="1" ht="22.5" customHeight="1" x14ac:dyDescent="0.4">
      <c r="A37" s="182"/>
      <c r="B37" s="182">
        <v>407</v>
      </c>
      <c r="C37" s="183" t="s">
        <v>262</v>
      </c>
      <c r="D37" s="208" t="s">
        <v>100</v>
      </c>
      <c r="E37" s="209" t="s">
        <v>100</v>
      </c>
      <c r="F37" s="209" t="s">
        <v>100</v>
      </c>
      <c r="G37" s="209" t="s">
        <v>100</v>
      </c>
      <c r="H37" s="209" t="s">
        <v>100</v>
      </c>
      <c r="I37" s="209" t="s">
        <v>100</v>
      </c>
      <c r="J37" s="209" t="s">
        <v>100</v>
      </c>
      <c r="K37" s="209" t="s">
        <v>100</v>
      </c>
      <c r="L37" s="210" t="s">
        <v>100</v>
      </c>
      <c r="M37" s="208" t="s">
        <v>100</v>
      </c>
      <c r="N37" s="208" t="s">
        <v>100</v>
      </c>
      <c r="O37" s="209" t="s">
        <v>100</v>
      </c>
      <c r="P37" s="209">
        <v>17</v>
      </c>
      <c r="Q37" s="209" t="s">
        <v>100</v>
      </c>
      <c r="R37" s="211" t="s">
        <v>100</v>
      </c>
      <c r="S37" s="212" t="s">
        <v>100</v>
      </c>
      <c r="T37" s="187"/>
      <c r="U37" s="25" t="s">
        <v>263</v>
      </c>
    </row>
    <row r="38" spans="1:21" s="6" customFormat="1" ht="22.5" customHeight="1" x14ac:dyDescent="0.4">
      <c r="A38" s="182"/>
      <c r="B38" s="182">
        <v>409</v>
      </c>
      <c r="C38" s="183" t="s">
        <v>294</v>
      </c>
      <c r="D38" s="208">
        <v>47419</v>
      </c>
      <c r="E38" s="209" t="s">
        <v>100</v>
      </c>
      <c r="F38" s="209" t="s">
        <v>100</v>
      </c>
      <c r="G38" s="209" t="s">
        <v>100</v>
      </c>
      <c r="H38" s="209" t="s">
        <v>100</v>
      </c>
      <c r="I38" s="209">
        <v>47419</v>
      </c>
      <c r="J38" s="209" t="s">
        <v>100</v>
      </c>
      <c r="K38" s="209" t="s">
        <v>100</v>
      </c>
      <c r="L38" s="210" t="s">
        <v>100</v>
      </c>
      <c r="M38" s="208" t="s">
        <v>100</v>
      </c>
      <c r="N38" s="208" t="s">
        <v>100</v>
      </c>
      <c r="O38" s="209" t="s">
        <v>100</v>
      </c>
      <c r="P38" s="209" t="s">
        <v>100</v>
      </c>
      <c r="Q38" s="209" t="s">
        <v>100</v>
      </c>
      <c r="R38" s="211" t="s">
        <v>100</v>
      </c>
      <c r="S38" s="212" t="s">
        <v>100</v>
      </c>
      <c r="T38" s="187"/>
      <c r="U38" s="25" t="s">
        <v>295</v>
      </c>
    </row>
    <row r="39" spans="1:21" s="6" customFormat="1" ht="22.5" customHeight="1" x14ac:dyDescent="0.4">
      <c r="A39" s="182"/>
      <c r="B39" s="182">
        <v>410</v>
      </c>
      <c r="C39" s="183" t="s">
        <v>296</v>
      </c>
      <c r="D39" s="208" t="s">
        <v>100</v>
      </c>
      <c r="E39" s="209" t="s">
        <v>100</v>
      </c>
      <c r="F39" s="209" t="s">
        <v>100</v>
      </c>
      <c r="G39" s="209" t="s">
        <v>100</v>
      </c>
      <c r="H39" s="209" t="s">
        <v>100</v>
      </c>
      <c r="I39" s="209" t="s">
        <v>100</v>
      </c>
      <c r="J39" s="209" t="s">
        <v>100</v>
      </c>
      <c r="K39" s="209" t="s">
        <v>100</v>
      </c>
      <c r="L39" s="210" t="s">
        <v>100</v>
      </c>
      <c r="M39" s="208">
        <v>49</v>
      </c>
      <c r="N39" s="208" t="s">
        <v>100</v>
      </c>
      <c r="O39" s="209" t="s">
        <v>100</v>
      </c>
      <c r="P39" s="209" t="s">
        <v>100</v>
      </c>
      <c r="Q39" s="209" t="s">
        <v>100</v>
      </c>
      <c r="R39" s="211" t="s">
        <v>100</v>
      </c>
      <c r="S39" s="212" t="s">
        <v>100</v>
      </c>
      <c r="T39" s="187"/>
      <c r="U39" s="25" t="s">
        <v>297</v>
      </c>
    </row>
    <row r="40" spans="1:21" s="6" customFormat="1" ht="22.5" customHeight="1" x14ac:dyDescent="0.4">
      <c r="A40" s="316" t="s">
        <v>298</v>
      </c>
      <c r="B40" s="317"/>
      <c r="C40" s="336"/>
      <c r="D40" s="208" t="s">
        <v>100</v>
      </c>
      <c r="E40" s="209" t="s">
        <v>100</v>
      </c>
      <c r="F40" s="209" t="s">
        <v>100</v>
      </c>
      <c r="G40" s="209" t="s">
        <v>100</v>
      </c>
      <c r="H40" s="209" t="s">
        <v>100</v>
      </c>
      <c r="I40" s="209" t="s">
        <v>100</v>
      </c>
      <c r="J40" s="209" t="s">
        <v>100</v>
      </c>
      <c r="K40" s="209" t="s">
        <v>100</v>
      </c>
      <c r="L40" s="210" t="s">
        <v>100</v>
      </c>
      <c r="M40" s="208">
        <v>17</v>
      </c>
      <c r="N40" s="208" t="s">
        <v>100</v>
      </c>
      <c r="O40" s="209" t="s">
        <v>100</v>
      </c>
      <c r="P40" s="209">
        <v>31</v>
      </c>
      <c r="Q40" s="209" t="s">
        <v>100</v>
      </c>
      <c r="R40" s="211" t="s">
        <v>100</v>
      </c>
      <c r="S40" s="212" t="s">
        <v>100</v>
      </c>
      <c r="T40" s="337" t="s">
        <v>299</v>
      </c>
      <c r="U40" s="317"/>
    </row>
    <row r="41" spans="1:21" s="6" customFormat="1" ht="22.5" customHeight="1" x14ac:dyDescent="0.4">
      <c r="A41" s="182"/>
      <c r="B41" s="182">
        <v>541</v>
      </c>
      <c r="C41" s="183" t="s">
        <v>300</v>
      </c>
      <c r="D41" s="208" t="s">
        <v>100</v>
      </c>
      <c r="E41" s="209" t="s">
        <v>100</v>
      </c>
      <c r="F41" s="209" t="s">
        <v>100</v>
      </c>
      <c r="G41" s="209" t="s">
        <v>100</v>
      </c>
      <c r="H41" s="209" t="s">
        <v>100</v>
      </c>
      <c r="I41" s="209" t="s">
        <v>100</v>
      </c>
      <c r="J41" s="209" t="s">
        <v>100</v>
      </c>
      <c r="K41" s="209" t="s">
        <v>100</v>
      </c>
      <c r="L41" s="210" t="s">
        <v>100</v>
      </c>
      <c r="M41" s="208">
        <v>16</v>
      </c>
      <c r="N41" s="208" t="s">
        <v>100</v>
      </c>
      <c r="O41" s="209" t="s">
        <v>100</v>
      </c>
      <c r="P41" s="209" t="s">
        <v>100</v>
      </c>
      <c r="Q41" s="209" t="s">
        <v>100</v>
      </c>
      <c r="R41" s="211" t="s">
        <v>100</v>
      </c>
      <c r="S41" s="212" t="s">
        <v>100</v>
      </c>
      <c r="T41" s="187"/>
      <c r="U41" s="25" t="s">
        <v>301</v>
      </c>
    </row>
    <row r="42" spans="1:21" s="6" customFormat="1" ht="22.5" customHeight="1" x14ac:dyDescent="0.4">
      <c r="A42" s="182"/>
      <c r="B42" s="182">
        <v>551</v>
      </c>
      <c r="C42" s="183" t="s">
        <v>302</v>
      </c>
      <c r="D42" s="208" t="s">
        <v>100</v>
      </c>
      <c r="E42" s="209" t="s">
        <v>100</v>
      </c>
      <c r="F42" s="209" t="s">
        <v>100</v>
      </c>
      <c r="G42" s="209" t="s">
        <v>100</v>
      </c>
      <c r="H42" s="209" t="s">
        <v>100</v>
      </c>
      <c r="I42" s="209" t="s">
        <v>100</v>
      </c>
      <c r="J42" s="209" t="s">
        <v>100</v>
      </c>
      <c r="K42" s="209" t="s">
        <v>100</v>
      </c>
      <c r="L42" s="210" t="s">
        <v>100</v>
      </c>
      <c r="M42" s="208">
        <v>1</v>
      </c>
      <c r="N42" s="208" t="s">
        <v>100</v>
      </c>
      <c r="O42" s="209" t="s">
        <v>100</v>
      </c>
      <c r="P42" s="209">
        <v>31</v>
      </c>
      <c r="Q42" s="209" t="s">
        <v>100</v>
      </c>
      <c r="R42" s="211" t="s">
        <v>100</v>
      </c>
      <c r="S42" s="212" t="s">
        <v>100</v>
      </c>
      <c r="T42" s="187"/>
      <c r="U42" s="25" t="s">
        <v>303</v>
      </c>
    </row>
    <row r="43" spans="1:21" s="6" customFormat="1" ht="22.5" customHeight="1" x14ac:dyDescent="0.4">
      <c r="A43" s="316" t="s">
        <v>53</v>
      </c>
      <c r="B43" s="317"/>
      <c r="C43" s="336"/>
      <c r="D43" s="208">
        <v>212258</v>
      </c>
      <c r="E43" s="209" t="s">
        <v>100</v>
      </c>
      <c r="F43" s="209" t="s">
        <v>100</v>
      </c>
      <c r="G43" s="209" t="s">
        <v>100</v>
      </c>
      <c r="H43" s="209" t="s">
        <v>100</v>
      </c>
      <c r="I43" s="209">
        <v>212258</v>
      </c>
      <c r="J43" s="209" t="s">
        <v>100</v>
      </c>
      <c r="K43" s="209" t="s">
        <v>100</v>
      </c>
      <c r="L43" s="210" t="s">
        <v>100</v>
      </c>
      <c r="M43" s="208">
        <v>93</v>
      </c>
      <c r="N43" s="208" t="s">
        <v>100</v>
      </c>
      <c r="O43" s="209" t="s">
        <v>100</v>
      </c>
      <c r="P43" s="209">
        <v>31</v>
      </c>
      <c r="Q43" s="209" t="s">
        <v>100</v>
      </c>
      <c r="R43" s="211" t="s">
        <v>100</v>
      </c>
      <c r="S43" s="212" t="s">
        <v>100</v>
      </c>
      <c r="T43" s="337" t="s">
        <v>264</v>
      </c>
      <c r="U43" s="317"/>
    </row>
    <row r="44" spans="1:21" s="6" customFormat="1" ht="22.5" customHeight="1" x14ac:dyDescent="0.4">
      <c r="A44" s="182"/>
      <c r="B44" s="182">
        <v>601</v>
      </c>
      <c r="C44" s="183" t="s">
        <v>55</v>
      </c>
      <c r="D44" s="208">
        <v>212258</v>
      </c>
      <c r="E44" s="209" t="s">
        <v>100</v>
      </c>
      <c r="F44" s="209" t="s">
        <v>100</v>
      </c>
      <c r="G44" s="209" t="s">
        <v>100</v>
      </c>
      <c r="H44" s="209" t="s">
        <v>100</v>
      </c>
      <c r="I44" s="209">
        <v>212258</v>
      </c>
      <c r="J44" s="209" t="s">
        <v>100</v>
      </c>
      <c r="K44" s="209" t="s">
        <v>100</v>
      </c>
      <c r="L44" s="210" t="s">
        <v>100</v>
      </c>
      <c r="M44" s="208">
        <v>93</v>
      </c>
      <c r="N44" s="208" t="s">
        <v>100</v>
      </c>
      <c r="O44" s="209" t="s">
        <v>100</v>
      </c>
      <c r="P44" s="209">
        <v>31</v>
      </c>
      <c r="Q44" s="209" t="s">
        <v>100</v>
      </c>
      <c r="R44" s="211" t="s">
        <v>100</v>
      </c>
      <c r="S44" s="212" t="s">
        <v>100</v>
      </c>
      <c r="T44" s="187"/>
      <c r="U44" s="25" t="s">
        <v>56</v>
      </c>
    </row>
    <row r="45" spans="1:21" s="6" customFormat="1" ht="22.5" customHeight="1" x14ac:dyDescent="0.4">
      <c r="A45" s="316" t="s">
        <v>304</v>
      </c>
      <c r="B45" s="317"/>
      <c r="C45" s="336"/>
      <c r="D45" s="208">
        <v>1126504</v>
      </c>
      <c r="E45" s="209">
        <v>870</v>
      </c>
      <c r="F45" s="209" t="s">
        <v>100</v>
      </c>
      <c r="G45" s="209">
        <v>726333</v>
      </c>
      <c r="H45" s="209" t="s">
        <v>100</v>
      </c>
      <c r="I45" s="209">
        <v>3815</v>
      </c>
      <c r="J45" s="209">
        <v>395486</v>
      </c>
      <c r="K45" s="209">
        <v>919</v>
      </c>
      <c r="L45" s="210">
        <v>394567</v>
      </c>
      <c r="M45" s="208">
        <v>223</v>
      </c>
      <c r="N45" s="208" t="s">
        <v>100</v>
      </c>
      <c r="O45" s="209" t="s">
        <v>100</v>
      </c>
      <c r="P45" s="209" t="s">
        <v>100</v>
      </c>
      <c r="Q45" s="209" t="s">
        <v>100</v>
      </c>
      <c r="R45" s="211" t="s">
        <v>100</v>
      </c>
      <c r="S45" s="212" t="s">
        <v>100</v>
      </c>
      <c r="T45" s="337" t="s">
        <v>305</v>
      </c>
      <c r="U45" s="317"/>
    </row>
    <row r="46" spans="1:21" s="6" customFormat="1" ht="22.5" customHeight="1" x14ac:dyDescent="0.4">
      <c r="A46" s="182"/>
      <c r="B46" s="182">
        <v>701</v>
      </c>
      <c r="C46" s="183" t="s">
        <v>306</v>
      </c>
      <c r="D46" s="208">
        <v>4138</v>
      </c>
      <c r="E46" s="209">
        <v>870</v>
      </c>
      <c r="F46" s="209" t="s">
        <v>100</v>
      </c>
      <c r="G46" s="209" t="s">
        <v>100</v>
      </c>
      <c r="H46" s="209" t="s">
        <v>100</v>
      </c>
      <c r="I46" s="209">
        <v>3268</v>
      </c>
      <c r="J46" s="209" t="s">
        <v>100</v>
      </c>
      <c r="K46" s="209" t="s">
        <v>100</v>
      </c>
      <c r="L46" s="210" t="s">
        <v>100</v>
      </c>
      <c r="M46" s="208" t="s">
        <v>100</v>
      </c>
      <c r="N46" s="208" t="s">
        <v>100</v>
      </c>
      <c r="O46" s="209" t="s">
        <v>100</v>
      </c>
      <c r="P46" s="209" t="s">
        <v>100</v>
      </c>
      <c r="Q46" s="209" t="s">
        <v>100</v>
      </c>
      <c r="R46" s="211" t="s">
        <v>100</v>
      </c>
      <c r="S46" s="212" t="s">
        <v>100</v>
      </c>
      <c r="T46" s="187"/>
      <c r="U46" s="25" t="s">
        <v>307</v>
      </c>
    </row>
    <row r="47" spans="1:21" s="6" customFormat="1" ht="22.5" customHeight="1" thickBot="1" x14ac:dyDescent="0.45">
      <c r="A47" s="188"/>
      <c r="B47" s="188">
        <v>703</v>
      </c>
      <c r="C47" s="189" t="s">
        <v>308</v>
      </c>
      <c r="D47" s="213">
        <v>1122366</v>
      </c>
      <c r="E47" s="214" t="s">
        <v>100</v>
      </c>
      <c r="F47" s="214" t="s">
        <v>100</v>
      </c>
      <c r="G47" s="214">
        <v>726333</v>
      </c>
      <c r="H47" s="214" t="s">
        <v>100</v>
      </c>
      <c r="I47" s="214">
        <v>547</v>
      </c>
      <c r="J47" s="214">
        <v>395486</v>
      </c>
      <c r="K47" s="214">
        <v>919</v>
      </c>
      <c r="L47" s="215">
        <v>394567</v>
      </c>
      <c r="M47" s="213">
        <v>223</v>
      </c>
      <c r="N47" s="213" t="s">
        <v>100</v>
      </c>
      <c r="O47" s="214" t="s">
        <v>100</v>
      </c>
      <c r="P47" s="214" t="s">
        <v>100</v>
      </c>
      <c r="Q47" s="214" t="s">
        <v>100</v>
      </c>
      <c r="R47" s="216" t="s">
        <v>100</v>
      </c>
      <c r="S47" s="217" t="s">
        <v>100</v>
      </c>
      <c r="T47" s="194"/>
      <c r="U47" s="195" t="s">
        <v>266</v>
      </c>
    </row>
    <row r="48" spans="1:21" ht="18.75" customHeight="1" x14ac:dyDescent="0.15">
      <c r="A48" s="157" t="s">
        <v>9</v>
      </c>
      <c r="U48" s="158" t="s">
        <v>9</v>
      </c>
    </row>
    <row r="49" ht="31.5" customHeight="1" x14ac:dyDescent="0.4"/>
    <row r="50" ht="31.5" customHeight="1" x14ac:dyDescent="0.4"/>
    <row r="51" ht="31.5" customHeight="1" x14ac:dyDescent="0.4"/>
    <row r="52" ht="31.5" customHeight="1" x14ac:dyDescent="0.4"/>
    <row r="53" ht="31.5" customHeight="1" x14ac:dyDescent="0.4"/>
    <row r="54" ht="31.5" customHeight="1" x14ac:dyDescent="0.4"/>
    <row r="55" ht="31.5" customHeight="1" x14ac:dyDescent="0.4"/>
    <row r="56" ht="31.5" customHeight="1" x14ac:dyDescent="0.4"/>
    <row r="82" ht="5.25" customHeight="1" x14ac:dyDescent="0.4"/>
  </sheetData>
  <mergeCells count="18">
    <mergeCell ref="A2:C5"/>
    <mergeCell ref="T2:U5"/>
    <mergeCell ref="A7:C7"/>
    <mergeCell ref="T7:U7"/>
    <mergeCell ref="A8:C8"/>
    <mergeCell ref="T8:U8"/>
    <mergeCell ref="A27:C27"/>
    <mergeCell ref="T27:U27"/>
    <mergeCell ref="A31:C31"/>
    <mergeCell ref="T31:U31"/>
    <mergeCell ref="A35:C35"/>
    <mergeCell ref="T35:U35"/>
    <mergeCell ref="A40:C40"/>
    <mergeCell ref="T40:U40"/>
    <mergeCell ref="A43:C43"/>
    <mergeCell ref="T43:U43"/>
    <mergeCell ref="A45:C45"/>
    <mergeCell ref="T45:U45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E156-66B8-4CD1-9D67-97F7F24123CC}">
  <sheetPr codeName="Sheet6"/>
  <dimension ref="A1:M73"/>
  <sheetViews>
    <sheetView zoomScaleNormal="100" workbookViewId="0"/>
  </sheetViews>
  <sheetFormatPr defaultColWidth="8" defaultRowHeight="12" x14ac:dyDescent="0.4"/>
  <cols>
    <col min="1" max="1" width="3.25" style="7" customWidth="1"/>
    <col min="2" max="2" width="24.25" style="7" customWidth="1"/>
    <col min="3" max="4" width="25.125" style="7" customWidth="1"/>
    <col min="5" max="5" width="3.25" style="7" customWidth="1"/>
    <col min="6" max="6" width="24.25" style="7" customWidth="1"/>
    <col min="7" max="13" width="18.125" style="7" customWidth="1"/>
    <col min="14" max="16384" width="8" style="7"/>
  </cols>
  <sheetData>
    <row r="1" spans="1:13" s="2" customFormat="1" ht="18.75" customHeight="1" x14ac:dyDescent="0.4">
      <c r="A1" s="159" t="s">
        <v>309</v>
      </c>
      <c r="C1" s="218"/>
      <c r="D1" s="85"/>
      <c r="E1" s="219"/>
      <c r="G1" s="159"/>
      <c r="H1" s="220" t="s">
        <v>171</v>
      </c>
      <c r="I1" s="218" t="s">
        <v>171</v>
      </c>
      <c r="J1" s="218" t="s">
        <v>171</v>
      </c>
      <c r="K1" s="218"/>
      <c r="L1" s="221"/>
      <c r="M1" s="221"/>
    </row>
    <row r="2" spans="1:13" s="2" customFormat="1" ht="18.75" customHeight="1" thickBot="1" x14ac:dyDescent="0.45">
      <c r="A2" s="159" t="s">
        <v>310</v>
      </c>
      <c r="C2" s="218"/>
      <c r="D2" s="222"/>
      <c r="E2" s="223"/>
      <c r="F2" s="224" t="s">
        <v>311</v>
      </c>
      <c r="G2" s="159"/>
      <c r="H2" s="220"/>
      <c r="I2" s="218"/>
      <c r="J2" s="218"/>
      <c r="K2" s="218"/>
      <c r="L2" s="221"/>
      <c r="M2" s="221"/>
    </row>
    <row r="3" spans="1:13" ht="15" customHeight="1" x14ac:dyDescent="0.4">
      <c r="A3" s="225"/>
      <c r="B3" s="226"/>
      <c r="C3" s="227"/>
      <c r="D3" s="228"/>
      <c r="E3" s="228"/>
      <c r="F3" s="229" t="s">
        <v>171</v>
      </c>
      <c r="G3" s="230"/>
    </row>
    <row r="4" spans="1:13" ht="15" customHeight="1" x14ac:dyDescent="0.4">
      <c r="A4" s="347" t="s">
        <v>312</v>
      </c>
      <c r="B4" s="348"/>
      <c r="C4" s="231" t="s">
        <v>313</v>
      </c>
      <c r="D4" s="232" t="s">
        <v>314</v>
      </c>
      <c r="E4" s="232"/>
      <c r="F4" s="233"/>
      <c r="G4" s="234"/>
    </row>
    <row r="5" spans="1:13" ht="30" customHeight="1" x14ac:dyDescent="0.4">
      <c r="A5" s="235"/>
      <c r="B5" s="236"/>
      <c r="C5" s="237" t="s">
        <v>190</v>
      </c>
      <c r="D5" s="238" t="s">
        <v>315</v>
      </c>
      <c r="E5" s="349" t="s">
        <v>316</v>
      </c>
      <c r="F5" s="350"/>
      <c r="G5" s="234"/>
    </row>
    <row r="6" spans="1:13" ht="30" customHeight="1" x14ac:dyDescent="0.4">
      <c r="A6" s="344" t="s">
        <v>317</v>
      </c>
      <c r="B6" s="351"/>
      <c r="C6" s="239">
        <v>4773691</v>
      </c>
      <c r="D6" s="239">
        <v>858494</v>
      </c>
      <c r="E6" s="352" t="s">
        <v>318</v>
      </c>
      <c r="F6" s="353"/>
      <c r="G6" s="230"/>
    </row>
    <row r="7" spans="1:13" ht="30" customHeight="1" x14ac:dyDescent="0.4">
      <c r="B7" s="240" t="s">
        <v>319</v>
      </c>
      <c r="C7" s="239">
        <v>385621</v>
      </c>
      <c r="D7" s="239">
        <v>128962</v>
      </c>
      <c r="E7" s="241"/>
      <c r="F7" s="242" t="s">
        <v>320</v>
      </c>
      <c r="G7" s="243"/>
    </row>
    <row r="8" spans="1:13" ht="30" customHeight="1" x14ac:dyDescent="0.4">
      <c r="B8" s="240" t="s">
        <v>321</v>
      </c>
      <c r="C8" s="239">
        <v>4382977</v>
      </c>
      <c r="D8" s="239">
        <v>714140</v>
      </c>
      <c r="E8" s="241"/>
      <c r="F8" s="242" t="s">
        <v>322</v>
      </c>
      <c r="G8" s="243"/>
    </row>
    <row r="9" spans="1:13" ht="30" customHeight="1" x14ac:dyDescent="0.4">
      <c r="A9" s="235"/>
      <c r="B9" s="244" t="s">
        <v>323</v>
      </c>
      <c r="C9" s="245">
        <v>5093</v>
      </c>
      <c r="D9" s="245">
        <v>15392</v>
      </c>
      <c r="E9" s="246"/>
      <c r="F9" s="247" t="s">
        <v>324</v>
      </c>
      <c r="G9" s="243"/>
    </row>
    <row r="10" spans="1:13" ht="30" customHeight="1" x14ac:dyDescent="0.4">
      <c r="A10" s="344" t="s">
        <v>325</v>
      </c>
      <c r="B10" s="351"/>
      <c r="C10" s="239">
        <v>3404789</v>
      </c>
      <c r="D10" s="239">
        <v>365397</v>
      </c>
      <c r="E10" s="354" t="s">
        <v>326</v>
      </c>
      <c r="F10" s="346"/>
      <c r="G10" s="243"/>
    </row>
    <row r="11" spans="1:13" ht="30" customHeight="1" x14ac:dyDescent="0.4">
      <c r="B11" s="240" t="s">
        <v>327</v>
      </c>
      <c r="C11" s="248">
        <v>3401826</v>
      </c>
      <c r="D11" s="249">
        <v>365284</v>
      </c>
      <c r="E11" s="241"/>
      <c r="F11" s="242" t="s">
        <v>328</v>
      </c>
      <c r="G11" s="243"/>
    </row>
    <row r="12" spans="1:13" ht="30" customHeight="1" x14ac:dyDescent="0.4">
      <c r="A12" s="235"/>
      <c r="B12" s="250" t="s">
        <v>323</v>
      </c>
      <c r="C12" s="251">
        <v>2963</v>
      </c>
      <c r="D12" s="252">
        <v>113</v>
      </c>
      <c r="E12" s="246"/>
      <c r="F12" s="247" t="s">
        <v>329</v>
      </c>
      <c r="G12" s="243"/>
    </row>
    <row r="13" spans="1:13" ht="30" customHeight="1" x14ac:dyDescent="0.4">
      <c r="A13" s="344" t="s">
        <v>330</v>
      </c>
      <c r="B13" s="267"/>
      <c r="C13" s="239">
        <v>161103</v>
      </c>
      <c r="D13" s="239">
        <v>284141</v>
      </c>
      <c r="E13" s="345" t="s">
        <v>331</v>
      </c>
      <c r="F13" s="346"/>
    </row>
    <row r="14" spans="1:13" ht="30" customHeight="1" x14ac:dyDescent="0.4">
      <c r="B14" s="240" t="s">
        <v>332</v>
      </c>
      <c r="C14" s="239">
        <v>26422</v>
      </c>
      <c r="D14" s="239">
        <v>26744</v>
      </c>
      <c r="E14" s="241"/>
      <c r="F14" s="253" t="s">
        <v>333</v>
      </c>
    </row>
    <row r="15" spans="1:13" ht="30" customHeight="1" x14ac:dyDescent="0.4">
      <c r="B15" s="240" t="s">
        <v>334</v>
      </c>
      <c r="C15" s="239">
        <v>15183</v>
      </c>
      <c r="D15" s="239">
        <v>13876</v>
      </c>
      <c r="E15" s="241"/>
      <c r="F15" s="253" t="s">
        <v>335</v>
      </c>
    </row>
    <row r="16" spans="1:13" ht="30" customHeight="1" x14ac:dyDescent="0.4">
      <c r="B16" s="240" t="s">
        <v>336</v>
      </c>
      <c r="C16" s="239">
        <v>12798</v>
      </c>
      <c r="D16" s="239">
        <v>17091</v>
      </c>
      <c r="E16" s="241"/>
      <c r="F16" s="253" t="s">
        <v>337</v>
      </c>
    </row>
    <row r="17" spans="1:6" ht="30" customHeight="1" x14ac:dyDescent="0.4">
      <c r="B17" s="240" t="s">
        <v>338</v>
      </c>
      <c r="C17" s="239">
        <v>8776</v>
      </c>
      <c r="D17" s="239">
        <v>10314</v>
      </c>
      <c r="E17" s="241"/>
      <c r="F17" s="253" t="s">
        <v>339</v>
      </c>
    </row>
    <row r="18" spans="1:6" ht="30" customHeight="1" x14ac:dyDescent="0.4">
      <c r="B18" s="240" t="s">
        <v>340</v>
      </c>
      <c r="C18" s="239">
        <v>22391</v>
      </c>
      <c r="D18" s="239">
        <v>26041</v>
      </c>
      <c r="E18" s="241"/>
      <c r="F18" s="253" t="s">
        <v>341</v>
      </c>
    </row>
    <row r="19" spans="1:6" ht="30" customHeight="1" x14ac:dyDescent="0.4">
      <c r="B19" s="240" t="s">
        <v>342</v>
      </c>
      <c r="C19" s="239">
        <v>11408</v>
      </c>
      <c r="D19" s="239">
        <v>14977</v>
      </c>
      <c r="E19" s="241"/>
      <c r="F19" s="253" t="s">
        <v>343</v>
      </c>
    </row>
    <row r="20" spans="1:6" ht="30" customHeight="1" x14ac:dyDescent="0.4">
      <c r="B20" s="240" t="s">
        <v>344</v>
      </c>
      <c r="C20" s="239">
        <v>5028</v>
      </c>
      <c r="D20" s="239">
        <v>8236</v>
      </c>
      <c r="E20" s="241"/>
      <c r="F20" s="253" t="s">
        <v>345</v>
      </c>
    </row>
    <row r="21" spans="1:6" ht="30" customHeight="1" x14ac:dyDescent="0.4">
      <c r="B21" s="240" t="s">
        <v>346</v>
      </c>
      <c r="C21" s="239">
        <v>38735</v>
      </c>
      <c r="D21" s="239">
        <v>94202</v>
      </c>
      <c r="E21" s="241"/>
      <c r="F21" s="253" t="s">
        <v>347</v>
      </c>
    </row>
    <row r="22" spans="1:6" ht="30" customHeight="1" thickBot="1" x14ac:dyDescent="0.45">
      <c r="A22" s="254"/>
      <c r="B22" s="255" t="s">
        <v>348</v>
      </c>
      <c r="C22" s="256">
        <v>20362</v>
      </c>
      <c r="D22" s="256">
        <v>72660</v>
      </c>
      <c r="E22" s="257"/>
      <c r="F22" s="258" t="s">
        <v>349</v>
      </c>
    </row>
    <row r="23" spans="1:6" ht="18.75" customHeight="1" x14ac:dyDescent="0.15">
      <c r="A23" s="2"/>
      <c r="F23" s="158" t="s">
        <v>9</v>
      </c>
    </row>
    <row r="24" spans="1:6" ht="12" customHeight="1" x14ac:dyDescent="0.4"/>
    <row r="73" ht="5.25" customHeight="1" x14ac:dyDescent="0.4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2025-02-14T05:45:16Z</dcterms:created>
  <dcterms:modified xsi:type="dcterms:W3CDTF">2025-02-14T05:45:21Z</dcterms:modified>
</cp:coreProperties>
</file>